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smusAL\Documents\MetC_Locals\MTS\covid-poops\data\umgc-raw\"/>
    </mc:Choice>
  </mc:AlternateContent>
  <xr:revisionPtr revIDLastSave="0" documentId="13_ncr:1_{AFDEFC6F-8E36-43E9-BE48-9D9336F7CBD2}" xr6:coauthVersionLast="47" xr6:coauthVersionMax="47" xr10:uidLastSave="{00000000-0000-0000-0000-000000000000}"/>
  <bookViews>
    <workbookView xWindow="2340" yWindow="0" windowWidth="19215" windowHeight="15600" firstSheet="4" activeTab="4" xr2:uid="{00000000-000D-0000-FFFF-FFFF00000000}"/>
  </bookViews>
  <sheets>
    <sheet name="Results" sheetId="3" r:id="rId1"/>
    <sheet name="Variant ddPCR Data (2)" sheetId="7" state="hidden" r:id="rId2"/>
    <sheet name="HV69-70 re-threshold (2)" sheetId="11" state="hidden" r:id="rId3"/>
    <sheet name="D80A re-threshold (2)" sheetId="12" state="hidden" r:id="rId4"/>
    <sheet name="Results (2)" sheetId="20" r:id="rId5"/>
    <sheet name="Variant ddPCR Data" sheetId="19" r:id="rId6"/>
    <sheet name="Variant ddPCR Data full" sheetId="17" state="hidden" r:id="rId7"/>
    <sheet name="N1 N2 ddPCR data" sheetId="13" r:id="rId8"/>
    <sheet name="Balogh_007_Variant_ddPCR_Layout" sheetId="15" r:id="rId9"/>
    <sheet name="2021_05_20_Balogh_Project_007_n" sheetId="4" state="hidden" r:id="rId10"/>
  </sheets>
  <definedNames>
    <definedName name="_xlnm._FilterDatabase" localSheetId="7" hidden="1">'N1 N2 ddPCR data'!$A$1:$BN$33</definedName>
    <definedName name="_xlnm._FilterDatabase" localSheetId="0" hidden="1">Results!$B$2:$K$2</definedName>
    <definedName name="_xlnm._FilterDatabase" localSheetId="5" hidden="1">'Variant ddPCR Data'!$A$1:$BF$161</definedName>
    <definedName name="_xlnm._FilterDatabase" localSheetId="1" hidden="1">'Variant ddPCR Data (2)'!$A$1:$BG$1</definedName>
    <definedName name="_xlnm._FilterDatabase" localSheetId="6" hidden="1">'Variant ddPCR Data full'!$A$1:$BN$161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1" i="3" l="1"/>
  <c r="I201" i="3"/>
  <c r="J199" i="3"/>
  <c r="I199" i="3"/>
  <c r="J197" i="3"/>
  <c r="I197" i="3"/>
  <c r="J195" i="3"/>
  <c r="I195" i="3"/>
  <c r="J191" i="3"/>
  <c r="I191" i="3"/>
  <c r="J189" i="3"/>
  <c r="I189" i="3"/>
  <c r="J187" i="3"/>
  <c r="I187" i="3"/>
  <c r="J185" i="3"/>
  <c r="I185" i="3"/>
  <c r="J181" i="3"/>
  <c r="I181" i="3"/>
  <c r="J179" i="3"/>
  <c r="I179" i="3"/>
  <c r="J177" i="3"/>
  <c r="I177" i="3"/>
  <c r="J175" i="3"/>
  <c r="I175" i="3"/>
  <c r="J171" i="3"/>
  <c r="I171" i="3"/>
  <c r="J169" i="3"/>
  <c r="I169" i="3"/>
  <c r="J167" i="3"/>
  <c r="I167" i="3"/>
  <c r="J165" i="3"/>
  <c r="I165" i="3"/>
  <c r="J161" i="3"/>
  <c r="I161" i="3"/>
  <c r="J159" i="3"/>
  <c r="I159" i="3"/>
  <c r="J157" i="3"/>
  <c r="I157" i="3"/>
  <c r="J155" i="3"/>
  <c r="I155" i="3"/>
  <c r="J151" i="3"/>
  <c r="I151" i="3"/>
  <c r="J149" i="3"/>
  <c r="I149" i="3"/>
  <c r="J147" i="3"/>
  <c r="I147" i="3"/>
  <c r="J145" i="3"/>
  <c r="I145" i="3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M3" i="17"/>
  <c r="N3" i="17"/>
  <c r="M4" i="17"/>
  <c r="N4" i="17"/>
  <c r="M5" i="17"/>
  <c r="N5" i="17"/>
  <c r="M6" i="17"/>
  <c r="N6" i="17"/>
  <c r="M7" i="17"/>
  <c r="N7" i="17"/>
  <c r="M8" i="17"/>
  <c r="N8" i="17"/>
  <c r="M9" i="17"/>
  <c r="N9" i="17"/>
  <c r="M10" i="17"/>
  <c r="N10" i="17"/>
  <c r="M11" i="17"/>
  <c r="N11" i="17"/>
  <c r="M12" i="17"/>
  <c r="N12" i="17"/>
  <c r="M13" i="17"/>
  <c r="N13" i="17"/>
  <c r="M14" i="17"/>
  <c r="N14" i="17"/>
  <c r="M15" i="17"/>
  <c r="N15" i="17"/>
  <c r="M16" i="17"/>
  <c r="N16" i="17"/>
  <c r="M17" i="17"/>
  <c r="N17" i="17"/>
  <c r="M18" i="17"/>
  <c r="N18" i="17"/>
  <c r="M19" i="17"/>
  <c r="N19" i="17"/>
  <c r="M20" i="17"/>
  <c r="N20" i="17"/>
  <c r="M21" i="17"/>
  <c r="N21" i="17"/>
  <c r="M22" i="17"/>
  <c r="N22" i="17"/>
  <c r="M23" i="17"/>
  <c r="N23" i="17"/>
  <c r="M24" i="17"/>
  <c r="N24" i="17"/>
  <c r="M25" i="17"/>
  <c r="N25" i="17"/>
  <c r="M26" i="17"/>
  <c r="N26" i="17"/>
  <c r="M27" i="17"/>
  <c r="N27" i="17"/>
  <c r="M28" i="17"/>
  <c r="N28" i="17"/>
  <c r="M29" i="17"/>
  <c r="N29" i="17"/>
  <c r="M30" i="17"/>
  <c r="N30" i="17"/>
  <c r="M31" i="17"/>
  <c r="N31" i="17"/>
  <c r="M32" i="17"/>
  <c r="N32" i="17"/>
  <c r="M33" i="17"/>
  <c r="N33" i="17"/>
  <c r="M34" i="17"/>
  <c r="N34" i="17"/>
  <c r="M35" i="17"/>
  <c r="N35" i="17"/>
  <c r="M36" i="17"/>
  <c r="N36" i="17"/>
  <c r="M37" i="17"/>
  <c r="N37" i="17"/>
  <c r="M38" i="17"/>
  <c r="N38" i="17"/>
  <c r="M39" i="17"/>
  <c r="N39" i="17"/>
  <c r="M40" i="17"/>
  <c r="N40" i="17"/>
  <c r="M41" i="17"/>
  <c r="N41" i="17"/>
  <c r="M42" i="17"/>
  <c r="N42" i="17"/>
  <c r="M43" i="17"/>
  <c r="N43" i="17"/>
  <c r="M44" i="17"/>
  <c r="N44" i="17"/>
  <c r="M45" i="17"/>
  <c r="N45" i="17"/>
  <c r="M46" i="17"/>
  <c r="N46" i="17"/>
  <c r="M47" i="17"/>
  <c r="N47" i="17"/>
  <c r="M48" i="17"/>
  <c r="N48" i="17"/>
  <c r="M49" i="17"/>
  <c r="N49" i="17"/>
  <c r="M50" i="17"/>
  <c r="N50" i="17"/>
  <c r="M51" i="17"/>
  <c r="N51" i="17"/>
  <c r="M52" i="17"/>
  <c r="N52" i="17"/>
  <c r="M53" i="17"/>
  <c r="N53" i="17"/>
  <c r="M54" i="17"/>
  <c r="N54" i="17"/>
  <c r="M55" i="17"/>
  <c r="N55" i="17"/>
  <c r="M56" i="17"/>
  <c r="N56" i="17"/>
  <c r="M57" i="17"/>
  <c r="N57" i="17"/>
  <c r="M58" i="17"/>
  <c r="N58" i="17"/>
  <c r="M59" i="17"/>
  <c r="N59" i="17"/>
  <c r="M60" i="17"/>
  <c r="N60" i="17"/>
  <c r="M61" i="17"/>
  <c r="N61" i="17"/>
  <c r="M62" i="17"/>
  <c r="N62" i="17"/>
  <c r="M63" i="17"/>
  <c r="N63" i="17"/>
  <c r="M64" i="17"/>
  <c r="N64" i="17"/>
  <c r="M65" i="17"/>
  <c r="N65" i="17"/>
  <c r="M66" i="17"/>
  <c r="N66" i="17"/>
  <c r="M67" i="17"/>
  <c r="N67" i="17"/>
  <c r="M68" i="17"/>
  <c r="N68" i="17"/>
  <c r="M69" i="17"/>
  <c r="N69" i="17"/>
  <c r="M70" i="17"/>
  <c r="N70" i="17"/>
  <c r="M71" i="17"/>
  <c r="N71" i="17"/>
  <c r="M72" i="17"/>
  <c r="N72" i="17"/>
  <c r="M73" i="17"/>
  <c r="N73" i="17"/>
  <c r="M74" i="17"/>
  <c r="N74" i="17"/>
  <c r="M75" i="17"/>
  <c r="N75" i="17"/>
  <c r="M76" i="17"/>
  <c r="N76" i="17"/>
  <c r="M77" i="17"/>
  <c r="N77" i="17"/>
  <c r="M78" i="17"/>
  <c r="N78" i="17"/>
  <c r="M79" i="17"/>
  <c r="N79" i="17"/>
  <c r="M80" i="17"/>
  <c r="N80" i="17"/>
  <c r="M81" i="17"/>
  <c r="N81" i="17"/>
  <c r="M82" i="17"/>
  <c r="N82" i="17"/>
  <c r="M83" i="17"/>
  <c r="N83" i="17"/>
  <c r="M84" i="17"/>
  <c r="N84" i="17"/>
  <c r="M85" i="17"/>
  <c r="N85" i="17"/>
  <c r="M86" i="17"/>
  <c r="N86" i="17"/>
  <c r="M87" i="17"/>
  <c r="N87" i="17"/>
  <c r="M88" i="17"/>
  <c r="N88" i="17"/>
  <c r="M89" i="17"/>
  <c r="N89" i="17"/>
  <c r="M90" i="17"/>
  <c r="N90" i="17"/>
  <c r="M91" i="17"/>
  <c r="N91" i="17"/>
  <c r="M92" i="17"/>
  <c r="N92" i="17"/>
  <c r="M93" i="17"/>
  <c r="N93" i="17"/>
  <c r="M94" i="17"/>
  <c r="N94" i="17"/>
  <c r="M95" i="17"/>
  <c r="N95" i="17"/>
  <c r="M96" i="17"/>
  <c r="N96" i="17"/>
  <c r="M97" i="17"/>
  <c r="N97" i="17"/>
  <c r="M98" i="17"/>
  <c r="N98" i="17"/>
  <c r="M99" i="17"/>
  <c r="N99" i="17"/>
  <c r="M100" i="17"/>
  <c r="N100" i="17"/>
  <c r="M101" i="17"/>
  <c r="N101" i="17"/>
  <c r="M102" i="17"/>
  <c r="N102" i="17"/>
  <c r="M103" i="17"/>
  <c r="N103" i="17"/>
  <c r="M104" i="17"/>
  <c r="N104" i="17"/>
  <c r="M105" i="17"/>
  <c r="N105" i="17"/>
  <c r="M106" i="17"/>
  <c r="N106" i="17"/>
  <c r="M107" i="17"/>
  <c r="N107" i="17"/>
  <c r="M108" i="17"/>
  <c r="N108" i="17"/>
  <c r="M109" i="17"/>
  <c r="N109" i="17"/>
  <c r="M110" i="17"/>
  <c r="N110" i="17"/>
  <c r="M111" i="17"/>
  <c r="N111" i="17"/>
  <c r="M112" i="17"/>
  <c r="N112" i="17"/>
  <c r="M113" i="17"/>
  <c r="N113" i="17"/>
  <c r="M114" i="17"/>
  <c r="N114" i="17"/>
  <c r="M115" i="17"/>
  <c r="N115" i="17"/>
  <c r="M116" i="17"/>
  <c r="N116" i="17"/>
  <c r="M117" i="17"/>
  <c r="N117" i="17"/>
  <c r="M118" i="17"/>
  <c r="N118" i="17"/>
  <c r="M119" i="17"/>
  <c r="N119" i="17"/>
  <c r="M120" i="17"/>
  <c r="N120" i="17"/>
  <c r="M121" i="17"/>
  <c r="N121" i="17"/>
  <c r="M122" i="17"/>
  <c r="N122" i="17"/>
  <c r="M123" i="17"/>
  <c r="N123" i="17"/>
  <c r="M124" i="17"/>
  <c r="N124" i="17"/>
  <c r="M125" i="17"/>
  <c r="N125" i="17"/>
  <c r="M126" i="17"/>
  <c r="N126" i="17"/>
  <c r="M127" i="17"/>
  <c r="N127" i="17"/>
  <c r="M128" i="17"/>
  <c r="N128" i="17"/>
  <c r="M129" i="17"/>
  <c r="N129" i="17"/>
  <c r="M130" i="17"/>
  <c r="N130" i="17"/>
  <c r="M131" i="17"/>
  <c r="N131" i="17"/>
  <c r="M132" i="17"/>
  <c r="N132" i="17"/>
  <c r="M133" i="17"/>
  <c r="N133" i="17"/>
  <c r="M134" i="17"/>
  <c r="N134" i="17"/>
  <c r="M135" i="17"/>
  <c r="N135" i="17"/>
  <c r="M136" i="17"/>
  <c r="N136" i="17"/>
  <c r="M137" i="17"/>
  <c r="N137" i="17"/>
  <c r="M138" i="17"/>
  <c r="N138" i="17"/>
  <c r="M139" i="17"/>
  <c r="N139" i="17"/>
  <c r="M140" i="17"/>
  <c r="N140" i="17"/>
  <c r="M141" i="17"/>
  <c r="N141" i="17"/>
  <c r="M142" i="17"/>
  <c r="N142" i="17"/>
  <c r="M143" i="17"/>
  <c r="N143" i="17"/>
  <c r="M144" i="17"/>
  <c r="N144" i="17"/>
  <c r="M145" i="17"/>
  <c r="N145" i="17"/>
  <c r="M146" i="17"/>
  <c r="N146" i="17"/>
  <c r="M147" i="17"/>
  <c r="N147" i="17"/>
  <c r="M148" i="17"/>
  <c r="N148" i="17"/>
  <c r="M149" i="17"/>
  <c r="N149" i="17"/>
  <c r="M150" i="17"/>
  <c r="N150" i="17"/>
  <c r="M151" i="17"/>
  <c r="N151" i="17"/>
  <c r="M152" i="17"/>
  <c r="N152" i="17"/>
  <c r="M153" i="17"/>
  <c r="N153" i="17"/>
  <c r="M154" i="17"/>
  <c r="N154" i="17"/>
  <c r="M155" i="17"/>
  <c r="N155" i="17"/>
  <c r="M156" i="17"/>
  <c r="N156" i="17"/>
  <c r="M157" i="17"/>
  <c r="N157" i="17"/>
  <c r="M158" i="17"/>
  <c r="N158" i="17"/>
  <c r="M159" i="17"/>
  <c r="N159" i="17"/>
  <c r="M160" i="17"/>
  <c r="N160" i="17"/>
  <c r="M161" i="17"/>
  <c r="N161" i="17"/>
  <c r="N2" i="17"/>
  <c r="M2" i="17"/>
  <c r="D2" i="17"/>
  <c r="D23" i="15"/>
  <c r="D22" i="15"/>
  <c r="D21" i="15"/>
  <c r="D20" i="15"/>
  <c r="D19" i="15"/>
  <c r="D25" i="15" s="1"/>
  <c r="E25" i="15" s="1"/>
  <c r="J141" i="3"/>
  <c r="I141" i="3"/>
  <c r="J139" i="3"/>
  <c r="I139" i="3"/>
  <c r="J137" i="3"/>
  <c r="I137" i="3"/>
  <c r="J135" i="3"/>
  <c r="I135" i="3"/>
  <c r="J131" i="3"/>
  <c r="I131" i="3"/>
  <c r="J129" i="3"/>
  <c r="I129" i="3"/>
  <c r="J127" i="3"/>
  <c r="I127" i="3"/>
  <c r="J125" i="3"/>
  <c r="I125" i="3"/>
  <c r="M18" i="13"/>
  <c r="N18" i="13"/>
  <c r="M20" i="13"/>
  <c r="N20" i="13"/>
  <c r="M22" i="13"/>
  <c r="N22" i="13"/>
  <c r="M24" i="13"/>
  <c r="N24" i="13"/>
  <c r="M26" i="13"/>
  <c r="N26" i="13"/>
  <c r="M28" i="13"/>
  <c r="N28" i="13"/>
  <c r="M2" i="13"/>
  <c r="N2" i="13"/>
  <c r="M30" i="13"/>
  <c r="N30" i="13"/>
  <c r="M4" i="13"/>
  <c r="N4" i="13"/>
  <c r="M6" i="13"/>
  <c r="N6" i="13"/>
  <c r="M8" i="13"/>
  <c r="N8" i="13"/>
  <c r="M10" i="13"/>
  <c r="N10" i="13"/>
  <c r="M12" i="13"/>
  <c r="N12" i="13"/>
  <c r="M14" i="13"/>
  <c r="N14" i="13"/>
  <c r="M32" i="13"/>
  <c r="N32" i="13"/>
  <c r="M17" i="13"/>
  <c r="N17" i="13"/>
  <c r="M19" i="13"/>
  <c r="N19" i="13"/>
  <c r="M21" i="13"/>
  <c r="N21" i="13"/>
  <c r="M23" i="13"/>
  <c r="N23" i="13"/>
  <c r="M25" i="13"/>
  <c r="N25" i="13"/>
  <c r="M27" i="13"/>
  <c r="N27" i="13"/>
  <c r="M29" i="13"/>
  <c r="N29" i="13"/>
  <c r="M3" i="13"/>
  <c r="N3" i="13"/>
  <c r="M31" i="13"/>
  <c r="N31" i="13"/>
  <c r="M5" i="13"/>
  <c r="N5" i="13"/>
  <c r="M7" i="13"/>
  <c r="N7" i="13"/>
  <c r="M9" i="13"/>
  <c r="N9" i="13"/>
  <c r="M11" i="13"/>
  <c r="N11" i="13"/>
  <c r="M13" i="13"/>
  <c r="N13" i="13"/>
  <c r="M15" i="13"/>
  <c r="N15" i="13"/>
  <c r="M33" i="13"/>
  <c r="N33" i="13"/>
  <c r="N16" i="13"/>
  <c r="M16" i="13"/>
  <c r="D18" i="13"/>
  <c r="D20" i="13"/>
  <c r="D22" i="13"/>
  <c r="D24" i="13"/>
  <c r="D26" i="13"/>
  <c r="D28" i="13"/>
  <c r="D2" i="13"/>
  <c r="D30" i="13"/>
  <c r="D4" i="13"/>
  <c r="D6" i="13"/>
  <c r="D8" i="13"/>
  <c r="D10" i="13"/>
  <c r="D12" i="13"/>
  <c r="D14" i="13"/>
  <c r="D32" i="13"/>
  <c r="D17" i="13"/>
  <c r="D19" i="13"/>
  <c r="D21" i="13"/>
  <c r="D23" i="13"/>
  <c r="D25" i="13"/>
  <c r="D27" i="13"/>
  <c r="D29" i="13"/>
  <c r="D3" i="13"/>
  <c r="D31" i="13"/>
  <c r="D5" i="13"/>
  <c r="D7" i="13"/>
  <c r="D9" i="13"/>
  <c r="D11" i="13"/>
  <c r="D13" i="13"/>
  <c r="D15" i="13"/>
  <c r="D33" i="13"/>
  <c r="D16" i="13"/>
  <c r="F25" i="12"/>
  <c r="E25" i="12"/>
  <c r="F24" i="12"/>
  <c r="E24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3" i="12"/>
  <c r="E3" i="12"/>
  <c r="F2" i="12"/>
  <c r="E2" i="12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K93" i="3" l="1"/>
  <c r="K83" i="3"/>
  <c r="K73" i="3"/>
  <c r="K63" i="3"/>
  <c r="K53" i="3"/>
  <c r="K43" i="3"/>
  <c r="K33" i="3"/>
  <c r="K23" i="3"/>
  <c r="K13" i="3"/>
  <c r="K3" i="3"/>
  <c r="F97" i="7" l="1"/>
  <c r="E97" i="7"/>
  <c r="F96" i="7"/>
  <c r="E96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M3" i="4" l="1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N2" i="4"/>
  <c r="M2" i="4"/>
  <c r="I25" i="3" l="1"/>
  <c r="I27" i="3"/>
  <c r="I29" i="3"/>
  <c r="I31" i="3"/>
  <c r="I35" i="3"/>
  <c r="I37" i="3"/>
  <c r="I39" i="3"/>
  <c r="I41" i="3"/>
  <c r="I45" i="3"/>
  <c r="I47" i="3"/>
  <c r="I49" i="3"/>
  <c r="I51" i="3"/>
  <c r="I55" i="3"/>
  <c r="I57" i="3"/>
  <c r="I59" i="3"/>
  <c r="I61" i="3"/>
  <c r="I65" i="3"/>
  <c r="I67" i="3"/>
  <c r="I69" i="3"/>
  <c r="I71" i="3"/>
  <c r="I75" i="3"/>
  <c r="I77" i="3"/>
  <c r="I79" i="3"/>
  <c r="I81" i="3"/>
  <c r="I85" i="3"/>
  <c r="I87" i="3"/>
  <c r="I89" i="3"/>
  <c r="I91" i="3"/>
  <c r="I95" i="3"/>
  <c r="I97" i="3"/>
  <c r="I99" i="3"/>
  <c r="I101" i="3"/>
  <c r="I105" i="3"/>
  <c r="I107" i="3"/>
  <c r="I109" i="3"/>
  <c r="I111" i="3"/>
  <c r="I115" i="3"/>
  <c r="I117" i="3"/>
  <c r="I119" i="3"/>
  <c r="I121" i="3"/>
  <c r="I15" i="3"/>
  <c r="I17" i="3"/>
  <c r="I19" i="3"/>
  <c r="I21" i="3"/>
  <c r="I9" i="3"/>
  <c r="I11" i="3"/>
  <c r="I7" i="3"/>
  <c r="I5" i="3"/>
  <c r="J105" i="3"/>
  <c r="J95" i="3"/>
  <c r="J85" i="3"/>
  <c r="J55" i="3"/>
  <c r="J45" i="3"/>
  <c r="J15" i="3"/>
  <c r="J75" i="3"/>
  <c r="J35" i="3"/>
  <c r="J115" i="3"/>
  <c r="J25" i="3"/>
  <c r="J5" i="3"/>
  <c r="J65" i="3"/>
  <c r="J107" i="3"/>
  <c r="J97" i="3"/>
  <c r="J87" i="3"/>
  <c r="J57" i="3"/>
  <c r="J47" i="3"/>
  <c r="J17" i="3"/>
  <c r="J77" i="3"/>
  <c r="J37" i="3"/>
  <c r="J117" i="3"/>
  <c r="J27" i="3"/>
  <c r="J7" i="3"/>
  <c r="J67" i="3"/>
  <c r="J109" i="3"/>
  <c r="J99" i="3"/>
  <c r="J89" i="3"/>
  <c r="J59" i="3"/>
  <c r="J49" i="3"/>
  <c r="J19" i="3"/>
  <c r="J79" i="3"/>
  <c r="J39" i="3"/>
  <c r="J119" i="3"/>
  <c r="J29" i="3"/>
  <c r="J9" i="3"/>
  <c r="J69" i="3"/>
  <c r="J111" i="3"/>
  <c r="J101" i="3"/>
  <c r="J91" i="3"/>
  <c r="J61" i="3"/>
  <c r="J51" i="3"/>
  <c r="J21" i="3"/>
  <c r="J81" i="3"/>
  <c r="J41" i="3"/>
  <c r="J121" i="3"/>
  <c r="J31" i="3"/>
  <c r="J11" i="3"/>
  <c r="J71" i="3"/>
</calcChain>
</file>

<file path=xl/sharedStrings.xml><?xml version="1.0" encoding="utf-8"?>
<sst xmlns="http://schemas.openxmlformats.org/spreadsheetml/2006/main" count="18875" uniqueCount="277">
  <si>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</si>
  <si>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</si>
  <si>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</si>
  <si>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</si>
  <si>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</si>
  <si>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</si>
  <si>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</si>
  <si>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</si>
  <si>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</si>
  <si>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</si>
  <si>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</si>
  <si>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</si>
  <si>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</si>
  <si>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</si>
  <si>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</si>
  <si>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</si>
  <si>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</si>
  <si>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</si>
  <si>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</si>
  <si>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</si>
  <si>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</si>
  <si>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</si>
  <si>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</si>
  <si>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</si>
  <si>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</si>
  <si>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</si>
  <si>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</si>
  <si>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</si>
  <si>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</si>
  <si>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</si>
  <si>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</si>
  <si>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</si>
  <si>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</si>
  <si>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</si>
  <si>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</si>
  <si>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</si>
  <si>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</si>
  <si>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</si>
  <si>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</si>
  <si>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</si>
  <si>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</si>
  <si>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</si>
  <si>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</si>
  <si>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</si>
  <si>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</si>
  <si>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</si>
  <si>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</si>
  <si>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</si>
  <si>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</si>
  <si>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</si>
  <si>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</si>
  <si>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</si>
  <si>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</si>
  <si>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</si>
  <si>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</si>
  <si>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</si>
  <si>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</si>
  <si>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</si>
  <si>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</si>
  <si>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</si>
  <si>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</si>
  <si>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</si>
  <si>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</si>
  <si>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</si>
  <si>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</si>
  <si>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</si>
  <si>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21765-21770 Del (FAM)</t>
  </si>
  <si>
    <t>Manual</t>
  </si>
  <si>
    <t>DQ</t>
  </si>
  <si>
    <t>Unknown</t>
  </si>
  <si>
    <t>One-Step RT-ddPCR Kit for Probes</t>
  </si>
  <si>
    <t>FAM</t>
  </si>
  <si>
    <t/>
  </si>
  <si>
    <t>21765-21770 Del (HEX)</t>
  </si>
  <si>
    <t>HEX</t>
  </si>
  <si>
    <t>B01</t>
  </si>
  <si>
    <t>C01</t>
  </si>
  <si>
    <t>D01</t>
  </si>
  <si>
    <t>E01</t>
  </si>
  <si>
    <t>F01</t>
  </si>
  <si>
    <t>G01</t>
  </si>
  <si>
    <t>H01</t>
  </si>
  <si>
    <t>A02</t>
  </si>
  <si>
    <t>NTC</t>
  </si>
  <si>
    <t>B02</t>
  </si>
  <si>
    <t>C02</t>
  </si>
  <si>
    <t>H02</t>
  </si>
  <si>
    <t>Positive Control (4/29)</t>
  </si>
  <si>
    <t>A03</t>
  </si>
  <si>
    <t>A23063T (FAM)</t>
  </si>
  <si>
    <t>A23063T (HEX)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</si>
  <si>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</si>
  <si>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</si>
  <si>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</si>
  <si>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</si>
  <si>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</si>
  <si>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</si>
  <si>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</si>
  <si>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</si>
  <si>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</si>
  <si>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</si>
  <si>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H04</t>
  </si>
  <si>
    <t>A05</t>
  </si>
  <si>
    <t>21801A&gt;C (FAM)</t>
  </si>
  <si>
    <t>21801A&gt;C (HEX)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</si>
  <si>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</si>
  <si>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</si>
  <si>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</si>
  <si>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</si>
  <si>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</si>
  <si>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</si>
  <si>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</si>
  <si>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</si>
  <si>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</si>
  <si>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</si>
  <si>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</si>
  <si>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</si>
  <si>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</si>
  <si>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</si>
  <si>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</si>
  <si>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</si>
  <si>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23012G&gt;A (FAM)</t>
  </si>
  <si>
    <t>23012G&gt;A (HEX)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</si>
  <si>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</si>
  <si>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</si>
  <si>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</si>
  <si>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</si>
  <si>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</si>
  <si>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</si>
  <si>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</si>
  <si>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</si>
  <si>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</si>
  <si>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</si>
  <si>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H08</t>
  </si>
  <si>
    <t>RG Conc. (ng/ul)</t>
  </si>
  <si>
    <t>N/A</t>
  </si>
  <si>
    <t>Frequency of Mutant Allele</t>
  </si>
  <si>
    <t>21765-21770 Del WT</t>
  </si>
  <si>
    <t>A23063T WT</t>
  </si>
  <si>
    <t>21801A&gt;C WT</t>
  </si>
  <si>
    <t>23012G&gt;A WT</t>
  </si>
  <si>
    <t>21765-21770 Del Mutant</t>
  </si>
  <si>
    <t>A23063T Mutant</t>
  </si>
  <si>
    <t>21801A&gt;C Mutant</t>
  </si>
  <si>
    <t>23012G&gt;A Mutant</t>
  </si>
  <si>
    <t>Amino Acid Target</t>
  </si>
  <si>
    <t>HV 69-70</t>
  </si>
  <si>
    <t>N501Y</t>
  </si>
  <si>
    <t xml:space="preserve"> D80A</t>
  </si>
  <si>
    <t>E484K</t>
  </si>
  <si>
    <t>Assay Target</t>
  </si>
  <si>
    <t>Total Conc (copies/ul of input sample)</t>
  </si>
  <si>
    <t>Conc  Confidence Interval Min (copies/ul of input sample)</t>
  </si>
  <si>
    <t>Conc (copies/µl of input sample)</t>
  </si>
  <si>
    <t>Conc Confidence Interval Max (copies/ul of input sample)</t>
  </si>
  <si>
    <t>Conc (copies/ul of sample input)</t>
  </si>
  <si>
    <t>N2</t>
  </si>
  <si>
    <t>Positive Control</t>
  </si>
  <si>
    <t>A11</t>
  </si>
  <si>
    <t>N1</t>
  </si>
  <si>
    <t>B11</t>
  </si>
  <si>
    <t>C11</t>
  </si>
  <si>
    <t>D11</t>
  </si>
  <si>
    <t>E11</t>
  </si>
  <si>
    <t>F11</t>
  </si>
  <si>
    <t>G11</t>
  </si>
  <si>
    <t>H11</t>
  </si>
  <si>
    <t>Conc(copies/µl of input sample)</t>
  </si>
  <si>
    <t>A10</t>
  </si>
  <si>
    <t>H10</t>
  </si>
  <si>
    <t>A12</t>
  </si>
  <si>
    <t>B12</t>
  </si>
  <si>
    <t>C12</t>
  </si>
  <si>
    <t>H12</t>
  </si>
  <si>
    <t>313, 314</t>
  </si>
  <si>
    <t>283, 284</t>
  </si>
  <si>
    <t>273, 275</t>
  </si>
  <si>
    <t>253, 255</t>
  </si>
  <si>
    <t>243, 245</t>
  </si>
  <si>
    <t>213, 214</t>
  </si>
  <si>
    <t>202, 203</t>
  </si>
  <si>
    <t>183, 185</t>
  </si>
  <si>
    <t>611, 614</t>
  </si>
  <si>
    <t>262, 264</t>
  </si>
  <si>
    <t>D04</t>
  </si>
  <si>
    <t>E04</t>
  </si>
  <si>
    <t>F04</t>
  </si>
  <si>
    <t>G04</t>
  </si>
  <si>
    <t>A09</t>
  </si>
  <si>
    <t>B09</t>
  </si>
  <si>
    <t>C09</t>
  </si>
  <si>
    <t>D09</t>
  </si>
  <si>
    <t>E09</t>
  </si>
  <si>
    <t>F09</t>
  </si>
  <si>
    <t>G09</t>
  </si>
  <si>
    <t>H09</t>
  </si>
  <si>
    <t>B10</t>
  </si>
  <si>
    <t>C10</t>
  </si>
  <si>
    <t>D10</t>
  </si>
  <si>
    <t>E10</t>
  </si>
  <si>
    <t>F10</t>
  </si>
  <si>
    <t>G10</t>
  </si>
  <si>
    <t>632</t>
  </si>
  <si>
    <t>643</t>
  </si>
  <si>
    <t>653</t>
  </si>
  <si>
    <t>661</t>
  </si>
  <si>
    <t>672</t>
  </si>
  <si>
    <t>684</t>
  </si>
  <si>
    <t>693</t>
  </si>
  <si>
    <t>103</t>
  </si>
  <si>
    <t>113</t>
  </si>
  <si>
    <t>114</t>
  </si>
  <si>
    <t>123</t>
  </si>
  <si>
    <t>133</t>
  </si>
  <si>
    <t>143</t>
  </si>
  <si>
    <t>153</t>
  </si>
  <si>
    <t>Plate Map</t>
  </si>
  <si>
    <t>21765-21770 Deletion (1)</t>
  </si>
  <si>
    <t>A23063T (2)</t>
  </si>
  <si>
    <t>21801A&gt;C (3)</t>
  </si>
  <si>
    <t>23012G&gt;A (4)</t>
  </si>
  <si>
    <t>A</t>
  </si>
  <si>
    <t>B</t>
  </si>
  <si>
    <t>Twist Synthetic SARS-CoV-2 RNA Control 15</t>
  </si>
  <si>
    <t>C</t>
  </si>
  <si>
    <t>Twist Synthetic SARS-CoV-2 RNA Control 16</t>
  </si>
  <si>
    <t>D</t>
  </si>
  <si>
    <t>Twist Synthetic SARS-CoV-2 RNA Control 17</t>
  </si>
  <si>
    <t>E</t>
  </si>
  <si>
    <t>Twist Synthetic SARS-CoV-2 RNA Control 18</t>
  </si>
  <si>
    <t>F</t>
  </si>
  <si>
    <t>G</t>
  </si>
  <si>
    <t>H</t>
  </si>
  <si>
    <t>Per Assay (x6 for reagents needed)</t>
  </si>
  <si>
    <t>16 rxn/assay * 1.1 = 17.6 = ~ 18 reactions to prepare (calculator doesn't have overage, 2rxn overage)</t>
  </si>
  <si>
    <t>1x</t>
  </si>
  <si>
    <t>Reverse transcriptase</t>
  </si>
  <si>
    <t>300 mM DTT</t>
  </si>
  <si>
    <t>Target primers/probe</t>
  </si>
  <si>
    <t>RNase-/DNase-free water</t>
  </si>
  <si>
    <t>Sample RNA input</t>
  </si>
  <si>
    <t>Total</t>
  </si>
  <si>
    <t>Series</t>
  </si>
  <si>
    <t>Nucleic Acid Mutation</t>
  </si>
  <si>
    <t>Amino Acid Mutation</t>
  </si>
  <si>
    <t>Bio-Rad Assay ID</t>
  </si>
  <si>
    <t>21765-21770 Del</t>
  </si>
  <si>
    <t>HV 69-70 del</t>
  </si>
  <si>
    <t>dMDS284738817</t>
  </si>
  <si>
    <t>A23063T</t>
  </si>
  <si>
    <t>dMDS731762551</t>
  </si>
  <si>
    <t>21801A&gt;C</t>
  </si>
  <si>
    <t>D80A</t>
  </si>
  <si>
    <t>dMDS275239390</t>
  </si>
  <si>
    <t>23012G&gt;A</t>
  </si>
  <si>
    <t>dMDS661453998</t>
  </si>
  <si>
    <t>D02</t>
  </si>
  <si>
    <t>E02</t>
  </si>
  <si>
    <t>F02</t>
  </si>
  <si>
    <t>G02</t>
  </si>
  <si>
    <t>D08</t>
  </si>
  <si>
    <t>E08</t>
  </si>
  <si>
    <t>F08</t>
  </si>
  <si>
    <t>Control 15</t>
  </si>
  <si>
    <t>Control 16</t>
  </si>
  <si>
    <t>Control 17</t>
  </si>
  <si>
    <t>Control 18</t>
  </si>
  <si>
    <t>D12</t>
  </si>
  <si>
    <t>E12</t>
  </si>
  <si>
    <t>Patient positive control</t>
  </si>
  <si>
    <t>Outside of assay detection limit</t>
  </si>
  <si>
    <t>no data - insufficent sample volume</t>
  </si>
  <si>
    <t>G08</t>
  </si>
  <si>
    <t>B.1.1.7 RNA control (Twist 15)</t>
  </si>
  <si>
    <t>B.1.351 RNA control (Twist 16)</t>
  </si>
  <si>
    <t>P.1 RNA control (Twist 17)</t>
  </si>
  <si>
    <t>B.1.617.1 RNA control (Twist 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</si>
</sst>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sz val="8"/>
      <color rgb="FF222222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9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2" fillId="0" borderId="0"/>
    <xf numFmtId="0" fontId="1" fillId="0" borderId="0"/>
  </cellStyleXfs>
  <cellXfs count="131">
    <xf numFmtId="0" fontId="0" fillId="0" borderId="0" xfId="0"/>
    <xf numFmtId="4" fontId="4" fillId="0" borderId="1" xfId="0" applyNumberFormat="1" applyFont="1" applyBorder="1"/>
    <xf numFmtId="0" fontId="0" fillId="0" borderId="1" xfId="0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/>
    </xf>
    <xf numFmtId="2" fontId="5" fillId="2" borderId="2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4" fontId="6" fillId="0" borderId="1" xfId="0" applyNumberFormat="1" applyFont="1" applyBorder="1"/>
    <xf numFmtId="4" fontId="5" fillId="0" borderId="1" xfId="0" applyNumberFormat="1" applyFont="1" applyBorder="1" applyAlignment="1">
      <alignment horizontal="right" vertical="center"/>
    </xf>
    <xf numFmtId="2" fontId="0" fillId="0" borderId="1" xfId="0" applyNumberFormat="1" applyBorder="1" applyAlignment="1">
      <alignment horizontal="left" vertical="center"/>
    </xf>
    <xf numFmtId="0" fontId="3" fillId="0" borderId="0" xfId="1"/>
    <xf numFmtId="2" fontId="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3"/>
    <xf numFmtId="2" fontId="5" fillId="0" borderId="3" xfId="3" applyNumberFormat="1" applyFont="1" applyBorder="1" applyAlignment="1">
      <alignment horizontal="center" vertical="center"/>
    </xf>
    <xf numFmtId="0" fontId="2" fillId="0" borderId="0" xfId="3" applyBorder="1"/>
    <xf numFmtId="0" fontId="0" fillId="0" borderId="0" xfId="0" applyBorder="1" applyAlignment="1">
      <alignment horizontal="left" vertical="center"/>
    </xf>
    <xf numFmtId="0" fontId="8" fillId="0" borderId="0" xfId="3" applyFont="1"/>
    <xf numFmtId="0" fontId="5" fillId="0" borderId="1" xfId="0" applyFont="1" applyBorder="1" applyAlignment="1">
      <alignment horizontal="left" vertical="center"/>
    </xf>
    <xf numFmtId="2" fontId="0" fillId="0" borderId="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0" fillId="0" borderId="0" xfId="0" applyFont="1"/>
    <xf numFmtId="0" fontId="10" fillId="0" borderId="6" xfId="0" applyFont="1" applyBorder="1" applyAlignment="1">
      <alignment horizontal="center"/>
    </xf>
    <xf numFmtId="2" fontId="10" fillId="0" borderId="6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2" fontId="10" fillId="0" borderId="8" xfId="0" applyNumberFormat="1" applyFont="1" applyBorder="1" applyAlignment="1">
      <alignment horizontal="center"/>
    </xf>
    <xf numFmtId="0" fontId="1" fillId="0" borderId="0" xfId="4"/>
    <xf numFmtId="0" fontId="11" fillId="0" borderId="10" xfId="4" applyFont="1" applyBorder="1"/>
    <xf numFmtId="0" fontId="11" fillId="0" borderId="11" xfId="4" applyFont="1" applyBorder="1"/>
    <xf numFmtId="0" fontId="11" fillId="0" borderId="12" xfId="4" applyFont="1" applyBorder="1"/>
    <xf numFmtId="0" fontId="11" fillId="0" borderId="13" xfId="4" applyFont="1" applyBorder="1"/>
    <xf numFmtId="0" fontId="11" fillId="0" borderId="14" xfId="4" applyFont="1" applyBorder="1"/>
    <xf numFmtId="0" fontId="12" fillId="0" borderId="3" xfId="4" applyFont="1" applyBorder="1" applyAlignment="1">
      <alignment horizontal="center" vertical="center"/>
    </xf>
    <xf numFmtId="0" fontId="12" fillId="4" borderId="3" xfId="4" applyFont="1" applyFill="1" applyBorder="1" applyAlignment="1">
      <alignment horizontal="center" vertical="center"/>
    </xf>
    <xf numFmtId="0" fontId="12" fillId="5" borderId="3" xfId="4" applyFont="1" applyFill="1" applyBorder="1" applyAlignment="1">
      <alignment horizontal="center" vertical="center"/>
    </xf>
    <xf numFmtId="0" fontId="12" fillId="6" borderId="3" xfId="4" applyFont="1" applyFill="1" applyBorder="1" applyAlignment="1">
      <alignment horizontal="center" vertical="center"/>
    </xf>
    <xf numFmtId="0" fontId="13" fillId="0" borderId="10" xfId="4" applyFont="1" applyBorder="1" applyAlignment="1">
      <alignment horizontal="center" vertical="center"/>
    </xf>
    <xf numFmtId="0" fontId="13" fillId="0" borderId="12" xfId="4" applyFont="1" applyBorder="1" applyAlignment="1">
      <alignment horizontal="center" vertical="center"/>
    </xf>
    <xf numFmtId="0" fontId="13" fillId="4" borderId="12" xfId="4" applyFont="1" applyFill="1" applyBorder="1" applyAlignment="1">
      <alignment horizontal="center" vertical="center"/>
    </xf>
    <xf numFmtId="0" fontId="13" fillId="5" borderId="12" xfId="4" applyFont="1" applyFill="1" applyBorder="1" applyAlignment="1">
      <alignment horizontal="center" vertical="center"/>
    </xf>
    <xf numFmtId="0" fontId="13" fillId="6" borderId="12" xfId="4" applyFont="1" applyFill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2" xfId="4" applyFont="1" applyBorder="1" applyAlignment="1">
      <alignment horizontal="center" vertical="center"/>
    </xf>
    <xf numFmtId="0" fontId="13" fillId="4" borderId="2" xfId="4" applyFont="1" applyFill="1" applyBorder="1" applyAlignment="1">
      <alignment horizontal="center" vertical="center"/>
    </xf>
    <xf numFmtId="0" fontId="13" fillId="5" borderId="2" xfId="4" applyFont="1" applyFill="1" applyBorder="1" applyAlignment="1">
      <alignment horizontal="center" vertical="center"/>
    </xf>
    <xf numFmtId="0" fontId="14" fillId="6" borderId="2" xfId="4" applyFont="1" applyFill="1" applyBorder="1" applyAlignment="1">
      <alignment horizontal="center" vertical="center"/>
    </xf>
    <xf numFmtId="0" fontId="15" fillId="0" borderId="0" xfId="4" applyFont="1"/>
    <xf numFmtId="0" fontId="13" fillId="6" borderId="2" xfId="4" applyFont="1" applyFill="1" applyBorder="1" applyAlignment="1">
      <alignment horizontal="center" vertical="center"/>
    </xf>
    <xf numFmtId="0" fontId="11" fillId="0" borderId="16" xfId="4" applyFont="1" applyBorder="1"/>
    <xf numFmtId="0" fontId="13" fillId="0" borderId="17" xfId="4" applyFont="1" applyBorder="1" applyAlignment="1">
      <alignment horizontal="center" vertical="center"/>
    </xf>
    <xf numFmtId="0" fontId="13" fillId="0" borderId="18" xfId="4" applyFont="1" applyBorder="1" applyAlignment="1">
      <alignment horizontal="center" vertical="center"/>
    </xf>
    <xf numFmtId="0" fontId="13" fillId="4" borderId="18" xfId="4" applyFont="1" applyFill="1" applyBorder="1" applyAlignment="1">
      <alignment horizontal="center" vertical="center"/>
    </xf>
    <xf numFmtId="0" fontId="13" fillId="5" borderId="18" xfId="4" applyFont="1" applyFill="1" applyBorder="1" applyAlignment="1">
      <alignment horizontal="center" vertical="center"/>
    </xf>
    <xf numFmtId="0" fontId="14" fillId="6" borderId="18" xfId="4" applyFont="1" applyFill="1" applyBorder="1" applyAlignment="1">
      <alignment horizontal="center" vertical="center"/>
    </xf>
    <xf numFmtId="0" fontId="13" fillId="6" borderId="18" xfId="4" applyFont="1" applyFill="1" applyBorder="1" applyAlignment="1">
      <alignment horizontal="center" vertical="center"/>
    </xf>
    <xf numFmtId="0" fontId="1" fillId="0" borderId="0" xfId="4" applyAlignment="1">
      <alignment horizontal="center" vertical="center"/>
    </xf>
    <xf numFmtId="0" fontId="1" fillId="0" borderId="19" xfId="4" applyBorder="1"/>
    <xf numFmtId="0" fontId="16" fillId="0" borderId="11" xfId="4" applyFont="1" applyBorder="1"/>
    <xf numFmtId="0" fontId="16" fillId="0" borderId="12" xfId="4" applyFont="1" applyBorder="1"/>
    <xf numFmtId="0" fontId="16" fillId="0" borderId="13" xfId="4" applyFont="1" applyBorder="1"/>
    <xf numFmtId="0" fontId="16" fillId="0" borderId="0" xfId="4" applyFont="1"/>
    <xf numFmtId="0" fontId="17" fillId="0" borderId="6" xfId="4" applyFont="1" applyBorder="1"/>
    <xf numFmtId="0" fontId="17" fillId="7" borderId="20" xfId="4" applyFont="1" applyFill="1" applyBorder="1"/>
    <xf numFmtId="0" fontId="17" fillId="0" borderId="0" xfId="4" applyFont="1"/>
    <xf numFmtId="0" fontId="11" fillId="0" borderId="15" xfId="4" applyFont="1" applyBorder="1"/>
    <xf numFmtId="0" fontId="11" fillId="0" borderId="20" xfId="4" applyFont="1" applyBorder="1"/>
    <xf numFmtId="0" fontId="17" fillId="7" borderId="6" xfId="4" applyFont="1" applyFill="1" applyBorder="1"/>
    <xf numFmtId="0" fontId="11" fillId="0" borderId="17" xfId="4" applyFont="1" applyBorder="1"/>
    <xf numFmtId="0" fontId="11" fillId="0" borderId="21" xfId="4" applyFont="1" applyBorder="1"/>
    <xf numFmtId="0" fontId="17" fillId="0" borderId="22" xfId="4" applyFont="1" applyBorder="1"/>
    <xf numFmtId="0" fontId="17" fillId="0" borderId="21" xfId="4" applyFont="1" applyBorder="1"/>
    <xf numFmtId="0" fontId="11" fillId="8" borderId="23" xfId="4" applyFont="1" applyFill="1" applyBorder="1"/>
    <xf numFmtId="0" fontId="16" fillId="8" borderId="24" xfId="4" applyFont="1" applyFill="1" applyBorder="1" applyAlignment="1">
      <alignment horizontal="center" vertical="center"/>
    </xf>
    <xf numFmtId="0" fontId="1" fillId="8" borderId="24" xfId="4" applyFill="1" applyBorder="1"/>
    <xf numFmtId="0" fontId="1" fillId="8" borderId="25" xfId="4" applyFill="1" applyBorder="1"/>
    <xf numFmtId="0" fontId="1" fillId="0" borderId="26" xfId="4" applyBorder="1"/>
    <xf numFmtId="0" fontId="16" fillId="0" borderId="5" xfId="4" applyFont="1" applyBorder="1" applyAlignment="1">
      <alignment horizontal="center" vertical="center"/>
    </xf>
    <xf numFmtId="0" fontId="1" fillId="0" borderId="5" xfId="4" applyBorder="1"/>
    <xf numFmtId="0" fontId="1" fillId="0" borderId="27" xfId="4" applyBorder="1"/>
    <xf numFmtId="0" fontId="1" fillId="0" borderId="15" xfId="4" applyBorder="1"/>
    <xf numFmtId="0" fontId="16" fillId="0" borderId="2" xfId="4" applyFont="1" applyBorder="1" applyAlignment="1">
      <alignment horizontal="center" vertical="center"/>
    </xf>
    <xf numFmtId="0" fontId="1" fillId="0" borderId="2" xfId="4" applyBorder="1"/>
    <xf numFmtId="0" fontId="1" fillId="0" borderId="20" xfId="4" applyBorder="1"/>
    <xf numFmtId="0" fontId="1" fillId="0" borderId="17" xfId="4" applyBorder="1"/>
    <xf numFmtId="0" fontId="1" fillId="0" borderId="18" xfId="4" applyBorder="1" applyAlignment="1">
      <alignment horizontal="center" vertical="center"/>
    </xf>
    <xf numFmtId="0" fontId="1" fillId="0" borderId="18" xfId="4" applyBorder="1"/>
    <xf numFmtId="0" fontId="1" fillId="0" borderId="21" xfId="4" applyBorder="1"/>
    <xf numFmtId="0" fontId="0" fillId="0" borderId="1" xfId="0" applyBorder="1" applyAlignment="1">
      <alignment horizontal="center" vertical="center"/>
    </xf>
    <xf numFmtId="2" fontId="18" fillId="0" borderId="6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/>
    </xf>
    <xf numFmtId="2" fontId="0" fillId="2" borderId="2" xfId="0" applyNumberFormat="1" applyFont="1" applyFill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0" xfId="0" applyNumberFormat="1"/>
    <xf numFmtId="2" fontId="0" fillId="0" borderId="3" xfId="0" applyNumberForma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2" fontId="10" fillId="3" borderId="3" xfId="0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0" borderId="0" xfId="4" applyFont="1" applyAlignment="1">
      <alignment horizontal="center" vertical="center" wrapText="1"/>
    </xf>
  </cellXfs>
  <cellStyles count="5">
    <cellStyle name="Normal" xfId="0" builtinId="0"/>
    <cellStyle name="Normal 2" xfId="1" xr:uid="{7D72B02E-A22E-8F42-A6C1-4DA830166C84}"/>
    <cellStyle name="Normal 3" xfId="2" xr:uid="{BFE54D31-44E7-B046-B163-63150C076281}"/>
    <cellStyle name="Normal 4" xfId="3" xr:uid="{724879C3-1C71-D14D-BC8B-AF06CD814960}"/>
    <cellStyle name="Normal 5" xfId="4" xr:uid="{4F7CB9C9-A4FB-664F-9E9F-F1EEE5A29D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C1B7-876E-A74C-9957-D9C287850482}">
  <dimension ref="A2:K202"/>
  <sheetViews>
    <sheetView showGridLines="0" topLeftCell="A97" zoomScale="78" zoomScaleNormal="78" workbookViewId="0">
      <selection activeCell="C193" sqref="C193:C202"/>
    </sheetView>
  </sheetViews>
  <sheetFormatPr defaultColWidth="10.85546875" defaultRowHeight="15" x14ac:dyDescent="0.25"/>
  <cols>
    <col min="2" max="2" width="10.85546875" style="17"/>
    <col min="3" max="3" width="27.85546875" style="17" customWidth="1"/>
    <col min="4" max="4" width="20.5703125" style="5" bestFit="1" customWidth="1"/>
    <col min="5" max="5" width="21.42578125" style="5" bestFit="1" customWidth="1"/>
    <col min="6" max="6" width="21.42578125" style="103" customWidth="1"/>
    <col min="7" max="8" width="27.42578125" style="103" customWidth="1"/>
    <col min="9" max="9" width="20.140625" style="7" customWidth="1"/>
    <col min="10" max="10" width="16" style="7" customWidth="1"/>
    <col min="11" max="11" width="16.140625" style="6" hidden="1" customWidth="1"/>
  </cols>
  <sheetData>
    <row r="2" spans="2:11" ht="30" customHeight="1" x14ac:dyDescent="0.25">
      <c r="B2" s="3" t="s">
        <v>0</v>
      </c>
      <c r="C2" s="3" t="s">
        <v>1</v>
      </c>
      <c r="D2" s="3" t="s">
        <v>145</v>
      </c>
      <c r="E2" s="3" t="s">
        <v>150</v>
      </c>
      <c r="F2" s="100" t="s">
        <v>153</v>
      </c>
      <c r="G2" s="100" t="s">
        <v>154</v>
      </c>
      <c r="H2" s="100" t="s">
        <v>152</v>
      </c>
      <c r="I2" s="9" t="s">
        <v>151</v>
      </c>
      <c r="J2" s="9" t="s">
        <v>136</v>
      </c>
      <c r="K2" s="4" t="s">
        <v>134</v>
      </c>
    </row>
    <row r="3" spans="2:11" x14ac:dyDescent="0.25">
      <c r="B3" s="93" t="s">
        <v>97</v>
      </c>
      <c r="C3" s="124">
        <v>103</v>
      </c>
      <c r="D3" s="127"/>
      <c r="E3" s="8" t="s">
        <v>159</v>
      </c>
      <c r="F3" s="101">
        <v>4.6057949066162109</v>
      </c>
      <c r="G3" s="101">
        <v>7.6073017120361328</v>
      </c>
      <c r="H3" s="101">
        <v>2.5223546028137207</v>
      </c>
      <c r="I3" s="128"/>
      <c r="J3" s="128"/>
      <c r="K3" s="123" t="e">
        <f>#REF!</f>
        <v>#REF!</v>
      </c>
    </row>
    <row r="4" spans="2:11" x14ac:dyDescent="0.25">
      <c r="B4" s="93" t="s">
        <v>195</v>
      </c>
      <c r="C4" s="125"/>
      <c r="D4" s="127"/>
      <c r="E4" s="8" t="s">
        <v>156</v>
      </c>
      <c r="F4" s="101">
        <v>5.3633388519287113</v>
      </c>
      <c r="G4" s="101">
        <v>9.0286731719970703</v>
      </c>
      <c r="H4" s="101">
        <v>2.8574519157409668</v>
      </c>
      <c r="I4" s="128"/>
      <c r="J4" s="128"/>
      <c r="K4" s="123"/>
    </row>
    <row r="5" spans="2:11" x14ac:dyDescent="0.25">
      <c r="B5" s="93" t="s">
        <v>81</v>
      </c>
      <c r="C5" s="125"/>
      <c r="D5" s="129" t="s">
        <v>146</v>
      </c>
      <c r="E5" s="8" t="s">
        <v>141</v>
      </c>
      <c r="F5" s="102">
        <v>8.1692276000976563</v>
      </c>
      <c r="G5" s="104">
        <v>12.316040992736816</v>
      </c>
      <c r="H5" s="104">
        <v>5.0791835784912109</v>
      </c>
      <c r="I5" s="123">
        <f>SUM(F5:F6)</f>
        <v>11.435216903686523</v>
      </c>
      <c r="J5" s="123">
        <f>F5/(F5+F6)</f>
        <v>0.71439201100453398</v>
      </c>
      <c r="K5" s="123"/>
    </row>
    <row r="6" spans="2:11" x14ac:dyDescent="0.25">
      <c r="B6" s="93" t="s">
        <v>81</v>
      </c>
      <c r="C6" s="125"/>
      <c r="D6" s="129"/>
      <c r="E6" s="8" t="s">
        <v>137</v>
      </c>
      <c r="F6" s="102">
        <v>3.2659893035888672</v>
      </c>
      <c r="G6" s="104">
        <v>6.117009162902832</v>
      </c>
      <c r="H6" s="104">
        <v>1.478395938873291</v>
      </c>
      <c r="I6" s="123"/>
      <c r="J6" s="123"/>
      <c r="K6" s="123"/>
    </row>
    <row r="7" spans="2:11" x14ac:dyDescent="0.25">
      <c r="B7" s="93" t="s">
        <v>97</v>
      </c>
      <c r="C7" s="125"/>
      <c r="D7" s="129" t="s">
        <v>147</v>
      </c>
      <c r="E7" s="8" t="s">
        <v>142</v>
      </c>
      <c r="F7" s="102">
        <v>2.5957351684570313</v>
      </c>
      <c r="G7" s="104">
        <v>5.056330680847168</v>
      </c>
      <c r="H7" s="104">
        <v>1.1026417016983032</v>
      </c>
      <c r="I7" s="123">
        <f>SUM(F7:F8)</f>
        <v>4.4496854782104496</v>
      </c>
      <c r="J7" s="123">
        <f>F7/(F7+F8)</f>
        <v>0.58335250461364518</v>
      </c>
      <c r="K7" s="123"/>
    </row>
    <row r="8" spans="2:11" x14ac:dyDescent="0.25">
      <c r="B8" s="93" t="s">
        <v>97</v>
      </c>
      <c r="C8" s="125"/>
      <c r="D8" s="129"/>
      <c r="E8" s="8" t="s">
        <v>138</v>
      </c>
      <c r="F8" s="102">
        <v>1.853950309753418</v>
      </c>
      <c r="G8" s="104">
        <v>4.0295653343200684</v>
      </c>
      <c r="H8" s="104">
        <v>0.65176570415496826</v>
      </c>
      <c r="I8" s="123"/>
      <c r="J8" s="123"/>
      <c r="K8" s="123"/>
    </row>
    <row r="9" spans="2:11" x14ac:dyDescent="0.25">
      <c r="B9" s="18" t="s">
        <v>111</v>
      </c>
      <c r="C9" s="125"/>
      <c r="D9" s="129" t="s">
        <v>148</v>
      </c>
      <c r="E9" s="8" t="s">
        <v>143</v>
      </c>
      <c r="F9" s="102">
        <v>0</v>
      </c>
      <c r="G9" s="104">
        <v>0.98755455017089844</v>
      </c>
      <c r="H9" s="104">
        <v>0</v>
      </c>
      <c r="I9" s="123">
        <f>SUM(F9:F10)</f>
        <v>1.9779541015625</v>
      </c>
      <c r="J9" s="123">
        <f>F9/(F9+F10)</f>
        <v>0</v>
      </c>
      <c r="K9" s="123"/>
    </row>
    <row r="10" spans="2:11" x14ac:dyDescent="0.25">
      <c r="B10" s="18" t="s">
        <v>111</v>
      </c>
      <c r="C10" s="125"/>
      <c r="D10" s="129"/>
      <c r="E10" s="8" t="s">
        <v>139</v>
      </c>
      <c r="F10" s="102">
        <v>1.9779541015625</v>
      </c>
      <c r="G10" s="104">
        <v>4.043825626373291</v>
      </c>
      <c r="H10" s="104">
        <v>0.77459961175918579</v>
      </c>
      <c r="I10" s="123"/>
      <c r="J10" s="123"/>
      <c r="K10" s="123"/>
    </row>
    <row r="11" spans="2:11" x14ac:dyDescent="0.25">
      <c r="B11" s="18" t="s">
        <v>129</v>
      </c>
      <c r="C11" s="125"/>
      <c r="D11" s="129" t="s">
        <v>149</v>
      </c>
      <c r="E11" s="8" t="s">
        <v>144</v>
      </c>
      <c r="F11" s="99" t="s">
        <v>271</v>
      </c>
      <c r="G11" s="99" t="s">
        <v>271</v>
      </c>
      <c r="H11" s="99" t="s">
        <v>271</v>
      </c>
      <c r="I11" s="123">
        <f>SUM(F11:F12)</f>
        <v>0</v>
      </c>
      <c r="J11" s="123" t="e">
        <f>F11/(F11+F12)</f>
        <v>#VALUE!</v>
      </c>
      <c r="K11" s="123"/>
    </row>
    <row r="12" spans="2:11" x14ac:dyDescent="0.25">
      <c r="B12" s="18" t="s">
        <v>129</v>
      </c>
      <c r="C12" s="126"/>
      <c r="D12" s="129"/>
      <c r="E12" s="8" t="s">
        <v>140</v>
      </c>
      <c r="F12" s="99" t="s">
        <v>271</v>
      </c>
      <c r="G12" s="99" t="s">
        <v>271</v>
      </c>
      <c r="H12" s="99" t="s">
        <v>271</v>
      </c>
      <c r="I12" s="123"/>
      <c r="J12" s="123"/>
      <c r="K12" s="123"/>
    </row>
    <row r="13" spans="2:11" x14ac:dyDescent="0.25">
      <c r="B13" s="93" t="s">
        <v>99</v>
      </c>
      <c r="C13" s="124">
        <v>113</v>
      </c>
      <c r="D13" s="127"/>
      <c r="E13" s="8" t="s">
        <v>159</v>
      </c>
      <c r="F13" s="101">
        <v>5.2744709014892575</v>
      </c>
      <c r="G13" s="101">
        <v>7.9506235122680664</v>
      </c>
      <c r="H13" s="101">
        <v>3.2797620296478271</v>
      </c>
      <c r="I13" s="128"/>
      <c r="J13" s="128"/>
      <c r="K13" s="123" t="e">
        <f>#REF!</f>
        <v>#REF!</v>
      </c>
    </row>
    <row r="14" spans="2:11" x14ac:dyDescent="0.25">
      <c r="B14" s="93" t="s">
        <v>196</v>
      </c>
      <c r="C14" s="125"/>
      <c r="D14" s="127"/>
      <c r="E14" s="8" t="s">
        <v>156</v>
      </c>
      <c r="F14" s="101">
        <v>5.1131050109863283</v>
      </c>
      <c r="G14" s="101">
        <v>7.6359119415283203</v>
      </c>
      <c r="H14" s="101">
        <v>3.2191474437713623</v>
      </c>
      <c r="I14" s="128"/>
      <c r="J14" s="128"/>
      <c r="K14" s="123"/>
    </row>
    <row r="15" spans="2:11" x14ac:dyDescent="0.25">
      <c r="B15" s="93" t="s">
        <v>84</v>
      </c>
      <c r="C15" s="125"/>
      <c r="D15" s="129" t="s">
        <v>146</v>
      </c>
      <c r="E15" s="8" t="s">
        <v>141</v>
      </c>
      <c r="F15" s="102">
        <v>7.3435340881347653</v>
      </c>
      <c r="G15" s="104">
        <v>10.625978469848633</v>
      </c>
      <c r="H15" s="104">
        <v>4.8195910453796387</v>
      </c>
      <c r="I15" s="123">
        <f>SUM(F15:F16)</f>
        <v>9.3985687255859371</v>
      </c>
      <c r="J15" s="123">
        <f>F15/(F15+F16)</f>
        <v>0.78134600092281026</v>
      </c>
      <c r="K15" s="123"/>
    </row>
    <row r="16" spans="2:11" x14ac:dyDescent="0.25">
      <c r="B16" s="93" t="s">
        <v>84</v>
      </c>
      <c r="C16" s="125"/>
      <c r="D16" s="129"/>
      <c r="E16" s="8" t="s">
        <v>137</v>
      </c>
      <c r="F16" s="102">
        <v>2.0550346374511719</v>
      </c>
      <c r="G16" s="104">
        <v>4.002861499786377</v>
      </c>
      <c r="H16" s="104">
        <v>0.87298643589019775</v>
      </c>
      <c r="I16" s="123"/>
      <c r="J16" s="123"/>
      <c r="K16" s="123"/>
    </row>
    <row r="17" spans="2:11" x14ac:dyDescent="0.25">
      <c r="B17" s="18" t="s">
        <v>99</v>
      </c>
      <c r="C17" s="125"/>
      <c r="D17" s="129" t="s">
        <v>147</v>
      </c>
      <c r="E17" s="8" t="s">
        <v>142</v>
      </c>
      <c r="F17" s="102">
        <v>1.5797735214233399</v>
      </c>
      <c r="G17" s="104">
        <v>3.2296233177185059</v>
      </c>
      <c r="H17" s="104">
        <v>0.61868149042129517</v>
      </c>
      <c r="I17" s="123">
        <f>SUM(F17:F18)</f>
        <v>3.6862562179565432</v>
      </c>
      <c r="J17" s="123">
        <f>F17/(F17+F18)</f>
        <v>0.42855770950698568</v>
      </c>
      <c r="K17" s="123"/>
    </row>
    <row r="18" spans="2:11" x14ac:dyDescent="0.25">
      <c r="B18" s="18" t="s">
        <v>99</v>
      </c>
      <c r="C18" s="125"/>
      <c r="D18" s="129"/>
      <c r="E18" s="8" t="s">
        <v>138</v>
      </c>
      <c r="F18" s="102">
        <v>2.1064826965332033</v>
      </c>
      <c r="G18" s="104">
        <v>3.9448962211608887</v>
      </c>
      <c r="H18" s="104">
        <v>0.95359325408935547</v>
      </c>
      <c r="I18" s="123"/>
      <c r="J18" s="123"/>
      <c r="K18" s="123"/>
    </row>
    <row r="19" spans="2:11" x14ac:dyDescent="0.25">
      <c r="B19" s="18" t="s">
        <v>113</v>
      </c>
      <c r="C19" s="125"/>
      <c r="D19" s="129" t="s">
        <v>148</v>
      </c>
      <c r="E19" s="8" t="s">
        <v>143</v>
      </c>
      <c r="F19" s="102">
        <v>0.28646371364593504</v>
      </c>
      <c r="G19" s="104">
        <v>1.3683078289031982</v>
      </c>
      <c r="H19" s="104">
        <v>1.2031123973429203E-2</v>
      </c>
      <c r="I19" s="123">
        <f>SUM(F19:F20)</f>
        <v>1.4324230909347535</v>
      </c>
      <c r="J19" s="123">
        <f>F19/(F19+F20)</f>
        <v>0.19998540616864671</v>
      </c>
      <c r="K19" s="123"/>
    </row>
    <row r="20" spans="2:11" x14ac:dyDescent="0.25">
      <c r="B20" s="18" t="s">
        <v>113</v>
      </c>
      <c r="C20" s="125"/>
      <c r="D20" s="129"/>
      <c r="E20" s="8" t="s">
        <v>139</v>
      </c>
      <c r="F20" s="102">
        <v>1.1459593772888184</v>
      </c>
      <c r="G20" s="104">
        <v>2.7023324966430664</v>
      </c>
      <c r="H20" s="104">
        <v>0.34576389193534851</v>
      </c>
      <c r="I20" s="123"/>
      <c r="J20" s="123"/>
      <c r="K20" s="123"/>
    </row>
    <row r="21" spans="2:11" x14ac:dyDescent="0.25">
      <c r="B21" s="18" t="s">
        <v>131</v>
      </c>
      <c r="C21" s="125"/>
      <c r="D21" s="129" t="s">
        <v>149</v>
      </c>
      <c r="E21" s="8" t="s">
        <v>144</v>
      </c>
      <c r="F21" s="99" t="s">
        <v>271</v>
      </c>
      <c r="G21" s="99" t="s">
        <v>271</v>
      </c>
      <c r="H21" s="99" t="s">
        <v>271</v>
      </c>
      <c r="I21" s="123">
        <f>SUM(F21:F22)</f>
        <v>0</v>
      </c>
      <c r="J21" s="123" t="e">
        <f>F21/(F21+F22)</f>
        <v>#VALUE!</v>
      </c>
      <c r="K21" s="123"/>
    </row>
    <row r="22" spans="2:11" x14ac:dyDescent="0.25">
      <c r="B22" s="18" t="s">
        <v>131</v>
      </c>
      <c r="C22" s="126"/>
      <c r="D22" s="129"/>
      <c r="E22" s="8" t="s">
        <v>140</v>
      </c>
      <c r="F22" s="99" t="s">
        <v>271</v>
      </c>
      <c r="G22" s="99" t="s">
        <v>271</v>
      </c>
      <c r="H22" s="99" t="s">
        <v>271</v>
      </c>
      <c r="I22" s="123"/>
      <c r="J22" s="123"/>
      <c r="K22" s="123"/>
    </row>
    <row r="23" spans="2:11" x14ac:dyDescent="0.25">
      <c r="B23" s="93" t="s">
        <v>100</v>
      </c>
      <c r="C23" s="124">
        <v>114</v>
      </c>
      <c r="D23" s="127"/>
      <c r="E23" s="8" t="s">
        <v>159</v>
      </c>
      <c r="F23" s="101">
        <v>6.3290374755859373</v>
      </c>
      <c r="G23" s="101">
        <v>9.0957956314086914</v>
      </c>
      <c r="H23" s="101">
        <v>4.190575122833252</v>
      </c>
      <c r="I23" s="128"/>
      <c r="J23" s="128"/>
      <c r="K23" s="123" t="e">
        <f>#REF!</f>
        <v>#REF!</v>
      </c>
    </row>
    <row r="24" spans="2:11" x14ac:dyDescent="0.25">
      <c r="B24" s="93" t="s">
        <v>197</v>
      </c>
      <c r="C24" s="125"/>
      <c r="D24" s="127"/>
      <c r="E24" s="8" t="s">
        <v>156</v>
      </c>
      <c r="F24" s="101">
        <v>4.2021499633789059</v>
      </c>
      <c r="G24" s="101">
        <v>6.6269211769104004</v>
      </c>
      <c r="H24" s="101">
        <v>2.4567515850067139</v>
      </c>
      <c r="I24" s="128"/>
      <c r="J24" s="128"/>
      <c r="K24" s="123"/>
    </row>
    <row r="25" spans="2:11" x14ac:dyDescent="0.25">
      <c r="B25" s="93" t="s">
        <v>85</v>
      </c>
      <c r="C25" s="125"/>
      <c r="D25" s="129" t="s">
        <v>146</v>
      </c>
      <c r="E25" s="8" t="s">
        <v>141</v>
      </c>
      <c r="F25" s="102">
        <v>1.1758092880249023</v>
      </c>
      <c r="G25" s="104">
        <v>2.7727344036102295</v>
      </c>
      <c r="H25" s="104">
        <v>0.3547694981098175</v>
      </c>
      <c r="I25" s="123">
        <f t="shared" ref="I25" si="0">SUM(F25:F26)</f>
        <v>1.4697340488433837</v>
      </c>
      <c r="J25" s="123">
        <f>F25/(F25+F26)</f>
        <v>0.80001500199999631</v>
      </c>
      <c r="K25" s="123"/>
    </row>
    <row r="26" spans="2:11" x14ac:dyDescent="0.25">
      <c r="B26" s="93" t="s">
        <v>85</v>
      </c>
      <c r="C26" s="125"/>
      <c r="D26" s="129"/>
      <c r="E26" s="8" t="s">
        <v>137</v>
      </c>
      <c r="F26" s="102">
        <v>0.29392476081848146</v>
      </c>
      <c r="G26" s="104">
        <v>1.4039503335952759</v>
      </c>
      <c r="H26" s="104">
        <v>1.2344470247626305E-2</v>
      </c>
      <c r="I26" s="123"/>
      <c r="J26" s="123"/>
      <c r="K26" s="123"/>
    </row>
    <row r="27" spans="2:11" x14ac:dyDescent="0.25">
      <c r="B27" s="18" t="s">
        <v>100</v>
      </c>
      <c r="C27" s="125"/>
      <c r="D27" s="129" t="s">
        <v>147</v>
      </c>
      <c r="E27" s="8" t="s">
        <v>142</v>
      </c>
      <c r="F27" s="102">
        <v>2.1237985610961916</v>
      </c>
      <c r="G27" s="104">
        <v>4.1368303298950195</v>
      </c>
      <c r="H27" s="104">
        <v>0.90219390392303467</v>
      </c>
      <c r="I27" s="123">
        <f t="shared" ref="I27" si="1">SUM(F27:F28)</f>
        <v>3.6406996726989749</v>
      </c>
      <c r="J27" s="123">
        <f>F27/(F27+F28)</f>
        <v>0.58334901310927068</v>
      </c>
      <c r="K27" s="123"/>
    </row>
    <row r="28" spans="2:11" x14ac:dyDescent="0.25">
      <c r="B28" s="18" t="s">
        <v>100</v>
      </c>
      <c r="C28" s="125"/>
      <c r="D28" s="129"/>
      <c r="E28" s="8" t="s">
        <v>138</v>
      </c>
      <c r="F28" s="102">
        <v>1.5169011116027833</v>
      </c>
      <c r="G28" s="104">
        <v>3.2968494892120361</v>
      </c>
      <c r="H28" s="104">
        <v>0.5332866907119751</v>
      </c>
      <c r="I28" s="123"/>
      <c r="J28" s="123"/>
      <c r="K28" s="123"/>
    </row>
    <row r="29" spans="2:11" x14ac:dyDescent="0.25">
      <c r="B29" s="18" t="s">
        <v>114</v>
      </c>
      <c r="C29" s="125"/>
      <c r="D29" s="129" t="s">
        <v>148</v>
      </c>
      <c r="E29" s="8" t="s">
        <v>143</v>
      </c>
      <c r="F29" s="102">
        <v>0</v>
      </c>
      <c r="G29" s="104">
        <v>0.80401599407196045</v>
      </c>
      <c r="H29" s="104">
        <v>0</v>
      </c>
      <c r="I29" s="123">
        <f t="shared" ref="I29" si="2">SUM(F29:F30)</f>
        <v>2.9526683807373049</v>
      </c>
      <c r="J29" s="123">
        <f>F29/(F29+F30)</f>
        <v>0</v>
      </c>
      <c r="K29" s="123"/>
    </row>
    <row r="30" spans="2:11" x14ac:dyDescent="0.25">
      <c r="B30" s="18" t="s">
        <v>114</v>
      </c>
      <c r="C30" s="125"/>
      <c r="D30" s="129"/>
      <c r="E30" s="8" t="s">
        <v>139</v>
      </c>
      <c r="F30" s="102">
        <v>2.9526683807373049</v>
      </c>
      <c r="G30" s="104">
        <v>5.0773196220397949</v>
      </c>
      <c r="H30" s="104">
        <v>1.5244191884994507</v>
      </c>
      <c r="I30" s="123"/>
      <c r="J30" s="123"/>
      <c r="K30" s="123"/>
    </row>
    <row r="31" spans="2:11" x14ac:dyDescent="0.25">
      <c r="B31" s="18" t="s">
        <v>132</v>
      </c>
      <c r="C31" s="125"/>
      <c r="D31" s="129" t="s">
        <v>149</v>
      </c>
      <c r="E31" s="8" t="s">
        <v>144</v>
      </c>
      <c r="F31" s="102">
        <v>1.4545429229736329</v>
      </c>
      <c r="G31" s="104">
        <v>3.16129469871521</v>
      </c>
      <c r="H31" s="104">
        <v>0.51136600971221924</v>
      </c>
      <c r="I31" s="123">
        <f t="shared" ref="I31" si="3">SUM(F31:F32)</f>
        <v>6.6930027008056641</v>
      </c>
      <c r="J31" s="123">
        <f>F31/(F31+F32)</f>
        <v>0.21732292485083618</v>
      </c>
      <c r="K31" s="123"/>
    </row>
    <row r="32" spans="2:11" x14ac:dyDescent="0.25">
      <c r="B32" s="18" t="s">
        <v>132</v>
      </c>
      <c r="C32" s="126"/>
      <c r="D32" s="129"/>
      <c r="E32" s="8" t="s">
        <v>140</v>
      </c>
      <c r="F32" s="102">
        <v>5.2384597778320314</v>
      </c>
      <c r="G32" s="104">
        <v>8.0620784759521484</v>
      </c>
      <c r="H32" s="104">
        <v>3.1671161651611328</v>
      </c>
      <c r="I32" s="123"/>
      <c r="J32" s="123"/>
      <c r="K32" s="123"/>
    </row>
    <row r="33" spans="2:11" x14ac:dyDescent="0.25">
      <c r="B33" s="93" t="s">
        <v>184</v>
      </c>
      <c r="C33" s="124">
        <v>123</v>
      </c>
      <c r="D33" s="127"/>
      <c r="E33" s="8" t="s">
        <v>159</v>
      </c>
      <c r="F33" s="101">
        <v>3.3612525939941404</v>
      </c>
      <c r="G33" s="101">
        <v>5.5512356758117676</v>
      </c>
      <c r="H33" s="101">
        <v>1.8408931493759155</v>
      </c>
      <c r="I33" s="128"/>
      <c r="J33" s="128"/>
      <c r="K33" s="123" t="e">
        <f>#REF!</f>
        <v>#REF!</v>
      </c>
    </row>
    <row r="34" spans="2:11" x14ac:dyDescent="0.25">
      <c r="B34" s="93" t="s">
        <v>198</v>
      </c>
      <c r="C34" s="125"/>
      <c r="D34" s="127"/>
      <c r="E34" s="8" t="s">
        <v>156</v>
      </c>
      <c r="F34" s="101">
        <v>5.3968017578124998</v>
      </c>
      <c r="G34" s="101">
        <v>8.0597047805786133</v>
      </c>
      <c r="H34" s="101">
        <v>3.3977217674255371</v>
      </c>
      <c r="I34" s="128"/>
      <c r="J34" s="128"/>
      <c r="K34" s="123"/>
    </row>
    <row r="35" spans="2:11" x14ac:dyDescent="0.25">
      <c r="B35" s="93" t="s">
        <v>256</v>
      </c>
      <c r="C35" s="125"/>
      <c r="D35" s="129" t="s">
        <v>146</v>
      </c>
      <c r="E35" s="8" t="s">
        <v>141</v>
      </c>
      <c r="F35" s="102">
        <v>0.61785364151000977</v>
      </c>
      <c r="G35" s="104">
        <v>1.9792715311050415</v>
      </c>
      <c r="H35" s="104">
        <v>9.3599610030651093E-2</v>
      </c>
      <c r="I35" s="123">
        <f t="shared" ref="I35" si="4">SUM(F35:F36)</f>
        <v>1.2357072830200195</v>
      </c>
      <c r="J35" s="123">
        <f>F35/(F35+F36)</f>
        <v>0.5</v>
      </c>
      <c r="K35" s="123"/>
    </row>
    <row r="36" spans="2:11" x14ac:dyDescent="0.25">
      <c r="B36" s="93" t="s">
        <v>256</v>
      </c>
      <c r="C36" s="125"/>
      <c r="D36" s="129"/>
      <c r="E36" s="8" t="s">
        <v>137</v>
      </c>
      <c r="F36" s="102">
        <v>0.61785364151000977</v>
      </c>
      <c r="G36" s="104">
        <v>1.9792715311050415</v>
      </c>
      <c r="H36" s="104">
        <v>9.3599610030651093E-2</v>
      </c>
      <c r="I36" s="123"/>
      <c r="J36" s="123"/>
      <c r="K36" s="123"/>
    </row>
    <row r="37" spans="2:11" x14ac:dyDescent="0.25">
      <c r="B37" s="18" t="s">
        <v>184</v>
      </c>
      <c r="C37" s="125"/>
      <c r="D37" s="129" t="s">
        <v>147</v>
      </c>
      <c r="E37" s="8" t="s">
        <v>142</v>
      </c>
      <c r="F37" s="102">
        <v>1.7124753952026368</v>
      </c>
      <c r="G37" s="104">
        <v>3.500964879989624</v>
      </c>
      <c r="H37" s="104">
        <v>0.67064523696899414</v>
      </c>
      <c r="I37" s="123">
        <f t="shared" ref="I37" si="5">SUM(F37:F38)</f>
        <v>2.8540564537048341</v>
      </c>
      <c r="J37" s="123">
        <f>F37/(F37+F38)</f>
        <v>0.60001454875907678</v>
      </c>
      <c r="K37" s="123"/>
    </row>
    <row r="38" spans="2:11" x14ac:dyDescent="0.25">
      <c r="B38" s="18" t="s">
        <v>184</v>
      </c>
      <c r="C38" s="125"/>
      <c r="D38" s="129"/>
      <c r="E38" s="8" t="s">
        <v>138</v>
      </c>
      <c r="F38" s="102">
        <v>1.1415810585021973</v>
      </c>
      <c r="G38" s="104">
        <v>2.6920058727264404</v>
      </c>
      <c r="H38" s="104">
        <v>0.34444290399551392</v>
      </c>
      <c r="I38" s="123"/>
      <c r="J38" s="123"/>
      <c r="K38" s="123"/>
    </row>
    <row r="39" spans="2:11" x14ac:dyDescent="0.25">
      <c r="B39" s="18" t="s">
        <v>115</v>
      </c>
      <c r="C39" s="125"/>
      <c r="D39" s="129" t="s">
        <v>148</v>
      </c>
      <c r="E39" s="8" t="s">
        <v>143</v>
      </c>
      <c r="F39" s="102">
        <v>0</v>
      </c>
      <c r="G39" s="104">
        <v>0.80599242448806763</v>
      </c>
      <c r="H39" s="104">
        <v>0</v>
      </c>
      <c r="I39" s="123">
        <f t="shared" ref="I39" si="6">SUM(F39:F40)</f>
        <v>2.1524906158447266</v>
      </c>
      <c r="J39" s="123">
        <f>F39/(F39+F40)</f>
        <v>0</v>
      </c>
      <c r="K39" s="123"/>
    </row>
    <row r="40" spans="2:11" x14ac:dyDescent="0.25">
      <c r="B40" s="18" t="s">
        <v>115</v>
      </c>
      <c r="C40" s="125"/>
      <c r="D40" s="129"/>
      <c r="E40" s="8" t="s">
        <v>139</v>
      </c>
      <c r="F40" s="102">
        <v>2.1524906158447266</v>
      </c>
      <c r="G40" s="104">
        <v>4.031074047088623</v>
      </c>
      <c r="H40" s="104">
        <v>0.97441810369491577</v>
      </c>
      <c r="I40" s="123"/>
      <c r="J40" s="123"/>
      <c r="K40" s="123"/>
    </row>
    <row r="41" spans="2:11" x14ac:dyDescent="0.25">
      <c r="B41" s="18" t="s">
        <v>260</v>
      </c>
      <c r="C41" s="125"/>
      <c r="D41" s="129" t="s">
        <v>149</v>
      </c>
      <c r="E41" s="8" t="s">
        <v>144</v>
      </c>
      <c r="F41" s="102">
        <v>1.3132083892822266</v>
      </c>
      <c r="G41" s="104">
        <v>3.0968039035797119</v>
      </c>
      <c r="H41" s="104">
        <v>0.39622205495834351</v>
      </c>
      <c r="I41" s="123">
        <f t="shared" ref="I41" si="7">SUM(F41:F42)</f>
        <v>3.9399919509887695</v>
      </c>
      <c r="J41" s="123">
        <f>F41/(F41+F42)</f>
        <v>0.33330230254725962</v>
      </c>
      <c r="K41" s="123"/>
    </row>
    <row r="42" spans="2:11" x14ac:dyDescent="0.25">
      <c r="B42" s="18" t="s">
        <v>260</v>
      </c>
      <c r="C42" s="126"/>
      <c r="D42" s="129"/>
      <c r="E42" s="8" t="s">
        <v>140</v>
      </c>
      <c r="F42" s="102">
        <v>2.6267835617065431</v>
      </c>
      <c r="G42" s="104">
        <v>4.9195218086242676</v>
      </c>
      <c r="H42" s="104">
        <v>1.1890945434570313</v>
      </c>
      <c r="I42" s="123"/>
      <c r="J42" s="123"/>
      <c r="K42" s="123"/>
    </row>
    <row r="43" spans="2:11" x14ac:dyDescent="0.25">
      <c r="B43" s="93" t="s">
        <v>185</v>
      </c>
      <c r="C43" s="124">
        <v>133</v>
      </c>
      <c r="D43" s="127"/>
      <c r="E43" s="8" t="s">
        <v>159</v>
      </c>
      <c r="F43" s="101">
        <v>4.9269470214843754</v>
      </c>
      <c r="G43" s="101">
        <v>7.5011239051818848</v>
      </c>
      <c r="H43" s="101">
        <v>3.0227189064025879</v>
      </c>
      <c r="I43" s="128"/>
      <c r="J43" s="128"/>
      <c r="K43" s="123" t="e">
        <f>#REF!</f>
        <v>#REF!</v>
      </c>
    </row>
    <row r="44" spans="2:11" x14ac:dyDescent="0.25">
      <c r="B44" s="93" t="s">
        <v>199</v>
      </c>
      <c r="C44" s="125"/>
      <c r="D44" s="127"/>
      <c r="E44" s="8" t="s">
        <v>156</v>
      </c>
      <c r="F44" s="101">
        <v>6.9320381164550779</v>
      </c>
      <c r="G44" s="101">
        <v>10.030353546142578</v>
      </c>
      <c r="H44" s="101">
        <v>4.5495924949645996</v>
      </c>
      <c r="I44" s="128"/>
      <c r="J44" s="128"/>
      <c r="K44" s="123"/>
    </row>
    <row r="45" spans="2:11" x14ac:dyDescent="0.25">
      <c r="B45" s="93" t="s">
        <v>257</v>
      </c>
      <c r="C45" s="125"/>
      <c r="D45" s="129" t="s">
        <v>146</v>
      </c>
      <c r="E45" s="8" t="s">
        <v>141</v>
      </c>
      <c r="F45" s="102">
        <v>1.4271060943603515</v>
      </c>
      <c r="G45" s="104">
        <v>3.3654525279998779</v>
      </c>
      <c r="H45" s="104">
        <v>0.430583655834198</v>
      </c>
      <c r="I45" s="123">
        <f t="shared" ref="I45" si="8">SUM(F45:F46)</f>
        <v>3.9248258590698244</v>
      </c>
      <c r="J45" s="123">
        <f>F45/(F45+F46)</f>
        <v>0.36361004172006062</v>
      </c>
      <c r="K45" s="123"/>
    </row>
    <row r="46" spans="2:11" x14ac:dyDescent="0.25">
      <c r="B46" s="93" t="s">
        <v>257</v>
      </c>
      <c r="C46" s="125"/>
      <c r="D46" s="129"/>
      <c r="E46" s="8" t="s">
        <v>137</v>
      </c>
      <c r="F46" s="102">
        <v>2.4977197647094727</v>
      </c>
      <c r="G46" s="104">
        <v>4.8653545379638672</v>
      </c>
      <c r="H46" s="104">
        <v>1.0610121488571167</v>
      </c>
      <c r="I46" s="123"/>
      <c r="J46" s="123"/>
      <c r="K46" s="123"/>
    </row>
    <row r="47" spans="2:11" x14ac:dyDescent="0.25">
      <c r="B47" s="18" t="s">
        <v>185</v>
      </c>
      <c r="C47" s="125"/>
      <c r="D47" s="129" t="s">
        <v>147</v>
      </c>
      <c r="E47" s="8" t="s">
        <v>142</v>
      </c>
      <c r="F47" s="102">
        <v>2.4168361663818358</v>
      </c>
      <c r="G47" s="104">
        <v>4.526237964630127</v>
      </c>
      <c r="H47" s="104">
        <v>1.0940688848495483</v>
      </c>
      <c r="I47" s="123">
        <f t="shared" ref="I47" si="9">SUM(F47:F48)</f>
        <v>4.8336723327636717</v>
      </c>
      <c r="J47" s="123">
        <f>F47/(F47+F48)</f>
        <v>0.5</v>
      </c>
      <c r="K47" s="123"/>
    </row>
    <row r="48" spans="2:11" x14ac:dyDescent="0.25">
      <c r="B48" s="18" t="s">
        <v>185</v>
      </c>
      <c r="C48" s="125"/>
      <c r="D48" s="129"/>
      <c r="E48" s="8" t="s">
        <v>138</v>
      </c>
      <c r="F48" s="102">
        <v>2.4168361663818358</v>
      </c>
      <c r="G48" s="104">
        <v>4.526237964630127</v>
      </c>
      <c r="H48" s="104">
        <v>1.0940688848495483</v>
      </c>
      <c r="I48" s="123"/>
      <c r="J48" s="123"/>
      <c r="K48" s="123"/>
    </row>
    <row r="49" spans="2:11" x14ac:dyDescent="0.25">
      <c r="B49" s="18" t="s">
        <v>116</v>
      </c>
      <c r="C49" s="125"/>
      <c r="D49" s="129" t="s">
        <v>148</v>
      </c>
      <c r="E49" s="8" t="s">
        <v>143</v>
      </c>
      <c r="F49" s="102">
        <v>0</v>
      </c>
      <c r="G49" s="104">
        <v>0.86044502258300781</v>
      </c>
      <c r="H49" s="104">
        <v>0</v>
      </c>
      <c r="I49" s="123">
        <f t="shared" ref="I49" si="10">SUM(F49:F50)</f>
        <v>2.2979343414306639</v>
      </c>
      <c r="J49" s="123">
        <f>F49/(F49+F50)</f>
        <v>0</v>
      </c>
      <c r="K49" s="123"/>
    </row>
    <row r="50" spans="2:11" x14ac:dyDescent="0.25">
      <c r="B50" s="18" t="s">
        <v>116</v>
      </c>
      <c r="C50" s="125"/>
      <c r="D50" s="129"/>
      <c r="E50" s="8" t="s">
        <v>139</v>
      </c>
      <c r="F50" s="102">
        <v>2.2979343414306639</v>
      </c>
      <c r="G50" s="104">
        <v>4.3035116195678711</v>
      </c>
      <c r="H50" s="104">
        <v>1.0402507781982422</v>
      </c>
      <c r="I50" s="123"/>
      <c r="J50" s="123"/>
      <c r="K50" s="123"/>
    </row>
    <row r="51" spans="2:11" x14ac:dyDescent="0.25">
      <c r="B51" s="18" t="s">
        <v>261</v>
      </c>
      <c r="C51" s="125"/>
      <c r="D51" s="129" t="s">
        <v>149</v>
      </c>
      <c r="E51" s="8" t="s">
        <v>144</v>
      </c>
      <c r="F51" s="102">
        <v>0.88553533554077146</v>
      </c>
      <c r="G51" s="104">
        <v>2.3473284244537354</v>
      </c>
      <c r="H51" s="104">
        <v>0.21015198528766632</v>
      </c>
      <c r="I51" s="123">
        <f t="shared" ref="I51" si="11">SUM(F51:F52)</f>
        <v>3.2473330497741699</v>
      </c>
      <c r="J51" s="123">
        <f>F51/(F51+F52)</f>
        <v>0.27269618544434626</v>
      </c>
      <c r="K51" s="123"/>
    </row>
    <row r="52" spans="2:11" x14ac:dyDescent="0.25">
      <c r="B52" s="18" t="s">
        <v>261</v>
      </c>
      <c r="C52" s="126"/>
      <c r="D52" s="129"/>
      <c r="E52" s="8" t="s">
        <v>140</v>
      </c>
      <c r="F52" s="102">
        <v>2.3617977142333983</v>
      </c>
      <c r="G52" s="104">
        <v>4.4231400489807129</v>
      </c>
      <c r="H52" s="104">
        <v>1.0691571235656738</v>
      </c>
      <c r="I52" s="123"/>
      <c r="J52" s="123"/>
      <c r="K52" s="123"/>
    </row>
    <row r="53" spans="2:11" x14ac:dyDescent="0.25">
      <c r="B53" s="93" t="s">
        <v>186</v>
      </c>
      <c r="C53" s="124">
        <v>143</v>
      </c>
      <c r="D53" s="127"/>
      <c r="E53" s="8" t="s">
        <v>159</v>
      </c>
      <c r="F53" s="101">
        <v>7.3545516967773441</v>
      </c>
      <c r="G53" s="101">
        <v>10.641925811767578</v>
      </c>
      <c r="H53" s="101">
        <v>4.826819896697998</v>
      </c>
      <c r="I53" s="128"/>
      <c r="J53" s="128"/>
      <c r="K53" s="123" t="e">
        <f>#REF!</f>
        <v>#REF!</v>
      </c>
    </row>
    <row r="54" spans="2:11" x14ac:dyDescent="0.25">
      <c r="B54" s="93" t="s">
        <v>200</v>
      </c>
      <c r="C54" s="125"/>
      <c r="D54" s="127"/>
      <c r="E54" s="8" t="s">
        <v>156</v>
      </c>
      <c r="F54" s="101">
        <v>11.08347396850586</v>
      </c>
      <c r="G54" s="101">
        <v>15.189396858215332</v>
      </c>
      <c r="H54" s="101">
        <v>7.7956085205078125</v>
      </c>
      <c r="I54" s="128"/>
      <c r="J54" s="128"/>
      <c r="K54" s="123"/>
    </row>
    <row r="55" spans="2:11" x14ac:dyDescent="0.25">
      <c r="B55" s="93" t="s">
        <v>258</v>
      </c>
      <c r="C55" s="125"/>
      <c r="D55" s="129" t="s">
        <v>146</v>
      </c>
      <c r="E55" s="8" t="s">
        <v>141</v>
      </c>
      <c r="F55" s="102">
        <v>4.6037155151367184</v>
      </c>
      <c r="G55" s="104">
        <v>7.6038656234741211</v>
      </c>
      <c r="H55" s="104">
        <v>2.5212159156799316</v>
      </c>
      <c r="I55" s="123">
        <f t="shared" ref="I55" si="12">SUM(F55:F56)</f>
        <v>9.5617500305175778</v>
      </c>
      <c r="J55" s="123">
        <f>F55/(F55+F56)</f>
        <v>0.48147206321472086</v>
      </c>
      <c r="K55" s="123"/>
    </row>
    <row r="56" spans="2:11" x14ac:dyDescent="0.25">
      <c r="B56" s="93" t="s">
        <v>258</v>
      </c>
      <c r="C56" s="125"/>
      <c r="D56" s="129"/>
      <c r="E56" s="8" t="s">
        <v>137</v>
      </c>
      <c r="F56" s="102">
        <v>4.9580345153808594</v>
      </c>
      <c r="G56" s="104">
        <v>8.0509500503540039</v>
      </c>
      <c r="H56" s="104">
        <v>2.7822306156158447</v>
      </c>
      <c r="I56" s="123"/>
      <c r="J56" s="123"/>
      <c r="K56" s="123"/>
    </row>
    <row r="57" spans="2:11" x14ac:dyDescent="0.25">
      <c r="B57" s="18" t="s">
        <v>186</v>
      </c>
      <c r="C57" s="125"/>
      <c r="D57" s="129" t="s">
        <v>147</v>
      </c>
      <c r="E57" s="8" t="s">
        <v>142</v>
      </c>
      <c r="F57" s="102">
        <v>4.1836265563964847</v>
      </c>
      <c r="G57" s="104">
        <v>7.0421357154846191</v>
      </c>
      <c r="H57" s="104">
        <v>2.2290613651275635</v>
      </c>
      <c r="I57" s="123">
        <f t="shared" ref="I57" si="13">SUM(F57:F58)</f>
        <v>5.9263523101806648</v>
      </c>
      <c r="J57" s="123">
        <f>F57/(F57+F58)</f>
        <v>0.7059361876292074</v>
      </c>
      <c r="K57" s="123"/>
    </row>
    <row r="58" spans="2:11" x14ac:dyDescent="0.25">
      <c r="B58" s="18" t="s">
        <v>186</v>
      </c>
      <c r="C58" s="125"/>
      <c r="D58" s="129"/>
      <c r="E58" s="8" t="s">
        <v>138</v>
      </c>
      <c r="F58" s="102">
        <v>1.7427257537841796</v>
      </c>
      <c r="G58" s="104">
        <v>3.7877657413482666</v>
      </c>
      <c r="H58" s="104">
        <v>0.61266881227493286</v>
      </c>
      <c r="I58" s="123"/>
      <c r="J58" s="123"/>
      <c r="K58" s="123"/>
    </row>
    <row r="59" spans="2:11" x14ac:dyDescent="0.25">
      <c r="B59" s="18" t="s">
        <v>117</v>
      </c>
      <c r="C59" s="125"/>
      <c r="D59" s="129" t="s">
        <v>148</v>
      </c>
      <c r="E59" s="8" t="s">
        <v>143</v>
      </c>
      <c r="F59" s="102">
        <v>0</v>
      </c>
      <c r="G59" s="104">
        <v>0.91340231895446777</v>
      </c>
      <c r="H59" s="104">
        <v>0</v>
      </c>
      <c r="I59" s="123">
        <f t="shared" ref="I59" si="14">SUM(F59:F60)</f>
        <v>4.5748882293701172</v>
      </c>
      <c r="J59" s="123">
        <f>F59/(F59+F60)</f>
        <v>0</v>
      </c>
      <c r="K59" s="123"/>
    </row>
    <row r="60" spans="2:11" x14ac:dyDescent="0.25">
      <c r="B60" s="18" t="s">
        <v>117</v>
      </c>
      <c r="C60" s="125"/>
      <c r="D60" s="129"/>
      <c r="E60" s="8" t="s">
        <v>139</v>
      </c>
      <c r="F60" s="102">
        <v>4.5748882293701172</v>
      </c>
      <c r="G60" s="104">
        <v>7.3158512115478516</v>
      </c>
      <c r="H60" s="104">
        <v>2.6233069896697998</v>
      </c>
      <c r="I60" s="123"/>
      <c r="J60" s="123"/>
      <c r="K60" s="123"/>
    </row>
    <row r="61" spans="2:11" x14ac:dyDescent="0.25">
      <c r="B61" s="18" t="s">
        <v>262</v>
      </c>
      <c r="C61" s="125"/>
      <c r="D61" s="129" t="s">
        <v>149</v>
      </c>
      <c r="E61" s="8" t="s">
        <v>144</v>
      </c>
      <c r="F61" s="102">
        <v>3.4586818695068358</v>
      </c>
      <c r="G61" s="104">
        <v>6.0938282012939453</v>
      </c>
      <c r="H61" s="104">
        <v>1.7217600345611572</v>
      </c>
      <c r="I61" s="123">
        <f t="shared" ref="I61" si="15">SUM(F61:F62)</f>
        <v>6.5713811874389645</v>
      </c>
      <c r="J61" s="123">
        <f>F61/(F61+F62)</f>
        <v>0.52632494917781092</v>
      </c>
      <c r="K61" s="123"/>
    </row>
    <row r="62" spans="2:11" x14ac:dyDescent="0.25">
      <c r="B62" s="18" t="s">
        <v>262</v>
      </c>
      <c r="C62" s="126"/>
      <c r="D62" s="129"/>
      <c r="E62" s="8" t="s">
        <v>140</v>
      </c>
      <c r="F62" s="102">
        <v>3.1126993179321287</v>
      </c>
      <c r="G62" s="104">
        <v>5.6403422355651855</v>
      </c>
      <c r="H62" s="104">
        <v>1.4841548204421997</v>
      </c>
      <c r="I62" s="123"/>
      <c r="J62" s="123"/>
      <c r="K62" s="123"/>
    </row>
    <row r="63" spans="2:11" x14ac:dyDescent="0.25">
      <c r="B63" s="93" t="s">
        <v>187</v>
      </c>
      <c r="C63" s="124">
        <v>153</v>
      </c>
      <c r="D63" s="127"/>
      <c r="E63" s="8" t="s">
        <v>159</v>
      </c>
      <c r="F63" s="101">
        <v>5.1428543090820309</v>
      </c>
      <c r="G63" s="101">
        <v>8.224400520324707</v>
      </c>
      <c r="H63" s="101">
        <v>2.9489107131958008</v>
      </c>
      <c r="I63" s="128"/>
      <c r="J63" s="128"/>
      <c r="K63" s="123" t="e">
        <f>#REF!</f>
        <v>#REF!</v>
      </c>
    </row>
    <row r="64" spans="2:11" x14ac:dyDescent="0.25">
      <c r="B64" s="93" t="s">
        <v>201</v>
      </c>
      <c r="C64" s="125"/>
      <c r="D64" s="127"/>
      <c r="E64" s="8" t="s">
        <v>156</v>
      </c>
      <c r="F64" s="101">
        <v>6.6384674072265621</v>
      </c>
      <c r="G64" s="101">
        <v>9.9146814346313477</v>
      </c>
      <c r="H64" s="101">
        <v>4.1792459487915039</v>
      </c>
      <c r="I64" s="128"/>
      <c r="J64" s="128"/>
      <c r="K64" s="123"/>
    </row>
    <row r="65" spans="2:11" x14ac:dyDescent="0.25">
      <c r="B65" s="93" t="s">
        <v>259</v>
      </c>
      <c r="C65" s="125"/>
      <c r="D65" s="129" t="s">
        <v>146</v>
      </c>
      <c r="E65" s="8" t="s">
        <v>141</v>
      </c>
      <c r="F65" s="102">
        <v>4.5416267395019529</v>
      </c>
      <c r="G65" s="104">
        <v>7.6449432373046875</v>
      </c>
      <c r="H65" s="104">
        <v>2.4197633266448975</v>
      </c>
      <c r="I65" s="123">
        <f t="shared" ref="I65" si="16">SUM(F65:F66)</f>
        <v>6.0550154685974125</v>
      </c>
      <c r="J65" s="123">
        <f>F65/(F65+F66)</f>
        <v>0.75006030340562913</v>
      </c>
      <c r="K65" s="123"/>
    </row>
    <row r="66" spans="2:11" x14ac:dyDescent="0.25">
      <c r="B66" s="93" t="s">
        <v>259</v>
      </c>
      <c r="C66" s="125"/>
      <c r="D66" s="129"/>
      <c r="E66" s="8" t="s">
        <v>137</v>
      </c>
      <c r="F66" s="102">
        <v>1.5133887290954591</v>
      </c>
      <c r="G66" s="104">
        <v>3.5689716339111328</v>
      </c>
      <c r="H66" s="104">
        <v>0.45661377906799316</v>
      </c>
      <c r="I66" s="123"/>
      <c r="J66" s="123"/>
      <c r="K66" s="123"/>
    </row>
    <row r="67" spans="2:11" x14ac:dyDescent="0.25">
      <c r="B67" s="18" t="s">
        <v>187</v>
      </c>
      <c r="C67" s="125"/>
      <c r="D67" s="129" t="s">
        <v>147</v>
      </c>
      <c r="E67" s="8" t="s">
        <v>142</v>
      </c>
      <c r="F67" s="102">
        <v>3.9371532440185546</v>
      </c>
      <c r="G67" s="104">
        <v>6.627138614654541</v>
      </c>
      <c r="H67" s="104">
        <v>2.0977647304534912</v>
      </c>
      <c r="I67" s="123">
        <f t="shared" ref="I67" si="17">SUM(F67:F68)</f>
        <v>5.5772335052490236</v>
      </c>
      <c r="J67" s="123">
        <f>F67/(F67+F68)</f>
        <v>0.70593301146762022</v>
      </c>
      <c r="K67" s="123"/>
    </row>
    <row r="68" spans="2:11" x14ac:dyDescent="0.25">
      <c r="B68" s="18" t="s">
        <v>187</v>
      </c>
      <c r="C68" s="125"/>
      <c r="D68" s="129"/>
      <c r="E68" s="8" t="s">
        <v>138</v>
      </c>
      <c r="F68" s="102">
        <v>1.6400802612304688</v>
      </c>
      <c r="G68" s="104">
        <v>3.5646231174468994</v>
      </c>
      <c r="H68" s="104">
        <v>0.57658708095550537</v>
      </c>
      <c r="I68" s="123"/>
      <c r="J68" s="123"/>
      <c r="K68" s="123"/>
    </row>
    <row r="69" spans="2:11" x14ac:dyDescent="0.25">
      <c r="B69" s="18" t="s">
        <v>118</v>
      </c>
      <c r="C69" s="125"/>
      <c r="D69" s="129" t="s">
        <v>148</v>
      </c>
      <c r="E69" s="8" t="s">
        <v>143</v>
      </c>
      <c r="F69" s="102">
        <v>0</v>
      </c>
      <c r="G69" s="104">
        <v>1.0521116256713867</v>
      </c>
      <c r="H69" s="104">
        <v>0</v>
      </c>
      <c r="I69" s="123">
        <f t="shared" ref="I69" si="18">SUM(F69:F70)</f>
        <v>2.1072689056396485</v>
      </c>
      <c r="J69" s="123">
        <f>F69/(F69+F70)</f>
        <v>0</v>
      </c>
      <c r="K69" s="123"/>
    </row>
    <row r="70" spans="2:11" x14ac:dyDescent="0.25">
      <c r="B70" s="18" t="s">
        <v>118</v>
      </c>
      <c r="C70" s="125"/>
      <c r="D70" s="129"/>
      <c r="E70" s="8" t="s">
        <v>139</v>
      </c>
      <c r="F70" s="102">
        <v>2.1072689056396485</v>
      </c>
      <c r="G70" s="104">
        <v>4.3082647323608398</v>
      </c>
      <c r="H70" s="104">
        <v>0.82523453235626221</v>
      </c>
      <c r="I70" s="123"/>
      <c r="J70" s="123"/>
      <c r="K70" s="123"/>
    </row>
    <row r="71" spans="2:11" x14ac:dyDescent="0.25">
      <c r="B71" s="18" t="s">
        <v>272</v>
      </c>
      <c r="C71" s="125"/>
      <c r="D71" s="129" t="s">
        <v>149</v>
      </c>
      <c r="E71" s="8" t="s">
        <v>144</v>
      </c>
      <c r="F71" s="99" t="s">
        <v>271</v>
      </c>
      <c r="G71" s="99" t="s">
        <v>271</v>
      </c>
      <c r="H71" s="99" t="s">
        <v>271</v>
      </c>
      <c r="I71" s="123">
        <f t="shared" ref="I71" si="19">SUM(F71:F72)</f>
        <v>0</v>
      </c>
      <c r="J71" s="123" t="e">
        <f>F71/(F71+F72)</f>
        <v>#VALUE!</v>
      </c>
      <c r="K71" s="123"/>
    </row>
    <row r="72" spans="2:11" x14ac:dyDescent="0.25">
      <c r="B72" s="18" t="s">
        <v>272</v>
      </c>
      <c r="C72" s="126"/>
      <c r="D72" s="129"/>
      <c r="E72" s="8" t="s">
        <v>140</v>
      </c>
      <c r="F72" s="99" t="s">
        <v>271</v>
      </c>
      <c r="G72" s="99" t="s">
        <v>271</v>
      </c>
      <c r="H72" s="99" t="s">
        <v>271</v>
      </c>
      <c r="I72" s="123"/>
      <c r="J72" s="123"/>
      <c r="K72" s="123"/>
    </row>
    <row r="73" spans="2:11" x14ac:dyDescent="0.25">
      <c r="B73" s="93" t="s">
        <v>88</v>
      </c>
      <c r="C73" s="124">
        <v>632</v>
      </c>
      <c r="D73" s="127"/>
      <c r="E73" s="8" t="s">
        <v>159</v>
      </c>
      <c r="F73" s="101">
        <v>7.9333145141601564</v>
      </c>
      <c r="G73" s="101">
        <v>11.479702949523926</v>
      </c>
      <c r="H73" s="101">
        <v>5.2065539360046387</v>
      </c>
      <c r="I73" s="128"/>
      <c r="J73" s="128"/>
      <c r="K73" s="123" t="e">
        <f>#REF!</f>
        <v>#REF!</v>
      </c>
    </row>
    <row r="74" spans="2:11" x14ac:dyDescent="0.25">
      <c r="B74" s="93" t="s">
        <v>188</v>
      </c>
      <c r="C74" s="125"/>
      <c r="D74" s="127"/>
      <c r="E74" s="8" t="s">
        <v>156</v>
      </c>
      <c r="F74" s="101">
        <v>7.1060005187988278</v>
      </c>
      <c r="G74" s="101">
        <v>10.147225379943848</v>
      </c>
      <c r="H74" s="101">
        <v>4.7440395355224609</v>
      </c>
      <c r="I74" s="128"/>
      <c r="J74" s="128"/>
      <c r="K74" s="123"/>
    </row>
    <row r="75" spans="2:11" x14ac:dyDescent="0.25">
      <c r="B75" s="93" t="s">
        <v>65</v>
      </c>
      <c r="C75" s="125"/>
      <c r="D75" s="129" t="s">
        <v>146</v>
      </c>
      <c r="E75" s="8" t="s">
        <v>141</v>
      </c>
      <c r="F75" s="102">
        <v>2.8047374725341796</v>
      </c>
      <c r="G75" s="104">
        <v>5.0821681022644043</v>
      </c>
      <c r="H75" s="104">
        <v>1.3373397588729858</v>
      </c>
      <c r="I75" s="123">
        <f t="shared" ref="I75" si="20">SUM(F75:F76)</f>
        <v>4.6743768692016605</v>
      </c>
      <c r="J75" s="123">
        <f>F75/(F75+F76)</f>
        <v>0.6000238215737197</v>
      </c>
      <c r="K75" s="123"/>
    </row>
    <row r="76" spans="2:11" x14ac:dyDescent="0.25">
      <c r="B76" s="93" t="s">
        <v>65</v>
      </c>
      <c r="C76" s="125"/>
      <c r="D76" s="129"/>
      <c r="E76" s="8" t="s">
        <v>137</v>
      </c>
      <c r="F76" s="102">
        <v>1.8696393966674805</v>
      </c>
      <c r="G76" s="104">
        <v>3.8223357200622559</v>
      </c>
      <c r="H76" s="104">
        <v>0.73218691349029541</v>
      </c>
      <c r="I76" s="123"/>
      <c r="J76" s="123"/>
      <c r="K76" s="123"/>
    </row>
    <row r="77" spans="2:11" x14ac:dyDescent="0.25">
      <c r="B77" s="93" t="s">
        <v>88</v>
      </c>
      <c r="C77" s="125"/>
      <c r="D77" s="129" t="s">
        <v>147</v>
      </c>
      <c r="E77" s="8" t="s">
        <v>142</v>
      </c>
      <c r="F77" s="102">
        <v>3.4990974426269532</v>
      </c>
      <c r="G77" s="104">
        <v>5.7789478302001953</v>
      </c>
      <c r="H77" s="104">
        <v>1.9163757562637329</v>
      </c>
      <c r="I77" s="123">
        <f t="shared" ref="I77" si="21">SUM(F77:F78)</f>
        <v>4.5754657745361325</v>
      </c>
      <c r="J77" s="123">
        <f>F77/(F77+F78)</f>
        <v>0.76475218372313081</v>
      </c>
      <c r="K77" s="123"/>
    </row>
    <row r="78" spans="2:11" x14ac:dyDescent="0.25">
      <c r="B78" s="93" t="s">
        <v>88</v>
      </c>
      <c r="C78" s="125"/>
      <c r="D78" s="129"/>
      <c r="E78" s="8" t="s">
        <v>138</v>
      </c>
      <c r="F78" s="102">
        <v>1.0763683319091797</v>
      </c>
      <c r="G78" s="104">
        <v>2.5382015705108643</v>
      </c>
      <c r="H78" s="104">
        <v>0.32476821541786194</v>
      </c>
      <c r="I78" s="123"/>
      <c r="J78" s="123"/>
      <c r="K78" s="123"/>
    </row>
    <row r="79" spans="2:11" x14ac:dyDescent="0.25">
      <c r="B79" s="93" t="s">
        <v>102</v>
      </c>
      <c r="C79" s="125"/>
      <c r="D79" s="129" t="s">
        <v>148</v>
      </c>
      <c r="E79" s="8" t="s">
        <v>143</v>
      </c>
      <c r="F79" s="102">
        <v>0</v>
      </c>
      <c r="G79" s="104">
        <v>0.88602179288864136</v>
      </c>
      <c r="H79" s="104">
        <v>0</v>
      </c>
      <c r="I79" s="123">
        <f t="shared" ref="I79" si="22">SUM(F79:F80)</f>
        <v>1.4787675857543945</v>
      </c>
      <c r="J79" s="123">
        <f>F79/(F79+F80)</f>
        <v>0</v>
      </c>
      <c r="K79" s="123"/>
    </row>
    <row r="80" spans="2:11" x14ac:dyDescent="0.25">
      <c r="B80" s="93" t="s">
        <v>102</v>
      </c>
      <c r="C80" s="125"/>
      <c r="D80" s="129"/>
      <c r="E80" s="8" t="s">
        <v>139</v>
      </c>
      <c r="F80" s="102">
        <v>1.4787675857543945</v>
      </c>
      <c r="G80" s="104">
        <v>3.2139544486999512</v>
      </c>
      <c r="H80" s="104">
        <v>0.5198817253112793</v>
      </c>
      <c r="I80" s="123"/>
      <c r="J80" s="123"/>
      <c r="K80" s="123"/>
    </row>
    <row r="81" spans="2:11" x14ac:dyDescent="0.25">
      <c r="B81" s="18" t="s">
        <v>120</v>
      </c>
      <c r="C81" s="125"/>
      <c r="D81" s="129" t="s">
        <v>149</v>
      </c>
      <c r="E81" s="8" t="s">
        <v>144</v>
      </c>
      <c r="F81" s="102">
        <v>0.90873460769653325</v>
      </c>
      <c r="G81" s="104">
        <v>2.4088337421417236</v>
      </c>
      <c r="H81" s="104">
        <v>0.21565714478492737</v>
      </c>
      <c r="I81" s="123">
        <f t="shared" ref="I81" si="23">SUM(F81:F82)</f>
        <v>4.847852802276611</v>
      </c>
      <c r="J81" s="123">
        <f>F81/(F81+F82)</f>
        <v>0.18745094885508495</v>
      </c>
      <c r="K81" s="123"/>
    </row>
    <row r="82" spans="2:11" x14ac:dyDescent="0.25">
      <c r="B82" s="18" t="s">
        <v>120</v>
      </c>
      <c r="C82" s="126"/>
      <c r="D82" s="129"/>
      <c r="E82" s="8" t="s">
        <v>140</v>
      </c>
      <c r="F82" s="102">
        <v>3.9391181945800779</v>
      </c>
      <c r="G82" s="104">
        <v>6.505864143371582</v>
      </c>
      <c r="H82" s="104">
        <v>2.1573193073272705</v>
      </c>
      <c r="I82" s="123"/>
      <c r="J82" s="123"/>
      <c r="K82" s="123"/>
    </row>
    <row r="83" spans="2:11" x14ac:dyDescent="0.25">
      <c r="B83" s="93" t="s">
        <v>91</v>
      </c>
      <c r="C83" s="124">
        <v>643</v>
      </c>
      <c r="D83" s="127"/>
      <c r="E83" s="8" t="s">
        <v>159</v>
      </c>
      <c r="F83" s="101">
        <v>9.0406005859375007</v>
      </c>
      <c r="G83" s="101">
        <v>12.336954116821289</v>
      </c>
      <c r="H83" s="101">
        <v>6.3924174308776855</v>
      </c>
      <c r="I83" s="128"/>
      <c r="J83" s="128"/>
      <c r="K83" s="123" t="e">
        <f>#REF!</f>
        <v>#REF!</v>
      </c>
    </row>
    <row r="84" spans="2:11" x14ac:dyDescent="0.25">
      <c r="B84" s="93" t="s">
        <v>189</v>
      </c>
      <c r="C84" s="125"/>
      <c r="D84" s="127"/>
      <c r="E84" s="8" t="s">
        <v>156</v>
      </c>
      <c r="F84" s="101">
        <v>10.68135986328125</v>
      </c>
      <c r="G84" s="101">
        <v>14.212531089782715</v>
      </c>
      <c r="H84" s="101">
        <v>7.7912745475769043</v>
      </c>
      <c r="I84" s="128"/>
      <c r="J84" s="128"/>
      <c r="K84" s="123"/>
    </row>
    <row r="85" spans="2:11" x14ac:dyDescent="0.25">
      <c r="B85" s="93" t="s">
        <v>75</v>
      </c>
      <c r="C85" s="125"/>
      <c r="D85" s="129" t="s">
        <v>146</v>
      </c>
      <c r="E85" s="8" t="s">
        <v>141</v>
      </c>
      <c r="F85" s="102">
        <v>2.5420026779174805</v>
      </c>
      <c r="G85" s="104">
        <v>4.7607040405273438</v>
      </c>
      <c r="H85" s="104">
        <v>1.1507216691970825</v>
      </c>
      <c r="I85" s="123">
        <f t="shared" ref="I85" si="24">SUM(F85:F86)</f>
        <v>3.8128323554992676</v>
      </c>
      <c r="J85" s="123">
        <f>F85/(F85+F86)</f>
        <v>0.66669668134009019</v>
      </c>
      <c r="K85" s="123"/>
    </row>
    <row r="86" spans="2:11" x14ac:dyDescent="0.25">
      <c r="B86" s="93" t="s">
        <v>75</v>
      </c>
      <c r="C86" s="125"/>
      <c r="D86" s="129"/>
      <c r="E86" s="8" t="s">
        <v>137</v>
      </c>
      <c r="F86" s="102">
        <v>1.2708296775817871</v>
      </c>
      <c r="G86" s="104">
        <v>2.9968481063842773</v>
      </c>
      <c r="H86" s="104">
        <v>0.38343670964241028</v>
      </c>
      <c r="I86" s="123"/>
      <c r="J86" s="123"/>
      <c r="K86" s="123"/>
    </row>
    <row r="87" spans="2:11" x14ac:dyDescent="0.25">
      <c r="B87" s="93" t="s">
        <v>91</v>
      </c>
      <c r="C87" s="125"/>
      <c r="D87" s="129" t="s">
        <v>147</v>
      </c>
      <c r="E87" s="8" t="s">
        <v>142</v>
      </c>
      <c r="F87" s="102">
        <v>2.5960308074951173</v>
      </c>
      <c r="G87" s="104">
        <v>4.7039070129394531</v>
      </c>
      <c r="H87" s="104">
        <v>1.2378394603729248</v>
      </c>
      <c r="I87" s="123">
        <f t="shared" ref="I87" si="25">SUM(F87:F88)</f>
        <v>4.3265588760375975</v>
      </c>
      <c r="J87" s="123">
        <f>F87/(F87+F88)</f>
        <v>0.60002206877920639</v>
      </c>
      <c r="K87" s="123"/>
    </row>
    <row r="88" spans="2:11" x14ac:dyDescent="0.25">
      <c r="B88" s="93" t="s">
        <v>91</v>
      </c>
      <c r="C88" s="125"/>
      <c r="D88" s="129"/>
      <c r="E88" s="8" t="s">
        <v>138</v>
      </c>
      <c r="F88" s="102">
        <v>1.7305280685424804</v>
      </c>
      <c r="G88" s="104">
        <v>3.5378782749176025</v>
      </c>
      <c r="H88" s="104">
        <v>0.67771422863006592</v>
      </c>
      <c r="I88" s="123"/>
      <c r="J88" s="123"/>
      <c r="K88" s="123"/>
    </row>
    <row r="89" spans="2:11" x14ac:dyDescent="0.25">
      <c r="B89" s="93" t="s">
        <v>105</v>
      </c>
      <c r="C89" s="125"/>
      <c r="D89" s="129" t="s">
        <v>148</v>
      </c>
      <c r="E89" s="8" t="s">
        <v>143</v>
      </c>
      <c r="F89" s="102">
        <v>0</v>
      </c>
      <c r="G89" s="104">
        <v>0.86055004596710205</v>
      </c>
      <c r="H89" s="104">
        <v>0</v>
      </c>
      <c r="I89" s="123">
        <f t="shared" ref="I89" si="26">SUM(F89:F90)</f>
        <v>2.0108766555786133</v>
      </c>
      <c r="J89" s="123">
        <f>F89/(F89+F90)</f>
        <v>0</v>
      </c>
      <c r="K89" s="123"/>
    </row>
    <row r="90" spans="2:11" x14ac:dyDescent="0.25">
      <c r="B90" s="93" t="s">
        <v>105</v>
      </c>
      <c r="C90" s="125"/>
      <c r="D90" s="129"/>
      <c r="E90" s="8" t="s">
        <v>139</v>
      </c>
      <c r="F90" s="102">
        <v>2.0108766555786133</v>
      </c>
      <c r="G90" s="104">
        <v>3.9168317317962646</v>
      </c>
      <c r="H90" s="104">
        <v>0.85423034429550171</v>
      </c>
      <c r="I90" s="123"/>
      <c r="J90" s="123"/>
      <c r="K90" s="123"/>
    </row>
    <row r="91" spans="2:11" x14ac:dyDescent="0.25">
      <c r="B91" s="18" t="s">
        <v>123</v>
      </c>
      <c r="C91" s="125"/>
      <c r="D91" s="129" t="s">
        <v>149</v>
      </c>
      <c r="E91" s="8" t="s">
        <v>144</v>
      </c>
      <c r="F91" s="99" t="s">
        <v>271</v>
      </c>
      <c r="G91" s="99" t="s">
        <v>271</v>
      </c>
      <c r="H91" s="99" t="s">
        <v>271</v>
      </c>
      <c r="I91" s="123">
        <f t="shared" ref="I91" si="27">SUM(F91:F92)</f>
        <v>0</v>
      </c>
      <c r="J91" s="123" t="e">
        <f>F91/(F91+F92)</f>
        <v>#VALUE!</v>
      </c>
      <c r="K91" s="123"/>
    </row>
    <row r="92" spans="2:11" x14ac:dyDescent="0.25">
      <c r="B92" s="18" t="s">
        <v>123</v>
      </c>
      <c r="C92" s="126"/>
      <c r="D92" s="129"/>
      <c r="E92" s="8" t="s">
        <v>140</v>
      </c>
      <c r="F92" s="99" t="s">
        <v>271</v>
      </c>
      <c r="G92" s="99" t="s">
        <v>271</v>
      </c>
      <c r="H92" s="99" t="s">
        <v>271</v>
      </c>
      <c r="I92" s="123"/>
      <c r="J92" s="123"/>
      <c r="K92" s="123"/>
    </row>
    <row r="93" spans="2:11" x14ac:dyDescent="0.25">
      <c r="B93" s="93" t="s">
        <v>92</v>
      </c>
      <c r="C93" s="124">
        <v>653</v>
      </c>
      <c r="D93" s="127"/>
      <c r="E93" s="8" t="s">
        <v>159</v>
      </c>
      <c r="F93" s="101">
        <v>8.9431007385253913</v>
      </c>
      <c r="G93" s="101">
        <v>12.154435157775879</v>
      </c>
      <c r="H93" s="101">
        <v>6.3553476333618164</v>
      </c>
      <c r="I93" s="128"/>
      <c r="J93" s="128"/>
      <c r="K93" s="123" t="e">
        <f>#REF!</f>
        <v>#REF!</v>
      </c>
    </row>
    <row r="94" spans="2:11" x14ac:dyDescent="0.25">
      <c r="B94" s="93" t="s">
        <v>190</v>
      </c>
      <c r="C94" s="125"/>
      <c r="D94" s="127"/>
      <c r="E94" s="8" t="s">
        <v>156</v>
      </c>
      <c r="F94" s="101">
        <v>10.636443328857421</v>
      </c>
      <c r="G94" s="101">
        <v>14.152743339538574</v>
      </c>
      <c r="H94" s="101">
        <v>7.7585220336914063</v>
      </c>
      <c r="I94" s="128"/>
      <c r="J94" s="128"/>
      <c r="K94" s="123"/>
    </row>
    <row r="95" spans="2:11" x14ac:dyDescent="0.25">
      <c r="B95" s="93" t="s">
        <v>76</v>
      </c>
      <c r="C95" s="125"/>
      <c r="D95" s="129" t="s">
        <v>146</v>
      </c>
      <c r="E95" s="8" t="s">
        <v>141</v>
      </c>
      <c r="F95" s="102">
        <v>4.2221000671386717</v>
      </c>
      <c r="G95" s="104">
        <v>7.1069169044494629</v>
      </c>
      <c r="H95" s="104">
        <v>2.2495560646057129</v>
      </c>
      <c r="I95" s="123">
        <f t="shared" ref="I95" si="28">SUM(F95:F96)</f>
        <v>6.3326766967773436</v>
      </c>
      <c r="J95" s="123">
        <f>F95/(F95+F96)</f>
        <v>0.66671650382645775</v>
      </c>
      <c r="K95" s="123"/>
    </row>
    <row r="96" spans="2:11" x14ac:dyDescent="0.25">
      <c r="B96" s="93" t="s">
        <v>76</v>
      </c>
      <c r="C96" s="125"/>
      <c r="D96" s="129"/>
      <c r="E96" s="8" t="s">
        <v>137</v>
      </c>
      <c r="F96" s="102">
        <v>2.1105766296386719</v>
      </c>
      <c r="G96" s="104">
        <v>4.3150291442871094</v>
      </c>
      <c r="H96" s="104">
        <v>0.82652974128723145</v>
      </c>
      <c r="I96" s="123"/>
      <c r="J96" s="123"/>
      <c r="K96" s="123"/>
    </row>
    <row r="97" spans="2:11" x14ac:dyDescent="0.25">
      <c r="B97" s="93" t="s">
        <v>92</v>
      </c>
      <c r="C97" s="125"/>
      <c r="D97" s="129" t="s">
        <v>147</v>
      </c>
      <c r="E97" s="8" t="s">
        <v>142</v>
      </c>
      <c r="F97" s="102">
        <v>3.7961601257324218</v>
      </c>
      <c r="G97" s="104">
        <v>6.1638021469116211</v>
      </c>
      <c r="H97" s="104">
        <v>2.1303532123565674</v>
      </c>
      <c r="I97" s="123">
        <f t="shared" ref="I97" si="29">SUM(F97:F98)</f>
        <v>4.6093652725219725</v>
      </c>
      <c r="J97" s="123">
        <f>F97/(F97+F98)</f>
        <v>0.82357546024018768</v>
      </c>
      <c r="K97" s="123"/>
    </row>
    <row r="98" spans="2:11" x14ac:dyDescent="0.25">
      <c r="B98" s="93" t="s">
        <v>92</v>
      </c>
      <c r="C98" s="125"/>
      <c r="D98" s="129"/>
      <c r="E98" s="8" t="s">
        <v>138</v>
      </c>
      <c r="F98" s="102">
        <v>0.8132051467895508</v>
      </c>
      <c r="G98" s="104">
        <v>2.1555719375610352</v>
      </c>
      <c r="H98" s="104">
        <v>0.19298796355724335</v>
      </c>
      <c r="I98" s="123"/>
      <c r="J98" s="123"/>
      <c r="K98" s="123"/>
    </row>
    <row r="99" spans="2:11" x14ac:dyDescent="0.25">
      <c r="B99" s="18" t="s">
        <v>106</v>
      </c>
      <c r="C99" s="125"/>
      <c r="D99" s="129" t="s">
        <v>148</v>
      </c>
      <c r="E99" s="8" t="s">
        <v>143</v>
      </c>
      <c r="F99" s="102">
        <v>0</v>
      </c>
      <c r="G99" s="104">
        <v>0.79728680849075317</v>
      </c>
      <c r="H99" s="104">
        <v>0</v>
      </c>
      <c r="I99" s="123">
        <f t="shared" ref="I99" si="30">SUM(F99:F100)</f>
        <v>3.194218635559082</v>
      </c>
      <c r="J99" s="123">
        <f>F99/(F99+F100)</f>
        <v>0</v>
      </c>
      <c r="K99" s="123"/>
    </row>
    <row r="100" spans="2:11" x14ac:dyDescent="0.25">
      <c r="B100" s="18" t="s">
        <v>106</v>
      </c>
      <c r="C100" s="125"/>
      <c r="D100" s="129"/>
      <c r="E100" s="8" t="s">
        <v>139</v>
      </c>
      <c r="F100" s="102">
        <v>3.194218635559082</v>
      </c>
      <c r="G100" s="104">
        <v>5.3763175010681152</v>
      </c>
      <c r="H100" s="104">
        <v>1.7019823789596558</v>
      </c>
      <c r="I100" s="123"/>
      <c r="J100" s="123"/>
      <c r="K100" s="123"/>
    </row>
    <row r="101" spans="2:11" x14ac:dyDescent="0.25">
      <c r="B101" s="18" t="s">
        <v>124</v>
      </c>
      <c r="C101" s="125"/>
      <c r="D101" s="129" t="s">
        <v>149</v>
      </c>
      <c r="E101" s="8" t="s">
        <v>144</v>
      </c>
      <c r="F101" s="102">
        <v>0.52334098815917973</v>
      </c>
      <c r="G101" s="104">
        <v>1.6764665842056274</v>
      </c>
      <c r="H101" s="104">
        <v>7.9282417893409729E-2</v>
      </c>
      <c r="I101" s="123">
        <f t="shared" ref="I101" si="31">SUM(F101:F102)</f>
        <v>4.7116996765136721</v>
      </c>
      <c r="J101" s="123">
        <f>F101/(F101+F102)</f>
        <v>0.11107265405048385</v>
      </c>
      <c r="K101" s="123"/>
    </row>
    <row r="102" spans="2:11" x14ac:dyDescent="0.25">
      <c r="B102" s="18" t="s">
        <v>124</v>
      </c>
      <c r="C102" s="126"/>
      <c r="D102" s="129"/>
      <c r="E102" s="8" t="s">
        <v>140</v>
      </c>
      <c r="F102" s="102">
        <v>4.1883586883544925</v>
      </c>
      <c r="G102" s="104">
        <v>6.6051664352416992</v>
      </c>
      <c r="H102" s="104">
        <v>2.4486899375915527</v>
      </c>
      <c r="I102" s="123"/>
      <c r="J102" s="123"/>
      <c r="K102" s="123"/>
    </row>
    <row r="103" spans="2:11" x14ac:dyDescent="0.25">
      <c r="B103" s="93" t="s">
        <v>93</v>
      </c>
      <c r="C103" s="124">
        <v>661</v>
      </c>
      <c r="D103" s="127"/>
      <c r="E103" s="8" t="s">
        <v>159</v>
      </c>
      <c r="F103" s="101">
        <v>5.7844272613525387</v>
      </c>
      <c r="G103" s="101">
        <v>8.4947385787963867</v>
      </c>
      <c r="H103" s="101">
        <v>3.7236013412475586</v>
      </c>
      <c r="I103" s="128"/>
      <c r="J103" s="128"/>
      <c r="K103" s="123" t="s">
        <v>135</v>
      </c>
    </row>
    <row r="104" spans="2:11" x14ac:dyDescent="0.25">
      <c r="B104" s="93" t="s">
        <v>191</v>
      </c>
      <c r="C104" s="125"/>
      <c r="D104" s="127"/>
      <c r="E104" s="8" t="s">
        <v>156</v>
      </c>
      <c r="F104" s="101">
        <v>7.6121894836425783</v>
      </c>
      <c r="G104" s="101">
        <v>10.870301246643066</v>
      </c>
      <c r="H104" s="101">
        <v>5.0818848609924316</v>
      </c>
      <c r="I104" s="128"/>
      <c r="J104" s="128"/>
      <c r="K104" s="123"/>
    </row>
    <row r="105" spans="2:11" x14ac:dyDescent="0.25">
      <c r="B105" s="93" t="s">
        <v>77</v>
      </c>
      <c r="C105" s="125"/>
      <c r="D105" s="129" t="s">
        <v>146</v>
      </c>
      <c r="E105" s="8" t="s">
        <v>141</v>
      </c>
      <c r="F105" s="102">
        <v>5.8458175659179688</v>
      </c>
      <c r="G105" s="104">
        <v>9.2199649810791016</v>
      </c>
      <c r="H105" s="104">
        <v>3.4174599647521973</v>
      </c>
      <c r="I105" s="123">
        <f t="shared" ref="I105" si="32">SUM(F105:F106)</f>
        <v>9.4986022949218754</v>
      </c>
      <c r="J105" s="123">
        <f>F105/(F105+F106)</f>
        <v>0.61543976517926735</v>
      </c>
      <c r="K105" s="123"/>
    </row>
    <row r="106" spans="2:11" x14ac:dyDescent="0.25">
      <c r="B106" s="93" t="s">
        <v>77</v>
      </c>
      <c r="C106" s="125"/>
      <c r="D106" s="129"/>
      <c r="E106" s="8" t="s">
        <v>137</v>
      </c>
      <c r="F106" s="102">
        <v>3.6527847290039062</v>
      </c>
      <c r="G106" s="104">
        <v>6.435917854309082</v>
      </c>
      <c r="H106" s="104">
        <v>1.8183672428131104</v>
      </c>
      <c r="I106" s="123"/>
      <c r="J106" s="123"/>
      <c r="K106" s="123"/>
    </row>
    <row r="107" spans="2:11" x14ac:dyDescent="0.25">
      <c r="B107" s="93" t="s">
        <v>93</v>
      </c>
      <c r="C107" s="125"/>
      <c r="D107" s="129" t="s">
        <v>147</v>
      </c>
      <c r="E107" s="8" t="s">
        <v>142</v>
      </c>
      <c r="F107" s="102">
        <v>3.4954986572265625</v>
      </c>
      <c r="G107" s="104">
        <v>5.773003101348877</v>
      </c>
      <c r="H107" s="104">
        <v>1.9144049882888794</v>
      </c>
      <c r="I107" s="123">
        <f t="shared" ref="I107" si="33">SUM(F107:F108)</f>
        <v>4.8396140098571774</v>
      </c>
      <c r="J107" s="123">
        <f>F107/(F107+F108)</f>
        <v>0.72226806726880244</v>
      </c>
      <c r="K107" s="123"/>
    </row>
    <row r="108" spans="2:11" x14ac:dyDescent="0.25">
      <c r="B108" s="93" t="s">
        <v>93</v>
      </c>
      <c r="C108" s="125"/>
      <c r="D108" s="129"/>
      <c r="E108" s="8" t="s">
        <v>138</v>
      </c>
      <c r="F108" s="102">
        <v>1.3441153526306153</v>
      </c>
      <c r="G108" s="104">
        <v>2.9212520122528076</v>
      </c>
      <c r="H108" s="104">
        <v>0.47254720330238342</v>
      </c>
      <c r="I108" s="123"/>
      <c r="J108" s="123"/>
      <c r="K108" s="123"/>
    </row>
    <row r="109" spans="2:11" x14ac:dyDescent="0.25">
      <c r="B109" s="18" t="s">
        <v>107</v>
      </c>
      <c r="C109" s="125"/>
      <c r="D109" s="129" t="s">
        <v>148</v>
      </c>
      <c r="E109" s="8" t="s">
        <v>143</v>
      </c>
      <c r="F109" s="102">
        <v>0</v>
      </c>
      <c r="G109" s="104">
        <v>0.93626999855041504</v>
      </c>
      <c r="H109" s="104">
        <v>0</v>
      </c>
      <c r="I109" s="123">
        <f t="shared" ref="I109" si="34">SUM(F109:F110)</f>
        <v>2.1878376007080078</v>
      </c>
      <c r="J109" s="123">
        <f>F109/(F109+F110)</f>
        <v>0</v>
      </c>
      <c r="K109" s="123"/>
    </row>
    <row r="110" spans="2:11" x14ac:dyDescent="0.25">
      <c r="B110" s="18" t="s">
        <v>107</v>
      </c>
      <c r="C110" s="125"/>
      <c r="D110" s="129"/>
      <c r="E110" s="8" t="s">
        <v>139</v>
      </c>
      <c r="F110" s="102">
        <v>2.1878376007080078</v>
      </c>
      <c r="G110" s="104">
        <v>4.2615962028503418</v>
      </c>
      <c r="H110" s="104">
        <v>0.9293941855430603</v>
      </c>
      <c r="I110" s="123"/>
      <c r="J110" s="123"/>
      <c r="K110" s="123"/>
    </row>
    <row r="111" spans="2:11" x14ac:dyDescent="0.25">
      <c r="B111" s="18" t="s">
        <v>125</v>
      </c>
      <c r="C111" s="125"/>
      <c r="D111" s="129" t="s">
        <v>149</v>
      </c>
      <c r="E111" s="8" t="s">
        <v>144</v>
      </c>
      <c r="F111" s="99" t="s">
        <v>271</v>
      </c>
      <c r="G111" s="99" t="s">
        <v>271</v>
      </c>
      <c r="H111" s="99" t="s">
        <v>271</v>
      </c>
      <c r="I111" s="123">
        <f t="shared" ref="I111" si="35">SUM(F111:F112)</f>
        <v>0</v>
      </c>
      <c r="J111" s="123" t="e">
        <f>F111/(F111+F112)</f>
        <v>#VALUE!</v>
      </c>
      <c r="K111" s="123"/>
    </row>
    <row r="112" spans="2:11" x14ac:dyDescent="0.25">
      <c r="B112" s="18" t="s">
        <v>125</v>
      </c>
      <c r="C112" s="126"/>
      <c r="D112" s="129"/>
      <c r="E112" s="8" t="s">
        <v>140</v>
      </c>
      <c r="F112" s="99" t="s">
        <v>271</v>
      </c>
      <c r="G112" s="99" t="s">
        <v>271</v>
      </c>
      <c r="H112" s="99" t="s">
        <v>271</v>
      </c>
      <c r="I112" s="123"/>
      <c r="J112" s="123"/>
      <c r="K112" s="123"/>
    </row>
    <row r="113" spans="2:11" x14ac:dyDescent="0.25">
      <c r="B113" s="93" t="s">
        <v>94</v>
      </c>
      <c r="C113" s="124">
        <v>672</v>
      </c>
      <c r="D113" s="127"/>
      <c r="E113" s="8" t="s">
        <v>159</v>
      </c>
      <c r="F113" s="101">
        <v>9.55401611328125</v>
      </c>
      <c r="G113" s="101">
        <v>13.037829399108887</v>
      </c>
      <c r="H113" s="101">
        <v>6.7553353309631348</v>
      </c>
      <c r="I113" s="128"/>
      <c r="J113" s="128"/>
      <c r="K113" s="123" t="s">
        <v>135</v>
      </c>
    </row>
    <row r="114" spans="2:11" x14ac:dyDescent="0.25">
      <c r="B114" s="93" t="s">
        <v>192</v>
      </c>
      <c r="C114" s="125"/>
      <c r="D114" s="127"/>
      <c r="E114" s="8" t="s">
        <v>156</v>
      </c>
      <c r="F114" s="101">
        <v>9.4145668029785163</v>
      </c>
      <c r="G114" s="101">
        <v>12.795427322387695</v>
      </c>
      <c r="H114" s="101">
        <v>6.6902942657470703</v>
      </c>
      <c r="I114" s="128"/>
      <c r="J114" s="128"/>
      <c r="K114" s="123"/>
    </row>
    <row r="115" spans="2:11" x14ac:dyDescent="0.25">
      <c r="B115" s="93" t="s">
        <v>78</v>
      </c>
      <c r="C115" s="125"/>
      <c r="D115" s="129" t="s">
        <v>146</v>
      </c>
      <c r="E115" s="8" t="s">
        <v>141</v>
      </c>
      <c r="F115" s="102">
        <v>4.0112651824951175</v>
      </c>
      <c r="G115" s="104">
        <v>6.7519221305847168</v>
      </c>
      <c r="H115" s="104">
        <v>2.1372444629669189</v>
      </c>
      <c r="I115" s="123">
        <f t="shared" ref="I115" si="36">SUM(F115:F116)</f>
        <v>6.6850620269775396</v>
      </c>
      <c r="J115" s="123">
        <f>F115/(F115+F116)</f>
        <v>0.60003410085167108</v>
      </c>
      <c r="K115" s="123"/>
    </row>
    <row r="116" spans="2:11" x14ac:dyDescent="0.25">
      <c r="B116" s="93" t="s">
        <v>78</v>
      </c>
      <c r="C116" s="125"/>
      <c r="D116" s="129"/>
      <c r="E116" s="8" t="s">
        <v>137</v>
      </c>
      <c r="F116" s="102">
        <v>2.6737968444824221</v>
      </c>
      <c r="G116" s="104">
        <v>5.007591724395752</v>
      </c>
      <c r="H116" s="104">
        <v>1.2103734016418457</v>
      </c>
      <c r="I116" s="123"/>
      <c r="J116" s="123"/>
      <c r="K116" s="123"/>
    </row>
    <row r="117" spans="2:11" x14ac:dyDescent="0.25">
      <c r="B117" s="93" t="s">
        <v>94</v>
      </c>
      <c r="C117" s="125"/>
      <c r="D117" s="129" t="s">
        <v>147</v>
      </c>
      <c r="E117" s="8" t="s">
        <v>142</v>
      </c>
      <c r="F117" s="102">
        <v>0</v>
      </c>
      <c r="G117" s="104">
        <v>1.7003943920135498</v>
      </c>
      <c r="H117" s="104">
        <v>0</v>
      </c>
      <c r="I117" s="123">
        <f t="shared" ref="I117" si="37">SUM(F117:F118)</f>
        <v>0</v>
      </c>
      <c r="J117" s="123" t="e">
        <f>F117/(F117+F118)</f>
        <v>#DIV/0!</v>
      </c>
      <c r="K117" s="123"/>
    </row>
    <row r="118" spans="2:11" x14ac:dyDescent="0.25">
      <c r="B118" s="93" t="s">
        <v>94</v>
      </c>
      <c r="C118" s="125"/>
      <c r="D118" s="129"/>
      <c r="E118" s="8" t="s">
        <v>138</v>
      </c>
      <c r="F118" s="102">
        <v>0</v>
      </c>
      <c r="G118" s="104">
        <v>1.7003943920135498</v>
      </c>
      <c r="H118" s="104">
        <v>0</v>
      </c>
      <c r="I118" s="123"/>
      <c r="J118" s="123"/>
      <c r="K118" s="123"/>
    </row>
    <row r="119" spans="2:11" x14ac:dyDescent="0.25">
      <c r="B119" s="18" t="s">
        <v>108</v>
      </c>
      <c r="C119" s="125"/>
      <c r="D119" s="129" t="s">
        <v>148</v>
      </c>
      <c r="E119" s="8" t="s">
        <v>143</v>
      </c>
      <c r="F119" s="102">
        <v>0</v>
      </c>
      <c r="G119" s="104">
        <v>1.4736160039901733</v>
      </c>
      <c r="H119" s="104">
        <v>0</v>
      </c>
      <c r="I119" s="123">
        <f t="shared" ref="I119" si="38">SUM(F119:F120)</f>
        <v>0</v>
      </c>
      <c r="J119" s="123" t="e">
        <f>F119/(F119+F120)</f>
        <v>#DIV/0!</v>
      </c>
      <c r="K119" s="123"/>
    </row>
    <row r="120" spans="2:11" x14ac:dyDescent="0.25">
      <c r="B120" s="18" t="s">
        <v>108</v>
      </c>
      <c r="C120" s="125"/>
      <c r="D120" s="129"/>
      <c r="E120" s="8" t="s">
        <v>139</v>
      </c>
      <c r="F120" s="102">
        <v>0</v>
      </c>
      <c r="G120" s="104">
        <v>1.4736160039901733</v>
      </c>
      <c r="H120" s="104">
        <v>0</v>
      </c>
      <c r="I120" s="123"/>
      <c r="J120" s="123"/>
      <c r="K120" s="123"/>
    </row>
    <row r="121" spans="2:11" x14ac:dyDescent="0.25">
      <c r="B121" s="18" t="s">
        <v>126</v>
      </c>
      <c r="C121" s="125"/>
      <c r="D121" s="129" t="s">
        <v>149</v>
      </c>
      <c r="E121" s="8" t="s">
        <v>144</v>
      </c>
      <c r="F121" s="99" t="s">
        <v>271</v>
      </c>
      <c r="G121" s="99" t="s">
        <v>271</v>
      </c>
      <c r="H121" s="99" t="s">
        <v>271</v>
      </c>
      <c r="I121" s="123">
        <f t="shared" ref="I121" si="39">SUM(F121:F122)</f>
        <v>0</v>
      </c>
      <c r="J121" s="123" t="e">
        <f>F121/(F121+F122)</f>
        <v>#VALUE!</v>
      </c>
      <c r="K121" s="123"/>
    </row>
    <row r="122" spans="2:11" x14ac:dyDescent="0.25">
      <c r="B122" s="18" t="s">
        <v>126</v>
      </c>
      <c r="C122" s="126"/>
      <c r="D122" s="129"/>
      <c r="E122" s="8" t="s">
        <v>140</v>
      </c>
      <c r="F122" s="99" t="s">
        <v>271</v>
      </c>
      <c r="G122" s="99" t="s">
        <v>271</v>
      </c>
      <c r="H122" s="99" t="s">
        <v>271</v>
      </c>
      <c r="I122" s="123"/>
      <c r="J122" s="123"/>
      <c r="K122" s="123"/>
    </row>
    <row r="123" spans="2:11" x14ac:dyDescent="0.25">
      <c r="B123" s="93" t="s">
        <v>95</v>
      </c>
      <c r="C123" s="124">
        <v>684</v>
      </c>
      <c r="D123" s="127"/>
      <c r="E123" s="8" t="s">
        <v>159</v>
      </c>
      <c r="F123" s="101">
        <v>9.1932518005371087</v>
      </c>
      <c r="G123" s="101">
        <v>13.2138671875</v>
      </c>
      <c r="H123" s="101">
        <v>6.0863986015319824</v>
      </c>
      <c r="I123" s="128"/>
      <c r="J123" s="128"/>
      <c r="K123" s="123" t="s">
        <v>135</v>
      </c>
    </row>
    <row r="124" spans="2:11" x14ac:dyDescent="0.25">
      <c r="B124" s="93" t="s">
        <v>193</v>
      </c>
      <c r="C124" s="125"/>
      <c r="D124" s="127"/>
      <c r="E124" s="8" t="s">
        <v>156</v>
      </c>
      <c r="F124" s="101">
        <v>8.8086669921875007</v>
      </c>
      <c r="G124" s="101">
        <v>12.363226890563965</v>
      </c>
      <c r="H124" s="101">
        <v>6.0121846199035645</v>
      </c>
      <c r="I124" s="128"/>
      <c r="J124" s="128"/>
      <c r="K124" s="123"/>
    </row>
    <row r="125" spans="2:11" x14ac:dyDescent="0.25">
      <c r="B125" s="93" t="s">
        <v>79</v>
      </c>
      <c r="C125" s="125"/>
      <c r="D125" s="129" t="s">
        <v>146</v>
      </c>
      <c r="E125" s="8" t="s">
        <v>141</v>
      </c>
      <c r="F125" s="102">
        <v>4.6815742492675785</v>
      </c>
      <c r="G125" s="104">
        <v>7.7325057983398438</v>
      </c>
      <c r="H125" s="104">
        <v>2.5638456344604492</v>
      </c>
      <c r="I125" s="123">
        <f t="shared" ref="I125" si="40">SUM(F125:F126)</f>
        <v>6.4816287994384769</v>
      </c>
      <c r="J125" s="123">
        <f>F125/(F125+F126)</f>
        <v>0.72228361020507026</v>
      </c>
      <c r="K125" s="123"/>
    </row>
    <row r="126" spans="2:11" x14ac:dyDescent="0.25">
      <c r="B126" s="93" t="s">
        <v>79</v>
      </c>
      <c r="C126" s="125"/>
      <c r="D126" s="129"/>
      <c r="E126" s="8" t="s">
        <v>137</v>
      </c>
      <c r="F126" s="102">
        <v>1.8000545501708984</v>
      </c>
      <c r="G126" s="104">
        <v>3.9123961925506592</v>
      </c>
      <c r="H126" s="104">
        <v>0.63282066583633423</v>
      </c>
      <c r="I126" s="123"/>
      <c r="J126" s="123"/>
      <c r="K126" s="123"/>
    </row>
    <row r="127" spans="2:11" x14ac:dyDescent="0.25">
      <c r="B127" s="93" t="s">
        <v>95</v>
      </c>
      <c r="C127" s="125"/>
      <c r="D127" s="129" t="s">
        <v>147</v>
      </c>
      <c r="E127" s="8" t="s">
        <v>142</v>
      </c>
      <c r="F127" s="102">
        <v>3.4883052825927736</v>
      </c>
      <c r="G127" s="104">
        <v>5.9986305236816406</v>
      </c>
      <c r="H127" s="104">
        <v>1.8009111881256104</v>
      </c>
      <c r="I127" s="123">
        <f t="shared" ref="I127" si="41">SUM(F127:F128)</f>
        <v>5.7078369140625007</v>
      </c>
      <c r="J127" s="123">
        <f>F127/(F127+F128)</f>
        <v>0.61114312393869785</v>
      </c>
      <c r="K127" s="123"/>
    </row>
    <row r="128" spans="2:11" x14ac:dyDescent="0.25">
      <c r="B128" s="93" t="s">
        <v>95</v>
      </c>
      <c r="C128" s="125"/>
      <c r="D128" s="129"/>
      <c r="E128" s="8" t="s">
        <v>138</v>
      </c>
      <c r="F128" s="102">
        <v>2.2195316314697267</v>
      </c>
      <c r="G128" s="104">
        <v>4.3233451843261719</v>
      </c>
      <c r="H128" s="104">
        <v>0.94285589456558228</v>
      </c>
      <c r="I128" s="123"/>
      <c r="J128" s="123"/>
      <c r="K128" s="123"/>
    </row>
    <row r="129" spans="1:11" x14ac:dyDescent="0.25">
      <c r="B129" s="18" t="s">
        <v>109</v>
      </c>
      <c r="C129" s="125"/>
      <c r="D129" s="129" t="s">
        <v>148</v>
      </c>
      <c r="E129" s="8" t="s">
        <v>143</v>
      </c>
      <c r="F129" s="102">
        <v>0</v>
      </c>
      <c r="G129" s="104">
        <v>0.94848942756652832</v>
      </c>
      <c r="H129" s="104">
        <v>0</v>
      </c>
      <c r="I129" s="123">
        <f t="shared" ref="I129" si="42">SUM(F129:F130)</f>
        <v>1.2663837432861329</v>
      </c>
      <c r="J129" s="123">
        <f>F129/(F129+F130)</f>
        <v>0</v>
      </c>
      <c r="K129" s="123"/>
    </row>
    <row r="130" spans="1:11" x14ac:dyDescent="0.25">
      <c r="B130" s="18" t="s">
        <v>109</v>
      </c>
      <c r="C130" s="125"/>
      <c r="D130" s="129"/>
      <c r="E130" s="8" t="s">
        <v>139</v>
      </c>
      <c r="F130" s="102">
        <v>1.2663837432861329</v>
      </c>
      <c r="G130" s="104">
        <v>2.9863619804382324</v>
      </c>
      <c r="H130" s="104">
        <v>0.38209542632102966</v>
      </c>
      <c r="I130" s="123"/>
      <c r="J130" s="123"/>
      <c r="K130" s="123"/>
    </row>
    <row r="131" spans="1:11" x14ac:dyDescent="0.25">
      <c r="B131" s="18" t="s">
        <v>127</v>
      </c>
      <c r="C131" s="125"/>
      <c r="D131" s="129" t="s">
        <v>149</v>
      </c>
      <c r="E131" s="8" t="s">
        <v>144</v>
      </c>
      <c r="F131" s="99" t="s">
        <v>271</v>
      </c>
      <c r="G131" s="99" t="s">
        <v>271</v>
      </c>
      <c r="H131" s="99" t="s">
        <v>271</v>
      </c>
      <c r="I131" s="123">
        <f t="shared" ref="I131" si="43">SUM(F131:F132)</f>
        <v>0</v>
      </c>
      <c r="J131" s="123" t="e">
        <f>F131/(F131+F132)</f>
        <v>#VALUE!</v>
      </c>
      <c r="K131" s="123"/>
    </row>
    <row r="132" spans="1:11" x14ac:dyDescent="0.25">
      <c r="B132" s="18" t="s">
        <v>127</v>
      </c>
      <c r="C132" s="126"/>
      <c r="D132" s="129"/>
      <c r="E132" s="8" t="s">
        <v>140</v>
      </c>
      <c r="F132" s="99" t="s">
        <v>271</v>
      </c>
      <c r="G132" s="99" t="s">
        <v>271</v>
      </c>
      <c r="H132" s="99" t="s">
        <v>271</v>
      </c>
      <c r="I132" s="123"/>
      <c r="J132" s="123"/>
      <c r="K132" s="123"/>
    </row>
    <row r="133" spans="1:11" x14ac:dyDescent="0.25">
      <c r="B133" s="93" t="s">
        <v>96</v>
      </c>
      <c r="C133" s="124">
        <v>693</v>
      </c>
      <c r="D133" s="127"/>
      <c r="E133" s="8" t="s">
        <v>159</v>
      </c>
      <c r="F133" s="101">
        <v>5.862202072143555</v>
      </c>
      <c r="G133" s="101">
        <v>9.2458171844482422</v>
      </c>
      <c r="H133" s="101">
        <v>3.4270360469818115</v>
      </c>
      <c r="I133" s="128"/>
      <c r="J133" s="128"/>
      <c r="K133" s="123" t="s">
        <v>135</v>
      </c>
    </row>
    <row r="134" spans="1:11" x14ac:dyDescent="0.25">
      <c r="B134" s="93" t="s">
        <v>194</v>
      </c>
      <c r="C134" s="125"/>
      <c r="D134" s="127"/>
      <c r="E134" s="8" t="s">
        <v>156</v>
      </c>
      <c r="F134" s="101">
        <v>5.7342201232910153</v>
      </c>
      <c r="G134" s="101">
        <v>8.825312614440918</v>
      </c>
      <c r="H134" s="101">
        <v>3.4667749404907227</v>
      </c>
      <c r="I134" s="128"/>
      <c r="J134" s="128"/>
      <c r="K134" s="123"/>
    </row>
    <row r="135" spans="1:11" x14ac:dyDescent="0.25">
      <c r="B135" s="93" t="s">
        <v>80</v>
      </c>
      <c r="C135" s="125"/>
      <c r="D135" s="129" t="s">
        <v>146</v>
      </c>
      <c r="E135" s="8" t="s">
        <v>141</v>
      </c>
      <c r="F135" s="102">
        <v>3.3740646362304689</v>
      </c>
      <c r="G135" s="104">
        <v>6.1140851974487305</v>
      </c>
      <c r="H135" s="104">
        <v>1.6087518930435181</v>
      </c>
      <c r="I135" s="123">
        <f t="shared" ref="I135" si="44">SUM(F135:F136)</f>
        <v>4.1236476898193359</v>
      </c>
      <c r="J135" s="123">
        <f>F135/(F135+F136)</f>
        <v>0.81822330374161822</v>
      </c>
      <c r="K135" s="123"/>
    </row>
    <row r="136" spans="1:11" x14ac:dyDescent="0.25">
      <c r="B136" s="93" t="s">
        <v>80</v>
      </c>
      <c r="C136" s="125"/>
      <c r="D136" s="129"/>
      <c r="E136" s="8" t="s">
        <v>137</v>
      </c>
      <c r="F136" s="102">
        <v>0.74958305358886723</v>
      </c>
      <c r="G136" s="104">
        <v>2.4013357162475586</v>
      </c>
      <c r="H136" s="104">
        <v>0.11355415731668472</v>
      </c>
      <c r="I136" s="123"/>
      <c r="J136" s="123"/>
      <c r="K136" s="123"/>
    </row>
    <row r="137" spans="1:11" x14ac:dyDescent="0.25">
      <c r="B137" s="93" t="s">
        <v>96</v>
      </c>
      <c r="C137" s="125"/>
      <c r="D137" s="129" t="s">
        <v>147</v>
      </c>
      <c r="E137" s="8" t="s">
        <v>142</v>
      </c>
      <c r="F137" s="102">
        <v>3.0753381729125975</v>
      </c>
      <c r="G137" s="104">
        <v>5.4182491302490234</v>
      </c>
      <c r="H137" s="104">
        <v>1.5309597253799438</v>
      </c>
      <c r="I137" s="123">
        <f t="shared" ref="I137" si="45">SUM(F137:F138)</f>
        <v>3.3827815532684324</v>
      </c>
      <c r="J137" s="123">
        <f>F137/(F137+F138)</f>
        <v>0.90911521317160304</v>
      </c>
      <c r="K137" s="123"/>
    </row>
    <row r="138" spans="1:11" x14ac:dyDescent="0.25">
      <c r="B138" s="93" t="s">
        <v>96</v>
      </c>
      <c r="C138" s="125"/>
      <c r="D138" s="129"/>
      <c r="E138" s="8" t="s">
        <v>138</v>
      </c>
      <c r="F138" s="102">
        <v>0.30744338035583496</v>
      </c>
      <c r="G138" s="104">
        <v>1.4685307741165161</v>
      </c>
      <c r="H138" s="104">
        <v>1.291221845895052E-2</v>
      </c>
      <c r="I138" s="123"/>
      <c r="J138" s="123"/>
      <c r="K138" s="123"/>
    </row>
    <row r="139" spans="1:11" x14ac:dyDescent="0.25">
      <c r="B139" s="18" t="s">
        <v>110</v>
      </c>
      <c r="C139" s="125"/>
      <c r="D139" s="129" t="s">
        <v>148</v>
      </c>
      <c r="E139" s="8" t="s">
        <v>143</v>
      </c>
      <c r="F139" s="102">
        <v>0</v>
      </c>
      <c r="G139" s="104">
        <v>1.4510184526443481</v>
      </c>
      <c r="H139" s="104">
        <v>0</v>
      </c>
      <c r="I139" s="123">
        <f t="shared" ref="I139" si="46">SUM(F139:F140)</f>
        <v>2.4218427658081056</v>
      </c>
      <c r="J139" s="123">
        <f>F139/(F139+F140)</f>
        <v>0</v>
      </c>
      <c r="K139" s="123"/>
    </row>
    <row r="140" spans="1:11" x14ac:dyDescent="0.25">
      <c r="B140" s="18" t="s">
        <v>110</v>
      </c>
      <c r="C140" s="125"/>
      <c r="D140" s="129"/>
      <c r="E140" s="8" t="s">
        <v>139</v>
      </c>
      <c r="F140" s="102">
        <v>2.4218427658081056</v>
      </c>
      <c r="G140" s="104">
        <v>5.2642531394958496</v>
      </c>
      <c r="H140" s="104">
        <v>0.85137784481048584</v>
      </c>
      <c r="I140" s="123"/>
      <c r="J140" s="123"/>
      <c r="K140" s="123"/>
    </row>
    <row r="141" spans="1:11" x14ac:dyDescent="0.25">
      <c r="B141" s="18" t="s">
        <v>128</v>
      </c>
      <c r="C141" s="125"/>
      <c r="D141" s="129" t="s">
        <v>149</v>
      </c>
      <c r="E141" s="8" t="s">
        <v>144</v>
      </c>
      <c r="F141" s="99" t="s">
        <v>271</v>
      </c>
      <c r="G141" s="99" t="s">
        <v>271</v>
      </c>
      <c r="H141" s="99" t="s">
        <v>271</v>
      </c>
      <c r="I141" s="123">
        <f t="shared" ref="I141" si="47">SUM(F141:F142)</f>
        <v>0</v>
      </c>
      <c r="J141" s="123" t="e">
        <f>F141/(F141+F142)</f>
        <v>#VALUE!</v>
      </c>
      <c r="K141" s="123"/>
    </row>
    <row r="142" spans="1:11" x14ac:dyDescent="0.25">
      <c r="B142" s="18" t="s">
        <v>128</v>
      </c>
      <c r="C142" s="126"/>
      <c r="D142" s="129"/>
      <c r="E142" s="8" t="s">
        <v>140</v>
      </c>
      <c r="F142" s="99" t="s">
        <v>271</v>
      </c>
      <c r="G142" s="99" t="s">
        <v>271</v>
      </c>
      <c r="H142" s="99" t="s">
        <v>271</v>
      </c>
      <c r="I142" s="123"/>
      <c r="J142" s="123"/>
      <c r="K142" s="123"/>
    </row>
    <row r="143" spans="1:11" x14ac:dyDescent="0.25">
      <c r="A143" s="27"/>
      <c r="B143" s="93" t="s">
        <v>98</v>
      </c>
      <c r="C143" s="121" t="s">
        <v>83</v>
      </c>
      <c r="D143" s="114"/>
      <c r="E143" s="28" t="s">
        <v>159</v>
      </c>
      <c r="F143" s="29">
        <v>0</v>
      </c>
      <c r="G143" s="29">
        <v>0.72935628890991211</v>
      </c>
      <c r="H143" s="29">
        <v>0</v>
      </c>
      <c r="I143" s="116"/>
      <c r="J143" s="116"/>
      <c r="K143" s="118" t="s">
        <v>135</v>
      </c>
    </row>
    <row r="144" spans="1:11" x14ac:dyDescent="0.25">
      <c r="A144" s="27"/>
      <c r="B144" s="93" t="s">
        <v>168</v>
      </c>
      <c r="C144" s="112"/>
      <c r="D144" s="115"/>
      <c r="E144" s="30" t="s">
        <v>156</v>
      </c>
      <c r="F144" s="31">
        <v>0.26246590614318849</v>
      </c>
      <c r="G144" s="31">
        <v>1.2536691427230835</v>
      </c>
      <c r="H144" s="31">
        <v>1.1023272760212421E-2</v>
      </c>
      <c r="I144" s="117"/>
      <c r="J144" s="117"/>
      <c r="K144" s="119"/>
    </row>
    <row r="145" spans="1:11" x14ac:dyDescent="0.25">
      <c r="A145" s="27"/>
      <c r="B145" s="93" t="s">
        <v>82</v>
      </c>
      <c r="C145" s="112"/>
      <c r="D145" s="121" t="s">
        <v>146</v>
      </c>
      <c r="E145" s="30" t="s">
        <v>141</v>
      </c>
      <c r="F145" s="102">
        <v>0.85960035324096684</v>
      </c>
      <c r="G145" s="104">
        <v>2.2785711288452148</v>
      </c>
      <c r="H145" s="104">
        <v>0.20399761199951172</v>
      </c>
      <c r="I145" s="123">
        <f t="shared" ref="I145" si="48">SUM(F145:F146)</f>
        <v>0.85960035324096684</v>
      </c>
      <c r="J145" s="123">
        <f>F145/(F145+F146)</f>
        <v>1</v>
      </c>
      <c r="K145" s="119"/>
    </row>
    <row r="146" spans="1:11" x14ac:dyDescent="0.25">
      <c r="A146" s="27"/>
      <c r="B146" s="93" t="s">
        <v>82</v>
      </c>
      <c r="C146" s="112"/>
      <c r="D146" s="122"/>
      <c r="E146" s="30" t="s">
        <v>137</v>
      </c>
      <c r="F146" s="102">
        <v>0</v>
      </c>
      <c r="G146" s="104">
        <v>0.85845416784286499</v>
      </c>
      <c r="H146" s="104">
        <v>0</v>
      </c>
      <c r="I146" s="123"/>
      <c r="J146" s="123"/>
      <c r="K146" s="119"/>
    </row>
    <row r="147" spans="1:11" x14ac:dyDescent="0.25">
      <c r="A147" s="27"/>
      <c r="B147" s="93" t="s">
        <v>98</v>
      </c>
      <c r="C147" s="112"/>
      <c r="D147" s="121" t="s">
        <v>147</v>
      </c>
      <c r="E147" s="30" t="s">
        <v>142</v>
      </c>
      <c r="F147" s="102">
        <v>0</v>
      </c>
      <c r="G147" s="104">
        <v>0.75953251123428345</v>
      </c>
      <c r="H147" s="104">
        <v>0</v>
      </c>
      <c r="I147" s="123">
        <f t="shared" ref="I147" si="49">SUM(F147:F148)</f>
        <v>0</v>
      </c>
      <c r="J147" s="123" t="e">
        <f>F147/(F147+F148)</f>
        <v>#DIV/0!</v>
      </c>
      <c r="K147" s="119"/>
    </row>
    <row r="148" spans="1:11" x14ac:dyDescent="0.25">
      <c r="A148" s="27"/>
      <c r="B148" s="93" t="s">
        <v>98</v>
      </c>
      <c r="C148" s="112"/>
      <c r="D148" s="122"/>
      <c r="E148" s="30" t="s">
        <v>138</v>
      </c>
      <c r="F148" s="102">
        <v>0</v>
      </c>
      <c r="G148" s="104">
        <v>0.75953251123428345</v>
      </c>
      <c r="H148" s="104">
        <v>0</v>
      </c>
      <c r="I148" s="123"/>
      <c r="J148" s="123"/>
      <c r="K148" s="119"/>
    </row>
    <row r="149" spans="1:11" x14ac:dyDescent="0.25">
      <c r="A149" s="27"/>
      <c r="B149" s="105" t="s">
        <v>112</v>
      </c>
      <c r="C149" s="112"/>
      <c r="D149" s="121" t="s">
        <v>148</v>
      </c>
      <c r="E149" s="30" t="s">
        <v>143</v>
      </c>
      <c r="F149" s="102">
        <v>0</v>
      </c>
      <c r="G149" s="104">
        <v>0.78876733779907227</v>
      </c>
      <c r="H149" s="104">
        <v>0</v>
      </c>
      <c r="I149" s="123">
        <f t="shared" ref="I149" si="50">SUM(F149:F150)</f>
        <v>0</v>
      </c>
      <c r="J149" s="123" t="e">
        <f>F149/(F149+F150)</f>
        <v>#DIV/0!</v>
      </c>
      <c r="K149" s="119"/>
    </row>
    <row r="150" spans="1:11" x14ac:dyDescent="0.25">
      <c r="A150" s="27"/>
      <c r="B150" s="105" t="s">
        <v>112</v>
      </c>
      <c r="C150" s="112"/>
      <c r="D150" s="122"/>
      <c r="E150" s="30" t="s">
        <v>139</v>
      </c>
      <c r="F150" s="102">
        <v>0</v>
      </c>
      <c r="G150" s="104">
        <v>0.78876733779907227</v>
      </c>
      <c r="H150" s="104">
        <v>0</v>
      </c>
      <c r="I150" s="123"/>
      <c r="J150" s="123"/>
      <c r="K150" s="119"/>
    </row>
    <row r="151" spans="1:11" x14ac:dyDescent="0.25">
      <c r="A151" s="27"/>
      <c r="B151" s="105" t="s">
        <v>130</v>
      </c>
      <c r="C151" s="112"/>
      <c r="D151" s="121" t="s">
        <v>149</v>
      </c>
      <c r="E151" s="30" t="s">
        <v>144</v>
      </c>
      <c r="F151" s="102">
        <v>0</v>
      </c>
      <c r="G151" s="104">
        <v>0.86392486095428467</v>
      </c>
      <c r="H151" s="104">
        <v>0</v>
      </c>
      <c r="I151" s="123">
        <f t="shared" ref="I151" si="51">SUM(F151:F152)</f>
        <v>0</v>
      </c>
      <c r="J151" s="123" t="e">
        <f>F151/(F151+F152)</f>
        <v>#DIV/0!</v>
      </c>
      <c r="K151" s="119"/>
    </row>
    <row r="152" spans="1:11" x14ac:dyDescent="0.25">
      <c r="A152" s="27"/>
      <c r="B152" s="105" t="s">
        <v>130</v>
      </c>
      <c r="C152" s="113"/>
      <c r="D152" s="122"/>
      <c r="E152" s="30" t="s">
        <v>140</v>
      </c>
      <c r="F152" s="102">
        <v>0</v>
      </c>
      <c r="G152" s="104">
        <v>0.86392486095428467</v>
      </c>
      <c r="H152" s="104">
        <v>0</v>
      </c>
      <c r="I152" s="123"/>
      <c r="J152" s="123"/>
      <c r="K152" s="120"/>
    </row>
    <row r="153" spans="1:11" x14ac:dyDescent="0.25">
      <c r="A153" s="27"/>
      <c r="B153" s="93" t="s">
        <v>101</v>
      </c>
      <c r="C153" s="111" t="s">
        <v>269</v>
      </c>
      <c r="D153" s="114"/>
      <c r="E153" s="28" t="s">
        <v>159</v>
      </c>
      <c r="F153" s="29">
        <v>40.96744079589844</v>
      </c>
      <c r="G153" s="29">
        <v>47.807697296142578</v>
      </c>
      <c r="H153" s="29">
        <v>34.137115478515625</v>
      </c>
      <c r="I153" s="116"/>
      <c r="J153" s="116"/>
      <c r="K153" s="118" t="s">
        <v>135</v>
      </c>
    </row>
    <row r="154" spans="1:11" x14ac:dyDescent="0.25">
      <c r="A154" s="27"/>
      <c r="B154" s="93" t="s">
        <v>169</v>
      </c>
      <c r="C154" s="112"/>
      <c r="D154" s="115"/>
      <c r="E154" s="30" t="s">
        <v>156</v>
      </c>
      <c r="F154" s="31">
        <v>39.563531494140626</v>
      </c>
      <c r="G154" s="31">
        <v>48.260841369628906</v>
      </c>
      <c r="H154" s="31">
        <v>31.988052368164063</v>
      </c>
      <c r="I154" s="117"/>
      <c r="J154" s="117"/>
      <c r="K154" s="119"/>
    </row>
    <row r="155" spans="1:11" x14ac:dyDescent="0.25">
      <c r="A155" s="27"/>
      <c r="B155" s="105" t="s">
        <v>86</v>
      </c>
      <c r="C155" s="112"/>
      <c r="D155" s="121" t="s">
        <v>146</v>
      </c>
      <c r="E155" s="30" t="s">
        <v>141</v>
      </c>
      <c r="F155" s="102">
        <v>0.43442258834838865</v>
      </c>
      <c r="G155" s="104">
        <v>2.0751638412475586</v>
      </c>
      <c r="H155" s="104">
        <v>1.8244940787553787E-2</v>
      </c>
      <c r="I155" s="123">
        <f t="shared" ref="I155" si="52">SUM(F155:F156)</f>
        <v>8.2601710319519039</v>
      </c>
      <c r="J155" s="123">
        <f>F155/(F155+F156)</f>
        <v>5.2592444716696531E-2</v>
      </c>
      <c r="K155" s="119"/>
    </row>
    <row r="156" spans="1:11" x14ac:dyDescent="0.25">
      <c r="A156" s="27"/>
      <c r="B156" s="105" t="s">
        <v>86</v>
      </c>
      <c r="C156" s="112"/>
      <c r="D156" s="122"/>
      <c r="E156" s="30" t="s">
        <v>137</v>
      </c>
      <c r="F156" s="102">
        <v>7.8257484436035156</v>
      </c>
      <c r="G156" s="104">
        <v>12.045746803283691</v>
      </c>
      <c r="H156" s="104">
        <v>4.7308487892150879</v>
      </c>
      <c r="I156" s="123"/>
      <c r="J156" s="123"/>
      <c r="K156" s="119"/>
    </row>
    <row r="157" spans="1:11" x14ac:dyDescent="0.25">
      <c r="A157" s="27"/>
      <c r="B157" s="93" t="s">
        <v>101</v>
      </c>
      <c r="C157" s="112"/>
      <c r="D157" s="121" t="s">
        <v>147</v>
      </c>
      <c r="E157" s="30" t="s">
        <v>142</v>
      </c>
      <c r="F157" s="102">
        <v>0</v>
      </c>
      <c r="G157" s="104">
        <v>1.2505053281784058</v>
      </c>
      <c r="H157" s="104">
        <v>0</v>
      </c>
      <c r="I157" s="123">
        <f t="shared" ref="I157" si="53">SUM(F157:F158)</f>
        <v>0.83474636077880859</v>
      </c>
      <c r="J157" s="123">
        <f>F157/(F157+F158)</f>
        <v>0</v>
      </c>
      <c r="K157" s="119"/>
    </row>
    <row r="158" spans="1:11" x14ac:dyDescent="0.25">
      <c r="A158" s="27"/>
      <c r="B158" s="93" t="s">
        <v>101</v>
      </c>
      <c r="C158" s="112"/>
      <c r="D158" s="122"/>
      <c r="E158" s="30" t="s">
        <v>138</v>
      </c>
      <c r="F158" s="102">
        <v>0.83474636077880859</v>
      </c>
      <c r="G158" s="104">
        <v>2.6742150783538818</v>
      </c>
      <c r="H158" s="104">
        <v>0.12645454704761505</v>
      </c>
      <c r="I158" s="123"/>
      <c r="J158" s="123"/>
      <c r="K158" s="119"/>
    </row>
    <row r="159" spans="1:11" x14ac:dyDescent="0.25">
      <c r="A159" s="27"/>
      <c r="B159" s="105" t="s">
        <v>119</v>
      </c>
      <c r="C159" s="112"/>
      <c r="D159" s="121" t="s">
        <v>148</v>
      </c>
      <c r="E159" s="30" t="s">
        <v>143</v>
      </c>
      <c r="F159" s="102">
        <v>0</v>
      </c>
      <c r="G159" s="104">
        <v>1.2744697332382202</v>
      </c>
      <c r="H159" s="104">
        <v>0</v>
      </c>
      <c r="I159" s="123">
        <f t="shared" ref="I159" si="54">SUM(F159:F160)</f>
        <v>11.071667480468751</v>
      </c>
      <c r="J159" s="123">
        <f>F159/(F159+F160)</f>
        <v>0</v>
      </c>
      <c r="K159" s="119"/>
    </row>
    <row r="160" spans="1:11" x14ac:dyDescent="0.25">
      <c r="A160" s="27"/>
      <c r="B160" s="105" t="s">
        <v>119</v>
      </c>
      <c r="C160" s="112"/>
      <c r="D160" s="122"/>
      <c r="E160" s="30" t="s">
        <v>139</v>
      </c>
      <c r="F160" s="102">
        <v>11.071667480468751</v>
      </c>
      <c r="G160" s="104">
        <v>15.915189743041992</v>
      </c>
      <c r="H160" s="104">
        <v>7.3295106887817383</v>
      </c>
      <c r="I160" s="123"/>
      <c r="J160" s="123"/>
      <c r="K160" s="119"/>
    </row>
    <row r="161" spans="1:11" x14ac:dyDescent="0.25">
      <c r="A161" s="27"/>
      <c r="B161" s="105" t="s">
        <v>133</v>
      </c>
      <c r="C161" s="112"/>
      <c r="D161" s="121" t="s">
        <v>149</v>
      </c>
      <c r="E161" s="30" t="s">
        <v>144</v>
      </c>
      <c r="F161" s="102">
        <v>0</v>
      </c>
      <c r="G161" s="104">
        <v>1.0266755819320679</v>
      </c>
      <c r="H161" s="104">
        <v>0</v>
      </c>
      <c r="I161" s="123">
        <f t="shared" ref="I161" si="55">SUM(F161:F162)</f>
        <v>10.977423858642577</v>
      </c>
      <c r="J161" s="123">
        <f>F161/(F161+F162)</f>
        <v>0</v>
      </c>
      <c r="K161" s="119"/>
    </row>
    <row r="162" spans="1:11" x14ac:dyDescent="0.25">
      <c r="A162" s="27"/>
      <c r="B162" s="105" t="s">
        <v>133</v>
      </c>
      <c r="C162" s="113"/>
      <c r="D162" s="122"/>
      <c r="E162" s="30" t="s">
        <v>140</v>
      </c>
      <c r="F162" s="102">
        <v>10.977423858642577</v>
      </c>
      <c r="G162" s="104">
        <v>15.25147533416748</v>
      </c>
      <c r="H162" s="104">
        <v>7.5895295143127441</v>
      </c>
      <c r="I162" s="123"/>
      <c r="J162" s="123"/>
      <c r="K162" s="120"/>
    </row>
    <row r="163" spans="1:11" x14ac:dyDescent="0.25">
      <c r="A163" s="27"/>
      <c r="B163" s="106" t="s">
        <v>65</v>
      </c>
      <c r="C163" s="111" t="s">
        <v>273</v>
      </c>
      <c r="D163" s="114"/>
      <c r="E163" s="28" t="s">
        <v>159</v>
      </c>
      <c r="F163" s="94" t="s">
        <v>270</v>
      </c>
      <c r="G163" s="94" t="s">
        <v>270</v>
      </c>
      <c r="H163" s="94" t="s">
        <v>270</v>
      </c>
      <c r="I163" s="116"/>
      <c r="J163" s="116"/>
      <c r="K163" s="118" t="s">
        <v>135</v>
      </c>
    </row>
    <row r="164" spans="1:11" x14ac:dyDescent="0.25">
      <c r="A164" s="27"/>
      <c r="B164" s="105" t="s">
        <v>158</v>
      </c>
      <c r="C164" s="112"/>
      <c r="D164" s="115"/>
      <c r="E164" s="30" t="s">
        <v>156</v>
      </c>
      <c r="F164" s="94" t="s">
        <v>270</v>
      </c>
      <c r="G164" s="94" t="s">
        <v>270</v>
      </c>
      <c r="H164" s="94" t="s">
        <v>270</v>
      </c>
      <c r="I164" s="117"/>
      <c r="J164" s="117"/>
      <c r="K164" s="119"/>
    </row>
    <row r="165" spans="1:11" x14ac:dyDescent="0.25">
      <c r="A165" s="27"/>
      <c r="B165" s="93" t="s">
        <v>189</v>
      </c>
      <c r="C165" s="112"/>
      <c r="D165" s="121" t="s">
        <v>146</v>
      </c>
      <c r="E165" s="30" t="s">
        <v>141</v>
      </c>
      <c r="F165" s="102">
        <v>11958.249218749999</v>
      </c>
      <c r="G165" s="104">
        <v>12202.89453125</v>
      </c>
      <c r="H165" s="104">
        <v>11725.6962890625</v>
      </c>
      <c r="I165" s="123">
        <f t="shared" ref="I165" si="56">SUM(F165:F166)</f>
        <v>11958.249218749999</v>
      </c>
      <c r="J165" s="123">
        <f>F165/(F165+F166)</f>
        <v>1</v>
      </c>
      <c r="K165" s="119"/>
    </row>
    <row r="166" spans="1:11" x14ac:dyDescent="0.25">
      <c r="A166" s="27"/>
      <c r="B166" s="93" t="s">
        <v>189</v>
      </c>
      <c r="C166" s="112"/>
      <c r="D166" s="122"/>
      <c r="E166" s="30" t="s">
        <v>137</v>
      </c>
      <c r="F166" s="102">
        <v>0</v>
      </c>
      <c r="G166" s="104">
        <v>0.80548590421676636</v>
      </c>
      <c r="H166" s="104">
        <v>0</v>
      </c>
      <c r="I166" s="123"/>
      <c r="J166" s="123"/>
      <c r="K166" s="119"/>
    </row>
    <row r="167" spans="1:11" x14ac:dyDescent="0.25">
      <c r="A167" s="27"/>
      <c r="B167" s="93" t="s">
        <v>196</v>
      </c>
      <c r="C167" s="112"/>
      <c r="D167" s="121" t="s">
        <v>147</v>
      </c>
      <c r="E167" s="30" t="s">
        <v>142</v>
      </c>
      <c r="F167" s="102">
        <v>4000000</v>
      </c>
      <c r="G167" s="104">
        <v>4000000</v>
      </c>
      <c r="H167" s="104">
        <v>40377.64453125</v>
      </c>
      <c r="I167" s="123">
        <f t="shared" ref="I167" si="57">SUM(F167:F168)</f>
        <v>4000000</v>
      </c>
      <c r="J167" s="123">
        <f>F167/(F167+F168)</f>
        <v>1</v>
      </c>
      <c r="K167" s="119"/>
    </row>
    <row r="168" spans="1:11" x14ac:dyDescent="0.25">
      <c r="A168" s="27"/>
      <c r="B168" s="93" t="s">
        <v>196</v>
      </c>
      <c r="C168" s="112"/>
      <c r="D168" s="122"/>
      <c r="E168" s="30" t="s">
        <v>138</v>
      </c>
      <c r="F168" s="102">
        <v>0</v>
      </c>
      <c r="G168" s="104">
        <v>0.88374471664428711</v>
      </c>
      <c r="H168" s="104">
        <v>0</v>
      </c>
      <c r="I168" s="123"/>
      <c r="J168" s="123"/>
      <c r="K168" s="119"/>
    </row>
    <row r="169" spans="1:11" x14ac:dyDescent="0.25">
      <c r="A169" s="27"/>
      <c r="B169" s="105" t="s">
        <v>160</v>
      </c>
      <c r="C169" s="112"/>
      <c r="D169" s="121" t="s">
        <v>148</v>
      </c>
      <c r="E169" s="30" t="s">
        <v>143</v>
      </c>
      <c r="F169" s="102">
        <v>0</v>
      </c>
      <c r="G169" s="104">
        <v>0.90143042802810669</v>
      </c>
      <c r="H169" s="104">
        <v>0</v>
      </c>
      <c r="I169" s="123">
        <f t="shared" ref="I169" si="58">SUM(F169:F170)</f>
        <v>4000000</v>
      </c>
      <c r="J169" s="123">
        <f>F169/(F169+F170)</f>
        <v>0</v>
      </c>
      <c r="K169" s="119"/>
    </row>
    <row r="170" spans="1:11" x14ac:dyDescent="0.25">
      <c r="A170" s="27"/>
      <c r="B170" s="105" t="s">
        <v>160</v>
      </c>
      <c r="C170" s="112"/>
      <c r="D170" s="122"/>
      <c r="E170" s="30" t="s">
        <v>139</v>
      </c>
      <c r="F170" s="102">
        <v>4000000</v>
      </c>
      <c r="G170" s="104">
        <v>4000000</v>
      </c>
      <c r="H170" s="104">
        <v>40284.41015625</v>
      </c>
      <c r="I170" s="123"/>
      <c r="J170" s="123"/>
      <c r="K170" s="119"/>
    </row>
    <row r="171" spans="1:11" x14ac:dyDescent="0.25">
      <c r="A171" s="27"/>
      <c r="B171" s="105" t="s">
        <v>171</v>
      </c>
      <c r="C171" s="112"/>
      <c r="D171" s="121" t="s">
        <v>149</v>
      </c>
      <c r="E171" s="30" t="s">
        <v>144</v>
      </c>
      <c r="F171" s="102">
        <v>0</v>
      </c>
      <c r="G171" s="104">
        <v>0.85248494148254395</v>
      </c>
      <c r="H171" s="104">
        <v>0</v>
      </c>
      <c r="I171" s="123">
        <f t="shared" ref="I171" si="59">SUM(F171:F172)</f>
        <v>35925.153124999997</v>
      </c>
      <c r="J171" s="123">
        <f>F171/(F171+F172)</f>
        <v>0</v>
      </c>
      <c r="K171" s="119"/>
    </row>
    <row r="172" spans="1:11" x14ac:dyDescent="0.25">
      <c r="A172" s="27"/>
      <c r="B172" s="105" t="s">
        <v>171</v>
      </c>
      <c r="C172" s="113"/>
      <c r="D172" s="122"/>
      <c r="E172" s="30" t="s">
        <v>140</v>
      </c>
      <c r="F172" s="102">
        <v>35925.153124999997</v>
      </c>
      <c r="G172" s="104">
        <v>39654.16796875</v>
      </c>
      <c r="H172" s="104">
        <v>32973.58984375</v>
      </c>
      <c r="I172" s="123"/>
      <c r="J172" s="123"/>
      <c r="K172" s="120"/>
    </row>
    <row r="173" spans="1:11" x14ac:dyDescent="0.25">
      <c r="A173" s="27"/>
      <c r="B173" s="106" t="s">
        <v>75</v>
      </c>
      <c r="C173" s="111" t="s">
        <v>274</v>
      </c>
      <c r="D173" s="114"/>
      <c r="E173" s="28" t="s">
        <v>159</v>
      </c>
      <c r="F173" s="94" t="s">
        <v>270</v>
      </c>
      <c r="G173" s="94" t="s">
        <v>270</v>
      </c>
      <c r="H173" s="94" t="s">
        <v>270</v>
      </c>
      <c r="I173" s="116"/>
      <c r="J173" s="116"/>
      <c r="K173" s="118" t="s">
        <v>135</v>
      </c>
    </row>
    <row r="174" spans="1:11" x14ac:dyDescent="0.25">
      <c r="A174" s="27"/>
      <c r="B174" s="105" t="s">
        <v>160</v>
      </c>
      <c r="C174" s="112"/>
      <c r="D174" s="115"/>
      <c r="E174" s="30" t="s">
        <v>156</v>
      </c>
      <c r="F174" s="94" t="s">
        <v>270</v>
      </c>
      <c r="G174" s="94" t="s">
        <v>270</v>
      </c>
      <c r="H174" s="94" t="s">
        <v>270</v>
      </c>
      <c r="I174" s="117"/>
      <c r="J174" s="117"/>
      <c r="K174" s="119"/>
    </row>
    <row r="175" spans="1:11" x14ac:dyDescent="0.25">
      <c r="A175" s="27"/>
      <c r="B175" s="93" t="s">
        <v>190</v>
      </c>
      <c r="C175" s="112"/>
      <c r="D175" s="121" t="s">
        <v>146</v>
      </c>
      <c r="E175" s="30" t="s">
        <v>141</v>
      </c>
      <c r="F175" s="102">
        <v>0.61051931381225588</v>
      </c>
      <c r="G175" s="104">
        <v>1.9557727575302124</v>
      </c>
      <c r="H175" s="104">
        <v>9.2488572001457214E-2</v>
      </c>
      <c r="I175" s="123">
        <f t="shared" ref="I175" si="60">SUM(F175:F176)</f>
        <v>4000000.6105193137</v>
      </c>
      <c r="J175" s="123">
        <f>F175/(F175+F176)</f>
        <v>1.5262980515720301E-7</v>
      </c>
      <c r="K175" s="119"/>
    </row>
    <row r="176" spans="1:11" x14ac:dyDescent="0.25">
      <c r="A176" s="27"/>
      <c r="B176" s="93" t="s">
        <v>190</v>
      </c>
      <c r="C176" s="112"/>
      <c r="D176" s="122"/>
      <c r="E176" s="30" t="s">
        <v>137</v>
      </c>
      <c r="F176" s="102">
        <v>4000000</v>
      </c>
      <c r="G176" s="104">
        <v>4000000</v>
      </c>
      <c r="H176" s="104">
        <v>40216.2265625</v>
      </c>
      <c r="I176" s="123"/>
      <c r="J176" s="123"/>
      <c r="K176" s="119"/>
    </row>
    <row r="177" spans="1:11" x14ac:dyDescent="0.25">
      <c r="A177" s="27"/>
      <c r="B177" s="105" t="s">
        <v>197</v>
      </c>
      <c r="C177" s="112"/>
      <c r="D177" s="121" t="s">
        <v>147</v>
      </c>
      <c r="E177" s="30" t="s">
        <v>142</v>
      </c>
      <c r="F177" s="102">
        <v>4000000</v>
      </c>
      <c r="G177" s="104">
        <v>4000000</v>
      </c>
      <c r="H177" s="104">
        <v>39506.9609375</v>
      </c>
      <c r="I177" s="123">
        <f t="shared" ref="I177" si="61">SUM(F177:F178)</f>
        <v>4000000</v>
      </c>
      <c r="J177" s="123">
        <f>F177/(F177+F178)</f>
        <v>1</v>
      </c>
      <c r="K177" s="119"/>
    </row>
    <row r="178" spans="1:11" x14ac:dyDescent="0.25">
      <c r="A178" s="27"/>
      <c r="B178" s="105" t="s">
        <v>197</v>
      </c>
      <c r="C178" s="112"/>
      <c r="D178" s="122"/>
      <c r="E178" s="30" t="s">
        <v>138</v>
      </c>
      <c r="F178" s="102">
        <v>0</v>
      </c>
      <c r="G178" s="104">
        <v>1.0633798837661743</v>
      </c>
      <c r="H178" s="104">
        <v>0</v>
      </c>
      <c r="I178" s="123"/>
      <c r="J178" s="123"/>
      <c r="K178" s="119"/>
    </row>
    <row r="179" spans="1:11" x14ac:dyDescent="0.25">
      <c r="A179" s="27"/>
      <c r="B179" s="105" t="s">
        <v>161</v>
      </c>
      <c r="C179" s="112"/>
      <c r="D179" s="121" t="s">
        <v>148</v>
      </c>
      <c r="E179" s="30" t="s">
        <v>143</v>
      </c>
      <c r="F179" s="102">
        <v>4000000</v>
      </c>
      <c r="G179" s="104">
        <v>4000000</v>
      </c>
      <c r="H179" s="104">
        <v>39987.3125</v>
      </c>
      <c r="I179" s="123">
        <f t="shared" ref="I179" si="62">SUM(F179:F180)</f>
        <v>4000000.3204659461</v>
      </c>
      <c r="J179" s="123">
        <f>F179/(F179+F180)</f>
        <v>0.99999991988351988</v>
      </c>
      <c r="K179" s="119"/>
    </row>
    <row r="180" spans="1:11" x14ac:dyDescent="0.25">
      <c r="A180" s="27"/>
      <c r="B180" s="105" t="s">
        <v>161</v>
      </c>
      <c r="C180" s="112"/>
      <c r="D180" s="122"/>
      <c r="E180" s="30" t="s">
        <v>139</v>
      </c>
      <c r="F180" s="102">
        <v>0.32046594619750979</v>
      </c>
      <c r="G180" s="104">
        <v>1.5307421684265137</v>
      </c>
      <c r="H180" s="104">
        <v>1.3459130190312862E-2</v>
      </c>
      <c r="I180" s="123"/>
      <c r="J180" s="123"/>
      <c r="K180" s="119"/>
    </row>
    <row r="181" spans="1:11" x14ac:dyDescent="0.25">
      <c r="A181" s="27"/>
      <c r="B181" s="105" t="s">
        <v>172</v>
      </c>
      <c r="C181" s="112"/>
      <c r="D181" s="121" t="s">
        <v>149</v>
      </c>
      <c r="E181" s="30" t="s">
        <v>144</v>
      </c>
      <c r="F181" s="102">
        <v>4000000</v>
      </c>
      <c r="G181" s="104">
        <v>4000000</v>
      </c>
      <c r="H181" s="104">
        <v>40314.09765625</v>
      </c>
      <c r="I181" s="123">
        <f t="shared" ref="I181" si="63">SUM(F181:F182)</f>
        <v>4000005.6836143495</v>
      </c>
      <c r="J181" s="123">
        <f>F181/(F181+F182)</f>
        <v>0.99999857909843159</v>
      </c>
      <c r="K181" s="119"/>
    </row>
    <row r="182" spans="1:11" x14ac:dyDescent="0.25">
      <c r="A182" s="27"/>
      <c r="B182" s="105" t="s">
        <v>172</v>
      </c>
      <c r="C182" s="113"/>
      <c r="D182" s="122"/>
      <c r="E182" s="30" t="s">
        <v>140</v>
      </c>
      <c r="F182" s="102">
        <v>5.683614349365234</v>
      </c>
      <c r="G182" s="104">
        <v>8.6534891128540039</v>
      </c>
      <c r="H182" s="104">
        <v>3.4868314266204834</v>
      </c>
      <c r="I182" s="123"/>
      <c r="J182" s="123"/>
      <c r="K182" s="120"/>
    </row>
    <row r="183" spans="1:11" x14ac:dyDescent="0.25">
      <c r="A183" s="27"/>
      <c r="B183" s="106" t="s">
        <v>76</v>
      </c>
      <c r="C183" s="111" t="s">
        <v>275</v>
      </c>
      <c r="D183" s="114"/>
      <c r="E183" s="28" t="s">
        <v>159</v>
      </c>
      <c r="F183" s="94" t="s">
        <v>270</v>
      </c>
      <c r="G183" s="94" t="s">
        <v>270</v>
      </c>
      <c r="H183" s="94" t="s">
        <v>270</v>
      </c>
      <c r="I183" s="116"/>
      <c r="J183" s="116"/>
      <c r="K183" s="118" t="s">
        <v>135</v>
      </c>
    </row>
    <row r="184" spans="1:11" x14ac:dyDescent="0.25">
      <c r="A184" s="27"/>
      <c r="B184" s="105" t="s">
        <v>161</v>
      </c>
      <c r="C184" s="112"/>
      <c r="D184" s="115"/>
      <c r="E184" s="30" t="s">
        <v>156</v>
      </c>
      <c r="F184" s="94" t="s">
        <v>270</v>
      </c>
      <c r="G184" s="94" t="s">
        <v>270</v>
      </c>
      <c r="H184" s="94" t="s">
        <v>270</v>
      </c>
      <c r="I184" s="117"/>
      <c r="J184" s="117"/>
      <c r="K184" s="119"/>
    </row>
    <row r="185" spans="1:11" x14ac:dyDescent="0.25">
      <c r="A185" s="27"/>
      <c r="B185" s="93" t="s">
        <v>191</v>
      </c>
      <c r="C185" s="112"/>
      <c r="D185" s="121" t="s">
        <v>146</v>
      </c>
      <c r="E185" s="30" t="s">
        <v>141</v>
      </c>
      <c r="F185" s="102">
        <v>0.95470142364501953</v>
      </c>
      <c r="G185" s="104">
        <v>2.53070068359375</v>
      </c>
      <c r="H185" s="104">
        <v>0.22656494379043579</v>
      </c>
      <c r="I185" s="123">
        <f t="shared" ref="I185" si="64">SUM(F185:F186)</f>
        <v>4000000.9547014236</v>
      </c>
      <c r="J185" s="123">
        <f>F185/(F185+F186)</f>
        <v>2.3867529894534293E-7</v>
      </c>
      <c r="K185" s="119"/>
    </row>
    <row r="186" spans="1:11" x14ac:dyDescent="0.25">
      <c r="A186" s="27"/>
      <c r="B186" s="93" t="s">
        <v>191</v>
      </c>
      <c r="C186" s="112"/>
      <c r="D186" s="122"/>
      <c r="E186" s="30" t="s">
        <v>137</v>
      </c>
      <c r="F186" s="102">
        <v>4000000</v>
      </c>
      <c r="G186" s="104">
        <v>4000000</v>
      </c>
      <c r="H186" s="104">
        <v>40020.5234375</v>
      </c>
      <c r="I186" s="123"/>
      <c r="J186" s="123"/>
      <c r="K186" s="119"/>
    </row>
    <row r="187" spans="1:11" x14ac:dyDescent="0.25">
      <c r="A187" s="27"/>
      <c r="B187" s="105" t="s">
        <v>198</v>
      </c>
      <c r="C187" s="112"/>
      <c r="D187" s="121" t="s">
        <v>147</v>
      </c>
      <c r="E187" s="30" t="s">
        <v>142</v>
      </c>
      <c r="F187" s="102">
        <v>4000000</v>
      </c>
      <c r="G187" s="104">
        <v>4000000</v>
      </c>
      <c r="H187" s="104">
        <v>39616.40234375</v>
      </c>
      <c r="I187" s="123">
        <f t="shared" ref="I187" si="65">SUM(F187:F188)</f>
        <v>4000000</v>
      </c>
      <c r="J187" s="123">
        <f>F187/(F187+F188)</f>
        <v>1</v>
      </c>
      <c r="K187" s="119"/>
    </row>
    <row r="188" spans="1:11" x14ac:dyDescent="0.25">
      <c r="A188" s="27"/>
      <c r="B188" s="105" t="s">
        <v>198</v>
      </c>
      <c r="C188" s="112"/>
      <c r="D188" s="122"/>
      <c r="E188" s="30" t="s">
        <v>138</v>
      </c>
      <c r="F188" s="102">
        <v>0</v>
      </c>
      <c r="G188" s="104">
        <v>1.0389316082000732</v>
      </c>
      <c r="H188" s="104">
        <v>0</v>
      </c>
      <c r="I188" s="123"/>
      <c r="J188" s="123"/>
      <c r="K188" s="119"/>
    </row>
    <row r="189" spans="1:11" x14ac:dyDescent="0.25">
      <c r="A189" s="27"/>
      <c r="B189" s="105" t="s">
        <v>162</v>
      </c>
      <c r="C189" s="112"/>
      <c r="D189" s="121" t="s">
        <v>148</v>
      </c>
      <c r="E189" s="30" t="s">
        <v>143</v>
      </c>
      <c r="F189" s="102">
        <v>0</v>
      </c>
      <c r="G189" s="104">
        <v>0.9264264702796936</v>
      </c>
      <c r="H189" s="104">
        <v>0</v>
      </c>
      <c r="I189" s="123">
        <f t="shared" ref="I189" si="66">SUM(F189:F190)</f>
        <v>4000000</v>
      </c>
      <c r="J189" s="123">
        <f>F189/(F189+F190)</f>
        <v>0</v>
      </c>
      <c r="K189" s="119"/>
    </row>
    <row r="190" spans="1:11" x14ac:dyDescent="0.25">
      <c r="A190" s="27"/>
      <c r="B190" s="105" t="s">
        <v>162</v>
      </c>
      <c r="C190" s="112"/>
      <c r="D190" s="122"/>
      <c r="E190" s="30" t="s">
        <v>139</v>
      </c>
      <c r="F190" s="102">
        <v>4000000</v>
      </c>
      <c r="G190" s="104">
        <v>4000000</v>
      </c>
      <c r="H190" s="104">
        <v>40155.70703125</v>
      </c>
      <c r="I190" s="123"/>
      <c r="J190" s="123"/>
      <c r="K190" s="119"/>
    </row>
    <row r="191" spans="1:11" x14ac:dyDescent="0.25">
      <c r="A191" s="27"/>
      <c r="B191" s="105" t="s">
        <v>267</v>
      </c>
      <c r="C191" s="112"/>
      <c r="D191" s="121" t="s">
        <v>149</v>
      </c>
      <c r="E191" s="30" t="s">
        <v>144</v>
      </c>
      <c r="F191" s="102">
        <v>4000000</v>
      </c>
      <c r="G191" s="104">
        <v>4000000</v>
      </c>
      <c r="H191" s="104">
        <v>39978.97265625</v>
      </c>
      <c r="I191" s="123">
        <f t="shared" ref="I191" si="67">SUM(F191:F192)</f>
        <v>4000004.4964756011</v>
      </c>
      <c r="J191" s="123">
        <f>F191/(F191+F192)</f>
        <v>0.99999887588236336</v>
      </c>
      <c r="K191" s="119"/>
    </row>
    <row r="192" spans="1:11" x14ac:dyDescent="0.25">
      <c r="A192" s="27"/>
      <c r="B192" s="105" t="s">
        <v>267</v>
      </c>
      <c r="C192" s="113"/>
      <c r="D192" s="122"/>
      <c r="E192" s="30" t="s">
        <v>140</v>
      </c>
      <c r="F192" s="102">
        <v>4.4964756011962894</v>
      </c>
      <c r="G192" s="104">
        <v>7.301239013671875</v>
      </c>
      <c r="H192" s="104">
        <v>2.5232782363891602</v>
      </c>
      <c r="I192" s="123"/>
      <c r="J192" s="123"/>
      <c r="K192" s="120"/>
    </row>
    <row r="193" spans="1:11" x14ac:dyDescent="0.25">
      <c r="A193" s="27"/>
      <c r="B193" s="106" t="s">
        <v>77</v>
      </c>
      <c r="C193" s="111" t="s">
        <v>276</v>
      </c>
      <c r="D193" s="114"/>
      <c r="E193" s="28" t="s">
        <v>159</v>
      </c>
      <c r="F193" s="94" t="s">
        <v>270</v>
      </c>
      <c r="G193" s="94" t="s">
        <v>270</v>
      </c>
      <c r="H193" s="94" t="s">
        <v>270</v>
      </c>
      <c r="I193" s="116"/>
      <c r="J193" s="116"/>
      <c r="K193" s="118" t="s">
        <v>135</v>
      </c>
    </row>
    <row r="194" spans="1:11" x14ac:dyDescent="0.25">
      <c r="A194" s="27"/>
      <c r="B194" s="105" t="s">
        <v>162</v>
      </c>
      <c r="C194" s="112"/>
      <c r="D194" s="115"/>
      <c r="E194" s="30" t="s">
        <v>156</v>
      </c>
      <c r="F194" s="94" t="s">
        <v>270</v>
      </c>
      <c r="G194" s="94" t="s">
        <v>270</v>
      </c>
      <c r="H194" s="94" t="s">
        <v>270</v>
      </c>
      <c r="I194" s="117"/>
      <c r="J194" s="117"/>
      <c r="K194" s="119"/>
    </row>
    <row r="195" spans="1:11" x14ac:dyDescent="0.25">
      <c r="A195" s="27"/>
      <c r="B195" s="93" t="s">
        <v>192</v>
      </c>
      <c r="C195" s="112"/>
      <c r="D195" s="121" t="s">
        <v>146</v>
      </c>
      <c r="E195" s="30" t="s">
        <v>141</v>
      </c>
      <c r="F195" s="102">
        <v>0</v>
      </c>
      <c r="G195" s="104">
        <v>1.0536054372787476</v>
      </c>
      <c r="H195" s="104">
        <v>0</v>
      </c>
      <c r="I195" s="123">
        <f t="shared" ref="I195" si="68">SUM(F195:F196)</f>
        <v>4000000</v>
      </c>
      <c r="J195" s="123">
        <f>F195/(F195+F196)</f>
        <v>0</v>
      </c>
      <c r="K195" s="119"/>
    </row>
    <row r="196" spans="1:11" x14ac:dyDescent="0.25">
      <c r="A196" s="27"/>
      <c r="B196" s="93" t="s">
        <v>192</v>
      </c>
      <c r="C196" s="112"/>
      <c r="D196" s="122"/>
      <c r="E196" s="30" t="s">
        <v>137</v>
      </c>
      <c r="F196" s="102">
        <v>4000000</v>
      </c>
      <c r="G196" s="104">
        <v>4000000</v>
      </c>
      <c r="H196" s="104">
        <v>39550.4140625</v>
      </c>
      <c r="I196" s="123"/>
      <c r="J196" s="123"/>
      <c r="K196" s="119"/>
    </row>
    <row r="197" spans="1:11" x14ac:dyDescent="0.25">
      <c r="A197" s="27"/>
      <c r="B197" s="105" t="s">
        <v>199</v>
      </c>
      <c r="C197" s="112"/>
      <c r="D197" s="121" t="s">
        <v>147</v>
      </c>
      <c r="E197" s="30" t="s">
        <v>142</v>
      </c>
      <c r="F197" s="102">
        <v>0</v>
      </c>
      <c r="G197" s="104">
        <v>1.0802452564239502</v>
      </c>
      <c r="H197" s="104">
        <v>0</v>
      </c>
      <c r="I197" s="123">
        <f t="shared" ref="I197" si="69">SUM(F197:F198)</f>
        <v>4000000</v>
      </c>
      <c r="J197" s="123">
        <f>F197/(F197+F198)</f>
        <v>0</v>
      </c>
      <c r="K197" s="119"/>
    </row>
    <row r="198" spans="1:11" x14ac:dyDescent="0.25">
      <c r="A198" s="27"/>
      <c r="B198" s="105" t="s">
        <v>199</v>
      </c>
      <c r="C198" s="112"/>
      <c r="D198" s="122"/>
      <c r="E198" s="30" t="s">
        <v>138</v>
      </c>
      <c r="F198" s="102">
        <v>4000000</v>
      </c>
      <c r="G198" s="104">
        <v>4000000</v>
      </c>
      <c r="H198" s="104">
        <v>39432.921875</v>
      </c>
      <c r="I198" s="123"/>
      <c r="J198" s="123"/>
      <c r="K198" s="119"/>
    </row>
    <row r="199" spans="1:11" x14ac:dyDescent="0.25">
      <c r="A199" s="27"/>
      <c r="B199" s="105" t="s">
        <v>163</v>
      </c>
      <c r="C199" s="112"/>
      <c r="D199" s="121" t="s">
        <v>148</v>
      </c>
      <c r="E199" s="30" t="s">
        <v>143</v>
      </c>
      <c r="F199" s="102">
        <v>0</v>
      </c>
      <c r="G199" s="104">
        <v>1.0117924213409424</v>
      </c>
      <c r="H199" s="104">
        <v>0</v>
      </c>
      <c r="I199" s="123">
        <f t="shared" ref="I199" si="70">SUM(F199:F200)</f>
        <v>4000000</v>
      </c>
      <c r="J199" s="123">
        <f>F199/(F199+F200)</f>
        <v>0</v>
      </c>
      <c r="K199" s="119"/>
    </row>
    <row r="200" spans="1:11" x14ac:dyDescent="0.25">
      <c r="A200" s="27"/>
      <c r="B200" s="105" t="s">
        <v>163</v>
      </c>
      <c r="C200" s="112"/>
      <c r="D200" s="122"/>
      <c r="E200" s="30" t="s">
        <v>139</v>
      </c>
      <c r="F200" s="102">
        <v>4000000</v>
      </c>
      <c r="G200" s="104">
        <v>4000000</v>
      </c>
      <c r="H200" s="104">
        <v>39740.953125</v>
      </c>
      <c r="I200" s="123"/>
      <c r="J200" s="123"/>
      <c r="K200" s="119"/>
    </row>
    <row r="201" spans="1:11" x14ac:dyDescent="0.25">
      <c r="A201" s="27"/>
      <c r="B201" s="105" t="s">
        <v>268</v>
      </c>
      <c r="C201" s="112"/>
      <c r="D201" s="121" t="s">
        <v>149</v>
      </c>
      <c r="E201" s="30" t="s">
        <v>144</v>
      </c>
      <c r="F201" s="102">
        <v>7974.6687499999998</v>
      </c>
      <c r="G201" s="104">
        <v>8132.65869140625</v>
      </c>
      <c r="H201" s="104">
        <v>7821.810546875</v>
      </c>
      <c r="I201" s="123">
        <f t="shared" ref="I201" si="71">SUM(F201:F202)</f>
        <v>7983.6901901245119</v>
      </c>
      <c r="J201" s="123">
        <f>F201/(F201+F202)</f>
        <v>0.9988700162569345</v>
      </c>
      <c r="K201" s="119"/>
    </row>
    <row r="202" spans="1:11" x14ac:dyDescent="0.25">
      <c r="A202" s="27"/>
      <c r="B202" s="105" t="s">
        <v>268</v>
      </c>
      <c r="C202" s="113"/>
      <c r="D202" s="122"/>
      <c r="E202" s="30" t="s">
        <v>140</v>
      </c>
      <c r="F202" s="102">
        <v>9.0214401245117184</v>
      </c>
      <c r="G202" s="104">
        <v>12.661975860595703</v>
      </c>
      <c r="H202" s="104">
        <v>6.1573638916015625</v>
      </c>
      <c r="I202" s="123"/>
      <c r="J202" s="123"/>
      <c r="K202" s="120"/>
    </row>
  </sheetData>
  <autoFilter ref="B2:K2" xr:uid="{2B0F4A0C-69A6-DD46-83BD-6305AD8368D0}">
    <sortState xmlns:xlrd2="http://schemas.microsoft.com/office/spreadsheetml/2017/richdata2" ref="B3:K162">
      <sortCondition ref="C2:C162"/>
    </sortState>
  </autoFilter>
  <mergeCells count="340">
    <mergeCell ref="D113:D114"/>
    <mergeCell ref="D115:D116"/>
    <mergeCell ref="D117:D118"/>
    <mergeCell ref="D119:D120"/>
    <mergeCell ref="D121:D122"/>
    <mergeCell ref="D103:D104"/>
    <mergeCell ref="D105:D106"/>
    <mergeCell ref="D107:D108"/>
    <mergeCell ref="D109:D110"/>
    <mergeCell ref="D111:D112"/>
    <mergeCell ref="D93:D94"/>
    <mergeCell ref="D95:D96"/>
    <mergeCell ref="D97:D98"/>
    <mergeCell ref="D99:D100"/>
    <mergeCell ref="D101:D102"/>
    <mergeCell ref="D83:D84"/>
    <mergeCell ref="D85:D86"/>
    <mergeCell ref="D87:D88"/>
    <mergeCell ref="D89:D90"/>
    <mergeCell ref="D91:D92"/>
    <mergeCell ref="D73:D74"/>
    <mergeCell ref="D75:D76"/>
    <mergeCell ref="D77:D78"/>
    <mergeCell ref="D79:D80"/>
    <mergeCell ref="D81:D82"/>
    <mergeCell ref="D63:D64"/>
    <mergeCell ref="D65:D66"/>
    <mergeCell ref="D67:D68"/>
    <mergeCell ref="D69:D70"/>
    <mergeCell ref="D71:D72"/>
    <mergeCell ref="D3:D4"/>
    <mergeCell ref="D11:D12"/>
    <mergeCell ref="D9:D10"/>
    <mergeCell ref="D7:D8"/>
    <mergeCell ref="D5:D6"/>
    <mergeCell ref="D33:D34"/>
    <mergeCell ref="D35:D36"/>
    <mergeCell ref="D37:D38"/>
    <mergeCell ref="D39:D40"/>
    <mergeCell ref="D23:D24"/>
    <mergeCell ref="D25:D26"/>
    <mergeCell ref="D27:D28"/>
    <mergeCell ref="D29:D30"/>
    <mergeCell ref="D31:D32"/>
    <mergeCell ref="J61:J62"/>
    <mergeCell ref="J63:J64"/>
    <mergeCell ref="J65:J66"/>
    <mergeCell ref="J67:J68"/>
    <mergeCell ref="J71:J72"/>
    <mergeCell ref="J73:J74"/>
    <mergeCell ref="J75:J76"/>
    <mergeCell ref="J77:J78"/>
    <mergeCell ref="D13:D14"/>
    <mergeCell ref="D15:D16"/>
    <mergeCell ref="D17:D18"/>
    <mergeCell ref="D19:D20"/>
    <mergeCell ref="D21:D22"/>
    <mergeCell ref="D41:D42"/>
    <mergeCell ref="D53:D54"/>
    <mergeCell ref="D55:D56"/>
    <mergeCell ref="D57:D58"/>
    <mergeCell ref="D59:D60"/>
    <mergeCell ref="D61:D62"/>
    <mergeCell ref="D43:D44"/>
    <mergeCell ref="D45:D46"/>
    <mergeCell ref="D47:D48"/>
    <mergeCell ref="D49:D50"/>
    <mergeCell ref="D51:D52"/>
    <mergeCell ref="J79:J80"/>
    <mergeCell ref="J81:J82"/>
    <mergeCell ref="J83:J84"/>
    <mergeCell ref="J85:J86"/>
    <mergeCell ref="J87:J88"/>
    <mergeCell ref="J33:J34"/>
    <mergeCell ref="J15:J16"/>
    <mergeCell ref="J17:J18"/>
    <mergeCell ref="J19:J20"/>
    <mergeCell ref="J21:J22"/>
    <mergeCell ref="J45:J46"/>
    <mergeCell ref="J35:J36"/>
    <mergeCell ref="J37:J38"/>
    <mergeCell ref="J39:J40"/>
    <mergeCell ref="J41:J42"/>
    <mergeCell ref="J43:J44"/>
    <mergeCell ref="J69:J70"/>
    <mergeCell ref="J47:J48"/>
    <mergeCell ref="J49:J50"/>
    <mergeCell ref="J51:J52"/>
    <mergeCell ref="J53:J54"/>
    <mergeCell ref="J55:J56"/>
    <mergeCell ref="J57:J58"/>
    <mergeCell ref="J59:J60"/>
    <mergeCell ref="K83:K92"/>
    <mergeCell ref="J107:J108"/>
    <mergeCell ref="J109:J110"/>
    <mergeCell ref="J111:J112"/>
    <mergeCell ref="J113:J114"/>
    <mergeCell ref="J115:J116"/>
    <mergeCell ref="J93:J94"/>
    <mergeCell ref="J117:J118"/>
    <mergeCell ref="J95:J96"/>
    <mergeCell ref="J97:J98"/>
    <mergeCell ref="J99:J100"/>
    <mergeCell ref="J101:J102"/>
    <mergeCell ref="J103:J104"/>
    <mergeCell ref="J105:J106"/>
    <mergeCell ref="K103:K112"/>
    <mergeCell ref="K113:K122"/>
    <mergeCell ref="K93:K102"/>
    <mergeCell ref="J119:J120"/>
    <mergeCell ref="J121:J122"/>
    <mergeCell ref="J89:J90"/>
    <mergeCell ref="J91:J92"/>
    <mergeCell ref="I63:I64"/>
    <mergeCell ref="I65:I66"/>
    <mergeCell ref="I73:I74"/>
    <mergeCell ref="I75:I76"/>
    <mergeCell ref="I83:I84"/>
    <mergeCell ref="K3:K12"/>
    <mergeCell ref="K13:K22"/>
    <mergeCell ref="K23:K32"/>
    <mergeCell ref="K33:K42"/>
    <mergeCell ref="K43:K52"/>
    <mergeCell ref="J23:J24"/>
    <mergeCell ref="J25:J26"/>
    <mergeCell ref="K53:K62"/>
    <mergeCell ref="K63:K72"/>
    <mergeCell ref="K73:K82"/>
    <mergeCell ref="J3:J4"/>
    <mergeCell ref="J5:J6"/>
    <mergeCell ref="J7:J8"/>
    <mergeCell ref="J9:J10"/>
    <mergeCell ref="J11:J12"/>
    <mergeCell ref="J13:J14"/>
    <mergeCell ref="J27:J28"/>
    <mergeCell ref="J29:J30"/>
    <mergeCell ref="J31:J32"/>
    <mergeCell ref="I117:I118"/>
    <mergeCell ref="I119:I120"/>
    <mergeCell ref="I121:I122"/>
    <mergeCell ref="I3:I4"/>
    <mergeCell ref="I5:I6"/>
    <mergeCell ref="I13:I14"/>
    <mergeCell ref="I15:I16"/>
    <mergeCell ref="I23:I24"/>
    <mergeCell ref="I25:I26"/>
    <mergeCell ref="I33:I34"/>
    <mergeCell ref="I35:I36"/>
    <mergeCell ref="I43:I44"/>
    <mergeCell ref="I37:I38"/>
    <mergeCell ref="I39:I40"/>
    <mergeCell ref="I41:I42"/>
    <mergeCell ref="I7:I8"/>
    <mergeCell ref="I9:I10"/>
    <mergeCell ref="I11:I12"/>
    <mergeCell ref="I17:I18"/>
    <mergeCell ref="I19:I20"/>
    <mergeCell ref="I21:I22"/>
    <mergeCell ref="I27:I28"/>
    <mergeCell ref="I29:I30"/>
    <mergeCell ref="I31:I32"/>
    <mergeCell ref="I93:I94"/>
    <mergeCell ref="I95:I96"/>
    <mergeCell ref="I103:I104"/>
    <mergeCell ref="I105:I106"/>
    <mergeCell ref="I113:I114"/>
    <mergeCell ref="I115:I116"/>
    <mergeCell ref="I97:I98"/>
    <mergeCell ref="I99:I100"/>
    <mergeCell ref="I101:I102"/>
    <mergeCell ref="I107:I108"/>
    <mergeCell ref="I109:I110"/>
    <mergeCell ref="I111:I112"/>
    <mergeCell ref="I47:I48"/>
    <mergeCell ref="I49:I50"/>
    <mergeCell ref="I51:I52"/>
    <mergeCell ref="I57:I58"/>
    <mergeCell ref="I59:I60"/>
    <mergeCell ref="I61:I62"/>
    <mergeCell ref="I45:I46"/>
    <mergeCell ref="I53:I54"/>
    <mergeCell ref="I55:I56"/>
    <mergeCell ref="I67:I68"/>
    <mergeCell ref="I69:I70"/>
    <mergeCell ref="I71:I72"/>
    <mergeCell ref="I77:I78"/>
    <mergeCell ref="I79:I80"/>
    <mergeCell ref="I81:I82"/>
    <mergeCell ref="I87:I88"/>
    <mergeCell ref="I89:I90"/>
    <mergeCell ref="I91:I92"/>
    <mergeCell ref="I85:I86"/>
    <mergeCell ref="C93:C102"/>
    <mergeCell ref="C103:C112"/>
    <mergeCell ref="C113:C122"/>
    <mergeCell ref="C3:C12"/>
    <mergeCell ref="C13:C22"/>
    <mergeCell ref="C23:C32"/>
    <mergeCell ref="C33:C42"/>
    <mergeCell ref="C43:C52"/>
    <mergeCell ref="C53:C62"/>
    <mergeCell ref="C63:C72"/>
    <mergeCell ref="C73:C82"/>
    <mergeCell ref="C83:C92"/>
    <mergeCell ref="C123:C132"/>
    <mergeCell ref="D123:D124"/>
    <mergeCell ref="I123:I124"/>
    <mergeCell ref="J123:J124"/>
    <mergeCell ref="K123:K132"/>
    <mergeCell ref="D125:D126"/>
    <mergeCell ref="I125:I126"/>
    <mergeCell ref="J125:J126"/>
    <mergeCell ref="D127:D128"/>
    <mergeCell ref="I127:I128"/>
    <mergeCell ref="J127:J128"/>
    <mergeCell ref="D129:D130"/>
    <mergeCell ref="I129:I130"/>
    <mergeCell ref="J129:J130"/>
    <mergeCell ref="D131:D132"/>
    <mergeCell ref="I131:I132"/>
    <mergeCell ref="J131:J132"/>
    <mergeCell ref="C133:C142"/>
    <mergeCell ref="D133:D134"/>
    <mergeCell ref="I133:I134"/>
    <mergeCell ref="J133:J134"/>
    <mergeCell ref="K133:K142"/>
    <mergeCell ref="D135:D136"/>
    <mergeCell ref="I135:I136"/>
    <mergeCell ref="J135:J136"/>
    <mergeCell ref="D137:D138"/>
    <mergeCell ref="I137:I138"/>
    <mergeCell ref="J137:J138"/>
    <mergeCell ref="D139:D140"/>
    <mergeCell ref="I139:I140"/>
    <mergeCell ref="J139:J140"/>
    <mergeCell ref="D141:D142"/>
    <mergeCell ref="I141:I142"/>
    <mergeCell ref="J141:J142"/>
    <mergeCell ref="C143:C152"/>
    <mergeCell ref="D143:D144"/>
    <mergeCell ref="I143:I144"/>
    <mergeCell ref="J143:J144"/>
    <mergeCell ref="K143:K152"/>
    <mergeCell ref="D145:D146"/>
    <mergeCell ref="I145:I146"/>
    <mergeCell ref="J145:J146"/>
    <mergeCell ref="D147:D148"/>
    <mergeCell ref="I147:I148"/>
    <mergeCell ref="J147:J148"/>
    <mergeCell ref="D149:D150"/>
    <mergeCell ref="I149:I150"/>
    <mergeCell ref="J149:J150"/>
    <mergeCell ref="D151:D152"/>
    <mergeCell ref="I151:I152"/>
    <mergeCell ref="J151:J152"/>
    <mergeCell ref="C153:C162"/>
    <mergeCell ref="D153:D154"/>
    <mergeCell ref="I153:I154"/>
    <mergeCell ref="J153:J154"/>
    <mergeCell ref="K153:K162"/>
    <mergeCell ref="D155:D156"/>
    <mergeCell ref="I155:I156"/>
    <mergeCell ref="J155:J156"/>
    <mergeCell ref="D157:D158"/>
    <mergeCell ref="I157:I158"/>
    <mergeCell ref="J157:J158"/>
    <mergeCell ref="D159:D160"/>
    <mergeCell ref="I159:I160"/>
    <mergeCell ref="J159:J160"/>
    <mergeCell ref="D161:D162"/>
    <mergeCell ref="I161:I162"/>
    <mergeCell ref="J161:J162"/>
    <mergeCell ref="C163:C172"/>
    <mergeCell ref="D163:D164"/>
    <mergeCell ref="I163:I164"/>
    <mergeCell ref="J163:J164"/>
    <mergeCell ref="K163:K172"/>
    <mergeCell ref="D165:D166"/>
    <mergeCell ref="I165:I166"/>
    <mergeCell ref="J165:J166"/>
    <mergeCell ref="D167:D168"/>
    <mergeCell ref="I167:I168"/>
    <mergeCell ref="J167:J168"/>
    <mergeCell ref="D169:D170"/>
    <mergeCell ref="I169:I170"/>
    <mergeCell ref="J169:J170"/>
    <mergeCell ref="D171:D172"/>
    <mergeCell ref="I171:I172"/>
    <mergeCell ref="J171:J172"/>
    <mergeCell ref="C173:C182"/>
    <mergeCell ref="D173:D174"/>
    <mergeCell ref="I173:I174"/>
    <mergeCell ref="J173:J174"/>
    <mergeCell ref="K173:K182"/>
    <mergeCell ref="D175:D176"/>
    <mergeCell ref="I175:I176"/>
    <mergeCell ref="J175:J176"/>
    <mergeCell ref="D177:D178"/>
    <mergeCell ref="I177:I178"/>
    <mergeCell ref="J177:J178"/>
    <mergeCell ref="D179:D180"/>
    <mergeCell ref="I179:I180"/>
    <mergeCell ref="J179:J180"/>
    <mergeCell ref="D181:D182"/>
    <mergeCell ref="I181:I182"/>
    <mergeCell ref="J181:J182"/>
    <mergeCell ref="C183:C192"/>
    <mergeCell ref="D183:D184"/>
    <mergeCell ref="I183:I184"/>
    <mergeCell ref="J183:J184"/>
    <mergeCell ref="K183:K192"/>
    <mergeCell ref="D185:D186"/>
    <mergeCell ref="I185:I186"/>
    <mergeCell ref="J185:J186"/>
    <mergeCell ref="D187:D188"/>
    <mergeCell ref="I187:I188"/>
    <mergeCell ref="J187:J188"/>
    <mergeCell ref="D189:D190"/>
    <mergeCell ref="I189:I190"/>
    <mergeCell ref="J189:J190"/>
    <mergeCell ref="D191:D192"/>
    <mergeCell ref="I191:I192"/>
    <mergeCell ref="J191:J192"/>
    <mergeCell ref="C193:C202"/>
    <mergeCell ref="D193:D194"/>
    <mergeCell ref="I193:I194"/>
    <mergeCell ref="J193:J194"/>
    <mergeCell ref="K193:K202"/>
    <mergeCell ref="D195:D196"/>
    <mergeCell ref="I195:I196"/>
    <mergeCell ref="J195:J196"/>
    <mergeCell ref="D197:D198"/>
    <mergeCell ref="I197:I198"/>
    <mergeCell ref="J197:J198"/>
    <mergeCell ref="D199:D200"/>
    <mergeCell ref="I199:I200"/>
    <mergeCell ref="J199:J200"/>
    <mergeCell ref="D201:D202"/>
    <mergeCell ref="I201:I202"/>
    <mergeCell ref="J201:J202"/>
  </mergeCells>
  <phoneticPr fontId="7" type="noConversion"/>
  <pageMargins left="0.7" right="0.7" top="0.75" bottom="0.75" header="0.3" footer="0.3"/>
  <ignoredErrors>
    <ignoredError sqref="I5:I122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22B7-6962-AE43-8367-DB219B915AB9}">
  <dimension ref="A1:BN25"/>
  <sheetViews>
    <sheetView workbookViewId="0">
      <selection activeCell="M29" sqref="A1:XFD1048576"/>
    </sheetView>
  </sheetViews>
  <sheetFormatPr defaultColWidth="10.85546875" defaultRowHeight="15.75" x14ac:dyDescent="0.25"/>
  <cols>
    <col min="1" max="16384" width="10.85546875" style="15"/>
  </cols>
  <sheetData>
    <row r="1" spans="1:66" x14ac:dyDescent="0.25">
      <c r="A1" s="15" t="s">
        <v>0</v>
      </c>
      <c r="B1" s="15" t="s">
        <v>1</v>
      </c>
      <c r="C1" s="15" t="s">
        <v>2</v>
      </c>
      <c r="D1" s="2" t="s">
        <v>155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  <c r="AU1" s="15" t="s">
        <v>45</v>
      </c>
      <c r="AV1" s="15" t="s">
        <v>46</v>
      </c>
      <c r="AW1" s="15" t="s">
        <v>47</v>
      </c>
      <c r="AX1" s="15" t="s">
        <v>48</v>
      </c>
      <c r="AY1" s="15" t="s">
        <v>49</v>
      </c>
      <c r="AZ1" s="15" t="s">
        <v>50</v>
      </c>
      <c r="BA1" s="15" t="s">
        <v>51</v>
      </c>
      <c r="BB1" s="15" t="s">
        <v>52</v>
      </c>
      <c r="BC1" s="15" t="s">
        <v>53</v>
      </c>
      <c r="BD1" s="15" t="s">
        <v>54</v>
      </c>
      <c r="BE1" s="15" t="s">
        <v>55</v>
      </c>
      <c r="BF1" s="15" t="s">
        <v>56</v>
      </c>
      <c r="BG1" s="15" t="s">
        <v>57</v>
      </c>
      <c r="BH1" s="15" t="s">
        <v>58</v>
      </c>
      <c r="BI1" s="15" t="s">
        <v>59</v>
      </c>
      <c r="BJ1" s="15" t="s">
        <v>60</v>
      </c>
      <c r="BK1" s="15" t="s">
        <v>61</v>
      </c>
      <c r="BL1" s="15" t="s">
        <v>62</v>
      </c>
      <c r="BM1" s="15" t="s">
        <v>63</v>
      </c>
      <c r="BN1" s="15" t="s">
        <v>64</v>
      </c>
    </row>
    <row r="2" spans="1:66" x14ac:dyDescent="0.25">
      <c r="A2" s="15" t="s">
        <v>102</v>
      </c>
      <c r="B2" s="15" t="s">
        <v>102</v>
      </c>
      <c r="C2" s="15" t="s">
        <v>156</v>
      </c>
      <c r="D2" s="15">
        <f>L2/5</f>
        <v>27.016345214843803</v>
      </c>
      <c r="E2" s="15">
        <v>6.7540864944457999</v>
      </c>
      <c r="F2" s="15" t="s">
        <v>67</v>
      </c>
      <c r="G2" s="15" t="s">
        <v>68</v>
      </c>
      <c r="H2" s="15" t="s">
        <v>69</v>
      </c>
      <c r="I2" s="15" t="s">
        <v>69</v>
      </c>
      <c r="J2" s="15" t="s">
        <v>70</v>
      </c>
      <c r="K2" s="15" t="s">
        <v>71</v>
      </c>
      <c r="L2" s="15">
        <v>135.08172607421901</v>
      </c>
      <c r="M2" s="15">
        <f>O2*4</f>
        <v>31.956748962402362</v>
      </c>
      <c r="N2" s="15">
        <f>P2*4</f>
        <v>22.0811252593994</v>
      </c>
      <c r="O2" s="15">
        <v>7.9891872406005904</v>
      </c>
      <c r="P2" s="15">
        <v>5.52028131484985</v>
      </c>
      <c r="Q2" s="15">
        <v>20089</v>
      </c>
      <c r="R2" s="15">
        <v>115</v>
      </c>
      <c r="S2" s="15">
        <v>19974</v>
      </c>
      <c r="T2" s="15">
        <v>0</v>
      </c>
      <c r="U2" s="15">
        <v>0</v>
      </c>
      <c r="V2" s="15">
        <v>0</v>
      </c>
      <c r="W2" s="15">
        <v>0</v>
      </c>
      <c r="AF2" s="15">
        <v>5000</v>
      </c>
      <c r="AT2" s="15">
        <v>5717.8011676290798</v>
      </c>
      <c r="AU2" s="15">
        <v>3985.8863095388301</v>
      </c>
      <c r="AV2" s="15">
        <v>3995.80070093115</v>
      </c>
      <c r="BA2" s="15">
        <v>7.3840780258178702</v>
      </c>
      <c r="BB2" s="15">
        <v>6.1244325637817401</v>
      </c>
    </row>
    <row r="3" spans="1:66" x14ac:dyDescent="0.25">
      <c r="A3" s="15" t="s">
        <v>105</v>
      </c>
      <c r="B3" s="15" t="s">
        <v>105</v>
      </c>
      <c r="C3" s="15" t="s">
        <v>156</v>
      </c>
      <c r="D3" s="15">
        <f t="shared" ref="D3:D25" si="0">L3/5</f>
        <v>45.429153442382798</v>
      </c>
      <c r="E3" s="15">
        <v>11.3572883605957</v>
      </c>
      <c r="F3" s="15" t="s">
        <v>67</v>
      </c>
      <c r="G3" s="15" t="s">
        <v>68</v>
      </c>
      <c r="H3" s="15" t="s">
        <v>69</v>
      </c>
      <c r="I3" s="15" t="s">
        <v>69</v>
      </c>
      <c r="J3" s="15" t="s">
        <v>70</v>
      </c>
      <c r="K3" s="15" t="s">
        <v>71</v>
      </c>
      <c r="L3" s="15">
        <v>227.14576721191401</v>
      </c>
      <c r="M3" s="15">
        <f t="shared" ref="M3:M25" si="1">O3*4</f>
        <v>51.842864990234403</v>
      </c>
      <c r="N3" s="15">
        <f t="shared" ref="N3:N25" si="2">P3*4</f>
        <v>39.024169921875</v>
      </c>
      <c r="O3" s="15">
        <v>12.960716247558601</v>
      </c>
      <c r="P3" s="15">
        <v>9.75604248046875</v>
      </c>
      <c r="Q3" s="15">
        <v>20089</v>
      </c>
      <c r="R3" s="15">
        <v>193</v>
      </c>
      <c r="S3" s="15">
        <v>19896</v>
      </c>
      <c r="T3" s="15">
        <v>0</v>
      </c>
      <c r="U3" s="15">
        <v>0</v>
      </c>
      <c r="V3" s="15">
        <v>0</v>
      </c>
      <c r="W3" s="15">
        <v>0</v>
      </c>
      <c r="AF3" s="15">
        <v>5000</v>
      </c>
      <c r="AT3" s="15">
        <v>5918.7811842211804</v>
      </c>
      <c r="AU3" s="15">
        <v>4123.0397503419099</v>
      </c>
      <c r="AV3" s="15">
        <v>4140.2918831877096</v>
      </c>
      <c r="BA3" s="15">
        <v>12.175090789794901</v>
      </c>
      <c r="BB3" s="15">
        <v>10.5400533676147</v>
      </c>
    </row>
    <row r="4" spans="1:66" x14ac:dyDescent="0.25">
      <c r="A4" s="15" t="s">
        <v>106</v>
      </c>
      <c r="B4" s="15" t="s">
        <v>106</v>
      </c>
      <c r="C4" s="15" t="s">
        <v>156</v>
      </c>
      <c r="D4" s="15">
        <f t="shared" si="0"/>
        <v>24.557823181152401</v>
      </c>
      <c r="E4" s="15">
        <v>6.1394557952880904</v>
      </c>
      <c r="F4" s="15" t="s">
        <v>67</v>
      </c>
      <c r="G4" s="15" t="s">
        <v>68</v>
      </c>
      <c r="H4" s="15" t="s">
        <v>69</v>
      </c>
      <c r="I4" s="15" t="s">
        <v>69</v>
      </c>
      <c r="J4" s="15" t="s">
        <v>70</v>
      </c>
      <c r="K4" s="15" t="s">
        <v>71</v>
      </c>
      <c r="L4" s="15">
        <v>122.789115905762</v>
      </c>
      <c r="M4" s="15">
        <f t="shared" si="1"/>
        <v>29.280059814453121</v>
      </c>
      <c r="N4" s="15">
        <f t="shared" si="2"/>
        <v>19.840322494506839</v>
      </c>
      <c r="O4" s="15">
        <v>7.3200149536132804</v>
      </c>
      <c r="P4" s="15">
        <v>4.9600806236267099</v>
      </c>
      <c r="Q4" s="15">
        <v>19981</v>
      </c>
      <c r="R4" s="15">
        <v>104</v>
      </c>
      <c r="S4" s="15">
        <v>19877</v>
      </c>
      <c r="T4" s="15">
        <v>0</v>
      </c>
      <c r="U4" s="15">
        <v>0</v>
      </c>
      <c r="V4" s="15">
        <v>0</v>
      </c>
      <c r="W4" s="15">
        <v>0</v>
      </c>
      <c r="AF4" s="15">
        <v>5000</v>
      </c>
      <c r="AT4" s="15">
        <v>5885.7014254056503</v>
      </c>
      <c r="AU4" s="15">
        <v>4124.6330567757304</v>
      </c>
      <c r="AV4" s="15">
        <v>4133.7993202429197</v>
      </c>
      <c r="BA4" s="15">
        <v>6.7416338920593297</v>
      </c>
      <c r="BB4" s="15">
        <v>5.5375857353210396</v>
      </c>
    </row>
    <row r="5" spans="1:66" x14ac:dyDescent="0.25">
      <c r="A5" s="15" t="s">
        <v>107</v>
      </c>
      <c r="B5" s="15" t="s">
        <v>107</v>
      </c>
      <c r="C5" s="15" t="s">
        <v>156</v>
      </c>
      <c r="D5" s="15">
        <f t="shared" si="0"/>
        <v>16.30819396972656</v>
      </c>
      <c r="E5" s="15">
        <v>4.07704830169678</v>
      </c>
      <c r="F5" s="15" t="s">
        <v>67</v>
      </c>
      <c r="G5" s="15" t="s">
        <v>68</v>
      </c>
      <c r="H5" s="15" t="s">
        <v>69</v>
      </c>
      <c r="I5" s="15" t="s">
        <v>69</v>
      </c>
      <c r="J5" s="15" t="s">
        <v>70</v>
      </c>
      <c r="K5" s="15" t="s">
        <v>71</v>
      </c>
      <c r="L5" s="15">
        <v>81.540969848632798</v>
      </c>
      <c r="M5" s="15">
        <f t="shared" si="1"/>
        <v>20.545881271362319</v>
      </c>
      <c r="N5" s="15">
        <f t="shared" si="2"/>
        <v>12.699457168579119</v>
      </c>
      <c r="O5" s="15">
        <v>5.1364703178405797</v>
      </c>
      <c r="P5" s="15">
        <v>3.1748642921447798</v>
      </c>
      <c r="Q5" s="15">
        <v>19367</v>
      </c>
      <c r="R5" s="15">
        <v>67</v>
      </c>
      <c r="S5" s="15">
        <v>19300</v>
      </c>
      <c r="T5" s="15">
        <v>0</v>
      </c>
      <c r="U5" s="15">
        <v>0</v>
      </c>
      <c r="V5" s="15">
        <v>0</v>
      </c>
      <c r="W5" s="15">
        <v>0</v>
      </c>
      <c r="AF5" s="15">
        <v>5000</v>
      </c>
      <c r="AT5" s="15">
        <v>5965.6392184584902</v>
      </c>
      <c r="AU5" s="15">
        <v>4170.9289664123198</v>
      </c>
      <c r="AV5" s="15">
        <v>4177.1377538800198</v>
      </c>
      <c r="BA5" s="15">
        <v>4.59432125091553</v>
      </c>
      <c r="BB5" s="15">
        <v>3.6002776622772199</v>
      </c>
    </row>
    <row r="6" spans="1:66" x14ac:dyDescent="0.25">
      <c r="A6" s="15" t="s">
        <v>108</v>
      </c>
      <c r="B6" s="15" t="s">
        <v>108</v>
      </c>
      <c r="C6" s="15" t="s">
        <v>156</v>
      </c>
      <c r="D6" s="15">
        <f t="shared" si="0"/>
        <v>14.747041320800781</v>
      </c>
      <c r="E6" s="15">
        <v>3.6867604255676301</v>
      </c>
      <c r="F6" s="15" t="s">
        <v>67</v>
      </c>
      <c r="G6" s="15" t="s">
        <v>68</v>
      </c>
      <c r="H6" s="15" t="s">
        <v>69</v>
      </c>
      <c r="I6" s="15" t="s">
        <v>69</v>
      </c>
      <c r="J6" s="15" t="s">
        <v>70</v>
      </c>
      <c r="K6" s="15" t="s">
        <v>71</v>
      </c>
      <c r="L6" s="15">
        <v>73.735206604003906</v>
      </c>
      <c r="M6" s="15">
        <f t="shared" si="1"/>
        <v>18.969247817993161</v>
      </c>
      <c r="N6" s="15">
        <f t="shared" si="2"/>
        <v>11.20511627197264</v>
      </c>
      <c r="O6" s="15">
        <v>4.7423119544982901</v>
      </c>
      <c r="P6" s="15">
        <v>2.8012790679931601</v>
      </c>
      <c r="Q6" s="15">
        <v>17898</v>
      </c>
      <c r="R6" s="15">
        <v>56</v>
      </c>
      <c r="S6" s="15">
        <v>17842</v>
      </c>
      <c r="T6" s="15">
        <v>0</v>
      </c>
      <c r="U6" s="15">
        <v>0</v>
      </c>
      <c r="V6" s="15">
        <v>0</v>
      </c>
      <c r="W6" s="15">
        <v>0</v>
      </c>
      <c r="AF6" s="15">
        <v>5000</v>
      </c>
      <c r="AT6" s="15">
        <v>6216.2485700334801</v>
      </c>
      <c r="AU6" s="15">
        <v>4338.4903427344698</v>
      </c>
      <c r="AV6" s="15">
        <v>4344.3655500609102</v>
      </c>
      <c r="BA6" s="15">
        <v>4.20039939880371</v>
      </c>
      <c r="BB6" s="15">
        <v>3.2169780731201199</v>
      </c>
    </row>
    <row r="7" spans="1:66" x14ac:dyDescent="0.25">
      <c r="A7" s="15" t="s">
        <v>109</v>
      </c>
      <c r="B7" s="15" t="s">
        <v>109</v>
      </c>
      <c r="C7" s="15" t="s">
        <v>156</v>
      </c>
      <c r="D7" s="15">
        <f t="shared" si="0"/>
        <v>33.719848632812599</v>
      </c>
      <c r="E7" s="15">
        <v>8.4299621582031303</v>
      </c>
      <c r="F7" s="15" t="s">
        <v>67</v>
      </c>
      <c r="G7" s="15" t="s">
        <v>68</v>
      </c>
      <c r="H7" s="15" t="s">
        <v>69</v>
      </c>
      <c r="I7" s="15" t="s">
        <v>69</v>
      </c>
      <c r="J7" s="15" t="s">
        <v>70</v>
      </c>
      <c r="K7" s="15" t="s">
        <v>71</v>
      </c>
      <c r="L7" s="15">
        <v>168.59924316406301</v>
      </c>
      <c r="M7" s="15">
        <f t="shared" si="1"/>
        <v>39.390522003173842</v>
      </c>
      <c r="N7" s="15">
        <f t="shared" si="2"/>
        <v>28.05599784851076</v>
      </c>
      <c r="O7" s="15">
        <v>9.8476305007934606</v>
      </c>
      <c r="P7" s="15">
        <v>7.01399946212769</v>
      </c>
      <c r="Q7" s="15">
        <v>19048</v>
      </c>
      <c r="R7" s="15">
        <v>136</v>
      </c>
      <c r="S7" s="15">
        <v>18912</v>
      </c>
      <c r="T7" s="15">
        <v>0</v>
      </c>
      <c r="U7" s="15">
        <v>0</v>
      </c>
      <c r="V7" s="15">
        <v>0</v>
      </c>
      <c r="W7" s="15">
        <v>0</v>
      </c>
      <c r="AF7" s="15">
        <v>5000</v>
      </c>
      <c r="AT7" s="15">
        <v>5837.3744686351101</v>
      </c>
      <c r="AU7" s="15">
        <v>3992.88926210097</v>
      </c>
      <c r="AV7" s="15">
        <v>4006.0586230884001</v>
      </c>
      <c r="BA7" s="15">
        <v>9.1530494689941406</v>
      </c>
      <c r="BB7" s="15">
        <v>7.7073192596435502</v>
      </c>
    </row>
    <row r="8" spans="1:66" x14ac:dyDescent="0.25">
      <c r="A8" s="15" t="s">
        <v>110</v>
      </c>
      <c r="B8" s="15" t="s">
        <v>110</v>
      </c>
      <c r="C8" s="15" t="s">
        <v>156</v>
      </c>
      <c r="D8" s="15">
        <f t="shared" si="0"/>
        <v>29.641156005859397</v>
      </c>
      <c r="E8" s="15">
        <v>7.4102888107299796</v>
      </c>
      <c r="F8" s="15" t="s">
        <v>67</v>
      </c>
      <c r="G8" s="15" t="s">
        <v>68</v>
      </c>
      <c r="H8" s="15" t="s">
        <v>69</v>
      </c>
      <c r="I8" s="15" t="s">
        <v>69</v>
      </c>
      <c r="J8" s="15" t="s">
        <v>70</v>
      </c>
      <c r="K8" s="15" t="s">
        <v>71</v>
      </c>
      <c r="L8" s="15">
        <v>148.20578002929699</v>
      </c>
      <c r="M8" s="15">
        <f t="shared" si="1"/>
        <v>34.903930664062521</v>
      </c>
      <c r="N8" s="15">
        <f t="shared" si="2"/>
        <v>24.384260177612319</v>
      </c>
      <c r="O8" s="15">
        <v>8.7259826660156303</v>
      </c>
      <c r="P8" s="15">
        <v>6.0960650444030797</v>
      </c>
      <c r="Q8" s="15">
        <v>19430</v>
      </c>
      <c r="R8" s="15">
        <v>122</v>
      </c>
      <c r="S8" s="15">
        <v>19308</v>
      </c>
      <c r="T8" s="15">
        <v>0</v>
      </c>
      <c r="U8" s="15">
        <v>0</v>
      </c>
      <c r="V8" s="15">
        <v>0</v>
      </c>
      <c r="W8" s="15">
        <v>0</v>
      </c>
      <c r="AF8" s="15">
        <v>5000</v>
      </c>
      <c r="AT8" s="15">
        <v>5822.0434850473903</v>
      </c>
      <c r="AU8" s="15">
        <v>4020.7057959045101</v>
      </c>
      <c r="AV8" s="15">
        <v>4032.0163053268102</v>
      </c>
      <c r="BA8" s="15">
        <v>8.0813770294189506</v>
      </c>
      <c r="BB8" s="15">
        <v>6.7395830154418901</v>
      </c>
    </row>
    <row r="9" spans="1:66" x14ac:dyDescent="0.25">
      <c r="A9" s="15" t="s">
        <v>111</v>
      </c>
      <c r="B9" s="15" t="s">
        <v>111</v>
      </c>
      <c r="C9" s="15" t="s">
        <v>156</v>
      </c>
      <c r="D9" s="15">
        <f t="shared" si="0"/>
        <v>1175.8721679687501</v>
      </c>
      <c r="E9" s="15">
        <v>293.96804809570301</v>
      </c>
      <c r="F9" s="15" t="s">
        <v>67</v>
      </c>
      <c r="G9" s="15" t="s">
        <v>68</v>
      </c>
      <c r="H9" s="15" t="s">
        <v>69</v>
      </c>
      <c r="I9" s="15" t="s">
        <v>69</v>
      </c>
      <c r="J9" s="15" t="s">
        <v>70</v>
      </c>
      <c r="K9" s="15" t="s">
        <v>71</v>
      </c>
      <c r="L9" s="15">
        <v>5879.36083984375</v>
      </c>
      <c r="M9" s="15">
        <f t="shared" si="1"/>
        <v>1211.009765625</v>
      </c>
      <c r="N9" s="15">
        <f t="shared" si="2"/>
        <v>1140.994995117188</v>
      </c>
      <c r="O9" s="15">
        <v>302.75244140625</v>
      </c>
      <c r="P9" s="15">
        <v>285.24874877929699</v>
      </c>
      <c r="Q9" s="15">
        <v>19706</v>
      </c>
      <c r="R9" s="15">
        <v>4357</v>
      </c>
      <c r="S9" s="15">
        <v>15349</v>
      </c>
      <c r="T9" s="15">
        <v>0</v>
      </c>
      <c r="U9" s="15">
        <v>0</v>
      </c>
      <c r="V9" s="15">
        <v>0</v>
      </c>
      <c r="W9" s="15">
        <v>0</v>
      </c>
      <c r="AF9" s="15">
        <v>5000</v>
      </c>
      <c r="AT9" s="15">
        <v>5819.6972385044901</v>
      </c>
      <c r="AU9" s="15">
        <v>3982.0380189734001</v>
      </c>
      <c r="AV9" s="15">
        <v>4388.3447894746096</v>
      </c>
      <c r="BA9" s="15">
        <v>298.44168090820301</v>
      </c>
      <c r="BB9" s="15">
        <v>289.51135253906301</v>
      </c>
    </row>
    <row r="10" spans="1:66" x14ac:dyDescent="0.25">
      <c r="A10" s="15" t="s">
        <v>112</v>
      </c>
      <c r="B10" s="15" t="s">
        <v>83</v>
      </c>
      <c r="C10" s="15" t="s">
        <v>156</v>
      </c>
      <c r="D10" s="15">
        <f t="shared" si="0"/>
        <v>0</v>
      </c>
      <c r="E10" s="15">
        <v>0</v>
      </c>
      <c r="F10" s="15" t="s">
        <v>67</v>
      </c>
      <c r="G10" s="15" t="s">
        <v>68</v>
      </c>
      <c r="H10" s="15" t="s">
        <v>69</v>
      </c>
      <c r="I10" s="15" t="s">
        <v>69</v>
      </c>
      <c r="J10" s="15" t="s">
        <v>70</v>
      </c>
      <c r="K10" s="15" t="s">
        <v>71</v>
      </c>
      <c r="L10" s="15">
        <v>0</v>
      </c>
      <c r="M10" s="15">
        <f t="shared" si="1"/>
        <v>0.66950744390487604</v>
      </c>
      <c r="N10" s="15">
        <f t="shared" si="2"/>
        <v>0</v>
      </c>
      <c r="O10" s="15">
        <v>0.16737686097621901</v>
      </c>
      <c r="P10" s="15">
        <v>0</v>
      </c>
      <c r="Q10" s="15">
        <v>21060</v>
      </c>
      <c r="R10" s="15">
        <v>0</v>
      </c>
      <c r="S10" s="15">
        <v>21060</v>
      </c>
      <c r="T10" s="15">
        <v>0</v>
      </c>
      <c r="U10" s="15">
        <v>0</v>
      </c>
      <c r="V10" s="15">
        <v>0</v>
      </c>
      <c r="W10" s="15">
        <v>0</v>
      </c>
      <c r="AF10" s="15">
        <v>5000</v>
      </c>
      <c r="AT10" s="15">
        <v>0</v>
      </c>
      <c r="AU10" s="15">
        <v>3796.6178589678698</v>
      </c>
      <c r="AV10" s="15">
        <v>3796.6178589678698</v>
      </c>
      <c r="BA10" s="15">
        <v>7.6478660106658894E-2</v>
      </c>
      <c r="BB10" s="15">
        <v>0</v>
      </c>
    </row>
    <row r="11" spans="1:66" x14ac:dyDescent="0.25">
      <c r="A11" s="15" t="s">
        <v>113</v>
      </c>
      <c r="B11" s="15" t="s">
        <v>113</v>
      </c>
      <c r="C11" s="15" t="s">
        <v>156</v>
      </c>
      <c r="D11" s="15">
        <f t="shared" si="0"/>
        <v>12.533652496337901</v>
      </c>
      <c r="E11" s="15">
        <v>3.1334130764007599</v>
      </c>
      <c r="F11" s="15" t="s">
        <v>67</v>
      </c>
      <c r="G11" s="15" t="s">
        <v>68</v>
      </c>
      <c r="H11" s="15" t="s">
        <v>69</v>
      </c>
      <c r="I11" s="15" t="s">
        <v>69</v>
      </c>
      <c r="J11" s="15" t="s">
        <v>70</v>
      </c>
      <c r="K11" s="15" t="s">
        <v>71</v>
      </c>
      <c r="L11" s="15">
        <v>62.668262481689503</v>
      </c>
      <c r="M11" s="15">
        <f t="shared" si="1"/>
        <v>16.349504470825199</v>
      </c>
      <c r="N11" s="15">
        <f t="shared" si="2"/>
        <v>9.3650016784668004</v>
      </c>
      <c r="O11" s="15">
        <v>4.0873761177062997</v>
      </c>
      <c r="P11" s="15">
        <v>2.3412504196167001</v>
      </c>
      <c r="Q11" s="15">
        <v>18798</v>
      </c>
      <c r="R11" s="15">
        <v>50</v>
      </c>
      <c r="S11" s="15">
        <v>18748</v>
      </c>
      <c r="T11" s="15">
        <v>0</v>
      </c>
      <c r="U11" s="15">
        <v>0</v>
      </c>
      <c r="V11" s="15">
        <v>0</v>
      </c>
      <c r="W11" s="15">
        <v>0</v>
      </c>
      <c r="AF11" s="15">
        <v>5000</v>
      </c>
      <c r="AT11" s="15">
        <v>5872.5468359375</v>
      </c>
      <c r="AU11" s="15">
        <v>4012.8996706263301</v>
      </c>
      <c r="AV11" s="15">
        <v>4017.84606695921</v>
      </c>
      <c r="BA11" s="15">
        <v>3.5965497493743901</v>
      </c>
      <c r="BB11" s="15">
        <v>2.7119846343994101</v>
      </c>
    </row>
    <row r="12" spans="1:66" x14ac:dyDescent="0.25">
      <c r="A12" s="15" t="s">
        <v>114</v>
      </c>
      <c r="B12" s="15" t="s">
        <v>114</v>
      </c>
      <c r="C12" s="15" t="s">
        <v>156</v>
      </c>
      <c r="D12" s="15">
        <f t="shared" si="0"/>
        <v>14.42575073242188</v>
      </c>
      <c r="E12" s="15">
        <v>3.6064376831054701</v>
      </c>
      <c r="F12" s="15" t="s">
        <v>67</v>
      </c>
      <c r="G12" s="15" t="s">
        <v>68</v>
      </c>
      <c r="H12" s="15" t="s">
        <v>69</v>
      </c>
      <c r="I12" s="15" t="s">
        <v>69</v>
      </c>
      <c r="J12" s="15" t="s">
        <v>70</v>
      </c>
      <c r="K12" s="15" t="s">
        <v>71</v>
      </c>
      <c r="L12" s="15">
        <v>72.128753662109403</v>
      </c>
      <c r="M12" s="15">
        <f t="shared" si="1"/>
        <v>18.555786132812521</v>
      </c>
      <c r="N12" s="15">
        <f t="shared" si="2"/>
        <v>10.96108245849608</v>
      </c>
      <c r="O12" s="15">
        <v>4.6389465332031303</v>
      </c>
      <c r="P12" s="15">
        <v>2.7402706146240199</v>
      </c>
      <c r="Q12" s="15">
        <v>18296</v>
      </c>
      <c r="R12" s="15">
        <v>56</v>
      </c>
      <c r="S12" s="15">
        <v>18240</v>
      </c>
      <c r="T12" s="15">
        <v>0</v>
      </c>
      <c r="U12" s="15">
        <v>0</v>
      </c>
      <c r="V12" s="15">
        <v>0</v>
      </c>
      <c r="W12" s="15">
        <v>0</v>
      </c>
      <c r="AF12" s="15">
        <v>5000</v>
      </c>
      <c r="AT12" s="15">
        <v>5857.0510777064701</v>
      </c>
      <c r="AU12" s="15">
        <v>3976.5205079731199</v>
      </c>
      <c r="AV12" s="15">
        <v>3982.2763951563902</v>
      </c>
      <c r="BA12" s="15">
        <v>4.1088671684265101</v>
      </c>
      <c r="BB12" s="15">
        <v>3.1469042301178001</v>
      </c>
    </row>
    <row r="13" spans="1:66" x14ac:dyDescent="0.25">
      <c r="A13" s="15" t="s">
        <v>115</v>
      </c>
      <c r="B13" s="15" t="s">
        <v>115</v>
      </c>
      <c r="C13" s="15" t="s">
        <v>156</v>
      </c>
      <c r="D13" s="15">
        <f t="shared" si="0"/>
        <v>20.672837829589803</v>
      </c>
      <c r="E13" s="15">
        <v>5.1682095527648899</v>
      </c>
      <c r="F13" s="15" t="s">
        <v>67</v>
      </c>
      <c r="G13" s="15" t="s">
        <v>68</v>
      </c>
      <c r="H13" s="15" t="s">
        <v>69</v>
      </c>
      <c r="I13" s="15" t="s">
        <v>69</v>
      </c>
      <c r="J13" s="15" t="s">
        <v>70</v>
      </c>
      <c r="K13" s="15" t="s">
        <v>71</v>
      </c>
      <c r="L13" s="15">
        <v>103.36418914794901</v>
      </c>
      <c r="M13" s="15">
        <f t="shared" si="1"/>
        <v>25.315324783325199</v>
      </c>
      <c r="N13" s="15">
        <f t="shared" si="2"/>
        <v>16.6382656097412</v>
      </c>
      <c r="O13" s="15">
        <v>6.3288311958312997</v>
      </c>
      <c r="P13" s="15">
        <v>4.1595664024353001</v>
      </c>
      <c r="Q13" s="15">
        <v>20076</v>
      </c>
      <c r="R13" s="15">
        <v>88</v>
      </c>
      <c r="S13" s="15">
        <v>19988</v>
      </c>
      <c r="T13" s="15">
        <v>0</v>
      </c>
      <c r="U13" s="15">
        <v>0</v>
      </c>
      <c r="V13" s="15">
        <v>0</v>
      </c>
      <c r="W13" s="15">
        <v>0</v>
      </c>
      <c r="AF13" s="15">
        <v>5000</v>
      </c>
      <c r="AT13" s="15">
        <v>5338.77567915483</v>
      </c>
      <c r="AU13" s="15">
        <v>4061.9309091680602</v>
      </c>
      <c r="AV13" s="15">
        <v>4067.5277581299501</v>
      </c>
      <c r="BA13" s="15">
        <v>5.7376303672790501</v>
      </c>
      <c r="BB13" s="15">
        <v>4.6379518508911097</v>
      </c>
    </row>
    <row r="14" spans="1:66" x14ac:dyDescent="0.25">
      <c r="A14" s="15" t="s">
        <v>116</v>
      </c>
      <c r="B14" s="15" t="s">
        <v>116</v>
      </c>
      <c r="C14" s="15" t="s">
        <v>156</v>
      </c>
      <c r="D14" s="15">
        <f t="shared" si="0"/>
        <v>17.87960662841796</v>
      </c>
      <c r="E14" s="15">
        <v>4.4699015617370597</v>
      </c>
      <c r="F14" s="15" t="s">
        <v>67</v>
      </c>
      <c r="G14" s="15" t="s">
        <v>68</v>
      </c>
      <c r="H14" s="15" t="s">
        <v>69</v>
      </c>
      <c r="I14" s="15" t="s">
        <v>69</v>
      </c>
      <c r="J14" s="15" t="s">
        <v>70</v>
      </c>
      <c r="K14" s="15" t="s">
        <v>71</v>
      </c>
      <c r="L14" s="15">
        <v>89.398033142089801</v>
      </c>
      <c r="M14" s="15">
        <f t="shared" si="1"/>
        <v>22.316667556762681</v>
      </c>
      <c r="N14" s="15">
        <f t="shared" si="2"/>
        <v>14.07585048675536</v>
      </c>
      <c r="O14" s="15">
        <v>5.5791668891906703</v>
      </c>
      <c r="P14" s="15">
        <v>3.5189626216888401</v>
      </c>
      <c r="Q14" s="15">
        <v>19250</v>
      </c>
      <c r="R14" s="15">
        <v>73</v>
      </c>
      <c r="S14" s="15">
        <v>19177</v>
      </c>
      <c r="T14" s="15">
        <v>0</v>
      </c>
      <c r="U14" s="15">
        <v>0</v>
      </c>
      <c r="V14" s="15">
        <v>0</v>
      </c>
      <c r="W14" s="15">
        <v>0</v>
      </c>
      <c r="AF14" s="15">
        <v>5000</v>
      </c>
      <c r="AT14" s="15">
        <v>5805.1357756314201</v>
      </c>
      <c r="AU14" s="15">
        <v>4030.3352965878898</v>
      </c>
      <c r="AV14" s="15">
        <v>4037.0657087941399</v>
      </c>
      <c r="BA14" s="15">
        <v>5.0124044418334996</v>
      </c>
      <c r="BB14" s="15">
        <v>3.9681818485260001</v>
      </c>
    </row>
    <row r="15" spans="1:66" x14ac:dyDescent="0.25">
      <c r="A15" s="15" t="s">
        <v>117</v>
      </c>
      <c r="B15" s="15" t="s">
        <v>117</v>
      </c>
      <c r="C15" s="15" t="s">
        <v>156</v>
      </c>
      <c r="D15" s="15">
        <f t="shared" si="0"/>
        <v>23.974877929687601</v>
      </c>
      <c r="E15" s="15">
        <v>5.9937195777893102</v>
      </c>
      <c r="F15" s="15" t="s">
        <v>67</v>
      </c>
      <c r="G15" s="15" t="s">
        <v>68</v>
      </c>
      <c r="H15" s="15" t="s">
        <v>69</v>
      </c>
      <c r="I15" s="15" t="s">
        <v>69</v>
      </c>
      <c r="J15" s="15" t="s">
        <v>70</v>
      </c>
      <c r="K15" s="15" t="s">
        <v>71</v>
      </c>
      <c r="L15" s="15">
        <v>119.874389648438</v>
      </c>
      <c r="M15" s="15">
        <f t="shared" si="1"/>
        <v>28.6299648284912</v>
      </c>
      <c r="N15" s="15">
        <f t="shared" si="2"/>
        <v>19.324394226074201</v>
      </c>
      <c r="O15" s="15">
        <v>7.1574912071228001</v>
      </c>
      <c r="P15" s="15">
        <v>4.8310985565185502</v>
      </c>
      <c r="Q15" s="15">
        <v>20072</v>
      </c>
      <c r="R15" s="15">
        <v>102</v>
      </c>
      <c r="S15" s="15">
        <v>19970</v>
      </c>
      <c r="T15" s="15">
        <v>0</v>
      </c>
      <c r="U15" s="15">
        <v>0</v>
      </c>
      <c r="V15" s="15">
        <v>0</v>
      </c>
      <c r="W15" s="15">
        <v>0</v>
      </c>
      <c r="AF15" s="15">
        <v>5000</v>
      </c>
      <c r="AT15" s="15">
        <v>5839.7846440333897</v>
      </c>
      <c r="AU15" s="15">
        <v>4095.3468612342299</v>
      </c>
      <c r="AV15" s="15">
        <v>4104.2115809355701</v>
      </c>
      <c r="BA15" s="15">
        <v>6.5873365402221697</v>
      </c>
      <c r="BB15" s="15">
        <v>5.4004020690918004</v>
      </c>
    </row>
    <row r="16" spans="1:66" x14ac:dyDescent="0.25">
      <c r="A16" s="15" t="s">
        <v>118</v>
      </c>
      <c r="B16" s="15" t="s">
        <v>118</v>
      </c>
      <c r="C16" s="15" t="s">
        <v>156</v>
      </c>
      <c r="D16" s="15">
        <f t="shared" si="0"/>
        <v>19.90857543945312</v>
      </c>
      <c r="E16" s="15">
        <v>4.9771437644958496</v>
      </c>
      <c r="F16" s="15" t="s">
        <v>67</v>
      </c>
      <c r="G16" s="15" t="s">
        <v>68</v>
      </c>
      <c r="H16" s="15" t="s">
        <v>69</v>
      </c>
      <c r="I16" s="15" t="s">
        <v>69</v>
      </c>
      <c r="J16" s="15" t="s">
        <v>70</v>
      </c>
      <c r="K16" s="15" t="s">
        <v>71</v>
      </c>
      <c r="L16" s="15">
        <v>99.542877197265597</v>
      </c>
      <c r="M16" s="15">
        <f t="shared" si="1"/>
        <v>24.613317489624041</v>
      </c>
      <c r="N16" s="15">
        <f t="shared" si="2"/>
        <v>15.84785556793212</v>
      </c>
      <c r="O16" s="15">
        <v>6.1533293724060103</v>
      </c>
      <c r="P16" s="15">
        <v>3.96196389198303</v>
      </c>
      <c r="Q16" s="15">
        <v>18950</v>
      </c>
      <c r="R16" s="15">
        <v>80</v>
      </c>
      <c r="S16" s="15">
        <v>18870</v>
      </c>
      <c r="T16" s="15">
        <v>0</v>
      </c>
      <c r="U16" s="15">
        <v>0</v>
      </c>
      <c r="V16" s="15">
        <v>0</v>
      </c>
      <c r="W16" s="15">
        <v>0</v>
      </c>
      <c r="AF16" s="15">
        <v>5000</v>
      </c>
      <c r="AT16" s="15">
        <v>5810.4640563964804</v>
      </c>
      <c r="AU16" s="15">
        <v>4037.7831448133002</v>
      </c>
      <c r="AV16" s="15">
        <v>4045.26675816035</v>
      </c>
      <c r="BA16" s="15">
        <v>5.5532374382018999</v>
      </c>
      <c r="BB16" s="15">
        <v>4.44252252578735</v>
      </c>
    </row>
    <row r="17" spans="1:54" x14ac:dyDescent="0.25">
      <c r="A17" s="15" t="s">
        <v>119</v>
      </c>
      <c r="B17" s="15" t="s">
        <v>157</v>
      </c>
      <c r="C17" s="15" t="s">
        <v>156</v>
      </c>
      <c r="D17" s="15">
        <f t="shared" si="0"/>
        <v>33.636553955078199</v>
      </c>
      <c r="E17" s="15">
        <v>8.4091386795043892</v>
      </c>
      <c r="F17" s="15" t="s">
        <v>67</v>
      </c>
      <c r="G17" s="15" t="s">
        <v>68</v>
      </c>
      <c r="H17" s="15" t="s">
        <v>69</v>
      </c>
      <c r="I17" s="15" t="s">
        <v>69</v>
      </c>
      <c r="J17" s="15" t="s">
        <v>70</v>
      </c>
      <c r="K17" s="15" t="s">
        <v>71</v>
      </c>
      <c r="L17" s="15">
        <v>168.18276977539099</v>
      </c>
      <c r="M17" s="15">
        <f t="shared" si="1"/>
        <v>39.293212890625</v>
      </c>
      <c r="N17" s="15">
        <f t="shared" si="2"/>
        <v>27.986686706542962</v>
      </c>
      <c r="O17" s="15">
        <v>9.82330322265625</v>
      </c>
      <c r="P17" s="15">
        <v>6.9966716766357404</v>
      </c>
      <c r="Q17" s="15">
        <v>19095</v>
      </c>
      <c r="R17" s="15">
        <v>136</v>
      </c>
      <c r="S17" s="15">
        <v>18959</v>
      </c>
      <c r="T17" s="15">
        <v>0</v>
      </c>
      <c r="U17" s="15">
        <v>0</v>
      </c>
      <c r="V17" s="15">
        <v>0</v>
      </c>
      <c r="W17" s="15">
        <v>0</v>
      </c>
      <c r="AF17" s="15">
        <v>5000</v>
      </c>
      <c r="AT17" s="15">
        <v>5919.5423440372197</v>
      </c>
      <c r="AU17" s="15">
        <v>3948.3678120745299</v>
      </c>
      <c r="AV17" s="15">
        <v>3962.4070755648199</v>
      </c>
      <c r="BA17" s="15">
        <v>9.1304388046264595</v>
      </c>
      <c r="BB17" s="15">
        <v>7.6882805824279803</v>
      </c>
    </row>
    <row r="18" spans="1:54" x14ac:dyDescent="0.25">
      <c r="A18" s="15" t="s">
        <v>158</v>
      </c>
      <c r="B18" s="15" t="s">
        <v>158</v>
      </c>
      <c r="C18" s="15" t="s">
        <v>159</v>
      </c>
      <c r="D18" s="15">
        <f t="shared" si="0"/>
        <v>22.868803405761803</v>
      </c>
      <c r="E18" s="15">
        <v>5.7172007560729998</v>
      </c>
      <c r="F18" s="15" t="s">
        <v>67</v>
      </c>
      <c r="G18" s="15" t="s">
        <v>68</v>
      </c>
      <c r="H18" s="15" t="s">
        <v>69</v>
      </c>
      <c r="I18" s="15" t="s">
        <v>69</v>
      </c>
      <c r="J18" s="15" t="s">
        <v>70</v>
      </c>
      <c r="K18" s="15" t="s">
        <v>71</v>
      </c>
      <c r="L18" s="15">
        <v>114.34401702880901</v>
      </c>
      <c r="M18" s="15">
        <f t="shared" si="1"/>
        <v>27.944467544555678</v>
      </c>
      <c r="N18" s="15">
        <f t="shared" si="2"/>
        <v>18.451297760009759</v>
      </c>
      <c r="O18" s="15">
        <v>6.9861168861389196</v>
      </c>
      <c r="P18" s="15">
        <v>4.6128244400024396</v>
      </c>
      <c r="Q18" s="15">
        <v>18565</v>
      </c>
      <c r="R18" s="15">
        <v>90</v>
      </c>
      <c r="S18" s="15">
        <v>18475</v>
      </c>
      <c r="T18" s="15">
        <v>0</v>
      </c>
      <c r="U18" s="15">
        <v>0</v>
      </c>
      <c r="V18" s="15">
        <v>0</v>
      </c>
      <c r="W18" s="15">
        <v>0</v>
      </c>
      <c r="AF18" s="15">
        <v>4038</v>
      </c>
      <c r="AT18" s="15">
        <v>5739.8093478732599</v>
      </c>
      <c r="AU18" s="15">
        <v>3437.2966384842298</v>
      </c>
      <c r="AV18" s="15">
        <v>3448.4588331432601</v>
      </c>
      <c r="BA18" s="15">
        <v>6.3399558067321804</v>
      </c>
      <c r="BB18" s="15">
        <v>5.1368460655212402</v>
      </c>
    </row>
    <row r="19" spans="1:54" x14ac:dyDescent="0.25">
      <c r="A19" s="15" t="s">
        <v>160</v>
      </c>
      <c r="B19" s="15" t="s">
        <v>160</v>
      </c>
      <c r="C19" s="15" t="s">
        <v>159</v>
      </c>
      <c r="D19" s="15">
        <f t="shared" si="0"/>
        <v>35.982330322265604</v>
      </c>
      <c r="E19" s="15">
        <v>8.9955825805664098</v>
      </c>
      <c r="F19" s="15" t="s">
        <v>67</v>
      </c>
      <c r="G19" s="15" t="s">
        <v>68</v>
      </c>
      <c r="H19" s="15" t="s">
        <v>69</v>
      </c>
      <c r="I19" s="15" t="s">
        <v>69</v>
      </c>
      <c r="J19" s="15" t="s">
        <v>70</v>
      </c>
      <c r="K19" s="15" t="s">
        <v>71</v>
      </c>
      <c r="L19" s="15">
        <v>179.91165161132801</v>
      </c>
      <c r="M19" s="15">
        <f t="shared" si="1"/>
        <v>41.783065795898402</v>
      </c>
      <c r="N19" s="15">
        <f t="shared" si="2"/>
        <v>30.18873405456544</v>
      </c>
      <c r="O19" s="15">
        <v>10.4457664489746</v>
      </c>
      <c r="P19" s="15">
        <v>7.5471835136413601</v>
      </c>
      <c r="Q19" s="15">
        <v>19430</v>
      </c>
      <c r="R19" s="15">
        <v>148</v>
      </c>
      <c r="S19" s="15">
        <v>19282</v>
      </c>
      <c r="T19" s="15">
        <v>0</v>
      </c>
      <c r="U19" s="15">
        <v>0</v>
      </c>
      <c r="V19" s="15">
        <v>0</v>
      </c>
      <c r="W19" s="15">
        <v>0</v>
      </c>
      <c r="AF19" s="15">
        <v>4038</v>
      </c>
      <c r="AT19" s="15">
        <v>5752.7023331925702</v>
      </c>
      <c r="AU19" s="15">
        <v>3422.91142254748</v>
      </c>
      <c r="AV19" s="15">
        <v>3440.6576425565099</v>
      </c>
      <c r="BA19" s="15">
        <v>9.7352495193481392</v>
      </c>
      <c r="BB19" s="15">
        <v>8.2563810348510707</v>
      </c>
    </row>
    <row r="20" spans="1:54" x14ac:dyDescent="0.25">
      <c r="A20" s="15" t="s">
        <v>161</v>
      </c>
      <c r="B20" s="15" t="s">
        <v>161</v>
      </c>
      <c r="C20" s="15" t="s">
        <v>159</v>
      </c>
      <c r="D20" s="15">
        <f t="shared" si="0"/>
        <v>21.799873352050803</v>
      </c>
      <c r="E20" s="15">
        <v>5.4499683380126998</v>
      </c>
      <c r="F20" s="15" t="s">
        <v>67</v>
      </c>
      <c r="G20" s="15" t="s">
        <v>68</v>
      </c>
      <c r="H20" s="15" t="s">
        <v>69</v>
      </c>
      <c r="I20" s="15" t="s">
        <v>69</v>
      </c>
      <c r="J20" s="15" t="s">
        <v>70</v>
      </c>
      <c r="K20" s="15" t="s">
        <v>71</v>
      </c>
      <c r="L20" s="15">
        <v>108.99936676025401</v>
      </c>
      <c r="M20" s="15">
        <f t="shared" si="1"/>
        <v>26.726081848144521</v>
      </c>
      <c r="N20" s="15">
        <f t="shared" si="2"/>
        <v>17.522394180297841</v>
      </c>
      <c r="O20" s="15">
        <v>6.6815204620361301</v>
      </c>
      <c r="P20" s="15">
        <v>4.3805985450744602</v>
      </c>
      <c r="Q20" s="15">
        <v>18824</v>
      </c>
      <c r="R20" s="15">
        <v>87</v>
      </c>
      <c r="S20" s="15">
        <v>18737</v>
      </c>
      <c r="T20" s="15">
        <v>0</v>
      </c>
      <c r="U20" s="15">
        <v>0</v>
      </c>
      <c r="V20" s="15">
        <v>0</v>
      </c>
      <c r="W20" s="15">
        <v>0</v>
      </c>
      <c r="AF20" s="15">
        <v>4038</v>
      </c>
      <c r="AT20" s="15">
        <v>5873.6962441630703</v>
      </c>
      <c r="AU20" s="15">
        <v>3482.35567854389</v>
      </c>
      <c r="AV20" s="15">
        <v>3493.4078794155898</v>
      </c>
      <c r="BA20" s="15">
        <v>6.0540871620178196</v>
      </c>
      <c r="BB20" s="15">
        <v>4.8876414299011204</v>
      </c>
    </row>
    <row r="21" spans="1:54" x14ac:dyDescent="0.25">
      <c r="A21" s="15" t="s">
        <v>162</v>
      </c>
      <c r="B21" s="15" t="s">
        <v>162</v>
      </c>
      <c r="C21" s="15" t="s">
        <v>159</v>
      </c>
      <c r="D21" s="15">
        <f t="shared" si="0"/>
        <v>13.790997314453119</v>
      </c>
      <c r="E21" s="15">
        <v>3.4477493762970002</v>
      </c>
      <c r="F21" s="15" t="s">
        <v>67</v>
      </c>
      <c r="G21" s="15" t="s">
        <v>68</v>
      </c>
      <c r="H21" s="15" t="s">
        <v>69</v>
      </c>
      <c r="I21" s="15" t="s">
        <v>69</v>
      </c>
      <c r="J21" s="15" t="s">
        <v>70</v>
      </c>
      <c r="K21" s="15" t="s">
        <v>71</v>
      </c>
      <c r="L21" s="15">
        <v>68.954986572265597</v>
      </c>
      <c r="M21" s="15">
        <f t="shared" si="1"/>
        <v>17.628570556640639</v>
      </c>
      <c r="N21" s="15">
        <f t="shared" si="2"/>
        <v>10.55700492858888</v>
      </c>
      <c r="O21" s="15">
        <v>4.4071426391601598</v>
      </c>
      <c r="P21" s="15">
        <v>2.6392512321472199</v>
      </c>
      <c r="Q21" s="15">
        <v>20162</v>
      </c>
      <c r="R21" s="15">
        <v>59</v>
      </c>
      <c r="S21" s="15">
        <v>20103</v>
      </c>
      <c r="T21" s="15">
        <v>0</v>
      </c>
      <c r="U21" s="15">
        <v>0</v>
      </c>
      <c r="V21" s="15">
        <v>0</v>
      </c>
      <c r="W21" s="15">
        <v>0</v>
      </c>
      <c r="AF21" s="15">
        <v>4038</v>
      </c>
      <c r="AT21" s="15">
        <v>5892.3147676112303</v>
      </c>
      <c r="AU21" s="15">
        <v>3543.54305529162</v>
      </c>
      <c r="AV21" s="15">
        <v>3550.4162588937802</v>
      </c>
      <c r="BA21" s="15">
        <v>3.9151415824890101</v>
      </c>
      <c r="BB21" s="15">
        <v>3.01926970481873</v>
      </c>
    </row>
    <row r="22" spans="1:54" x14ac:dyDescent="0.25">
      <c r="A22" s="15" t="s">
        <v>163</v>
      </c>
      <c r="B22" s="15" t="s">
        <v>163</v>
      </c>
      <c r="C22" s="15" t="s">
        <v>159</v>
      </c>
      <c r="D22" s="15">
        <f t="shared" si="0"/>
        <v>16.168981933593763</v>
      </c>
      <c r="E22" s="15">
        <v>4.0422453880310103</v>
      </c>
      <c r="F22" s="15" t="s">
        <v>67</v>
      </c>
      <c r="G22" s="15" t="s">
        <v>68</v>
      </c>
      <c r="H22" s="15" t="s">
        <v>69</v>
      </c>
      <c r="I22" s="15" t="s">
        <v>69</v>
      </c>
      <c r="J22" s="15" t="s">
        <v>70</v>
      </c>
      <c r="K22" s="15" t="s">
        <v>71</v>
      </c>
      <c r="L22" s="15">
        <v>80.844909667968807</v>
      </c>
      <c r="M22" s="15">
        <f t="shared" si="1"/>
        <v>20.336973190307599</v>
      </c>
      <c r="N22" s="15">
        <f t="shared" si="2"/>
        <v>12.61536693573</v>
      </c>
      <c r="O22" s="15">
        <v>5.0842432975768999</v>
      </c>
      <c r="P22" s="15">
        <v>3.1538417339325</v>
      </c>
      <c r="Q22" s="15">
        <v>19825</v>
      </c>
      <c r="R22" s="15">
        <v>68</v>
      </c>
      <c r="S22" s="15">
        <v>19757</v>
      </c>
      <c r="T22" s="15">
        <v>0</v>
      </c>
      <c r="U22" s="15">
        <v>0</v>
      </c>
      <c r="V22" s="15">
        <v>0</v>
      </c>
      <c r="W22" s="15">
        <v>0</v>
      </c>
      <c r="AF22" s="15">
        <v>4038</v>
      </c>
      <c r="AT22" s="15">
        <v>5757.4773236442998</v>
      </c>
      <c r="AU22" s="15">
        <v>3364.6276052623398</v>
      </c>
      <c r="AV22" s="15">
        <v>3372.8351099710299</v>
      </c>
      <c r="BA22" s="15">
        <v>4.5511846542358398</v>
      </c>
      <c r="BB22" s="15">
        <v>3.5728702545165998</v>
      </c>
    </row>
    <row r="23" spans="1:54" x14ac:dyDescent="0.25">
      <c r="A23" s="15" t="s">
        <v>164</v>
      </c>
      <c r="B23" s="15" t="s">
        <v>164</v>
      </c>
      <c r="C23" s="15" t="s">
        <v>159</v>
      </c>
      <c r="D23" s="15">
        <f t="shared" si="0"/>
        <v>25.346133422851601</v>
      </c>
      <c r="E23" s="15">
        <v>6.3365335464477504</v>
      </c>
      <c r="F23" s="15" t="s">
        <v>67</v>
      </c>
      <c r="G23" s="15" t="s">
        <v>68</v>
      </c>
      <c r="H23" s="15" t="s">
        <v>69</v>
      </c>
      <c r="I23" s="15" t="s">
        <v>69</v>
      </c>
      <c r="J23" s="15" t="s">
        <v>70</v>
      </c>
      <c r="K23" s="15" t="s">
        <v>71</v>
      </c>
      <c r="L23" s="15">
        <v>126.730667114258</v>
      </c>
      <c r="M23" s="15">
        <f t="shared" si="1"/>
        <v>30.106878280639641</v>
      </c>
      <c r="N23" s="15">
        <f t="shared" si="2"/>
        <v>20.590202331542962</v>
      </c>
      <c r="O23" s="15">
        <v>7.5267195701599103</v>
      </c>
      <c r="P23" s="15">
        <v>5.1475505828857404</v>
      </c>
      <c r="Q23" s="15">
        <v>20292</v>
      </c>
      <c r="R23" s="15">
        <v>109</v>
      </c>
      <c r="S23" s="15">
        <v>20183</v>
      </c>
      <c r="T23" s="15">
        <v>0</v>
      </c>
      <c r="U23" s="15">
        <v>0</v>
      </c>
      <c r="V23" s="15">
        <v>0</v>
      </c>
      <c r="W23" s="15">
        <v>0</v>
      </c>
      <c r="AF23" s="15">
        <v>4038</v>
      </c>
      <c r="AT23" s="15">
        <v>5766.3018474053897</v>
      </c>
      <c r="AU23" s="15">
        <v>3382.65740143943</v>
      </c>
      <c r="AV23" s="15">
        <v>3395.4613263660199</v>
      </c>
      <c r="BA23" s="15">
        <v>6.94362115859985</v>
      </c>
      <c r="BB23" s="15">
        <v>5.7297601699829102</v>
      </c>
    </row>
    <row r="24" spans="1:54" x14ac:dyDescent="0.25">
      <c r="A24" s="15" t="s">
        <v>165</v>
      </c>
      <c r="B24" s="15" t="s">
        <v>165</v>
      </c>
      <c r="C24" s="15" t="s">
        <v>159</v>
      </c>
      <c r="D24" s="15">
        <f t="shared" si="0"/>
        <v>16.254345703125001</v>
      </c>
      <c r="E24" s="15">
        <v>4.0635862350463903</v>
      </c>
      <c r="F24" s="15" t="s">
        <v>67</v>
      </c>
      <c r="G24" s="15" t="s">
        <v>68</v>
      </c>
      <c r="H24" s="15" t="s">
        <v>69</v>
      </c>
      <c r="I24" s="15" t="s">
        <v>69</v>
      </c>
      <c r="J24" s="15" t="s">
        <v>70</v>
      </c>
      <c r="K24" s="15" t="s">
        <v>71</v>
      </c>
      <c r="L24" s="15">
        <v>81.271728515625</v>
      </c>
      <c r="M24" s="15">
        <f t="shared" si="1"/>
        <v>20.584161758422841</v>
      </c>
      <c r="N24" s="15">
        <f t="shared" si="2"/>
        <v>12.581033706665041</v>
      </c>
      <c r="O24" s="15">
        <v>5.1460404396057102</v>
      </c>
      <c r="P24" s="15">
        <v>3.1452584266662602</v>
      </c>
      <c r="Q24" s="15">
        <v>18561</v>
      </c>
      <c r="R24" s="15">
        <v>64</v>
      </c>
      <c r="S24" s="15">
        <v>18497</v>
      </c>
      <c r="T24" s="15">
        <v>0</v>
      </c>
      <c r="U24" s="15">
        <v>0</v>
      </c>
      <c r="V24" s="15">
        <v>0</v>
      </c>
      <c r="W24" s="15">
        <v>0</v>
      </c>
      <c r="AF24" s="15">
        <v>4038</v>
      </c>
      <c r="AT24" s="15">
        <v>5706.8494529724103</v>
      </c>
      <c r="AU24" s="15">
        <v>3417.8126031760398</v>
      </c>
      <c r="AV24" s="15">
        <v>3425.7054084336701</v>
      </c>
      <c r="BA24" s="15">
        <v>4.5916123390197798</v>
      </c>
      <c r="BB24" s="15">
        <v>3.57782077789307</v>
      </c>
    </row>
    <row r="25" spans="1:54" x14ac:dyDescent="0.25">
      <c r="A25" s="15" t="s">
        <v>166</v>
      </c>
      <c r="B25" s="15" t="s">
        <v>166</v>
      </c>
      <c r="C25" s="15" t="s">
        <v>159</v>
      </c>
      <c r="D25" s="15">
        <f t="shared" si="0"/>
        <v>866.53945312500002</v>
      </c>
      <c r="E25" s="15">
        <v>216.63485717773401</v>
      </c>
      <c r="F25" s="15" t="s">
        <v>67</v>
      </c>
      <c r="G25" s="15" t="s">
        <v>68</v>
      </c>
      <c r="H25" s="15" t="s">
        <v>69</v>
      </c>
      <c r="I25" s="15" t="s">
        <v>69</v>
      </c>
      <c r="J25" s="15" t="s">
        <v>70</v>
      </c>
      <c r="K25" s="15" t="s">
        <v>71</v>
      </c>
      <c r="L25" s="15">
        <v>4332.697265625</v>
      </c>
      <c r="M25" s="15">
        <f t="shared" si="1"/>
        <v>897.13214111328</v>
      </c>
      <c r="N25" s="15">
        <f t="shared" si="2"/>
        <v>836.14428710937602</v>
      </c>
      <c r="O25" s="15">
        <v>224.28303527832</v>
      </c>
      <c r="P25" s="15">
        <v>209.03607177734401</v>
      </c>
      <c r="Q25" s="15">
        <v>18498</v>
      </c>
      <c r="R25" s="15">
        <v>3111</v>
      </c>
      <c r="S25" s="15">
        <v>15387</v>
      </c>
      <c r="T25" s="15">
        <v>0</v>
      </c>
      <c r="U25" s="15">
        <v>0</v>
      </c>
      <c r="V25" s="15">
        <v>0</v>
      </c>
      <c r="W25" s="15">
        <v>0</v>
      </c>
      <c r="AF25" s="15">
        <v>4038</v>
      </c>
      <c r="AT25" s="15">
        <v>5759.0602645947602</v>
      </c>
      <c r="AU25" s="15">
        <v>3380.5007508906901</v>
      </c>
      <c r="AV25" s="15">
        <v>3780.52770770405</v>
      </c>
      <c r="BA25" s="15">
        <v>220.53076171875</v>
      </c>
      <c r="BB25" s="15">
        <v>212.75178527832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6E37-01C7-C142-827A-09392D5C3039}">
  <sheetPr>
    <outlinePr summaryBelow="0" summaryRight="0"/>
  </sheetPr>
  <dimension ref="A1:BF159"/>
  <sheetViews>
    <sheetView workbookViewId="0">
      <pane xSplit="1" ySplit="1" topLeftCell="B69" activePane="bottomRight" state="frozen"/>
      <selection pane="topRight"/>
      <selection pane="bottomLeft"/>
      <selection pane="bottomRight" activeCell="D90" sqref="D90:F97"/>
    </sheetView>
  </sheetViews>
  <sheetFormatPr defaultColWidth="10.85546875" defaultRowHeight="15" x14ac:dyDescent="0.25"/>
  <cols>
    <col min="1" max="1" width="4.5703125" style="2" bestFit="1" customWidth="1"/>
    <col min="2" max="2" width="18.42578125" style="2" bestFit="1" customWidth="1"/>
    <col min="3" max="3" width="19.42578125" style="2" bestFit="1" customWidth="1"/>
    <col min="4" max="4" width="25.5703125" style="14" bestFit="1" customWidth="1"/>
    <col min="5" max="5" width="11.5703125" style="13" bestFit="1" customWidth="1"/>
    <col min="6" max="6" width="11.42578125" style="13" bestFit="1" customWidth="1"/>
    <col min="7" max="7" width="13.5703125" style="11" bestFit="1" customWidth="1"/>
    <col min="8" max="8" width="13.42578125" style="11" bestFit="1" customWidth="1"/>
    <col min="9" max="9" width="15" style="10" bestFit="1" customWidth="1"/>
    <col min="10" max="10" width="7.85546875" style="10" bestFit="1" customWidth="1"/>
    <col min="11" max="11" width="8.42578125" style="10" bestFit="1" customWidth="1"/>
    <col min="12" max="12" width="8.85546875" style="11" bestFit="1" customWidth="1"/>
    <col min="13" max="14" width="8.42578125" style="11" bestFit="1" customWidth="1"/>
    <col min="15" max="15" width="9.140625" style="11" bestFit="1" customWidth="1"/>
    <col min="16" max="16" width="6.85546875" style="11" bestFit="1" customWidth="1"/>
    <col min="17" max="17" width="4.42578125" style="11" bestFit="1" customWidth="1"/>
    <col min="18" max="18" width="11.42578125" style="11" bestFit="1" customWidth="1"/>
    <col min="19" max="19" width="11.140625" style="11" bestFit="1" customWidth="1"/>
    <col min="20" max="20" width="13.42578125" style="11" bestFit="1" customWidth="1"/>
    <col min="21" max="21" width="13.140625" style="11" bestFit="1" customWidth="1"/>
    <col min="22" max="23" width="13.42578125" style="11" bestFit="1" customWidth="1"/>
    <col min="24" max="26" width="9.5703125" style="11" bestFit="1" customWidth="1"/>
    <col min="27" max="27" width="19" style="2" bestFit="1" customWidth="1"/>
    <col min="28" max="28" width="5.5703125" style="11" bestFit="1" customWidth="1"/>
    <col min="29" max="29" width="12.140625" style="11" bestFit="1" customWidth="1"/>
    <col min="30" max="30" width="12" style="11" bestFit="1" customWidth="1"/>
    <col min="31" max="31" width="14.140625" style="11" bestFit="1" customWidth="1"/>
    <col min="32" max="32" width="14" style="11" bestFit="1" customWidth="1"/>
    <col min="33" max="33" width="17.85546875" style="11" bestFit="1" customWidth="1"/>
    <col min="34" max="34" width="24.5703125" style="11" bestFit="1" customWidth="1"/>
    <col min="35" max="35" width="24.42578125" style="11" bestFit="1" customWidth="1"/>
    <col min="36" max="36" width="26.85546875" style="11" bestFit="1" customWidth="1"/>
    <col min="37" max="37" width="26.5703125" style="11" bestFit="1" customWidth="1"/>
    <col min="38" max="38" width="22" style="11" bestFit="1" customWidth="1"/>
    <col min="39" max="39" width="22.42578125" style="11" bestFit="1" customWidth="1"/>
    <col min="40" max="40" width="17.42578125" style="11" bestFit="1" customWidth="1"/>
    <col min="41" max="41" width="18.140625" style="2" bestFit="1" customWidth="1"/>
    <col min="42" max="42" width="11" style="2" bestFit="1" customWidth="1"/>
    <col min="43" max="43" width="18.85546875" style="11" bestFit="1" customWidth="1"/>
    <col min="44" max="44" width="18.5703125" style="11" bestFit="1" customWidth="1"/>
    <col min="45" max="45" width="20.85546875" style="11" bestFit="1" customWidth="1"/>
    <col min="46" max="46" width="20.5703125" style="11" bestFit="1" customWidth="1"/>
    <col min="47" max="47" width="13.42578125" style="11" bestFit="1" customWidth="1"/>
    <col min="48" max="48" width="13.140625" style="11" bestFit="1" customWidth="1"/>
    <col min="49" max="49" width="15.42578125" style="11" bestFit="1" customWidth="1"/>
    <col min="50" max="50" width="15.140625" style="11" bestFit="1" customWidth="1"/>
    <col min="51" max="51" width="14.140625" style="11" bestFit="1" customWidth="1"/>
    <col min="52" max="52" width="14" style="11" bestFit="1" customWidth="1"/>
    <col min="53" max="53" width="16.42578125" style="11" bestFit="1" customWidth="1"/>
    <col min="54" max="54" width="16" style="11" bestFit="1" customWidth="1"/>
    <col min="55" max="55" width="26.85546875" style="11" bestFit="1" customWidth="1"/>
    <col min="56" max="56" width="26.5703125" style="11" bestFit="1" customWidth="1"/>
    <col min="57" max="57" width="28.85546875" style="11" bestFit="1" customWidth="1"/>
    <col min="58" max="58" width="28.5703125" style="11" bestFit="1" customWidth="1"/>
  </cols>
  <sheetData>
    <row r="1" spans="1:58" x14ac:dyDescent="0.25">
      <c r="A1" s="2" t="s">
        <v>0</v>
      </c>
      <c r="B1" s="2" t="s">
        <v>1</v>
      </c>
      <c r="C1" s="2" t="s">
        <v>2</v>
      </c>
      <c r="D1" s="16" t="s">
        <v>167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40</v>
      </c>
      <c r="AI1" s="2" t="s">
        <v>41</v>
      </c>
      <c r="AJ1" s="2" t="s">
        <v>42</v>
      </c>
      <c r="AK1" s="2" t="s">
        <v>43</v>
      </c>
      <c r="AL1" s="2" t="s">
        <v>44</v>
      </c>
      <c r="AM1" s="2" t="s">
        <v>45</v>
      </c>
      <c r="AN1" s="2" t="s">
        <v>46</v>
      </c>
      <c r="AO1" s="2" t="s">
        <v>47</v>
      </c>
      <c r="AP1" s="2" t="s">
        <v>48</v>
      </c>
      <c r="AQ1" s="2" t="s">
        <v>49</v>
      </c>
      <c r="AR1" s="2" t="s">
        <v>50</v>
      </c>
      <c r="AS1" s="2" t="s">
        <v>51</v>
      </c>
      <c r="AT1" s="2" t="s">
        <v>52</v>
      </c>
      <c r="AU1" s="2" t="s">
        <v>53</v>
      </c>
      <c r="AV1" s="2" t="s">
        <v>54</v>
      </c>
      <c r="AW1" s="2" t="s">
        <v>55</v>
      </c>
      <c r="AX1" s="2" t="s">
        <v>56</v>
      </c>
      <c r="AY1" s="2" t="s">
        <v>57</v>
      </c>
      <c r="AZ1" s="2" t="s">
        <v>58</v>
      </c>
      <c r="BA1" s="2" t="s">
        <v>59</v>
      </c>
      <c r="BB1" s="2" t="s">
        <v>60</v>
      </c>
      <c r="BC1" s="2" t="s">
        <v>61</v>
      </c>
      <c r="BD1" s="2" t="s">
        <v>62</v>
      </c>
      <c r="BE1" s="2" t="s">
        <v>63</v>
      </c>
      <c r="BF1" s="2" t="s">
        <v>64</v>
      </c>
    </row>
    <row r="2" spans="1:58" x14ac:dyDescent="0.25">
      <c r="A2" s="2" t="s">
        <v>81</v>
      </c>
      <c r="B2" s="2" t="s">
        <v>181</v>
      </c>
      <c r="C2" s="2" t="s">
        <v>66</v>
      </c>
      <c r="D2" s="14">
        <v>0</v>
      </c>
      <c r="E2" s="1">
        <f t="shared" ref="E2:E33" si="0">G2*4</f>
        <v>0.72739958763122559</v>
      </c>
      <c r="F2" s="1">
        <f t="shared" ref="F2:F33" si="1">H2*4</f>
        <v>0</v>
      </c>
      <c r="G2" s="1">
        <v>0.1818498969078064</v>
      </c>
      <c r="H2" s="1">
        <v>0</v>
      </c>
      <c r="I2" s="10">
        <v>19384</v>
      </c>
      <c r="J2" s="10">
        <v>0</v>
      </c>
      <c r="K2" s="10">
        <v>19384</v>
      </c>
      <c r="L2" s="1">
        <v>0</v>
      </c>
      <c r="M2" s="1">
        <v>0</v>
      </c>
      <c r="N2" s="1">
        <v>8</v>
      </c>
      <c r="O2" s="1">
        <v>19376</v>
      </c>
      <c r="P2" s="1">
        <v>0</v>
      </c>
      <c r="Q2" s="1" t="s">
        <v>72</v>
      </c>
      <c r="R2" s="1" t="s">
        <v>72</v>
      </c>
      <c r="S2" s="1" t="s">
        <v>72</v>
      </c>
      <c r="T2" s="1" t="s">
        <v>72</v>
      </c>
      <c r="U2" s="1" t="s">
        <v>72</v>
      </c>
      <c r="V2" s="1" t="s">
        <v>72</v>
      </c>
      <c r="W2" s="1" t="s">
        <v>72</v>
      </c>
      <c r="X2" s="1">
        <v>4499</v>
      </c>
      <c r="Y2" s="1" t="s">
        <v>72</v>
      </c>
      <c r="Z2" s="1" t="s">
        <v>72</v>
      </c>
      <c r="AA2" s="2" t="s">
        <v>73</v>
      </c>
      <c r="AB2" s="1" t="s">
        <v>72</v>
      </c>
      <c r="AC2" s="1" t="s">
        <v>72</v>
      </c>
      <c r="AD2" s="1" t="s">
        <v>72</v>
      </c>
      <c r="AE2" s="1" t="s">
        <v>72</v>
      </c>
      <c r="AF2" s="1" t="s">
        <v>72</v>
      </c>
      <c r="AG2" s="1" t="s">
        <v>72</v>
      </c>
      <c r="AH2" s="1" t="s">
        <v>72</v>
      </c>
      <c r="AI2" s="1" t="s">
        <v>72</v>
      </c>
      <c r="AJ2" s="1" t="s">
        <v>72</v>
      </c>
      <c r="AK2" s="1" t="s">
        <v>72</v>
      </c>
      <c r="AL2" s="1">
        <v>0</v>
      </c>
      <c r="AM2" s="1">
        <v>3557.2319836083198</v>
      </c>
      <c r="AN2" s="1">
        <v>3557.2319836083152</v>
      </c>
      <c r="AO2" s="2" t="s">
        <v>72</v>
      </c>
      <c r="AP2" s="2" t="s">
        <v>72</v>
      </c>
      <c r="AQ2" s="1" t="s">
        <v>72</v>
      </c>
      <c r="AR2" s="1" t="s">
        <v>72</v>
      </c>
      <c r="AS2" s="1">
        <v>8.3091467618942261E-2</v>
      </c>
      <c r="AT2" s="1">
        <v>0</v>
      </c>
      <c r="AU2" s="1" t="s">
        <v>72</v>
      </c>
      <c r="AV2" s="1" t="s">
        <v>72</v>
      </c>
      <c r="AW2" s="1" t="s">
        <v>72</v>
      </c>
      <c r="AX2" s="1" t="s">
        <v>72</v>
      </c>
      <c r="AY2" s="1" t="s">
        <v>72</v>
      </c>
      <c r="AZ2" s="1" t="s">
        <v>72</v>
      </c>
      <c r="BA2" s="1" t="s">
        <v>72</v>
      </c>
      <c r="BB2" s="1" t="s">
        <v>72</v>
      </c>
      <c r="BC2" s="1" t="s">
        <v>72</v>
      </c>
      <c r="BD2" s="1" t="s">
        <v>72</v>
      </c>
      <c r="BE2" s="1" t="s">
        <v>72</v>
      </c>
      <c r="BF2" s="1" t="s">
        <v>72</v>
      </c>
    </row>
    <row r="3" spans="1:58" x14ac:dyDescent="0.25">
      <c r="A3" s="2" t="s">
        <v>81</v>
      </c>
      <c r="B3" s="2" t="s">
        <v>181</v>
      </c>
      <c r="C3" s="2" t="s">
        <v>73</v>
      </c>
      <c r="D3" s="14">
        <v>1.9425727844238281</v>
      </c>
      <c r="E3" s="1">
        <f t="shared" si="0"/>
        <v>3.6378796100616455</v>
      </c>
      <c r="F3" s="1">
        <f t="shared" si="1"/>
        <v>0.87940043210983276</v>
      </c>
      <c r="G3" s="1">
        <v>0.90946990251541138</v>
      </c>
      <c r="H3" s="1">
        <v>0.21985010802745819</v>
      </c>
      <c r="I3" s="10">
        <v>19384</v>
      </c>
      <c r="J3" s="10">
        <v>8</v>
      </c>
      <c r="K3" s="10">
        <v>19376</v>
      </c>
      <c r="L3" s="1">
        <v>0</v>
      </c>
      <c r="M3" s="1">
        <v>0</v>
      </c>
      <c r="N3" s="1">
        <v>8</v>
      </c>
      <c r="O3" s="1">
        <v>19376</v>
      </c>
      <c r="P3" s="1">
        <v>0</v>
      </c>
      <c r="Q3" s="1" t="s">
        <v>72</v>
      </c>
      <c r="R3" s="1" t="s">
        <v>72</v>
      </c>
      <c r="S3" s="1" t="s">
        <v>72</v>
      </c>
      <c r="T3" s="1" t="s">
        <v>72</v>
      </c>
      <c r="U3" s="1" t="s">
        <v>72</v>
      </c>
      <c r="V3" s="1" t="s">
        <v>72</v>
      </c>
      <c r="W3" s="1" t="s">
        <v>72</v>
      </c>
      <c r="X3" s="1">
        <v>4500</v>
      </c>
      <c r="Y3" s="1" t="s">
        <v>72</v>
      </c>
      <c r="Z3" s="1" t="s">
        <v>72</v>
      </c>
      <c r="AA3" s="2" t="s">
        <v>72</v>
      </c>
      <c r="AB3" s="1" t="s">
        <v>72</v>
      </c>
      <c r="AC3" s="1" t="s">
        <v>72</v>
      </c>
      <c r="AD3" s="1" t="s">
        <v>72</v>
      </c>
      <c r="AE3" s="1" t="s">
        <v>72</v>
      </c>
      <c r="AF3" s="1" t="s">
        <v>72</v>
      </c>
      <c r="AG3" s="1" t="s">
        <v>72</v>
      </c>
      <c r="AH3" s="1" t="s">
        <v>72</v>
      </c>
      <c r="AI3" s="1" t="s">
        <v>72</v>
      </c>
      <c r="AJ3" s="1" t="s">
        <v>72</v>
      </c>
      <c r="AK3" s="1" t="s">
        <v>72</v>
      </c>
      <c r="AL3" s="1">
        <v>5874.5422973632813</v>
      </c>
      <c r="AM3" s="1">
        <v>2970.9098317077787</v>
      </c>
      <c r="AN3" s="1">
        <v>2972.1081942606656</v>
      </c>
      <c r="AO3" s="2" t="s">
        <v>72</v>
      </c>
      <c r="AP3" s="2" t="s">
        <v>72</v>
      </c>
      <c r="AQ3" s="1" t="s">
        <v>72</v>
      </c>
      <c r="AR3" s="1" t="s">
        <v>72</v>
      </c>
      <c r="AS3" s="1">
        <v>0.67928862571716309</v>
      </c>
      <c r="AT3" s="1">
        <v>0.33288681507110596</v>
      </c>
      <c r="AU3" s="1" t="s">
        <v>72</v>
      </c>
      <c r="AV3" s="1" t="s">
        <v>72</v>
      </c>
      <c r="AW3" s="1" t="s">
        <v>72</v>
      </c>
      <c r="AX3" s="1" t="s">
        <v>72</v>
      </c>
      <c r="AY3" s="1" t="s">
        <v>72</v>
      </c>
      <c r="AZ3" s="1" t="s">
        <v>72</v>
      </c>
      <c r="BA3" s="1" t="s">
        <v>72</v>
      </c>
      <c r="BB3" s="1" t="s">
        <v>72</v>
      </c>
      <c r="BC3" s="1" t="s">
        <v>72</v>
      </c>
      <c r="BD3" s="1" t="s">
        <v>72</v>
      </c>
      <c r="BE3" s="1" t="s">
        <v>72</v>
      </c>
      <c r="BF3" s="1" t="s">
        <v>72</v>
      </c>
    </row>
    <row r="4" spans="1:58" x14ac:dyDescent="0.25">
      <c r="A4" s="2" t="s">
        <v>97</v>
      </c>
      <c r="B4" s="2" t="s">
        <v>181</v>
      </c>
      <c r="C4" s="2" t="s">
        <v>89</v>
      </c>
      <c r="D4" s="14">
        <v>6.0411125183105465</v>
      </c>
      <c r="E4" s="1">
        <f t="shared" si="0"/>
        <v>9.0222377777099609</v>
      </c>
      <c r="F4" s="1">
        <f t="shared" si="1"/>
        <v>3.8032708168029785</v>
      </c>
      <c r="G4" s="1">
        <v>2.2555594444274902</v>
      </c>
      <c r="H4" s="1">
        <v>0.95081770420074463</v>
      </c>
      <c r="I4" s="10">
        <v>16369</v>
      </c>
      <c r="J4" s="10">
        <v>21</v>
      </c>
      <c r="K4" s="10">
        <v>16348</v>
      </c>
      <c r="L4" s="1">
        <v>0</v>
      </c>
      <c r="M4" s="1">
        <v>21</v>
      </c>
      <c r="N4" s="1">
        <v>7</v>
      </c>
      <c r="O4" s="1">
        <v>16341</v>
      </c>
      <c r="P4" s="1">
        <v>0</v>
      </c>
      <c r="Q4" s="1" t="s">
        <v>72</v>
      </c>
      <c r="R4" s="1" t="s">
        <v>72</v>
      </c>
      <c r="S4" s="1" t="s">
        <v>72</v>
      </c>
      <c r="T4" s="1" t="s">
        <v>72</v>
      </c>
      <c r="U4" s="1" t="s">
        <v>72</v>
      </c>
      <c r="V4" s="1" t="s">
        <v>72</v>
      </c>
      <c r="W4" s="1" t="s">
        <v>72</v>
      </c>
      <c r="X4" s="1">
        <v>5000</v>
      </c>
      <c r="Y4" s="1" t="s">
        <v>72</v>
      </c>
      <c r="Z4" s="1" t="s">
        <v>72</v>
      </c>
      <c r="AA4" s="2" t="s">
        <v>90</v>
      </c>
      <c r="AB4" s="1">
        <v>3.0012839838180136</v>
      </c>
      <c r="AC4" s="1" t="s">
        <v>72</v>
      </c>
      <c r="AD4" s="1" t="s">
        <v>72</v>
      </c>
      <c r="AE4" s="1">
        <v>5.6288745686880652</v>
      </c>
      <c r="AF4" s="1">
        <v>0.37369339894796205</v>
      </c>
      <c r="AG4" s="1">
        <v>75.008022323729122</v>
      </c>
      <c r="AH4" s="1" t="s">
        <v>72</v>
      </c>
      <c r="AI4" s="1" t="s">
        <v>72</v>
      </c>
      <c r="AJ4" s="1">
        <v>91.419925479073513</v>
      </c>
      <c r="AK4" s="1">
        <v>58.596119168384718</v>
      </c>
      <c r="AL4" s="1">
        <v>9207.2175409226184</v>
      </c>
      <c r="AM4" s="1">
        <v>3174.4331782270765</v>
      </c>
      <c r="AN4" s="1">
        <v>3182.1727146444873</v>
      </c>
      <c r="AO4" s="2" t="s">
        <v>72</v>
      </c>
      <c r="AP4" s="2" t="s">
        <v>72</v>
      </c>
      <c r="AQ4" s="1" t="s">
        <v>72</v>
      </c>
      <c r="AR4" s="1" t="s">
        <v>72</v>
      </c>
      <c r="AS4" s="1">
        <v>1.8639633655548096</v>
      </c>
      <c r="AT4" s="1">
        <v>1.2045420408248901</v>
      </c>
      <c r="AU4" s="1" t="s">
        <v>72</v>
      </c>
      <c r="AV4" s="1" t="s">
        <v>72</v>
      </c>
      <c r="AW4" s="1" t="s">
        <v>72</v>
      </c>
      <c r="AX4" s="1" t="s">
        <v>72</v>
      </c>
      <c r="AY4" s="1" t="s">
        <v>72</v>
      </c>
      <c r="AZ4" s="1" t="s">
        <v>72</v>
      </c>
      <c r="BA4" s="1">
        <v>4.3222131860569615</v>
      </c>
      <c r="BB4" s="1">
        <v>1.6803547815790663</v>
      </c>
      <c r="BC4" s="1" t="s">
        <v>72</v>
      </c>
      <c r="BD4" s="1" t="s">
        <v>72</v>
      </c>
      <c r="BE4" s="1">
        <v>83.258532227000089</v>
      </c>
      <c r="BF4" s="1">
        <v>66.757512420458141</v>
      </c>
    </row>
    <row r="5" spans="1:58" x14ac:dyDescent="0.25">
      <c r="A5" s="2" t="s">
        <v>97</v>
      </c>
      <c r="B5" s="2" t="s">
        <v>181</v>
      </c>
      <c r="C5" s="2" t="s">
        <v>90</v>
      </c>
      <c r="D5" s="14">
        <v>2.012842559814453</v>
      </c>
      <c r="E5" s="1">
        <f t="shared" si="0"/>
        <v>3.9206619262695313</v>
      </c>
      <c r="F5" s="1">
        <f t="shared" si="1"/>
        <v>0.85506540536880493</v>
      </c>
      <c r="G5" s="1">
        <v>0.98016548156738281</v>
      </c>
      <c r="H5" s="1">
        <v>0.21376635134220123</v>
      </c>
      <c r="I5" s="10">
        <v>16369</v>
      </c>
      <c r="J5" s="10">
        <v>7</v>
      </c>
      <c r="K5" s="10">
        <v>16362</v>
      </c>
      <c r="L5" s="1">
        <v>0</v>
      </c>
      <c r="M5" s="1">
        <v>21</v>
      </c>
      <c r="N5" s="1">
        <v>7</v>
      </c>
      <c r="O5" s="1">
        <v>16341</v>
      </c>
      <c r="P5" s="1">
        <v>0</v>
      </c>
      <c r="Q5" s="1" t="s">
        <v>72</v>
      </c>
      <c r="R5" s="1" t="s">
        <v>72</v>
      </c>
      <c r="S5" s="1" t="s">
        <v>72</v>
      </c>
      <c r="T5" s="1" t="s">
        <v>72</v>
      </c>
      <c r="U5" s="1" t="s">
        <v>72</v>
      </c>
      <c r="V5" s="1" t="s">
        <v>72</v>
      </c>
      <c r="W5" s="1" t="s">
        <v>72</v>
      </c>
      <c r="X5" s="1">
        <v>4000</v>
      </c>
      <c r="Y5" s="1" t="s">
        <v>72</v>
      </c>
      <c r="Z5" s="1" t="s">
        <v>72</v>
      </c>
      <c r="AA5" s="2" t="s">
        <v>72</v>
      </c>
      <c r="AB5" s="1" t="s">
        <v>72</v>
      </c>
      <c r="AC5" s="1" t="s">
        <v>72</v>
      </c>
      <c r="AD5" s="1" t="s">
        <v>72</v>
      </c>
      <c r="AE5" s="1" t="s">
        <v>72</v>
      </c>
      <c r="AF5" s="1" t="s">
        <v>72</v>
      </c>
      <c r="AG5" s="1" t="s">
        <v>72</v>
      </c>
      <c r="AH5" s="1" t="s">
        <v>72</v>
      </c>
      <c r="AI5" s="1" t="s">
        <v>72</v>
      </c>
      <c r="AJ5" s="1" t="s">
        <v>72</v>
      </c>
      <c r="AK5" s="1" t="s">
        <v>72</v>
      </c>
      <c r="AL5" s="1">
        <v>5156.6409040178569</v>
      </c>
      <c r="AM5" s="1">
        <v>2176.1850123753425</v>
      </c>
      <c r="AN5" s="1">
        <v>2177.4595674026109</v>
      </c>
      <c r="AO5" s="2" t="s">
        <v>72</v>
      </c>
      <c r="AP5" s="2" t="s">
        <v>72</v>
      </c>
      <c r="AQ5" s="1" t="s">
        <v>72</v>
      </c>
      <c r="AR5" s="1" t="s">
        <v>72</v>
      </c>
      <c r="AS5" s="1">
        <v>0.71980124711990356</v>
      </c>
      <c r="AT5" s="1">
        <v>0.33518627285957336</v>
      </c>
      <c r="AU5" s="1" t="s">
        <v>72</v>
      </c>
      <c r="AV5" s="1" t="s">
        <v>72</v>
      </c>
      <c r="AW5" s="1" t="s">
        <v>72</v>
      </c>
      <c r="AX5" s="1" t="s">
        <v>72</v>
      </c>
      <c r="AY5" s="1" t="s">
        <v>72</v>
      </c>
      <c r="AZ5" s="1" t="s">
        <v>72</v>
      </c>
      <c r="BA5" s="1" t="s">
        <v>72</v>
      </c>
      <c r="BB5" s="1" t="s">
        <v>72</v>
      </c>
      <c r="BC5" s="1" t="s">
        <v>72</v>
      </c>
      <c r="BD5" s="1" t="s">
        <v>72</v>
      </c>
      <c r="BE5" s="1" t="s">
        <v>72</v>
      </c>
      <c r="BF5" s="1" t="s">
        <v>72</v>
      </c>
    </row>
    <row r="6" spans="1:58" x14ac:dyDescent="0.25">
      <c r="A6" s="2" t="s">
        <v>111</v>
      </c>
      <c r="B6" s="2" t="s">
        <v>181</v>
      </c>
      <c r="C6" s="2" t="s">
        <v>103</v>
      </c>
      <c r="D6" s="14">
        <v>2.0228393554687498</v>
      </c>
      <c r="E6" s="1">
        <f t="shared" si="0"/>
        <v>3.7882237434387207</v>
      </c>
      <c r="F6" s="1">
        <f t="shared" si="1"/>
        <v>0.91573268175125122</v>
      </c>
      <c r="G6" s="1">
        <v>0.94705593585968018</v>
      </c>
      <c r="H6" s="1">
        <v>0.22893317043781281</v>
      </c>
      <c r="I6" s="10">
        <v>18615</v>
      </c>
      <c r="J6" s="10">
        <v>8</v>
      </c>
      <c r="K6" s="10">
        <v>18607</v>
      </c>
      <c r="L6" s="1">
        <v>8</v>
      </c>
      <c r="M6" s="1">
        <v>0</v>
      </c>
      <c r="N6" s="1">
        <v>1</v>
      </c>
      <c r="O6" s="1">
        <v>18606</v>
      </c>
      <c r="P6" s="1">
        <v>0.50570978734185312</v>
      </c>
      <c r="Q6" s="1" t="s">
        <v>72</v>
      </c>
      <c r="R6" s="1" t="s">
        <v>72</v>
      </c>
      <c r="S6" s="1" t="s">
        <v>72</v>
      </c>
      <c r="T6" s="1" t="s">
        <v>72</v>
      </c>
      <c r="U6" s="1" t="s">
        <v>72</v>
      </c>
      <c r="V6" s="1" t="s">
        <v>72</v>
      </c>
      <c r="W6" s="1" t="s">
        <v>72</v>
      </c>
      <c r="X6" s="1">
        <v>4000</v>
      </c>
      <c r="Y6" s="1" t="s">
        <v>72</v>
      </c>
      <c r="Z6" s="1" t="s">
        <v>72</v>
      </c>
      <c r="AA6" s="2" t="s">
        <v>104</v>
      </c>
      <c r="AB6" s="1">
        <v>0.88886508404373332</v>
      </c>
      <c r="AC6" s="1" t="s">
        <v>72</v>
      </c>
      <c r="AD6" s="1" t="s">
        <v>72</v>
      </c>
      <c r="AE6" s="1">
        <v>1.7551015230873546</v>
      </c>
      <c r="AF6" s="1">
        <v>2.262864500011208E-2</v>
      </c>
      <c r="AG6" s="1">
        <v>47.058156326381287</v>
      </c>
      <c r="AH6" s="1" t="s">
        <v>72</v>
      </c>
      <c r="AI6" s="1" t="s">
        <v>72</v>
      </c>
      <c r="AJ6" s="1">
        <v>71.337367439787485</v>
      </c>
      <c r="AK6" s="1">
        <v>22.778945212975092</v>
      </c>
      <c r="AL6" s="1">
        <v>4588.70751953125</v>
      </c>
      <c r="AM6" s="1">
        <v>3056.9042690586875</v>
      </c>
      <c r="AN6" s="1">
        <v>3057.5625782718857</v>
      </c>
      <c r="AO6" s="2" t="s">
        <v>72</v>
      </c>
      <c r="AP6" s="2" t="s">
        <v>72</v>
      </c>
      <c r="AQ6" s="1" t="s">
        <v>72</v>
      </c>
      <c r="AR6" s="1" t="s">
        <v>72</v>
      </c>
      <c r="AS6" s="1">
        <v>0.7073589563369751</v>
      </c>
      <c r="AT6" s="1">
        <v>0.34664061665534973</v>
      </c>
      <c r="AU6" s="1" t="s">
        <v>72</v>
      </c>
      <c r="AV6" s="1" t="s">
        <v>72</v>
      </c>
      <c r="AW6" s="1" t="s">
        <v>72</v>
      </c>
      <c r="AX6" s="1" t="s">
        <v>72</v>
      </c>
      <c r="AY6" s="1" t="s">
        <v>72</v>
      </c>
      <c r="AZ6" s="1" t="s">
        <v>72</v>
      </c>
      <c r="BA6" s="1">
        <v>1.3242179328503623</v>
      </c>
      <c r="BB6" s="1">
        <v>0.45351223523710427</v>
      </c>
      <c r="BC6" s="1" t="s">
        <v>72</v>
      </c>
      <c r="BD6" s="1" t="s">
        <v>72</v>
      </c>
      <c r="BE6" s="1">
        <v>59.260394939973807</v>
      </c>
      <c r="BF6" s="1">
        <v>34.855917712788766</v>
      </c>
    </row>
    <row r="7" spans="1:58" x14ac:dyDescent="0.25">
      <c r="A7" s="2" t="s">
        <v>111</v>
      </c>
      <c r="B7" s="2" t="s">
        <v>181</v>
      </c>
      <c r="C7" s="2" t="s">
        <v>104</v>
      </c>
      <c r="D7" s="14">
        <v>2.2757551193237306</v>
      </c>
      <c r="E7" s="1">
        <f t="shared" si="0"/>
        <v>4.1234664916992188</v>
      </c>
      <c r="F7" s="1">
        <f t="shared" si="1"/>
        <v>1.0851449966430664</v>
      </c>
      <c r="G7" s="1">
        <v>1.0308666229248047</v>
      </c>
      <c r="H7" s="1">
        <v>0.2712862491607666</v>
      </c>
      <c r="I7" s="10">
        <v>18615</v>
      </c>
      <c r="J7" s="10">
        <v>9</v>
      </c>
      <c r="K7" s="10">
        <v>18606</v>
      </c>
      <c r="L7" s="1">
        <v>8</v>
      </c>
      <c r="M7" s="1">
        <v>0</v>
      </c>
      <c r="N7" s="1">
        <v>1</v>
      </c>
      <c r="O7" s="1">
        <v>18606</v>
      </c>
      <c r="P7" s="1">
        <v>0.50570978734185312</v>
      </c>
      <c r="Q7" s="1" t="s">
        <v>72</v>
      </c>
      <c r="R7" s="1" t="s">
        <v>72</v>
      </c>
      <c r="S7" s="1" t="s">
        <v>72</v>
      </c>
      <c r="T7" s="1" t="s">
        <v>72</v>
      </c>
      <c r="U7" s="1" t="s">
        <v>72</v>
      </c>
      <c r="V7" s="1" t="s">
        <v>72</v>
      </c>
      <c r="W7" s="1" t="s">
        <v>72</v>
      </c>
      <c r="X7" s="1">
        <v>4000</v>
      </c>
      <c r="Y7" s="1" t="s">
        <v>72</v>
      </c>
      <c r="Z7" s="1" t="s">
        <v>72</v>
      </c>
      <c r="AA7" s="2" t="s">
        <v>72</v>
      </c>
      <c r="AB7" s="1" t="s">
        <v>72</v>
      </c>
      <c r="AC7" s="1" t="s">
        <v>72</v>
      </c>
      <c r="AD7" s="1" t="s">
        <v>72</v>
      </c>
      <c r="AE7" s="1" t="s">
        <v>72</v>
      </c>
      <c r="AF7" s="1" t="s">
        <v>72</v>
      </c>
      <c r="AG7" s="1" t="s">
        <v>72</v>
      </c>
      <c r="AH7" s="1" t="s">
        <v>72</v>
      </c>
      <c r="AI7" s="1" t="s">
        <v>72</v>
      </c>
      <c r="AJ7" s="1" t="s">
        <v>72</v>
      </c>
      <c r="AK7" s="1" t="s">
        <v>72</v>
      </c>
      <c r="AL7" s="1">
        <v>6143.8122829861113</v>
      </c>
      <c r="AM7" s="1">
        <v>2390.4175751477073</v>
      </c>
      <c r="AN7" s="1">
        <v>2392.2322704133703</v>
      </c>
      <c r="AO7" s="2" t="s">
        <v>72</v>
      </c>
      <c r="AP7" s="2" t="s">
        <v>72</v>
      </c>
      <c r="AQ7" s="1" t="s">
        <v>72</v>
      </c>
      <c r="AR7" s="1" t="s">
        <v>72</v>
      </c>
      <c r="AS7" s="1">
        <v>0.78116017580032349</v>
      </c>
      <c r="AT7" s="1">
        <v>0.39917659759521484</v>
      </c>
      <c r="AU7" s="1" t="s">
        <v>72</v>
      </c>
      <c r="AV7" s="1" t="s">
        <v>72</v>
      </c>
      <c r="AW7" s="1" t="s">
        <v>72</v>
      </c>
      <c r="AX7" s="1" t="s">
        <v>72</v>
      </c>
      <c r="AY7" s="1" t="s">
        <v>72</v>
      </c>
      <c r="AZ7" s="1" t="s">
        <v>72</v>
      </c>
      <c r="BA7" s="1" t="s">
        <v>72</v>
      </c>
      <c r="BB7" s="1" t="s">
        <v>72</v>
      </c>
      <c r="BC7" s="1" t="s">
        <v>72</v>
      </c>
      <c r="BD7" s="1" t="s">
        <v>72</v>
      </c>
      <c r="BE7" s="1" t="s">
        <v>72</v>
      </c>
      <c r="BF7" s="1" t="s">
        <v>72</v>
      </c>
    </row>
    <row r="8" spans="1:58" x14ac:dyDescent="0.25">
      <c r="A8" s="2" t="s">
        <v>129</v>
      </c>
      <c r="B8" s="2" t="s">
        <v>181</v>
      </c>
      <c r="C8" s="2" t="s">
        <v>121</v>
      </c>
      <c r="D8" s="14">
        <v>1.4953075408935548</v>
      </c>
      <c r="E8" s="1">
        <f t="shared" si="0"/>
        <v>3.2499089241027832</v>
      </c>
      <c r="F8" s="1">
        <f t="shared" si="1"/>
        <v>0.52569597959518433</v>
      </c>
      <c r="G8" s="1">
        <v>0.8124772310256958</v>
      </c>
      <c r="H8" s="1">
        <v>0.13142399489879608</v>
      </c>
      <c r="I8" s="10">
        <v>15738</v>
      </c>
      <c r="J8" s="10">
        <v>5</v>
      </c>
      <c r="K8" s="10">
        <v>15733</v>
      </c>
      <c r="L8" s="1">
        <v>0</v>
      </c>
      <c r="M8" s="1">
        <v>5</v>
      </c>
      <c r="N8" s="1">
        <v>31</v>
      </c>
      <c r="O8" s="1">
        <v>15702</v>
      </c>
      <c r="P8" s="1">
        <v>0</v>
      </c>
      <c r="Q8" s="1" t="s">
        <v>72</v>
      </c>
      <c r="R8" s="1" t="s">
        <v>72</v>
      </c>
      <c r="S8" s="1" t="s">
        <v>72</v>
      </c>
      <c r="T8" s="1" t="s">
        <v>72</v>
      </c>
      <c r="U8" s="1" t="s">
        <v>72</v>
      </c>
      <c r="V8" s="1" t="s">
        <v>72</v>
      </c>
      <c r="W8" s="1" t="s">
        <v>72</v>
      </c>
      <c r="X8" s="1">
        <v>5000</v>
      </c>
      <c r="Y8" s="1" t="s">
        <v>72</v>
      </c>
      <c r="Z8" s="1" t="s">
        <v>72</v>
      </c>
      <c r="AA8" s="2" t="s">
        <v>122</v>
      </c>
      <c r="AB8" s="1">
        <v>0.1611570282973343</v>
      </c>
      <c r="AC8" s="1" t="s">
        <v>72</v>
      </c>
      <c r="AD8" s="1" t="s">
        <v>72</v>
      </c>
      <c r="AE8" s="1">
        <v>0.31868731824537821</v>
      </c>
      <c r="AF8" s="1">
        <v>3.6267383492904204E-3</v>
      </c>
      <c r="AG8" s="1">
        <v>13.879003818600429</v>
      </c>
      <c r="AH8" s="1" t="s">
        <v>72</v>
      </c>
      <c r="AI8" s="1" t="s">
        <v>72</v>
      </c>
      <c r="AJ8" s="1">
        <v>25.562751294997977</v>
      </c>
      <c r="AK8" s="1">
        <v>2.1952563422028852</v>
      </c>
      <c r="AL8" s="1">
        <v>6005.8459960937498</v>
      </c>
      <c r="AM8" s="1">
        <v>3926.5296923136034</v>
      </c>
      <c r="AN8" s="1">
        <v>3927.19029604463</v>
      </c>
      <c r="AO8" s="2" t="s">
        <v>72</v>
      </c>
      <c r="AP8" s="2" t="s">
        <v>72</v>
      </c>
      <c r="AQ8" s="1" t="s">
        <v>72</v>
      </c>
      <c r="AR8" s="1" t="s">
        <v>72</v>
      </c>
      <c r="AS8" s="1">
        <v>0.56938564777374268</v>
      </c>
      <c r="AT8" s="1">
        <v>0.2292165607213974</v>
      </c>
      <c r="AU8" s="1" t="s">
        <v>72</v>
      </c>
      <c r="AV8" s="1" t="s">
        <v>72</v>
      </c>
      <c r="AW8" s="1" t="s">
        <v>72</v>
      </c>
      <c r="AX8" s="1" t="s">
        <v>72</v>
      </c>
      <c r="AY8" s="1" t="s">
        <v>72</v>
      </c>
      <c r="AZ8" s="1" t="s">
        <v>72</v>
      </c>
      <c r="BA8" s="1">
        <v>0.23997793175483745</v>
      </c>
      <c r="BB8" s="1">
        <v>8.233612483983116E-2</v>
      </c>
      <c r="BC8" s="1" t="s">
        <v>72</v>
      </c>
      <c r="BD8" s="1" t="s">
        <v>72</v>
      </c>
      <c r="BE8" s="1">
        <v>19.725013066489915</v>
      </c>
      <c r="BF8" s="1">
        <v>8.0329945707109438</v>
      </c>
    </row>
    <row r="9" spans="1:58" x14ac:dyDescent="0.25">
      <c r="A9" s="2" t="s">
        <v>129</v>
      </c>
      <c r="B9" s="2" t="s">
        <v>181</v>
      </c>
      <c r="C9" s="2" t="s">
        <v>122</v>
      </c>
      <c r="D9" s="14">
        <v>9.278575134277343</v>
      </c>
      <c r="E9" s="1">
        <f t="shared" si="0"/>
        <v>12.954955101013184</v>
      </c>
      <c r="F9" s="1">
        <f t="shared" si="1"/>
        <v>6.3751082420349121</v>
      </c>
      <c r="G9" s="1">
        <v>3.2387387752532959</v>
      </c>
      <c r="H9" s="1">
        <v>1.593777060508728</v>
      </c>
      <c r="I9" s="10">
        <v>15738</v>
      </c>
      <c r="J9" s="10">
        <v>31</v>
      </c>
      <c r="K9" s="10">
        <v>15707</v>
      </c>
      <c r="L9" s="1">
        <v>0</v>
      </c>
      <c r="M9" s="1">
        <v>5</v>
      </c>
      <c r="N9" s="1">
        <v>31</v>
      </c>
      <c r="O9" s="1">
        <v>15702</v>
      </c>
      <c r="P9" s="1">
        <v>0</v>
      </c>
      <c r="Q9" s="1" t="s">
        <v>72</v>
      </c>
      <c r="R9" s="1" t="s">
        <v>72</v>
      </c>
      <c r="S9" s="1" t="s">
        <v>72</v>
      </c>
      <c r="T9" s="1" t="s">
        <v>72</v>
      </c>
      <c r="U9" s="1" t="s">
        <v>72</v>
      </c>
      <c r="V9" s="1" t="s">
        <v>72</v>
      </c>
      <c r="W9" s="1" t="s">
        <v>72</v>
      </c>
      <c r="X9" s="1">
        <v>3700</v>
      </c>
      <c r="Y9" s="1" t="s">
        <v>72</v>
      </c>
      <c r="Z9" s="1" t="s">
        <v>72</v>
      </c>
      <c r="AA9" s="2" t="s">
        <v>72</v>
      </c>
      <c r="AB9" s="1" t="s">
        <v>72</v>
      </c>
      <c r="AC9" s="1" t="s">
        <v>72</v>
      </c>
      <c r="AD9" s="1" t="s">
        <v>72</v>
      </c>
      <c r="AE9" s="1" t="s">
        <v>72</v>
      </c>
      <c r="AF9" s="1" t="s">
        <v>72</v>
      </c>
      <c r="AG9" s="1" t="s">
        <v>72</v>
      </c>
      <c r="AH9" s="1" t="s">
        <v>72</v>
      </c>
      <c r="AI9" s="1" t="s">
        <v>72</v>
      </c>
      <c r="AJ9" s="1" t="s">
        <v>72</v>
      </c>
      <c r="AK9" s="1" t="s">
        <v>72</v>
      </c>
      <c r="AL9" s="1">
        <v>4120.889577557964</v>
      </c>
      <c r="AM9" s="1">
        <v>2896.3940197779552</v>
      </c>
      <c r="AN9" s="1">
        <v>2898.8059756993748</v>
      </c>
      <c r="AO9" s="2" t="s">
        <v>72</v>
      </c>
      <c r="AP9" s="2" t="s">
        <v>72</v>
      </c>
      <c r="AQ9" s="1" t="s">
        <v>72</v>
      </c>
      <c r="AR9" s="1" t="s">
        <v>72</v>
      </c>
      <c r="AS9" s="1">
        <v>2.7608187198638916</v>
      </c>
      <c r="AT9" s="1">
        <v>1.9282761812210083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</row>
    <row r="10" spans="1:58" x14ac:dyDescent="0.25">
      <c r="A10" s="2" t="s">
        <v>80</v>
      </c>
      <c r="B10" s="2" t="s">
        <v>180</v>
      </c>
      <c r="C10" s="2" t="s">
        <v>66</v>
      </c>
      <c r="D10" s="14">
        <v>0</v>
      </c>
      <c r="E10" s="1">
        <f t="shared" si="0"/>
        <v>0.72811335325241089</v>
      </c>
      <c r="F10" s="1">
        <f t="shared" si="1"/>
        <v>0</v>
      </c>
      <c r="G10" s="1">
        <v>0.18202833831310272</v>
      </c>
      <c r="H10" s="1">
        <v>0</v>
      </c>
      <c r="I10" s="10">
        <v>19365</v>
      </c>
      <c r="J10" s="10">
        <v>0</v>
      </c>
      <c r="K10" s="10">
        <v>19365</v>
      </c>
      <c r="L10" s="1">
        <v>0</v>
      </c>
      <c r="M10" s="1">
        <v>0</v>
      </c>
      <c r="N10" s="1">
        <v>4</v>
      </c>
      <c r="O10" s="1">
        <v>19361</v>
      </c>
      <c r="P10" s="1">
        <v>0</v>
      </c>
      <c r="Q10" s="1" t="s">
        <v>72</v>
      </c>
      <c r="R10" s="1" t="s">
        <v>72</v>
      </c>
      <c r="S10" s="1" t="s">
        <v>72</v>
      </c>
      <c r="T10" s="1" t="s">
        <v>72</v>
      </c>
      <c r="U10" s="1" t="s">
        <v>72</v>
      </c>
      <c r="V10" s="1" t="s">
        <v>72</v>
      </c>
      <c r="W10" s="1" t="s">
        <v>72</v>
      </c>
      <c r="X10" s="1">
        <v>4499</v>
      </c>
      <c r="Y10" s="1" t="s">
        <v>72</v>
      </c>
      <c r="Z10" s="1" t="s">
        <v>72</v>
      </c>
      <c r="AA10" s="2" t="s">
        <v>73</v>
      </c>
      <c r="AB10" s="1" t="s">
        <v>72</v>
      </c>
      <c r="AC10" s="1" t="s">
        <v>72</v>
      </c>
      <c r="AD10" s="1" t="s">
        <v>72</v>
      </c>
      <c r="AE10" s="1" t="s">
        <v>72</v>
      </c>
      <c r="AF10" s="1" t="s">
        <v>72</v>
      </c>
      <c r="AG10" s="1" t="s">
        <v>72</v>
      </c>
      <c r="AH10" s="1" t="s">
        <v>72</v>
      </c>
      <c r="AI10" s="1" t="s">
        <v>72</v>
      </c>
      <c r="AJ10" s="1" t="s">
        <v>72</v>
      </c>
      <c r="AK10" s="1" t="s">
        <v>72</v>
      </c>
      <c r="AL10" s="1">
        <v>0</v>
      </c>
      <c r="AM10" s="1">
        <v>3614.504658704896</v>
      </c>
      <c r="AN10" s="1">
        <v>3614.504658704896</v>
      </c>
      <c r="AO10" s="2" t="s">
        <v>72</v>
      </c>
      <c r="AP10" s="2" t="s">
        <v>72</v>
      </c>
      <c r="AQ10" s="1" t="s">
        <v>72</v>
      </c>
      <c r="AR10" s="1" t="s">
        <v>72</v>
      </c>
      <c r="AS10" s="1">
        <v>8.3172991871833801E-2</v>
      </c>
      <c r="AT10" s="1">
        <v>0</v>
      </c>
      <c r="AU10" s="1" t="s">
        <v>72</v>
      </c>
      <c r="AV10" s="1" t="s">
        <v>72</v>
      </c>
      <c r="AW10" s="1" t="s">
        <v>72</v>
      </c>
      <c r="AX10" s="1" t="s">
        <v>72</v>
      </c>
      <c r="AY10" s="1" t="s">
        <v>72</v>
      </c>
      <c r="AZ10" s="1" t="s">
        <v>72</v>
      </c>
      <c r="BA10" s="1" t="s">
        <v>72</v>
      </c>
      <c r="BB10" s="1" t="s">
        <v>72</v>
      </c>
      <c r="BC10" s="1" t="s">
        <v>72</v>
      </c>
      <c r="BD10" s="1" t="s">
        <v>72</v>
      </c>
      <c r="BE10" s="1" t="s">
        <v>72</v>
      </c>
      <c r="BF10" s="1" t="s">
        <v>72</v>
      </c>
    </row>
    <row r="11" spans="1:58" x14ac:dyDescent="0.25">
      <c r="A11" s="2" t="s">
        <v>80</v>
      </c>
      <c r="B11" s="2" t="s">
        <v>180</v>
      </c>
      <c r="C11" s="2" t="s">
        <v>73</v>
      </c>
      <c r="D11" s="14">
        <v>0.97213907241821285</v>
      </c>
      <c r="E11" s="1">
        <f t="shared" si="0"/>
        <v>2.2923824787139893</v>
      </c>
      <c r="F11" s="1">
        <f t="shared" si="1"/>
        <v>0.29332181811332703</v>
      </c>
      <c r="G11" s="1">
        <v>0.57309561967849731</v>
      </c>
      <c r="H11" s="1">
        <v>7.3330454528331757E-2</v>
      </c>
      <c r="I11" s="10">
        <v>19365</v>
      </c>
      <c r="J11" s="10">
        <v>4</v>
      </c>
      <c r="K11" s="10">
        <v>19361</v>
      </c>
      <c r="L11" s="1">
        <v>0</v>
      </c>
      <c r="M11" s="1">
        <v>0</v>
      </c>
      <c r="N11" s="1">
        <v>4</v>
      </c>
      <c r="O11" s="1">
        <v>19361</v>
      </c>
      <c r="P11" s="1">
        <v>0</v>
      </c>
      <c r="Q11" s="1" t="s">
        <v>72</v>
      </c>
      <c r="R11" s="1" t="s">
        <v>72</v>
      </c>
      <c r="S11" s="1" t="s">
        <v>72</v>
      </c>
      <c r="T11" s="1" t="s">
        <v>72</v>
      </c>
      <c r="U11" s="1" t="s">
        <v>72</v>
      </c>
      <c r="V11" s="1" t="s">
        <v>72</v>
      </c>
      <c r="W11" s="1" t="s">
        <v>72</v>
      </c>
      <c r="X11" s="1">
        <v>4500</v>
      </c>
      <c r="Y11" s="1" t="s">
        <v>72</v>
      </c>
      <c r="Z11" s="1" t="s">
        <v>72</v>
      </c>
      <c r="AA11" s="2" t="s">
        <v>72</v>
      </c>
      <c r="AB11" s="1" t="s">
        <v>72</v>
      </c>
      <c r="AC11" s="1" t="s">
        <v>72</v>
      </c>
      <c r="AD11" s="1" t="s">
        <v>72</v>
      </c>
      <c r="AE11" s="1" t="s">
        <v>72</v>
      </c>
      <c r="AF11" s="1" t="s">
        <v>72</v>
      </c>
      <c r="AG11" s="1" t="s">
        <v>72</v>
      </c>
      <c r="AH11" s="1" t="s">
        <v>72</v>
      </c>
      <c r="AI11" s="1" t="s">
        <v>72</v>
      </c>
      <c r="AJ11" s="1" t="s">
        <v>72</v>
      </c>
      <c r="AK11" s="1" t="s">
        <v>72</v>
      </c>
      <c r="AL11" s="1">
        <v>5886.54345703125</v>
      </c>
      <c r="AM11" s="1">
        <v>3018.2454910211331</v>
      </c>
      <c r="AN11" s="1">
        <v>3018.8379615537515</v>
      </c>
      <c r="AO11" s="2" t="s">
        <v>72</v>
      </c>
      <c r="AP11" s="2" t="s">
        <v>72</v>
      </c>
      <c r="AQ11" s="1" t="s">
        <v>72</v>
      </c>
      <c r="AR11" s="1" t="s">
        <v>72</v>
      </c>
      <c r="AS11" s="1">
        <v>0.38821122050285339</v>
      </c>
      <c r="AT11" s="1">
        <v>0.13955658674240112</v>
      </c>
      <c r="AU11" s="1" t="s">
        <v>72</v>
      </c>
      <c r="AV11" s="1" t="s">
        <v>72</v>
      </c>
      <c r="AW11" s="1" t="s">
        <v>72</v>
      </c>
      <c r="AX11" s="1" t="s">
        <v>72</v>
      </c>
      <c r="AY11" s="1" t="s">
        <v>72</v>
      </c>
      <c r="AZ11" s="1" t="s">
        <v>72</v>
      </c>
      <c r="BA11" s="1" t="s">
        <v>72</v>
      </c>
      <c r="BB11" s="1" t="s">
        <v>72</v>
      </c>
      <c r="BC11" s="1" t="s">
        <v>72</v>
      </c>
      <c r="BD11" s="1" t="s">
        <v>72</v>
      </c>
      <c r="BE11" s="1" t="s">
        <v>72</v>
      </c>
      <c r="BF11" s="1" t="s">
        <v>72</v>
      </c>
    </row>
    <row r="12" spans="1:58" x14ac:dyDescent="0.25">
      <c r="A12" s="2" t="s">
        <v>96</v>
      </c>
      <c r="B12" s="2" t="s">
        <v>180</v>
      </c>
      <c r="C12" s="2" t="s">
        <v>89</v>
      </c>
      <c r="D12" s="14">
        <v>5.2065826416015621</v>
      </c>
      <c r="E12" s="1">
        <f t="shared" si="0"/>
        <v>7.7755489349365234</v>
      </c>
      <c r="F12" s="1">
        <f t="shared" si="1"/>
        <v>3.2779877185821533</v>
      </c>
      <c r="G12" s="1">
        <v>1.9438872337341309</v>
      </c>
      <c r="H12" s="1">
        <v>0.81949692964553833</v>
      </c>
      <c r="I12" s="10">
        <v>18991</v>
      </c>
      <c r="J12" s="10">
        <v>21</v>
      </c>
      <c r="K12" s="10">
        <v>18970</v>
      </c>
      <c r="L12" s="1">
        <v>0</v>
      </c>
      <c r="M12" s="1">
        <v>21</v>
      </c>
      <c r="N12" s="1">
        <v>2</v>
      </c>
      <c r="O12" s="1">
        <v>18968</v>
      </c>
      <c r="P12" s="1">
        <v>0</v>
      </c>
      <c r="Q12" s="1" t="s">
        <v>72</v>
      </c>
      <c r="R12" s="1" t="s">
        <v>72</v>
      </c>
      <c r="S12" s="1" t="s">
        <v>72</v>
      </c>
      <c r="T12" s="1" t="s">
        <v>72</v>
      </c>
      <c r="U12" s="1" t="s">
        <v>72</v>
      </c>
      <c r="V12" s="1" t="s">
        <v>72</v>
      </c>
      <c r="W12" s="1" t="s">
        <v>72</v>
      </c>
      <c r="X12" s="1">
        <v>5000</v>
      </c>
      <c r="Y12" s="1" t="s">
        <v>72</v>
      </c>
      <c r="Z12" s="1" t="s">
        <v>72</v>
      </c>
      <c r="AA12" s="2" t="s">
        <v>90</v>
      </c>
      <c r="AB12" s="1">
        <v>10.505255997783303</v>
      </c>
      <c r="AC12" s="1" t="s">
        <v>72</v>
      </c>
      <c r="AD12" s="1" t="s">
        <v>72</v>
      </c>
      <c r="AE12" s="1">
        <v>27.165405248686355</v>
      </c>
      <c r="AF12" s="1">
        <v>0</v>
      </c>
      <c r="AG12" s="1">
        <v>91.308320299933627</v>
      </c>
      <c r="AH12" s="1" t="s">
        <v>72</v>
      </c>
      <c r="AI12" s="1" t="s">
        <v>72</v>
      </c>
      <c r="AJ12" s="1">
        <v>103.89427936699387</v>
      </c>
      <c r="AK12" s="1">
        <v>78.722361232873382</v>
      </c>
      <c r="AL12" s="1">
        <v>9703.6110491071431</v>
      </c>
      <c r="AM12" s="1">
        <v>3332.9542768109391</v>
      </c>
      <c r="AN12" s="1">
        <v>3339.9988659435849</v>
      </c>
      <c r="AO12" s="2" t="s">
        <v>72</v>
      </c>
      <c r="AP12" s="2" t="s">
        <v>72</v>
      </c>
      <c r="AQ12" s="1" t="s">
        <v>72</v>
      </c>
      <c r="AR12" s="1" t="s">
        <v>72</v>
      </c>
      <c r="AS12" s="1">
        <v>1.6064387559890747</v>
      </c>
      <c r="AT12" s="1">
        <v>1.0381630659103394</v>
      </c>
      <c r="AU12" s="1" t="s">
        <v>72</v>
      </c>
      <c r="AV12" s="1" t="s">
        <v>72</v>
      </c>
      <c r="AW12" s="1" t="s">
        <v>72</v>
      </c>
      <c r="AX12" s="1" t="s">
        <v>72</v>
      </c>
      <c r="AY12" s="1" t="s">
        <v>72</v>
      </c>
      <c r="AZ12" s="1" t="s">
        <v>72</v>
      </c>
      <c r="BA12" s="1">
        <v>18.653693976870734</v>
      </c>
      <c r="BB12" s="1">
        <v>2.356818018695872</v>
      </c>
      <c r="BC12" s="1" t="s">
        <v>72</v>
      </c>
      <c r="BD12" s="1" t="s">
        <v>72</v>
      </c>
      <c r="BE12" s="1">
        <v>97.464081891308012</v>
      </c>
      <c r="BF12" s="1">
        <v>85.152558708559255</v>
      </c>
    </row>
    <row r="13" spans="1:58" x14ac:dyDescent="0.25">
      <c r="A13" s="2" t="s">
        <v>96</v>
      </c>
      <c r="B13" s="2" t="s">
        <v>180</v>
      </c>
      <c r="C13" s="2" t="s">
        <v>90</v>
      </c>
      <c r="D13" s="14">
        <v>0.49561691284179688</v>
      </c>
      <c r="E13" s="1">
        <f t="shared" si="0"/>
        <v>1.5876451730728149</v>
      </c>
      <c r="F13" s="1">
        <f t="shared" si="1"/>
        <v>7.5082600116729736E-2</v>
      </c>
      <c r="G13" s="1">
        <v>0.39691129326820374</v>
      </c>
      <c r="H13" s="1">
        <v>1.8770650029182434E-2</v>
      </c>
      <c r="I13" s="10">
        <v>18991</v>
      </c>
      <c r="J13" s="10">
        <v>2</v>
      </c>
      <c r="K13" s="10">
        <v>18989</v>
      </c>
      <c r="L13" s="1">
        <v>0</v>
      </c>
      <c r="M13" s="1">
        <v>21</v>
      </c>
      <c r="N13" s="1">
        <v>2</v>
      </c>
      <c r="O13" s="1">
        <v>18968</v>
      </c>
      <c r="P13" s="1">
        <v>0</v>
      </c>
      <c r="Q13" s="1" t="s">
        <v>72</v>
      </c>
      <c r="R13" s="1" t="s">
        <v>72</v>
      </c>
      <c r="S13" s="1" t="s">
        <v>72</v>
      </c>
      <c r="T13" s="1" t="s">
        <v>72</v>
      </c>
      <c r="U13" s="1" t="s">
        <v>72</v>
      </c>
      <c r="V13" s="1" t="s">
        <v>72</v>
      </c>
      <c r="W13" s="1" t="s">
        <v>72</v>
      </c>
      <c r="X13" s="1">
        <v>4000</v>
      </c>
      <c r="Y13" s="1" t="s">
        <v>72</v>
      </c>
      <c r="Z13" s="1" t="s">
        <v>72</v>
      </c>
      <c r="AA13" s="2" t="s">
        <v>72</v>
      </c>
      <c r="AB13" s="1" t="s">
        <v>72</v>
      </c>
      <c r="AC13" s="1" t="s">
        <v>72</v>
      </c>
      <c r="AD13" s="1" t="s">
        <v>72</v>
      </c>
      <c r="AE13" s="1" t="s">
        <v>72</v>
      </c>
      <c r="AF13" s="1" t="s">
        <v>72</v>
      </c>
      <c r="AG13" s="1" t="s">
        <v>72</v>
      </c>
      <c r="AH13" s="1" t="s">
        <v>72</v>
      </c>
      <c r="AI13" s="1" t="s">
        <v>72</v>
      </c>
      <c r="AJ13" s="1" t="s">
        <v>72</v>
      </c>
      <c r="AK13" s="1" t="s">
        <v>72</v>
      </c>
      <c r="AL13" s="1">
        <v>5232.41064453125</v>
      </c>
      <c r="AM13" s="1">
        <v>2266.5447408491427</v>
      </c>
      <c r="AN13" s="1">
        <v>2266.8570852126472</v>
      </c>
      <c r="AO13" s="2" t="s">
        <v>72</v>
      </c>
      <c r="AP13" s="2" t="s">
        <v>72</v>
      </c>
      <c r="AQ13" s="1" t="s">
        <v>72</v>
      </c>
      <c r="AR13" s="1" t="s">
        <v>72</v>
      </c>
      <c r="AS13" s="1">
        <v>0.23821744322776794</v>
      </c>
      <c r="AT13" s="1">
        <v>5.3772825747728348E-2</v>
      </c>
      <c r="AU13" s="1" t="s">
        <v>72</v>
      </c>
      <c r="AV13" s="1" t="s">
        <v>72</v>
      </c>
      <c r="AW13" s="1" t="s">
        <v>72</v>
      </c>
      <c r="AX13" s="1" t="s">
        <v>72</v>
      </c>
      <c r="AY13" s="1" t="s">
        <v>72</v>
      </c>
      <c r="AZ13" s="1" t="s">
        <v>72</v>
      </c>
      <c r="BA13" s="1" t="s">
        <v>72</v>
      </c>
      <c r="BB13" s="1" t="s">
        <v>72</v>
      </c>
      <c r="BC13" s="1" t="s">
        <v>72</v>
      </c>
      <c r="BD13" s="1" t="s">
        <v>72</v>
      </c>
      <c r="BE13" s="1" t="s">
        <v>72</v>
      </c>
      <c r="BF13" s="1" t="s">
        <v>72</v>
      </c>
    </row>
    <row r="14" spans="1:58" x14ac:dyDescent="0.25">
      <c r="A14" s="2" t="s">
        <v>110</v>
      </c>
      <c r="B14" s="2" t="s">
        <v>180</v>
      </c>
      <c r="C14" s="2" t="s">
        <v>103</v>
      </c>
      <c r="D14" s="14">
        <v>1.9409702301025391</v>
      </c>
      <c r="E14" s="1">
        <f t="shared" si="0"/>
        <v>3.7806398868560791</v>
      </c>
      <c r="F14" s="1">
        <f t="shared" si="1"/>
        <v>0.82453727722167969</v>
      </c>
      <c r="G14" s="1">
        <v>0.94515997171401978</v>
      </c>
      <c r="H14" s="1">
        <v>0.20613431930541992</v>
      </c>
      <c r="I14" s="10">
        <v>16975</v>
      </c>
      <c r="J14" s="10">
        <v>7</v>
      </c>
      <c r="K14" s="10">
        <v>16968</v>
      </c>
      <c r="L14" s="1">
        <v>7</v>
      </c>
      <c r="M14" s="1">
        <v>0</v>
      </c>
      <c r="N14" s="1">
        <v>0</v>
      </c>
      <c r="O14" s="1">
        <v>16968</v>
      </c>
      <c r="P14" s="1">
        <v>0.48524257050694591</v>
      </c>
      <c r="Q14" s="1" t="s">
        <v>72</v>
      </c>
      <c r="R14" s="1" t="s">
        <v>72</v>
      </c>
      <c r="S14" s="1" t="s">
        <v>72</v>
      </c>
      <c r="T14" s="1" t="s">
        <v>72</v>
      </c>
      <c r="U14" s="1" t="s">
        <v>72</v>
      </c>
      <c r="V14" s="1" t="s">
        <v>72</v>
      </c>
      <c r="W14" s="1" t="s">
        <v>72</v>
      </c>
      <c r="X14" s="1">
        <v>4000</v>
      </c>
      <c r="Y14" s="1" t="s">
        <v>72</v>
      </c>
      <c r="Z14" s="1" t="s">
        <v>72</v>
      </c>
      <c r="AA14" s="2" t="s">
        <v>104</v>
      </c>
      <c r="AB14" s="1">
        <v>1</v>
      </c>
      <c r="AC14" s="1" t="s">
        <v>72</v>
      </c>
      <c r="AD14" s="1" t="s">
        <v>72</v>
      </c>
      <c r="AE14" s="1">
        <v>2.0769253910801093</v>
      </c>
      <c r="AF14" s="1">
        <v>0</v>
      </c>
      <c r="AG14" s="1">
        <v>50</v>
      </c>
      <c r="AH14" s="1" t="s">
        <v>72</v>
      </c>
      <c r="AI14" s="1" t="s">
        <v>72</v>
      </c>
      <c r="AJ14" s="1">
        <v>76.923134777002744</v>
      </c>
      <c r="AK14" s="1">
        <v>23.076865222997256</v>
      </c>
      <c r="AL14" s="1">
        <v>4537.6735491071431</v>
      </c>
      <c r="AM14" s="1">
        <v>3105.0093490406343</v>
      </c>
      <c r="AN14" s="1">
        <v>3105.6001384014853</v>
      </c>
      <c r="AO14" s="2" t="s">
        <v>72</v>
      </c>
      <c r="AP14" s="2" t="s">
        <v>72</v>
      </c>
      <c r="AQ14" s="1" t="s">
        <v>72</v>
      </c>
      <c r="AR14" s="1" t="s">
        <v>72</v>
      </c>
      <c r="AS14" s="1">
        <v>0.69409710168838501</v>
      </c>
      <c r="AT14" s="1">
        <v>0.32321861386299133</v>
      </c>
      <c r="AU14" s="1" t="s">
        <v>72</v>
      </c>
      <c r="AV14" s="1" t="s">
        <v>72</v>
      </c>
      <c r="AW14" s="1" t="s">
        <v>72</v>
      </c>
      <c r="AX14" s="1" t="s">
        <v>72</v>
      </c>
      <c r="AY14" s="1" t="s">
        <v>72</v>
      </c>
      <c r="AZ14" s="1" t="s">
        <v>72</v>
      </c>
      <c r="BA14" s="1">
        <v>1.5404527694577681</v>
      </c>
      <c r="BB14" s="1">
        <v>0.4595472305422319</v>
      </c>
      <c r="BC14" s="1" t="s">
        <v>72</v>
      </c>
      <c r="BD14" s="1" t="s">
        <v>72</v>
      </c>
      <c r="BE14" s="1">
        <v>63.511319236444194</v>
      </c>
      <c r="BF14" s="1">
        <v>36.488680763555799</v>
      </c>
    </row>
    <row r="15" spans="1:58" x14ac:dyDescent="0.25">
      <c r="A15" s="2" t="s">
        <v>110</v>
      </c>
      <c r="B15" s="2" t="s">
        <v>180</v>
      </c>
      <c r="C15" s="2" t="s">
        <v>104</v>
      </c>
      <c r="D15" s="14">
        <v>1.9409702301025391</v>
      </c>
      <c r="E15" s="1">
        <f t="shared" si="0"/>
        <v>3.7806398868560791</v>
      </c>
      <c r="F15" s="1">
        <f t="shared" si="1"/>
        <v>0.82453727722167969</v>
      </c>
      <c r="G15" s="1">
        <v>0.94515997171401978</v>
      </c>
      <c r="H15" s="1">
        <v>0.20613431930541992</v>
      </c>
      <c r="I15" s="10">
        <v>16975</v>
      </c>
      <c r="J15" s="10">
        <v>7</v>
      </c>
      <c r="K15" s="10">
        <v>16968</v>
      </c>
      <c r="L15" s="1">
        <v>7</v>
      </c>
      <c r="M15" s="1">
        <v>0</v>
      </c>
      <c r="N15" s="1">
        <v>0</v>
      </c>
      <c r="O15" s="1">
        <v>16968</v>
      </c>
      <c r="P15" s="1">
        <v>0.48524257050694591</v>
      </c>
      <c r="Q15" s="1" t="s">
        <v>72</v>
      </c>
      <c r="R15" s="1" t="s">
        <v>72</v>
      </c>
      <c r="S15" s="1" t="s">
        <v>72</v>
      </c>
      <c r="T15" s="1" t="s">
        <v>72</v>
      </c>
      <c r="U15" s="1" t="s">
        <v>72</v>
      </c>
      <c r="V15" s="1" t="s">
        <v>72</v>
      </c>
      <c r="W15" s="1" t="s">
        <v>72</v>
      </c>
      <c r="X15" s="1">
        <v>4000</v>
      </c>
      <c r="Y15" s="1" t="s">
        <v>72</v>
      </c>
      <c r="Z15" s="1" t="s">
        <v>72</v>
      </c>
      <c r="AA15" s="2" t="s">
        <v>72</v>
      </c>
      <c r="AB15" s="1" t="s">
        <v>72</v>
      </c>
      <c r="AC15" s="1" t="s">
        <v>72</v>
      </c>
      <c r="AD15" s="1" t="s">
        <v>72</v>
      </c>
      <c r="AE15" s="1" t="s">
        <v>72</v>
      </c>
      <c r="AF15" s="1" t="s">
        <v>72</v>
      </c>
      <c r="AG15" s="1" t="s">
        <v>72</v>
      </c>
      <c r="AH15" s="1" t="s">
        <v>72</v>
      </c>
      <c r="AI15" s="1" t="s">
        <v>72</v>
      </c>
      <c r="AJ15" s="1" t="s">
        <v>72</v>
      </c>
      <c r="AK15" s="1" t="s">
        <v>72</v>
      </c>
      <c r="AL15" s="1">
        <v>6330.0735909598216</v>
      </c>
      <c r="AM15" s="1">
        <v>2427.576906088218</v>
      </c>
      <c r="AN15" s="1">
        <v>2429.1861830716784</v>
      </c>
      <c r="AO15" s="2" t="s">
        <v>72</v>
      </c>
      <c r="AP15" s="2" t="s">
        <v>72</v>
      </c>
      <c r="AQ15" s="1" t="s">
        <v>72</v>
      </c>
      <c r="AR15" s="1" t="s">
        <v>72</v>
      </c>
      <c r="AS15" s="1">
        <v>0.69409710168838501</v>
      </c>
      <c r="AT15" s="1">
        <v>0.32321861386299133</v>
      </c>
      <c r="AU15" s="1" t="s">
        <v>72</v>
      </c>
      <c r="AV15" s="1" t="s">
        <v>72</v>
      </c>
      <c r="AW15" s="1" t="s">
        <v>72</v>
      </c>
      <c r="AX15" s="1" t="s">
        <v>72</v>
      </c>
      <c r="AY15" s="1" t="s">
        <v>72</v>
      </c>
      <c r="AZ15" s="1" t="s">
        <v>72</v>
      </c>
      <c r="BA15" s="1" t="s">
        <v>72</v>
      </c>
      <c r="BB15" s="1" t="s">
        <v>72</v>
      </c>
      <c r="BC15" s="1" t="s">
        <v>72</v>
      </c>
      <c r="BD15" s="1" t="s">
        <v>72</v>
      </c>
      <c r="BE15" s="1" t="s">
        <v>72</v>
      </c>
      <c r="BF15" s="1" t="s">
        <v>72</v>
      </c>
    </row>
    <row r="16" spans="1:58" x14ac:dyDescent="0.25">
      <c r="A16" s="2" t="s">
        <v>128</v>
      </c>
      <c r="B16" s="2" t="s">
        <v>180</v>
      </c>
      <c r="C16" s="2" t="s">
        <v>121</v>
      </c>
      <c r="D16" s="14">
        <v>0</v>
      </c>
      <c r="E16" s="1">
        <f t="shared" si="0"/>
        <v>0.89502125978469849</v>
      </c>
      <c r="F16" s="1">
        <f t="shared" si="1"/>
        <v>0</v>
      </c>
      <c r="G16" s="1">
        <v>0.22375531494617462</v>
      </c>
      <c r="H16" s="1">
        <v>0</v>
      </c>
      <c r="I16" s="10">
        <v>15754</v>
      </c>
      <c r="J16" s="10">
        <v>0</v>
      </c>
      <c r="K16" s="10">
        <v>15754</v>
      </c>
      <c r="L16" s="1">
        <v>0</v>
      </c>
      <c r="M16" s="1">
        <v>0</v>
      </c>
      <c r="N16" s="1">
        <v>24</v>
      </c>
      <c r="O16" s="1">
        <v>15730</v>
      </c>
      <c r="P16" s="1">
        <v>0</v>
      </c>
      <c r="Q16" s="1" t="s">
        <v>72</v>
      </c>
      <c r="R16" s="1" t="s">
        <v>72</v>
      </c>
      <c r="S16" s="1" t="s">
        <v>72</v>
      </c>
      <c r="T16" s="1" t="s">
        <v>72</v>
      </c>
      <c r="U16" s="1" t="s">
        <v>72</v>
      </c>
      <c r="V16" s="1" t="s">
        <v>72</v>
      </c>
      <c r="W16" s="1" t="s">
        <v>72</v>
      </c>
      <c r="X16" s="1">
        <v>5000</v>
      </c>
      <c r="Y16" s="1" t="s">
        <v>72</v>
      </c>
      <c r="Z16" s="1" t="s">
        <v>72</v>
      </c>
      <c r="AA16" s="2" t="s">
        <v>122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 t="s">
        <v>72</v>
      </c>
      <c r="AG16" s="1" t="s">
        <v>72</v>
      </c>
      <c r="AH16" s="1" t="s">
        <v>72</v>
      </c>
      <c r="AI16" s="1" t="s">
        <v>72</v>
      </c>
      <c r="AJ16" s="1" t="s">
        <v>72</v>
      </c>
      <c r="AK16" s="1" t="s">
        <v>72</v>
      </c>
      <c r="AL16" s="1">
        <v>0</v>
      </c>
      <c r="AM16" s="1">
        <v>3873.4618799689761</v>
      </c>
      <c r="AN16" s="1">
        <v>3873.461879968977</v>
      </c>
      <c r="AO16" s="2" t="s">
        <v>72</v>
      </c>
      <c r="AP16" s="2" t="s">
        <v>72</v>
      </c>
      <c r="AQ16" s="1" t="s">
        <v>72</v>
      </c>
      <c r="AR16" s="1" t="s">
        <v>72</v>
      </c>
      <c r="AS16" s="1">
        <v>0.10223804414272308</v>
      </c>
      <c r="AT16" s="1">
        <v>0</v>
      </c>
      <c r="AU16" s="1" t="s">
        <v>72</v>
      </c>
      <c r="AV16" s="1" t="s">
        <v>72</v>
      </c>
      <c r="AW16" s="1" t="s">
        <v>72</v>
      </c>
      <c r="AX16" s="1" t="s">
        <v>72</v>
      </c>
      <c r="AY16" s="1" t="s">
        <v>72</v>
      </c>
      <c r="AZ16" s="1" t="s">
        <v>72</v>
      </c>
      <c r="BA16" s="1" t="s">
        <v>72</v>
      </c>
      <c r="BB16" s="1" t="s">
        <v>72</v>
      </c>
      <c r="BC16" s="1" t="s">
        <v>72</v>
      </c>
      <c r="BD16" s="1" t="s">
        <v>72</v>
      </c>
      <c r="BE16" s="1" t="s">
        <v>72</v>
      </c>
      <c r="BF16" s="1" t="s">
        <v>72</v>
      </c>
    </row>
    <row r="17" spans="1:58" x14ac:dyDescent="0.25">
      <c r="A17" s="2" t="s">
        <v>128</v>
      </c>
      <c r="B17" s="2" t="s">
        <v>180</v>
      </c>
      <c r="C17" s="2" t="s">
        <v>122</v>
      </c>
      <c r="D17" s="14">
        <v>7.1745140075683596</v>
      </c>
      <c r="E17" s="1">
        <f t="shared" si="0"/>
        <v>10.456612586975098</v>
      </c>
      <c r="F17" s="1">
        <f t="shared" si="1"/>
        <v>4.6645817756652832</v>
      </c>
      <c r="G17" s="1">
        <v>2.6141531467437744</v>
      </c>
      <c r="H17" s="1">
        <v>1.1661454439163208</v>
      </c>
      <c r="I17" s="10">
        <v>15754</v>
      </c>
      <c r="J17" s="10">
        <v>24</v>
      </c>
      <c r="K17" s="10">
        <v>15730</v>
      </c>
      <c r="L17" s="1">
        <v>0</v>
      </c>
      <c r="M17" s="1">
        <v>0</v>
      </c>
      <c r="N17" s="1">
        <v>24</v>
      </c>
      <c r="O17" s="1">
        <v>15730</v>
      </c>
      <c r="P17" s="1">
        <v>0</v>
      </c>
      <c r="Q17" s="1" t="s">
        <v>72</v>
      </c>
      <c r="R17" s="1" t="s">
        <v>72</v>
      </c>
      <c r="S17" s="1" t="s">
        <v>72</v>
      </c>
      <c r="T17" s="1" t="s">
        <v>72</v>
      </c>
      <c r="U17" s="1" t="s">
        <v>72</v>
      </c>
      <c r="V17" s="1" t="s">
        <v>72</v>
      </c>
      <c r="W17" s="1" t="s">
        <v>72</v>
      </c>
      <c r="X17" s="1">
        <v>3700</v>
      </c>
      <c r="Y17" s="1" t="s">
        <v>72</v>
      </c>
      <c r="Z17" s="1" t="s">
        <v>72</v>
      </c>
      <c r="AA17" s="2" t="s">
        <v>72</v>
      </c>
      <c r="AB17" s="1" t="s">
        <v>72</v>
      </c>
      <c r="AC17" s="1" t="s">
        <v>72</v>
      </c>
      <c r="AD17" s="1" t="s">
        <v>72</v>
      </c>
      <c r="AE17" s="1" t="s">
        <v>72</v>
      </c>
      <c r="AF17" s="1" t="s">
        <v>72</v>
      </c>
      <c r="AG17" s="1" t="s">
        <v>72</v>
      </c>
      <c r="AH17" s="1" t="s">
        <v>72</v>
      </c>
      <c r="AI17" s="1" t="s">
        <v>72</v>
      </c>
      <c r="AJ17" s="1" t="s">
        <v>72</v>
      </c>
      <c r="AK17" s="1" t="s">
        <v>72</v>
      </c>
      <c r="AL17" s="1">
        <v>4041.5243225097656</v>
      </c>
      <c r="AM17" s="1">
        <v>2848.3391264608085</v>
      </c>
      <c r="AN17" s="1">
        <v>2850.1568517816854</v>
      </c>
      <c r="AO17" s="2" t="s">
        <v>72</v>
      </c>
      <c r="AP17" s="2" t="s">
        <v>72</v>
      </c>
      <c r="AQ17" s="1" t="s">
        <v>72</v>
      </c>
      <c r="AR17" s="1" t="s">
        <v>72</v>
      </c>
      <c r="AS17" s="1">
        <v>2.1846287250518799</v>
      </c>
      <c r="AT17" s="1">
        <v>1.452404260635376</v>
      </c>
      <c r="AU17" s="1" t="s">
        <v>72</v>
      </c>
      <c r="AV17" s="1" t="s">
        <v>72</v>
      </c>
      <c r="AW17" s="1" t="s">
        <v>72</v>
      </c>
      <c r="AX17" s="1" t="s">
        <v>72</v>
      </c>
      <c r="AY17" s="1" t="s">
        <v>72</v>
      </c>
      <c r="AZ17" s="1" t="s">
        <v>72</v>
      </c>
      <c r="BA17" s="1" t="s">
        <v>72</v>
      </c>
      <c r="BB17" s="1" t="s">
        <v>72</v>
      </c>
      <c r="BC17" s="1" t="s">
        <v>72</v>
      </c>
      <c r="BD17" s="1" t="s">
        <v>72</v>
      </c>
      <c r="BE17" s="1" t="s">
        <v>72</v>
      </c>
      <c r="BF17" s="1" t="s">
        <v>72</v>
      </c>
    </row>
    <row r="18" spans="1:58" x14ac:dyDescent="0.25">
      <c r="A18" s="2" t="s">
        <v>79</v>
      </c>
      <c r="B18" s="2" t="s">
        <v>179</v>
      </c>
      <c r="C18" s="2" t="s">
        <v>66</v>
      </c>
      <c r="D18" s="14">
        <v>0.51461338996887207</v>
      </c>
      <c r="E18" s="1">
        <f t="shared" si="0"/>
        <v>1.6485053300857544</v>
      </c>
      <c r="F18" s="1">
        <f t="shared" si="1"/>
        <v>7.7960319817066193E-2</v>
      </c>
      <c r="G18" s="1">
        <v>0.4121263325214386</v>
      </c>
      <c r="H18" s="1">
        <v>1.9490079954266548E-2</v>
      </c>
      <c r="I18" s="10">
        <v>18290</v>
      </c>
      <c r="J18" s="10">
        <v>2</v>
      </c>
      <c r="K18" s="10">
        <v>18288</v>
      </c>
      <c r="L18" s="1">
        <v>1</v>
      </c>
      <c r="M18" s="1">
        <v>1</v>
      </c>
      <c r="N18" s="1">
        <v>8</v>
      </c>
      <c r="O18" s="1">
        <v>18280</v>
      </c>
      <c r="P18" s="1">
        <v>6.4296762518149614E-2</v>
      </c>
      <c r="Q18" s="1" t="s">
        <v>72</v>
      </c>
      <c r="R18" s="1" t="s">
        <v>72</v>
      </c>
      <c r="S18" s="1" t="s">
        <v>72</v>
      </c>
      <c r="T18" s="1" t="s">
        <v>72</v>
      </c>
      <c r="U18" s="1" t="s">
        <v>72</v>
      </c>
      <c r="V18" s="1" t="s">
        <v>72</v>
      </c>
      <c r="W18" s="1" t="s">
        <v>72</v>
      </c>
      <c r="X18" s="1">
        <v>4499</v>
      </c>
      <c r="Y18" s="1" t="s">
        <v>72</v>
      </c>
      <c r="Z18" s="1" t="s">
        <v>72</v>
      </c>
      <c r="AA18" s="2" t="s">
        <v>73</v>
      </c>
      <c r="AB18" s="1">
        <v>0.22217968716385267</v>
      </c>
      <c r="AC18" s="1" t="s">
        <v>72</v>
      </c>
      <c r="AD18" s="1" t="s">
        <v>72</v>
      </c>
      <c r="AE18" s="1">
        <v>0.59223589166164459</v>
      </c>
      <c r="AF18" s="1">
        <v>0</v>
      </c>
      <c r="AG18" s="1">
        <v>18.1789706945167</v>
      </c>
      <c r="AH18" s="1" t="s">
        <v>72</v>
      </c>
      <c r="AI18" s="1" t="s">
        <v>72</v>
      </c>
      <c r="AJ18" s="1">
        <v>42.953052501712094</v>
      </c>
      <c r="AK18" s="1">
        <v>0</v>
      </c>
      <c r="AL18" s="1">
        <v>6931.390625</v>
      </c>
      <c r="AM18" s="1">
        <v>3562.7324456242441</v>
      </c>
      <c r="AN18" s="1">
        <v>3563.1008062780834</v>
      </c>
      <c r="AO18" s="2" t="s">
        <v>72</v>
      </c>
      <c r="AP18" s="2" t="s">
        <v>72</v>
      </c>
      <c r="AQ18" s="1" t="s">
        <v>72</v>
      </c>
      <c r="AR18" s="1" t="s">
        <v>72</v>
      </c>
      <c r="AS18" s="1">
        <v>0.24734856188297272</v>
      </c>
      <c r="AT18" s="1">
        <v>5.5833823978900909E-2</v>
      </c>
      <c r="AU18" s="1" t="s">
        <v>72</v>
      </c>
      <c r="AV18" s="1" t="s">
        <v>72</v>
      </c>
      <c r="AW18" s="1" t="s">
        <v>72</v>
      </c>
      <c r="AX18" s="1" t="s">
        <v>72</v>
      </c>
      <c r="AY18" s="1" t="s">
        <v>72</v>
      </c>
      <c r="AZ18" s="1" t="s">
        <v>72</v>
      </c>
      <c r="BA18" s="1">
        <v>0.4035911108848389</v>
      </c>
      <c r="BB18" s="1">
        <v>4.0768263442866409E-2</v>
      </c>
      <c r="BC18" s="1" t="s">
        <v>72</v>
      </c>
      <c r="BD18" s="1" t="s">
        <v>72</v>
      </c>
      <c r="BE18" s="1">
        <v>30.323886513784675</v>
      </c>
      <c r="BF18" s="1">
        <v>6.0340548752487217</v>
      </c>
    </row>
    <row r="19" spans="1:58" x14ac:dyDescent="0.25">
      <c r="A19" s="2" t="s">
        <v>79</v>
      </c>
      <c r="B19" s="2" t="s">
        <v>179</v>
      </c>
      <c r="C19" s="2" t="s">
        <v>73</v>
      </c>
      <c r="D19" s="14">
        <v>2.3162036895751954</v>
      </c>
      <c r="E19" s="1">
        <f t="shared" si="0"/>
        <v>4.196770191192627</v>
      </c>
      <c r="F19" s="1">
        <f t="shared" si="1"/>
        <v>1.1044296026229858</v>
      </c>
      <c r="G19" s="1">
        <v>1.0491925477981567</v>
      </c>
      <c r="H19" s="1">
        <v>0.27610740065574646</v>
      </c>
      <c r="I19" s="10">
        <v>18290</v>
      </c>
      <c r="J19" s="10">
        <v>9</v>
      </c>
      <c r="K19" s="10">
        <v>18281</v>
      </c>
      <c r="L19" s="1">
        <v>1</v>
      </c>
      <c r="M19" s="1">
        <v>1</v>
      </c>
      <c r="N19" s="1">
        <v>8</v>
      </c>
      <c r="O19" s="1">
        <v>18280</v>
      </c>
      <c r="P19" s="1">
        <v>6.4296762518149614E-2</v>
      </c>
      <c r="Q19" s="1" t="s">
        <v>72</v>
      </c>
      <c r="R19" s="1" t="s">
        <v>72</v>
      </c>
      <c r="S19" s="1" t="s">
        <v>72</v>
      </c>
      <c r="T19" s="1" t="s">
        <v>72</v>
      </c>
      <c r="U19" s="1" t="s">
        <v>72</v>
      </c>
      <c r="V19" s="1" t="s">
        <v>72</v>
      </c>
      <c r="W19" s="1" t="s">
        <v>72</v>
      </c>
      <c r="X19" s="1">
        <v>4500</v>
      </c>
      <c r="Y19" s="1" t="s">
        <v>72</v>
      </c>
      <c r="Z19" s="1" t="s">
        <v>72</v>
      </c>
      <c r="AA19" s="2" t="s">
        <v>72</v>
      </c>
      <c r="AB19" s="1" t="s">
        <v>72</v>
      </c>
      <c r="AC19" s="1" t="s">
        <v>72</v>
      </c>
      <c r="AD19" s="1" t="s">
        <v>72</v>
      </c>
      <c r="AE19" s="1" t="s">
        <v>72</v>
      </c>
      <c r="AF19" s="1" t="s">
        <v>72</v>
      </c>
      <c r="AG19" s="1" t="s">
        <v>72</v>
      </c>
      <c r="AH19" s="1" t="s">
        <v>72</v>
      </c>
      <c r="AI19" s="1" t="s">
        <v>72</v>
      </c>
      <c r="AJ19" s="1" t="s">
        <v>72</v>
      </c>
      <c r="AK19" s="1" t="s">
        <v>72</v>
      </c>
      <c r="AL19" s="1">
        <v>5811.8620876736113</v>
      </c>
      <c r="AM19" s="1">
        <v>2969.4468985526723</v>
      </c>
      <c r="AN19" s="1">
        <v>2970.8455719644894</v>
      </c>
      <c r="AO19" s="2" t="s">
        <v>72</v>
      </c>
      <c r="AP19" s="2" t="s">
        <v>72</v>
      </c>
      <c r="AQ19" s="1" t="s">
        <v>72</v>
      </c>
      <c r="AR19" s="1" t="s">
        <v>72</v>
      </c>
      <c r="AS19" s="1">
        <v>0.79504555463790894</v>
      </c>
      <c r="AT19" s="1">
        <v>0.40627089142799377</v>
      </c>
      <c r="AU19" s="1" t="s">
        <v>72</v>
      </c>
      <c r="AV19" s="1" t="s">
        <v>72</v>
      </c>
      <c r="AW19" s="1" t="s">
        <v>72</v>
      </c>
      <c r="AX19" s="1" t="s">
        <v>72</v>
      </c>
      <c r="AY19" s="1" t="s">
        <v>72</v>
      </c>
      <c r="AZ19" s="1" t="s">
        <v>72</v>
      </c>
      <c r="BA19" s="1" t="s">
        <v>72</v>
      </c>
      <c r="BB19" s="1" t="s">
        <v>72</v>
      </c>
      <c r="BC19" s="1" t="s">
        <v>72</v>
      </c>
      <c r="BD19" s="1" t="s">
        <v>72</v>
      </c>
      <c r="BE19" s="1" t="s">
        <v>72</v>
      </c>
      <c r="BF19" s="1" t="s">
        <v>72</v>
      </c>
    </row>
    <row r="20" spans="1:58" x14ac:dyDescent="0.25">
      <c r="A20" s="2" t="s">
        <v>95</v>
      </c>
      <c r="B20" s="2" t="s">
        <v>179</v>
      </c>
      <c r="C20" s="2" t="s">
        <v>89</v>
      </c>
      <c r="D20" s="14">
        <v>8.5630203247070309</v>
      </c>
      <c r="E20" s="1">
        <f t="shared" si="0"/>
        <v>11.785490036010742</v>
      </c>
      <c r="F20" s="1">
        <f t="shared" si="1"/>
        <v>5.9904623031616211</v>
      </c>
      <c r="G20" s="1">
        <v>2.9463725090026855</v>
      </c>
      <c r="H20" s="1">
        <v>1.4976155757904053</v>
      </c>
      <c r="I20" s="10">
        <v>18702</v>
      </c>
      <c r="J20" s="10">
        <v>34</v>
      </c>
      <c r="K20" s="10">
        <v>18668</v>
      </c>
      <c r="L20" s="1">
        <v>0</v>
      </c>
      <c r="M20" s="1">
        <v>34</v>
      </c>
      <c r="N20" s="1">
        <v>5</v>
      </c>
      <c r="O20" s="1">
        <v>18663</v>
      </c>
      <c r="P20" s="1">
        <v>0</v>
      </c>
      <c r="Q20" s="1" t="s">
        <v>72</v>
      </c>
      <c r="R20" s="1" t="s">
        <v>72</v>
      </c>
      <c r="S20" s="1" t="s">
        <v>72</v>
      </c>
      <c r="T20" s="1" t="s">
        <v>72</v>
      </c>
      <c r="U20" s="1" t="s">
        <v>72</v>
      </c>
      <c r="V20" s="1" t="s">
        <v>72</v>
      </c>
      <c r="W20" s="1" t="s">
        <v>72</v>
      </c>
      <c r="X20" s="1">
        <v>5000</v>
      </c>
      <c r="Y20" s="1" t="s">
        <v>72</v>
      </c>
      <c r="Z20" s="1" t="s">
        <v>72</v>
      </c>
      <c r="AA20" s="2" t="s">
        <v>90</v>
      </c>
      <c r="AB20" s="1">
        <v>6.8052784806888669</v>
      </c>
      <c r="AC20" s="1" t="s">
        <v>72</v>
      </c>
      <c r="AD20" s="1" t="s">
        <v>72</v>
      </c>
      <c r="AE20" s="1">
        <v>13.418000414108857</v>
      </c>
      <c r="AF20" s="1">
        <v>0.19255654726887794</v>
      </c>
      <c r="AG20" s="1">
        <v>87.188157315922652</v>
      </c>
      <c r="AH20" s="1" t="s">
        <v>72</v>
      </c>
      <c r="AI20" s="1" t="s">
        <v>72</v>
      </c>
      <c r="AJ20" s="1">
        <v>98.042498174373037</v>
      </c>
      <c r="AK20" s="1">
        <v>76.333816457472267</v>
      </c>
      <c r="AL20" s="1">
        <v>9745.8277803308829</v>
      </c>
      <c r="AM20" s="1">
        <v>3423.7071708187136</v>
      </c>
      <c r="AN20" s="1">
        <v>3435.2007063081523</v>
      </c>
      <c r="AO20" s="2" t="s">
        <v>72</v>
      </c>
      <c r="AP20" s="2" t="s">
        <v>72</v>
      </c>
      <c r="AQ20" s="1" t="s">
        <v>72</v>
      </c>
      <c r="AR20" s="1" t="s">
        <v>72</v>
      </c>
      <c r="AS20" s="1">
        <v>2.5283963680267334</v>
      </c>
      <c r="AT20" s="1">
        <v>1.7950114011764526</v>
      </c>
      <c r="AU20" s="1" t="s">
        <v>72</v>
      </c>
      <c r="AV20" s="1" t="s">
        <v>72</v>
      </c>
      <c r="AW20" s="1" t="s">
        <v>72</v>
      </c>
      <c r="AX20" s="1" t="s">
        <v>72</v>
      </c>
      <c r="AY20" s="1" t="s">
        <v>72</v>
      </c>
      <c r="AZ20" s="1" t="s">
        <v>72</v>
      </c>
      <c r="BA20" s="1">
        <v>10.11363447980214</v>
      </c>
      <c r="BB20" s="1">
        <v>3.4969224815755937</v>
      </c>
      <c r="BC20" s="1" t="s">
        <v>72</v>
      </c>
      <c r="BD20" s="1" t="s">
        <v>72</v>
      </c>
      <c r="BE20" s="1">
        <v>92.618602457429247</v>
      </c>
      <c r="BF20" s="1">
        <v>81.757712174416071</v>
      </c>
    </row>
    <row r="21" spans="1:58" x14ac:dyDescent="0.25">
      <c r="A21" s="2" t="s">
        <v>95</v>
      </c>
      <c r="B21" s="2" t="s">
        <v>179</v>
      </c>
      <c r="C21" s="2" t="s">
        <v>90</v>
      </c>
      <c r="D21" s="14">
        <v>1.2582910537719727</v>
      </c>
      <c r="E21" s="1">
        <f t="shared" si="0"/>
        <v>2.7346949577331543</v>
      </c>
      <c r="F21" s="1">
        <f t="shared" si="1"/>
        <v>0.4423767626285553</v>
      </c>
      <c r="G21" s="1">
        <v>0.68367373943328857</v>
      </c>
      <c r="H21" s="1">
        <v>0.11059419065713882</v>
      </c>
      <c r="I21" s="10">
        <v>18702</v>
      </c>
      <c r="J21" s="10">
        <v>5</v>
      </c>
      <c r="K21" s="10">
        <v>18697</v>
      </c>
      <c r="L21" s="1">
        <v>0</v>
      </c>
      <c r="M21" s="1">
        <v>34</v>
      </c>
      <c r="N21" s="1">
        <v>5</v>
      </c>
      <c r="O21" s="1">
        <v>18663</v>
      </c>
      <c r="P21" s="1">
        <v>0</v>
      </c>
      <c r="Q21" s="1" t="s">
        <v>72</v>
      </c>
      <c r="R21" s="1" t="s">
        <v>72</v>
      </c>
      <c r="S21" s="1" t="s">
        <v>72</v>
      </c>
      <c r="T21" s="1" t="s">
        <v>72</v>
      </c>
      <c r="U21" s="1" t="s">
        <v>72</v>
      </c>
      <c r="V21" s="1" t="s">
        <v>72</v>
      </c>
      <c r="W21" s="1" t="s">
        <v>72</v>
      </c>
      <c r="X21" s="1">
        <v>4000</v>
      </c>
      <c r="Y21" s="1" t="s">
        <v>72</v>
      </c>
      <c r="Z21" s="1" t="s">
        <v>72</v>
      </c>
      <c r="AA21" s="2" t="s">
        <v>72</v>
      </c>
      <c r="AB21" s="1" t="s">
        <v>72</v>
      </c>
      <c r="AC21" s="1" t="s">
        <v>72</v>
      </c>
      <c r="AD21" s="1" t="s">
        <v>72</v>
      </c>
      <c r="AE21" s="1" t="s">
        <v>72</v>
      </c>
      <c r="AF21" s="1" t="s">
        <v>72</v>
      </c>
      <c r="AG21" s="1" t="s">
        <v>72</v>
      </c>
      <c r="AH21" s="1" t="s">
        <v>72</v>
      </c>
      <c r="AI21" s="1" t="s">
        <v>72</v>
      </c>
      <c r="AJ21" s="1" t="s">
        <v>72</v>
      </c>
      <c r="AK21" s="1" t="s">
        <v>72</v>
      </c>
      <c r="AL21" s="1">
        <v>5447.7938476562504</v>
      </c>
      <c r="AM21" s="1">
        <v>2324.4192873404972</v>
      </c>
      <c r="AN21" s="1">
        <v>2325.2543249194528</v>
      </c>
      <c r="AO21" s="2" t="s">
        <v>72</v>
      </c>
      <c r="AP21" s="2" t="s">
        <v>72</v>
      </c>
      <c r="AQ21" s="1" t="s">
        <v>72</v>
      </c>
      <c r="AR21" s="1" t="s">
        <v>72</v>
      </c>
      <c r="AS21" s="1">
        <v>0.47912776470184326</v>
      </c>
      <c r="AT21" s="1">
        <v>0.19288602471351624</v>
      </c>
      <c r="AU21" s="1" t="s">
        <v>72</v>
      </c>
      <c r="AV21" s="1" t="s">
        <v>72</v>
      </c>
      <c r="AW21" s="1" t="s">
        <v>72</v>
      </c>
      <c r="AX21" s="1" t="s">
        <v>72</v>
      </c>
      <c r="AY21" s="1" t="s">
        <v>72</v>
      </c>
      <c r="AZ21" s="1" t="s">
        <v>72</v>
      </c>
      <c r="BA21" s="1" t="s">
        <v>72</v>
      </c>
      <c r="BB21" s="1" t="s">
        <v>72</v>
      </c>
      <c r="BC21" s="1" t="s">
        <v>72</v>
      </c>
      <c r="BD21" s="1" t="s">
        <v>72</v>
      </c>
      <c r="BE21" s="1" t="s">
        <v>72</v>
      </c>
      <c r="BF21" s="1" t="s">
        <v>72</v>
      </c>
    </row>
    <row r="22" spans="1:58" x14ac:dyDescent="0.25">
      <c r="A22" s="2" t="s">
        <v>109</v>
      </c>
      <c r="B22" s="2" t="s">
        <v>179</v>
      </c>
      <c r="C22" s="2" t="s">
        <v>103</v>
      </c>
      <c r="D22" s="14">
        <v>1.0002938270568849</v>
      </c>
      <c r="E22" s="1">
        <f t="shared" si="0"/>
        <v>2.3587832450866699</v>
      </c>
      <c r="F22" s="1">
        <f t="shared" si="1"/>
        <v>0.30181628465652466</v>
      </c>
      <c r="G22" s="1">
        <v>0.58969581127166748</v>
      </c>
      <c r="H22" s="1">
        <v>7.5454071164131165E-2</v>
      </c>
      <c r="I22" s="10">
        <v>18820</v>
      </c>
      <c r="J22" s="10">
        <v>4</v>
      </c>
      <c r="K22" s="10">
        <v>18816</v>
      </c>
      <c r="L22" s="1">
        <v>4</v>
      </c>
      <c r="M22" s="1">
        <v>0</v>
      </c>
      <c r="N22" s="1">
        <v>0</v>
      </c>
      <c r="O22" s="1">
        <v>18816</v>
      </c>
      <c r="P22" s="1">
        <v>0.25007345779209394</v>
      </c>
      <c r="Q22" s="1" t="s">
        <v>72</v>
      </c>
      <c r="R22" s="1" t="s">
        <v>72</v>
      </c>
      <c r="S22" s="1" t="s">
        <v>72</v>
      </c>
      <c r="T22" s="1" t="s">
        <v>72</v>
      </c>
      <c r="U22" s="1" t="s">
        <v>72</v>
      </c>
      <c r="V22" s="1" t="s">
        <v>72</v>
      </c>
      <c r="W22" s="1" t="s">
        <v>72</v>
      </c>
      <c r="X22" s="1">
        <v>4000</v>
      </c>
      <c r="Y22" s="1" t="s">
        <v>72</v>
      </c>
      <c r="Z22" s="1" t="s">
        <v>72</v>
      </c>
      <c r="AA22" s="2" t="s">
        <v>104</v>
      </c>
      <c r="AB22" s="1">
        <v>1</v>
      </c>
      <c r="AC22" s="1" t="s">
        <v>72</v>
      </c>
      <c r="AD22" s="1" t="s">
        <v>72</v>
      </c>
      <c r="AE22" s="1">
        <v>2.4540680072060859</v>
      </c>
      <c r="AF22" s="1">
        <v>0</v>
      </c>
      <c r="AG22" s="1">
        <v>50</v>
      </c>
      <c r="AH22" s="1" t="s">
        <v>72</v>
      </c>
      <c r="AI22" s="1" t="s">
        <v>72</v>
      </c>
      <c r="AJ22" s="1">
        <v>86.35170018015215</v>
      </c>
      <c r="AK22" s="1">
        <v>13.648299819847848</v>
      </c>
      <c r="AL22" s="1">
        <v>4710.0201416015625</v>
      </c>
      <c r="AM22" s="1">
        <v>3113.2868646634679</v>
      </c>
      <c r="AN22" s="1">
        <v>3113.6262341165848</v>
      </c>
      <c r="AO22" s="2" t="s">
        <v>72</v>
      </c>
      <c r="AP22" s="2" t="s">
        <v>72</v>
      </c>
      <c r="AQ22" s="1" t="s">
        <v>72</v>
      </c>
      <c r="AR22" s="1" t="s">
        <v>72</v>
      </c>
      <c r="AS22" s="1">
        <v>0.39945515990257263</v>
      </c>
      <c r="AT22" s="1">
        <v>0.14359818398952484</v>
      </c>
      <c r="AU22" s="1" t="s">
        <v>72</v>
      </c>
      <c r="AV22" s="1" t="s">
        <v>72</v>
      </c>
      <c r="AW22" s="1" t="s">
        <v>72</v>
      </c>
      <c r="AX22" s="1" t="s">
        <v>72</v>
      </c>
      <c r="AY22" s="1" t="s">
        <v>72</v>
      </c>
      <c r="AZ22" s="1" t="s">
        <v>72</v>
      </c>
      <c r="BA22" s="1">
        <v>1.7234602212917658</v>
      </c>
      <c r="BB22" s="1">
        <v>0.27653977870823421</v>
      </c>
      <c r="BC22" s="1" t="s">
        <v>72</v>
      </c>
      <c r="BD22" s="1" t="s">
        <v>72</v>
      </c>
      <c r="BE22" s="1">
        <v>68.08650553229414</v>
      </c>
      <c r="BF22" s="1">
        <v>31.913494467705856</v>
      </c>
    </row>
    <row r="23" spans="1:58" x14ac:dyDescent="0.25">
      <c r="A23" s="2" t="s">
        <v>109</v>
      </c>
      <c r="B23" s="2" t="s">
        <v>179</v>
      </c>
      <c r="C23" s="2" t="s">
        <v>104</v>
      </c>
      <c r="D23" s="14">
        <v>1.0002938270568849</v>
      </c>
      <c r="E23" s="1">
        <f t="shared" si="0"/>
        <v>2.3587832450866699</v>
      </c>
      <c r="F23" s="1">
        <f t="shared" si="1"/>
        <v>0.30181628465652466</v>
      </c>
      <c r="G23" s="1">
        <v>0.58969581127166748</v>
      </c>
      <c r="H23" s="1">
        <v>7.5454071164131165E-2</v>
      </c>
      <c r="I23" s="10">
        <v>18820</v>
      </c>
      <c r="J23" s="10">
        <v>4</v>
      </c>
      <c r="K23" s="10">
        <v>18816</v>
      </c>
      <c r="L23" s="1">
        <v>4</v>
      </c>
      <c r="M23" s="1">
        <v>0</v>
      </c>
      <c r="N23" s="1">
        <v>0</v>
      </c>
      <c r="O23" s="1">
        <v>18816</v>
      </c>
      <c r="P23" s="1">
        <v>0.25007345779209394</v>
      </c>
      <c r="Q23" s="1" t="s">
        <v>72</v>
      </c>
      <c r="R23" s="1" t="s">
        <v>72</v>
      </c>
      <c r="S23" s="1" t="s">
        <v>72</v>
      </c>
      <c r="T23" s="1" t="s">
        <v>72</v>
      </c>
      <c r="U23" s="1" t="s">
        <v>72</v>
      </c>
      <c r="V23" s="1" t="s">
        <v>72</v>
      </c>
      <c r="W23" s="1" t="s">
        <v>72</v>
      </c>
      <c r="X23" s="1">
        <v>4000</v>
      </c>
      <c r="Y23" s="1" t="s">
        <v>72</v>
      </c>
      <c r="Z23" s="1" t="s">
        <v>72</v>
      </c>
      <c r="AA23" s="2" t="s">
        <v>72</v>
      </c>
      <c r="AB23" s="1" t="s">
        <v>72</v>
      </c>
      <c r="AC23" s="1" t="s">
        <v>72</v>
      </c>
      <c r="AD23" s="1" t="s">
        <v>72</v>
      </c>
      <c r="AE23" s="1" t="s">
        <v>72</v>
      </c>
      <c r="AF23" s="1" t="s">
        <v>72</v>
      </c>
      <c r="AG23" s="1" t="s">
        <v>72</v>
      </c>
      <c r="AH23" s="1" t="s">
        <v>72</v>
      </c>
      <c r="AI23" s="1" t="s">
        <v>72</v>
      </c>
      <c r="AJ23" s="1" t="s">
        <v>72</v>
      </c>
      <c r="AK23" s="1" t="s">
        <v>72</v>
      </c>
      <c r="AL23" s="1">
        <v>6483.6220703125</v>
      </c>
      <c r="AM23" s="1">
        <v>2423.8908521496519</v>
      </c>
      <c r="AN23" s="1">
        <v>2424.753706818763</v>
      </c>
      <c r="AO23" s="2" t="s">
        <v>72</v>
      </c>
      <c r="AP23" s="2" t="s">
        <v>72</v>
      </c>
      <c r="AQ23" s="1" t="s">
        <v>72</v>
      </c>
      <c r="AR23" s="1" t="s">
        <v>72</v>
      </c>
      <c r="AS23" s="1">
        <v>0.39945515990257263</v>
      </c>
      <c r="AT23" s="1">
        <v>0.14359818398952484</v>
      </c>
      <c r="AU23" s="1" t="s">
        <v>72</v>
      </c>
      <c r="AV23" s="1" t="s">
        <v>72</v>
      </c>
      <c r="AW23" s="1" t="s">
        <v>72</v>
      </c>
      <c r="AX23" s="1" t="s">
        <v>72</v>
      </c>
      <c r="AY23" s="1" t="s">
        <v>72</v>
      </c>
      <c r="AZ23" s="1" t="s">
        <v>72</v>
      </c>
      <c r="BA23" s="1" t="s">
        <v>72</v>
      </c>
      <c r="BB23" s="1" t="s">
        <v>72</v>
      </c>
      <c r="BC23" s="1" t="s">
        <v>72</v>
      </c>
      <c r="BD23" s="1" t="s">
        <v>72</v>
      </c>
      <c r="BE23" s="1" t="s">
        <v>72</v>
      </c>
      <c r="BF23" s="1" t="s">
        <v>72</v>
      </c>
    </row>
    <row r="24" spans="1:58" x14ac:dyDescent="0.25">
      <c r="A24" s="2" t="s">
        <v>127</v>
      </c>
      <c r="B24" s="2" t="s">
        <v>179</v>
      </c>
      <c r="C24" s="2" t="s">
        <v>121</v>
      </c>
      <c r="D24" s="14">
        <v>0.79948167800903325</v>
      </c>
      <c r="E24" s="1">
        <f t="shared" si="0"/>
        <v>2.1191902160644531</v>
      </c>
      <c r="F24" s="1">
        <f t="shared" si="1"/>
        <v>0.18973135948181152</v>
      </c>
      <c r="G24" s="1">
        <v>0.52979755401611328</v>
      </c>
      <c r="H24" s="1">
        <v>4.7432839870452881E-2</v>
      </c>
      <c r="I24" s="10">
        <v>17660</v>
      </c>
      <c r="J24" s="10">
        <v>3</v>
      </c>
      <c r="K24" s="10">
        <v>17657</v>
      </c>
      <c r="L24" s="1">
        <v>0</v>
      </c>
      <c r="M24" s="1">
        <v>3</v>
      </c>
      <c r="N24" s="1">
        <v>25</v>
      </c>
      <c r="O24" s="1">
        <v>17632</v>
      </c>
      <c r="P24" s="1">
        <v>0</v>
      </c>
      <c r="Q24" s="1" t="s">
        <v>72</v>
      </c>
      <c r="R24" s="1" t="s">
        <v>72</v>
      </c>
      <c r="S24" s="1" t="s">
        <v>72</v>
      </c>
      <c r="T24" s="1" t="s">
        <v>72</v>
      </c>
      <c r="U24" s="1" t="s">
        <v>72</v>
      </c>
      <c r="V24" s="1" t="s">
        <v>72</v>
      </c>
      <c r="W24" s="1" t="s">
        <v>72</v>
      </c>
      <c r="X24" s="1">
        <v>5000</v>
      </c>
      <c r="Y24" s="1" t="s">
        <v>72</v>
      </c>
      <c r="Z24" s="1" t="s">
        <v>72</v>
      </c>
      <c r="AA24" s="2" t="s">
        <v>122</v>
      </c>
      <c r="AB24" s="1">
        <v>0.11992523281795016</v>
      </c>
      <c r="AC24" s="1" t="s">
        <v>72</v>
      </c>
      <c r="AD24" s="1" t="s">
        <v>72</v>
      </c>
      <c r="AE24" s="1">
        <v>0.27220565140341002</v>
      </c>
      <c r="AF24" s="1">
        <v>0</v>
      </c>
      <c r="AG24" s="1">
        <v>10.708324922387444</v>
      </c>
      <c r="AH24" s="1" t="s">
        <v>72</v>
      </c>
      <c r="AI24" s="1" t="s">
        <v>72</v>
      </c>
      <c r="AJ24" s="1">
        <v>22.849647627298804</v>
      </c>
      <c r="AK24" s="1">
        <v>0</v>
      </c>
      <c r="AL24" s="1">
        <v>6082.283040364583</v>
      </c>
      <c r="AM24" s="1">
        <v>3869.9007718173257</v>
      </c>
      <c r="AN24" s="1">
        <v>3870.276601194771</v>
      </c>
      <c r="AO24" s="2" t="s">
        <v>72</v>
      </c>
      <c r="AP24" s="2" t="s">
        <v>72</v>
      </c>
      <c r="AQ24" s="1" t="s">
        <v>72</v>
      </c>
      <c r="AR24" s="1" t="s">
        <v>72</v>
      </c>
      <c r="AS24" s="1">
        <v>0.34219887852668762</v>
      </c>
      <c r="AT24" s="1">
        <v>0.10386174917221069</v>
      </c>
      <c r="AU24" s="1" t="s">
        <v>72</v>
      </c>
      <c r="AV24" s="1" t="s">
        <v>72</v>
      </c>
      <c r="AW24" s="1" t="s">
        <v>72</v>
      </c>
      <c r="AX24" s="1" t="s">
        <v>72</v>
      </c>
      <c r="AY24" s="1" t="s">
        <v>72</v>
      </c>
      <c r="AZ24" s="1" t="s">
        <v>72</v>
      </c>
      <c r="BA24" s="1">
        <v>0.19534164435174423</v>
      </c>
      <c r="BB24" s="1">
        <v>4.4508821284156092E-2</v>
      </c>
      <c r="BC24" s="1" t="s">
        <v>72</v>
      </c>
      <c r="BD24" s="1" t="s">
        <v>72</v>
      </c>
      <c r="BE24" s="1">
        <v>16.721277856085393</v>
      </c>
      <c r="BF24" s="1">
        <v>4.6953719886894945</v>
      </c>
    </row>
    <row r="25" spans="1:58" x14ac:dyDescent="0.25">
      <c r="A25" s="2" t="s">
        <v>127</v>
      </c>
      <c r="B25" s="2" t="s">
        <v>179</v>
      </c>
      <c r="C25" s="2" t="s">
        <v>122</v>
      </c>
      <c r="D25" s="14">
        <v>6.6665008544921873</v>
      </c>
      <c r="E25" s="1">
        <f t="shared" si="0"/>
        <v>9.6460123062133789</v>
      </c>
      <c r="F25" s="1">
        <f t="shared" si="1"/>
        <v>4.3753595352172852</v>
      </c>
      <c r="G25" s="1">
        <v>2.4115030765533447</v>
      </c>
      <c r="H25" s="1">
        <v>1.0938398838043213</v>
      </c>
      <c r="I25" s="10">
        <v>17660</v>
      </c>
      <c r="J25" s="10">
        <v>25</v>
      </c>
      <c r="K25" s="10">
        <v>17635</v>
      </c>
      <c r="L25" s="1">
        <v>0</v>
      </c>
      <c r="M25" s="1">
        <v>3</v>
      </c>
      <c r="N25" s="1">
        <v>25</v>
      </c>
      <c r="O25" s="1">
        <v>17632</v>
      </c>
      <c r="P25" s="1">
        <v>0</v>
      </c>
      <c r="Q25" s="1" t="s">
        <v>72</v>
      </c>
      <c r="R25" s="1" t="s">
        <v>72</v>
      </c>
      <c r="S25" s="1" t="s">
        <v>72</v>
      </c>
      <c r="T25" s="1" t="s">
        <v>72</v>
      </c>
      <c r="U25" s="1" t="s">
        <v>72</v>
      </c>
      <c r="V25" s="1" t="s">
        <v>72</v>
      </c>
      <c r="W25" s="1" t="s">
        <v>72</v>
      </c>
      <c r="X25" s="1">
        <v>3700</v>
      </c>
      <c r="Y25" s="1" t="s">
        <v>72</v>
      </c>
      <c r="Z25" s="1" t="s">
        <v>72</v>
      </c>
      <c r="AA25" s="2" t="s">
        <v>72</v>
      </c>
      <c r="AB25" s="1" t="s">
        <v>72</v>
      </c>
      <c r="AC25" s="1" t="s">
        <v>72</v>
      </c>
      <c r="AD25" s="1" t="s">
        <v>72</v>
      </c>
      <c r="AE25" s="1" t="s">
        <v>72</v>
      </c>
      <c r="AF25" s="1" t="s">
        <v>72</v>
      </c>
      <c r="AG25" s="1" t="s">
        <v>72</v>
      </c>
      <c r="AH25" s="1" t="s">
        <v>72</v>
      </c>
      <c r="AI25" s="1" t="s">
        <v>72</v>
      </c>
      <c r="AJ25" s="1" t="s">
        <v>72</v>
      </c>
      <c r="AK25" s="1" t="s">
        <v>72</v>
      </c>
      <c r="AL25" s="1">
        <v>3992.5520312499998</v>
      </c>
      <c r="AM25" s="1">
        <v>2857.8651583155392</v>
      </c>
      <c r="AN25" s="1">
        <v>2859.471453435784</v>
      </c>
      <c r="AO25" s="2" t="s">
        <v>72</v>
      </c>
      <c r="AP25" s="2" t="s">
        <v>72</v>
      </c>
      <c r="AQ25" s="1" t="s">
        <v>72</v>
      </c>
      <c r="AR25" s="1" t="s">
        <v>72</v>
      </c>
      <c r="AS25" s="1">
        <v>2.0220551490783691</v>
      </c>
      <c r="AT25" s="1">
        <v>1.3555871248245239</v>
      </c>
      <c r="AU25" s="1" t="s">
        <v>72</v>
      </c>
      <c r="AV25" s="1" t="s">
        <v>72</v>
      </c>
      <c r="AW25" s="1" t="s">
        <v>72</v>
      </c>
      <c r="AX25" s="1" t="s">
        <v>72</v>
      </c>
      <c r="AY25" s="1" t="s">
        <v>72</v>
      </c>
      <c r="AZ25" s="1" t="s">
        <v>72</v>
      </c>
      <c r="BA25" s="1" t="s">
        <v>72</v>
      </c>
      <c r="BB25" s="1" t="s">
        <v>72</v>
      </c>
      <c r="BC25" s="1" t="s">
        <v>72</v>
      </c>
      <c r="BD25" s="1" t="s">
        <v>72</v>
      </c>
      <c r="BE25" s="1" t="s">
        <v>72</v>
      </c>
      <c r="BF25" s="1" t="s">
        <v>72</v>
      </c>
    </row>
    <row r="26" spans="1:58" x14ac:dyDescent="0.25">
      <c r="A26" s="2" t="s">
        <v>78</v>
      </c>
      <c r="B26" s="2" t="s">
        <v>178</v>
      </c>
      <c r="C26" s="2" t="s">
        <v>66</v>
      </c>
      <c r="D26" s="14">
        <v>0</v>
      </c>
      <c r="E26" s="1">
        <f t="shared" si="0"/>
        <v>0.71613061428070068</v>
      </c>
      <c r="F26" s="1">
        <f t="shared" si="1"/>
        <v>0</v>
      </c>
      <c r="G26" s="1">
        <v>0.17903265357017517</v>
      </c>
      <c r="H26" s="1">
        <v>0</v>
      </c>
      <c r="I26" s="10">
        <v>19689</v>
      </c>
      <c r="J26" s="10">
        <v>0</v>
      </c>
      <c r="K26" s="10">
        <v>19689</v>
      </c>
      <c r="L26" s="1">
        <v>0</v>
      </c>
      <c r="M26" s="1">
        <v>0</v>
      </c>
      <c r="N26" s="1">
        <v>7</v>
      </c>
      <c r="O26" s="1">
        <v>19682</v>
      </c>
      <c r="P26" s="1">
        <v>0</v>
      </c>
      <c r="Q26" s="1" t="s">
        <v>72</v>
      </c>
      <c r="R26" s="1" t="s">
        <v>72</v>
      </c>
      <c r="S26" s="1" t="s">
        <v>72</v>
      </c>
      <c r="T26" s="1" t="s">
        <v>72</v>
      </c>
      <c r="U26" s="1" t="s">
        <v>72</v>
      </c>
      <c r="V26" s="1" t="s">
        <v>72</v>
      </c>
      <c r="W26" s="1" t="s">
        <v>72</v>
      </c>
      <c r="X26" s="1">
        <v>4499</v>
      </c>
      <c r="Y26" s="1" t="s">
        <v>72</v>
      </c>
      <c r="Z26" s="1" t="s">
        <v>72</v>
      </c>
      <c r="AA26" s="2" t="s">
        <v>73</v>
      </c>
      <c r="AB26" s="1" t="s">
        <v>72</v>
      </c>
      <c r="AC26" s="1" t="s">
        <v>72</v>
      </c>
      <c r="AD26" s="1" t="s">
        <v>72</v>
      </c>
      <c r="AE26" s="1" t="s">
        <v>72</v>
      </c>
      <c r="AF26" s="1" t="s">
        <v>72</v>
      </c>
      <c r="AG26" s="1" t="s">
        <v>72</v>
      </c>
      <c r="AH26" s="1" t="s">
        <v>72</v>
      </c>
      <c r="AI26" s="1" t="s">
        <v>72</v>
      </c>
      <c r="AJ26" s="1" t="s">
        <v>72</v>
      </c>
      <c r="AK26" s="1" t="s">
        <v>72</v>
      </c>
      <c r="AL26" s="1">
        <v>0</v>
      </c>
      <c r="AM26" s="1">
        <v>3382.4238891198565</v>
      </c>
      <c r="AN26" s="1">
        <v>3382.4238891198547</v>
      </c>
      <c r="AO26" s="2" t="s">
        <v>72</v>
      </c>
      <c r="AP26" s="2" t="s">
        <v>72</v>
      </c>
      <c r="AQ26" s="1" t="s">
        <v>72</v>
      </c>
      <c r="AR26" s="1" t="s">
        <v>72</v>
      </c>
      <c r="AS26" s="1">
        <v>8.1804268062114716E-2</v>
      </c>
      <c r="AT26" s="1">
        <v>0</v>
      </c>
      <c r="AU26" s="1" t="s">
        <v>72</v>
      </c>
      <c r="AV26" s="1" t="s">
        <v>72</v>
      </c>
      <c r="AW26" s="1" t="s">
        <v>72</v>
      </c>
      <c r="AX26" s="1" t="s">
        <v>72</v>
      </c>
      <c r="AY26" s="1" t="s">
        <v>72</v>
      </c>
      <c r="AZ26" s="1" t="s">
        <v>72</v>
      </c>
      <c r="BA26" s="1" t="s">
        <v>72</v>
      </c>
      <c r="BB26" s="1" t="s">
        <v>72</v>
      </c>
      <c r="BC26" s="1" t="s">
        <v>72</v>
      </c>
      <c r="BD26" s="1" t="s">
        <v>72</v>
      </c>
      <c r="BE26" s="1" t="s">
        <v>72</v>
      </c>
      <c r="BF26" s="1" t="s">
        <v>72</v>
      </c>
    </row>
    <row r="27" spans="1:58" x14ac:dyDescent="0.25">
      <c r="A27" s="2" t="s">
        <v>78</v>
      </c>
      <c r="B27" s="2" t="s">
        <v>178</v>
      </c>
      <c r="C27" s="2" t="s">
        <v>73</v>
      </c>
      <c r="D27" s="14">
        <v>1.6733726501464843</v>
      </c>
      <c r="E27" s="1">
        <f t="shared" si="0"/>
        <v>3.2593226432800293</v>
      </c>
      <c r="F27" s="1">
        <f t="shared" si="1"/>
        <v>0.71087157726287842</v>
      </c>
      <c r="G27" s="1">
        <v>0.81483066082000732</v>
      </c>
      <c r="H27" s="1">
        <v>0.1777178943157196</v>
      </c>
      <c r="I27" s="10">
        <v>19689</v>
      </c>
      <c r="J27" s="10">
        <v>7</v>
      </c>
      <c r="K27" s="10">
        <v>19682</v>
      </c>
      <c r="L27" s="1">
        <v>0</v>
      </c>
      <c r="M27" s="1">
        <v>0</v>
      </c>
      <c r="N27" s="1">
        <v>7</v>
      </c>
      <c r="O27" s="1">
        <v>19682</v>
      </c>
      <c r="P27" s="1">
        <v>0</v>
      </c>
      <c r="Q27" s="1" t="s">
        <v>72</v>
      </c>
      <c r="R27" s="1" t="s">
        <v>72</v>
      </c>
      <c r="S27" s="1" t="s">
        <v>72</v>
      </c>
      <c r="T27" s="1" t="s">
        <v>72</v>
      </c>
      <c r="U27" s="1" t="s">
        <v>72</v>
      </c>
      <c r="V27" s="1" t="s">
        <v>72</v>
      </c>
      <c r="W27" s="1" t="s">
        <v>72</v>
      </c>
      <c r="X27" s="1">
        <v>4500</v>
      </c>
      <c r="Y27" s="1" t="s">
        <v>72</v>
      </c>
      <c r="Z27" s="1" t="s">
        <v>72</v>
      </c>
      <c r="AA27" s="2" t="s">
        <v>72</v>
      </c>
      <c r="AB27" s="1" t="s">
        <v>72</v>
      </c>
      <c r="AC27" s="1" t="s">
        <v>72</v>
      </c>
      <c r="AD27" s="1" t="s">
        <v>72</v>
      </c>
      <c r="AE27" s="1" t="s">
        <v>72</v>
      </c>
      <c r="AF27" s="1" t="s">
        <v>72</v>
      </c>
      <c r="AG27" s="1" t="s">
        <v>72</v>
      </c>
      <c r="AH27" s="1" t="s">
        <v>72</v>
      </c>
      <c r="AI27" s="1" t="s">
        <v>72</v>
      </c>
      <c r="AJ27" s="1" t="s">
        <v>72</v>
      </c>
      <c r="AK27" s="1" t="s">
        <v>72</v>
      </c>
      <c r="AL27" s="1">
        <v>5820.7909458705353</v>
      </c>
      <c r="AM27" s="1">
        <v>2871.8674990081554</v>
      </c>
      <c r="AN27" s="1">
        <v>2872.9159252424924</v>
      </c>
      <c r="AO27" s="2" t="s">
        <v>72</v>
      </c>
      <c r="AP27" s="2" t="s">
        <v>72</v>
      </c>
      <c r="AQ27" s="1" t="s">
        <v>72</v>
      </c>
      <c r="AR27" s="1" t="s">
        <v>72</v>
      </c>
      <c r="AS27" s="1">
        <v>0.59839606285095215</v>
      </c>
      <c r="AT27" s="1">
        <v>0.27865979075431824</v>
      </c>
      <c r="AU27" s="1" t="s">
        <v>72</v>
      </c>
      <c r="AV27" s="1" t="s">
        <v>72</v>
      </c>
      <c r="AW27" s="1" t="s">
        <v>72</v>
      </c>
      <c r="AX27" s="1" t="s">
        <v>72</v>
      </c>
      <c r="AY27" s="1" t="s">
        <v>72</v>
      </c>
      <c r="AZ27" s="1" t="s">
        <v>72</v>
      </c>
      <c r="BA27" s="1" t="s">
        <v>72</v>
      </c>
      <c r="BB27" s="1" t="s">
        <v>72</v>
      </c>
      <c r="BC27" s="1" t="s">
        <v>72</v>
      </c>
      <c r="BD27" s="1" t="s">
        <v>72</v>
      </c>
      <c r="BE27" s="1" t="s">
        <v>72</v>
      </c>
      <c r="BF27" s="1" t="s">
        <v>72</v>
      </c>
    </row>
    <row r="28" spans="1:58" x14ac:dyDescent="0.25">
      <c r="A28" s="2" t="s">
        <v>94</v>
      </c>
      <c r="B28" s="2" t="s">
        <v>178</v>
      </c>
      <c r="C28" s="2" t="s">
        <v>89</v>
      </c>
      <c r="D28" s="14">
        <v>5.1681613922119141</v>
      </c>
      <c r="E28" s="1">
        <f t="shared" si="0"/>
        <v>7.8684706687927246</v>
      </c>
      <c r="F28" s="1">
        <f t="shared" si="1"/>
        <v>3.1706743240356445</v>
      </c>
      <c r="G28" s="1">
        <v>1.9671176671981812</v>
      </c>
      <c r="H28" s="1">
        <v>0.79266858100891113</v>
      </c>
      <c r="I28" s="10">
        <v>17310</v>
      </c>
      <c r="J28" s="10">
        <v>19</v>
      </c>
      <c r="K28" s="10">
        <v>17291</v>
      </c>
      <c r="L28" s="1">
        <v>0</v>
      </c>
      <c r="M28" s="1">
        <v>19</v>
      </c>
      <c r="N28" s="1">
        <v>8</v>
      </c>
      <c r="O28" s="1">
        <v>17283</v>
      </c>
      <c r="P28" s="1">
        <v>0</v>
      </c>
      <c r="Q28" s="1" t="s">
        <v>72</v>
      </c>
      <c r="R28" s="1" t="s">
        <v>72</v>
      </c>
      <c r="S28" s="1" t="s">
        <v>72</v>
      </c>
      <c r="T28" s="1" t="s">
        <v>72</v>
      </c>
      <c r="U28" s="1" t="s">
        <v>72</v>
      </c>
      <c r="V28" s="1" t="s">
        <v>72</v>
      </c>
      <c r="W28" s="1" t="s">
        <v>72</v>
      </c>
      <c r="X28" s="1">
        <v>5000</v>
      </c>
      <c r="Y28" s="1" t="s">
        <v>72</v>
      </c>
      <c r="Z28" s="1" t="s">
        <v>72</v>
      </c>
      <c r="AA28" s="2" t="s">
        <v>90</v>
      </c>
      <c r="AB28" s="1">
        <v>2.3757552589057505</v>
      </c>
      <c r="AC28" s="1" t="s">
        <v>72</v>
      </c>
      <c r="AD28" s="1" t="s">
        <v>72</v>
      </c>
      <c r="AE28" s="1">
        <v>4.3785992040465915</v>
      </c>
      <c r="AF28" s="1">
        <v>0.37291131376490938</v>
      </c>
      <c r="AG28" s="1">
        <v>70.376999417779189</v>
      </c>
      <c r="AH28" s="1" t="s">
        <v>72</v>
      </c>
      <c r="AI28" s="1" t="s">
        <v>72</v>
      </c>
      <c r="AJ28" s="1">
        <v>87.952398936592786</v>
      </c>
      <c r="AK28" s="1">
        <v>52.801599898965598</v>
      </c>
      <c r="AL28" s="1">
        <v>9365.0596731085534</v>
      </c>
      <c r="AM28" s="1">
        <v>3194.042428692469</v>
      </c>
      <c r="AN28" s="1">
        <v>3200.8159311560144</v>
      </c>
      <c r="AO28" s="2" t="s">
        <v>72</v>
      </c>
      <c r="AP28" s="2" t="s">
        <v>72</v>
      </c>
      <c r="AQ28" s="1" t="s">
        <v>72</v>
      </c>
      <c r="AR28" s="1" t="s">
        <v>72</v>
      </c>
      <c r="AS28" s="1">
        <v>1.6113929748535156</v>
      </c>
      <c r="AT28" s="1">
        <v>1.0180093050003052</v>
      </c>
      <c r="AU28" s="1" t="s">
        <v>72</v>
      </c>
      <c r="AV28" s="1" t="s">
        <v>72</v>
      </c>
      <c r="AW28" s="1" t="s">
        <v>72</v>
      </c>
      <c r="AX28" s="1" t="s">
        <v>72</v>
      </c>
      <c r="AY28" s="1" t="s">
        <v>72</v>
      </c>
      <c r="AZ28" s="1" t="s">
        <v>72</v>
      </c>
      <c r="BA28" s="1">
        <v>3.3835088156896478</v>
      </c>
      <c r="BB28" s="1">
        <v>1.3680017021218531</v>
      </c>
      <c r="BC28" s="1" t="s">
        <v>72</v>
      </c>
      <c r="BD28" s="1" t="s">
        <v>72</v>
      </c>
      <c r="BE28" s="1">
        <v>79.220260231959543</v>
      </c>
      <c r="BF28" s="1">
        <v>61.533738603598842</v>
      </c>
    </row>
    <row r="29" spans="1:58" x14ac:dyDescent="0.25">
      <c r="A29" s="2" t="s">
        <v>94</v>
      </c>
      <c r="B29" s="2" t="s">
        <v>178</v>
      </c>
      <c r="C29" s="2" t="s">
        <v>90</v>
      </c>
      <c r="D29" s="14">
        <v>2.1753761291503908</v>
      </c>
      <c r="E29" s="1">
        <f t="shared" si="0"/>
        <v>4.073941707611084</v>
      </c>
      <c r="F29" s="1">
        <f t="shared" si="1"/>
        <v>0.98477697372436523</v>
      </c>
      <c r="G29" s="1">
        <v>1.018485426902771</v>
      </c>
      <c r="H29" s="1">
        <v>0.24619424343109131</v>
      </c>
      <c r="I29" s="10">
        <v>17310</v>
      </c>
      <c r="J29" s="10">
        <v>8</v>
      </c>
      <c r="K29" s="10">
        <v>17302</v>
      </c>
      <c r="L29" s="1">
        <v>0</v>
      </c>
      <c r="M29" s="1">
        <v>19</v>
      </c>
      <c r="N29" s="1">
        <v>8</v>
      </c>
      <c r="O29" s="1">
        <v>17283</v>
      </c>
      <c r="P29" s="1">
        <v>0</v>
      </c>
      <c r="Q29" s="1" t="s">
        <v>72</v>
      </c>
      <c r="R29" s="1" t="s">
        <v>72</v>
      </c>
      <c r="S29" s="1" t="s">
        <v>72</v>
      </c>
      <c r="T29" s="1" t="s">
        <v>72</v>
      </c>
      <c r="U29" s="1" t="s">
        <v>72</v>
      </c>
      <c r="V29" s="1" t="s">
        <v>72</v>
      </c>
      <c r="W29" s="1" t="s">
        <v>72</v>
      </c>
      <c r="X29" s="1">
        <v>4000</v>
      </c>
      <c r="Y29" s="1" t="s">
        <v>72</v>
      </c>
      <c r="Z29" s="1" t="s">
        <v>72</v>
      </c>
      <c r="AA29" s="2" t="s">
        <v>72</v>
      </c>
      <c r="AB29" s="1" t="s">
        <v>72</v>
      </c>
      <c r="AC29" s="1" t="s">
        <v>72</v>
      </c>
      <c r="AD29" s="1" t="s">
        <v>72</v>
      </c>
      <c r="AE29" s="1" t="s">
        <v>72</v>
      </c>
      <c r="AF29" s="1" t="s">
        <v>72</v>
      </c>
      <c r="AG29" s="1" t="s">
        <v>72</v>
      </c>
      <c r="AH29" s="1" t="s">
        <v>72</v>
      </c>
      <c r="AI29" s="1" t="s">
        <v>72</v>
      </c>
      <c r="AJ29" s="1" t="s">
        <v>72</v>
      </c>
      <c r="AK29" s="1" t="s">
        <v>72</v>
      </c>
      <c r="AL29" s="1">
        <v>4995.6433410644531</v>
      </c>
      <c r="AM29" s="1">
        <v>2200.9677372086794</v>
      </c>
      <c r="AN29" s="1">
        <v>2202.2593261648162</v>
      </c>
      <c r="AO29" s="2" t="s">
        <v>72</v>
      </c>
      <c r="AP29" s="2" t="s">
        <v>72</v>
      </c>
      <c r="AQ29" s="1" t="s">
        <v>72</v>
      </c>
      <c r="AR29" s="1" t="s">
        <v>72</v>
      </c>
      <c r="AS29" s="1">
        <v>0.76070398092269897</v>
      </c>
      <c r="AT29" s="1">
        <v>0.37277799844741821</v>
      </c>
      <c r="AU29" s="1" t="s">
        <v>72</v>
      </c>
      <c r="AV29" s="1" t="s">
        <v>72</v>
      </c>
      <c r="AW29" s="1" t="s">
        <v>72</v>
      </c>
      <c r="AX29" s="1" t="s">
        <v>72</v>
      </c>
      <c r="AY29" s="1" t="s">
        <v>72</v>
      </c>
      <c r="AZ29" s="1" t="s">
        <v>72</v>
      </c>
      <c r="BA29" s="1" t="s">
        <v>72</v>
      </c>
      <c r="BB29" s="1" t="s">
        <v>72</v>
      </c>
      <c r="BC29" s="1" t="s">
        <v>72</v>
      </c>
      <c r="BD29" s="1" t="s">
        <v>72</v>
      </c>
      <c r="BE29" s="1" t="s">
        <v>72</v>
      </c>
      <c r="BF29" s="1" t="s">
        <v>72</v>
      </c>
    </row>
    <row r="30" spans="1:58" x14ac:dyDescent="0.25">
      <c r="A30" s="2" t="s">
        <v>108</v>
      </c>
      <c r="B30" s="2" t="s">
        <v>178</v>
      </c>
      <c r="C30" s="2" t="s">
        <v>103</v>
      </c>
      <c r="D30" s="14">
        <v>1.7510259628295899</v>
      </c>
      <c r="E30" s="1">
        <f t="shared" si="0"/>
        <v>3.4105994701385498</v>
      </c>
      <c r="F30" s="1">
        <f t="shared" si="1"/>
        <v>0.74385631084442139</v>
      </c>
      <c r="G30" s="1">
        <v>0.85264986753463745</v>
      </c>
      <c r="H30" s="1">
        <v>0.18596407771110535</v>
      </c>
      <c r="I30" s="10">
        <v>18816</v>
      </c>
      <c r="J30" s="10">
        <v>7</v>
      </c>
      <c r="K30" s="10">
        <v>18809</v>
      </c>
      <c r="L30" s="1">
        <v>7</v>
      </c>
      <c r="M30" s="1">
        <v>0</v>
      </c>
      <c r="N30" s="1">
        <v>2</v>
      </c>
      <c r="O30" s="1">
        <v>18807</v>
      </c>
      <c r="P30" s="1">
        <v>0.43775648814728363</v>
      </c>
      <c r="Q30" s="1" t="s">
        <v>72</v>
      </c>
      <c r="R30" s="1" t="s">
        <v>72</v>
      </c>
      <c r="S30" s="1" t="s">
        <v>72</v>
      </c>
      <c r="T30" s="1" t="s">
        <v>72</v>
      </c>
      <c r="U30" s="1" t="s">
        <v>72</v>
      </c>
      <c r="V30" s="1" t="s">
        <v>72</v>
      </c>
      <c r="W30" s="1" t="s">
        <v>72</v>
      </c>
      <c r="X30" s="1">
        <v>4000</v>
      </c>
      <c r="Y30" s="1" t="s">
        <v>72</v>
      </c>
      <c r="Z30" s="1" t="s">
        <v>72</v>
      </c>
      <c r="AA30" s="2" t="s">
        <v>104</v>
      </c>
      <c r="AB30" s="1">
        <v>0.77773643711958818</v>
      </c>
      <c r="AC30" s="1" t="s">
        <v>72</v>
      </c>
      <c r="AD30" s="1" t="s">
        <v>72</v>
      </c>
      <c r="AE30" s="1">
        <v>1.5653114068913152</v>
      </c>
      <c r="AF30" s="1">
        <v>0</v>
      </c>
      <c r="AG30" s="1">
        <v>43.748691925318845</v>
      </c>
      <c r="AH30" s="1" t="s">
        <v>72</v>
      </c>
      <c r="AI30" s="1" t="s">
        <v>72</v>
      </c>
      <c r="AJ30" s="1">
        <v>68.669215199465427</v>
      </c>
      <c r="AK30" s="1">
        <v>18.828168651172266</v>
      </c>
      <c r="AL30" s="1">
        <v>4356.7810407366069</v>
      </c>
      <c r="AM30" s="1">
        <v>2867.5131145661653</v>
      </c>
      <c r="AN30" s="1">
        <v>2868.0671576934715</v>
      </c>
      <c r="AO30" s="2" t="s">
        <v>72</v>
      </c>
      <c r="AP30" s="2" t="s">
        <v>72</v>
      </c>
      <c r="AQ30" s="1" t="s">
        <v>72</v>
      </c>
      <c r="AR30" s="1" t="s">
        <v>72</v>
      </c>
      <c r="AS30" s="1">
        <v>0.62616699934005737</v>
      </c>
      <c r="AT30" s="1">
        <v>0.29159024357795715</v>
      </c>
      <c r="AU30" s="1" t="s">
        <v>72</v>
      </c>
      <c r="AV30" s="1" t="s">
        <v>72</v>
      </c>
      <c r="AW30" s="1" t="s">
        <v>72</v>
      </c>
      <c r="AX30" s="1" t="s">
        <v>72</v>
      </c>
      <c r="AY30" s="1" t="s">
        <v>72</v>
      </c>
      <c r="AZ30" s="1" t="s">
        <v>72</v>
      </c>
      <c r="BA30" s="1">
        <v>1.173336698998765</v>
      </c>
      <c r="BB30" s="1">
        <v>0.38213617524041132</v>
      </c>
      <c r="BC30" s="1" t="s">
        <v>72</v>
      </c>
      <c r="BD30" s="1" t="s">
        <v>72</v>
      </c>
      <c r="BE30" s="1">
        <v>56.266313627130856</v>
      </c>
      <c r="BF30" s="1">
        <v>31.23107022350683</v>
      </c>
    </row>
    <row r="31" spans="1:58" x14ac:dyDescent="0.25">
      <c r="A31" s="2" t="s">
        <v>108</v>
      </c>
      <c r="B31" s="2" t="s">
        <v>178</v>
      </c>
      <c r="C31" s="2" t="s">
        <v>104</v>
      </c>
      <c r="D31" s="14">
        <v>2.2514389038085936</v>
      </c>
      <c r="E31" s="1">
        <f t="shared" si="0"/>
        <v>4.0793986320495605</v>
      </c>
      <c r="F31" s="1">
        <f t="shared" si="1"/>
        <v>1.0735517740249634</v>
      </c>
      <c r="G31" s="1">
        <v>1.0198496580123901</v>
      </c>
      <c r="H31" s="1">
        <v>0.26838794350624084</v>
      </c>
      <c r="I31" s="10">
        <v>18816</v>
      </c>
      <c r="J31" s="10">
        <v>9</v>
      </c>
      <c r="K31" s="10">
        <v>18807</v>
      </c>
      <c r="L31" s="1">
        <v>7</v>
      </c>
      <c r="M31" s="1">
        <v>0</v>
      </c>
      <c r="N31" s="1">
        <v>2</v>
      </c>
      <c r="O31" s="1">
        <v>18807</v>
      </c>
      <c r="P31" s="1">
        <v>0.43775648814728363</v>
      </c>
      <c r="Q31" s="1" t="s">
        <v>72</v>
      </c>
      <c r="R31" s="1" t="s">
        <v>72</v>
      </c>
      <c r="S31" s="1" t="s">
        <v>72</v>
      </c>
      <c r="T31" s="1" t="s">
        <v>72</v>
      </c>
      <c r="U31" s="1" t="s">
        <v>72</v>
      </c>
      <c r="V31" s="1" t="s">
        <v>72</v>
      </c>
      <c r="W31" s="1" t="s">
        <v>72</v>
      </c>
      <c r="X31" s="1">
        <v>4000</v>
      </c>
      <c r="Y31" s="1" t="s">
        <v>72</v>
      </c>
      <c r="Z31" s="1" t="s">
        <v>72</v>
      </c>
      <c r="AA31" s="2" t="s">
        <v>72</v>
      </c>
      <c r="AB31" s="1" t="s">
        <v>72</v>
      </c>
      <c r="AC31" s="1" t="s">
        <v>72</v>
      </c>
      <c r="AD31" s="1" t="s">
        <v>72</v>
      </c>
      <c r="AE31" s="1" t="s">
        <v>72</v>
      </c>
      <c r="AF31" s="1" t="s">
        <v>72</v>
      </c>
      <c r="AG31" s="1" t="s">
        <v>72</v>
      </c>
      <c r="AH31" s="1" t="s">
        <v>72</v>
      </c>
      <c r="AI31" s="1" t="s">
        <v>72</v>
      </c>
      <c r="AJ31" s="1" t="s">
        <v>72</v>
      </c>
      <c r="AK31" s="1" t="s">
        <v>72</v>
      </c>
      <c r="AL31" s="1">
        <v>5936.4931098090274</v>
      </c>
      <c r="AM31" s="1">
        <v>2263.2421433308887</v>
      </c>
      <c r="AN31" s="1">
        <v>2264.9991192396105</v>
      </c>
      <c r="AO31" s="2" t="s">
        <v>72</v>
      </c>
      <c r="AP31" s="2" t="s">
        <v>72</v>
      </c>
      <c r="AQ31" s="1" t="s">
        <v>72</v>
      </c>
      <c r="AR31" s="1" t="s">
        <v>72</v>
      </c>
      <c r="AS31" s="1">
        <v>0.77281278371810913</v>
      </c>
      <c r="AT31" s="1">
        <v>0.39491173624992371</v>
      </c>
      <c r="AU31" s="1" t="s">
        <v>72</v>
      </c>
      <c r="AV31" s="1" t="s">
        <v>72</v>
      </c>
      <c r="AW31" s="1" t="s">
        <v>72</v>
      </c>
      <c r="AX31" s="1" t="s">
        <v>72</v>
      </c>
      <c r="AY31" s="1" t="s">
        <v>72</v>
      </c>
      <c r="AZ31" s="1" t="s">
        <v>72</v>
      </c>
      <c r="BA31" s="1" t="s">
        <v>72</v>
      </c>
      <c r="BB31" s="1" t="s">
        <v>72</v>
      </c>
      <c r="BC31" s="1" t="s">
        <v>72</v>
      </c>
      <c r="BD31" s="1" t="s">
        <v>72</v>
      </c>
      <c r="BE31" s="1" t="s">
        <v>72</v>
      </c>
      <c r="BF31" s="1" t="s">
        <v>72</v>
      </c>
    </row>
    <row r="32" spans="1:58" x14ac:dyDescent="0.25">
      <c r="A32" s="2" t="s">
        <v>126</v>
      </c>
      <c r="B32" s="2" t="s">
        <v>178</v>
      </c>
      <c r="C32" s="2" t="s">
        <v>121</v>
      </c>
      <c r="D32" s="14">
        <v>1.5263475418090819</v>
      </c>
      <c r="E32" s="1">
        <f t="shared" si="0"/>
        <v>3.3173844814300537</v>
      </c>
      <c r="F32" s="1">
        <f t="shared" si="1"/>
        <v>0.53660738468170166</v>
      </c>
      <c r="G32" s="1">
        <v>0.82934612035751343</v>
      </c>
      <c r="H32" s="1">
        <v>0.13415184617042542</v>
      </c>
      <c r="I32" s="10">
        <v>15418</v>
      </c>
      <c r="J32" s="10">
        <v>5</v>
      </c>
      <c r="K32" s="10">
        <v>15413</v>
      </c>
      <c r="L32" s="1">
        <v>0</v>
      </c>
      <c r="M32" s="1">
        <v>5</v>
      </c>
      <c r="N32" s="1">
        <v>21</v>
      </c>
      <c r="O32" s="1">
        <v>15392</v>
      </c>
      <c r="P32" s="1">
        <v>0</v>
      </c>
      <c r="Q32" s="1" t="s">
        <v>72</v>
      </c>
      <c r="R32" s="1" t="s">
        <v>72</v>
      </c>
      <c r="S32" s="1" t="s">
        <v>72</v>
      </c>
      <c r="T32" s="1" t="s">
        <v>72</v>
      </c>
      <c r="U32" s="1" t="s">
        <v>72</v>
      </c>
      <c r="V32" s="1" t="s">
        <v>72</v>
      </c>
      <c r="W32" s="1" t="s">
        <v>72</v>
      </c>
      <c r="X32" s="1">
        <v>5000</v>
      </c>
      <c r="Y32" s="1" t="s">
        <v>72</v>
      </c>
      <c r="Z32" s="1" t="s">
        <v>72</v>
      </c>
      <c r="AA32" s="2" t="s">
        <v>122</v>
      </c>
      <c r="AB32" s="1">
        <v>0.23797162554081963</v>
      </c>
      <c r="AC32" s="1" t="s">
        <v>72</v>
      </c>
      <c r="AD32" s="1" t="s">
        <v>72</v>
      </c>
      <c r="AE32" s="1">
        <v>0.47788501295551977</v>
      </c>
      <c r="AF32" s="1">
        <v>0</v>
      </c>
      <c r="AG32" s="1">
        <v>19.222704352117884</v>
      </c>
      <c r="AH32" s="1" t="s">
        <v>72</v>
      </c>
      <c r="AI32" s="1" t="s">
        <v>72</v>
      </c>
      <c r="AJ32" s="1">
        <v>34.876984486863279</v>
      </c>
      <c r="AK32" s="1">
        <v>3.56842421737249</v>
      </c>
      <c r="AL32" s="1">
        <v>5782.1080078124996</v>
      </c>
      <c r="AM32" s="1">
        <v>3695.0329601723688</v>
      </c>
      <c r="AN32" s="1">
        <v>3695.7097908403011</v>
      </c>
      <c r="AO32" s="2" t="s">
        <v>72</v>
      </c>
      <c r="AP32" s="2" t="s">
        <v>72</v>
      </c>
      <c r="AQ32" s="1" t="s">
        <v>72</v>
      </c>
      <c r="AR32" s="1" t="s">
        <v>72</v>
      </c>
      <c r="AS32" s="1">
        <v>0.58120614290237427</v>
      </c>
      <c r="AT32" s="1">
        <v>0.23397441208362579</v>
      </c>
      <c r="AU32" s="1" t="s">
        <v>72</v>
      </c>
      <c r="AV32" s="1" t="s">
        <v>72</v>
      </c>
      <c r="AW32" s="1" t="s">
        <v>72</v>
      </c>
      <c r="AX32" s="1" t="s">
        <v>72</v>
      </c>
      <c r="AY32" s="1" t="s">
        <v>72</v>
      </c>
      <c r="AZ32" s="1" t="s">
        <v>72</v>
      </c>
      <c r="BA32" s="1">
        <v>0.35806456322267322</v>
      </c>
      <c r="BB32" s="1">
        <v>0.11787868785896605</v>
      </c>
      <c r="BC32" s="1" t="s">
        <v>72</v>
      </c>
      <c r="BD32" s="1" t="s">
        <v>72</v>
      </c>
      <c r="BE32" s="1">
        <v>27.058734299986753</v>
      </c>
      <c r="BF32" s="1">
        <v>11.386674404249012</v>
      </c>
    </row>
    <row r="33" spans="1:58" x14ac:dyDescent="0.25">
      <c r="A33" s="2" t="s">
        <v>126</v>
      </c>
      <c r="B33" s="2" t="s">
        <v>178</v>
      </c>
      <c r="C33" s="2" t="s">
        <v>122</v>
      </c>
      <c r="D33" s="14">
        <v>6.4139892578125002</v>
      </c>
      <c r="E33" s="1">
        <f t="shared" si="0"/>
        <v>9.5793066024780273</v>
      </c>
      <c r="F33" s="1">
        <f t="shared" si="1"/>
        <v>4.037961483001709</v>
      </c>
      <c r="G33" s="1">
        <v>2.3948266506195068</v>
      </c>
      <c r="H33" s="1">
        <v>1.0094903707504272</v>
      </c>
      <c r="I33" s="10">
        <v>15418</v>
      </c>
      <c r="J33" s="10">
        <v>21</v>
      </c>
      <c r="K33" s="10">
        <v>15397</v>
      </c>
      <c r="L33" s="1">
        <v>0</v>
      </c>
      <c r="M33" s="1">
        <v>5</v>
      </c>
      <c r="N33" s="1">
        <v>21</v>
      </c>
      <c r="O33" s="1">
        <v>15392</v>
      </c>
      <c r="P33" s="1">
        <v>0</v>
      </c>
      <c r="Q33" s="1" t="s">
        <v>72</v>
      </c>
      <c r="R33" s="1" t="s">
        <v>72</v>
      </c>
      <c r="S33" s="1" t="s">
        <v>72</v>
      </c>
      <c r="T33" s="1" t="s">
        <v>72</v>
      </c>
      <c r="U33" s="1" t="s">
        <v>72</v>
      </c>
      <c r="V33" s="1" t="s">
        <v>72</v>
      </c>
      <c r="W33" s="1" t="s">
        <v>72</v>
      </c>
      <c r="X33" s="1">
        <v>3700</v>
      </c>
      <c r="Y33" s="1" t="s">
        <v>72</v>
      </c>
      <c r="Z33" s="1" t="s">
        <v>72</v>
      </c>
      <c r="AA33" s="2" t="s">
        <v>72</v>
      </c>
      <c r="AB33" s="1" t="s">
        <v>72</v>
      </c>
      <c r="AC33" s="1" t="s">
        <v>72</v>
      </c>
      <c r="AD33" s="1" t="s">
        <v>72</v>
      </c>
      <c r="AE33" s="1" t="s">
        <v>72</v>
      </c>
      <c r="AF33" s="1" t="s">
        <v>72</v>
      </c>
      <c r="AG33" s="1" t="s">
        <v>72</v>
      </c>
      <c r="AH33" s="1" t="s">
        <v>72</v>
      </c>
      <c r="AI33" s="1" t="s">
        <v>72</v>
      </c>
      <c r="AJ33" s="1" t="s">
        <v>72</v>
      </c>
      <c r="AK33" s="1" t="s">
        <v>72</v>
      </c>
      <c r="AL33" s="1">
        <v>4063.7874813988096</v>
      </c>
      <c r="AM33" s="1">
        <v>2746.2824311731792</v>
      </c>
      <c r="AN33" s="1">
        <v>2748.0769315010143</v>
      </c>
      <c r="AO33" s="2" t="s">
        <v>72</v>
      </c>
      <c r="AP33" s="2" t="s">
        <v>72</v>
      </c>
      <c r="AQ33" s="1" t="s">
        <v>72</v>
      </c>
      <c r="AR33" s="1" t="s">
        <v>72</v>
      </c>
      <c r="AS33" s="1">
        <v>1.9790315628051758</v>
      </c>
      <c r="AT33" s="1">
        <v>1.2788800001144409</v>
      </c>
      <c r="AU33" s="1" t="s">
        <v>72</v>
      </c>
      <c r="AV33" s="1" t="s">
        <v>72</v>
      </c>
      <c r="AW33" s="1" t="s">
        <v>72</v>
      </c>
      <c r="AX33" s="1" t="s">
        <v>72</v>
      </c>
      <c r="AY33" s="1" t="s">
        <v>72</v>
      </c>
      <c r="AZ33" s="1" t="s">
        <v>72</v>
      </c>
      <c r="BA33" s="1" t="s">
        <v>72</v>
      </c>
      <c r="BB33" s="1" t="s">
        <v>72</v>
      </c>
      <c r="BC33" s="1" t="s">
        <v>72</v>
      </c>
      <c r="BD33" s="1" t="s">
        <v>72</v>
      </c>
      <c r="BE33" s="1" t="s">
        <v>72</v>
      </c>
      <c r="BF33" s="1" t="s">
        <v>72</v>
      </c>
    </row>
    <row r="34" spans="1:58" x14ac:dyDescent="0.25">
      <c r="A34" s="2" t="s">
        <v>77</v>
      </c>
      <c r="B34" s="2" t="s">
        <v>177</v>
      </c>
      <c r="C34" s="2" t="s">
        <v>66</v>
      </c>
      <c r="D34" s="14">
        <v>0</v>
      </c>
      <c r="E34" s="1">
        <f t="shared" ref="E34:E65" si="2">G34*4</f>
        <v>0.76335704326629639</v>
      </c>
      <c r="F34" s="1">
        <f t="shared" ref="F34:F65" si="3">H34*4</f>
        <v>0</v>
      </c>
      <c r="G34" s="1">
        <v>0.1908392608165741</v>
      </c>
      <c r="H34" s="1">
        <v>0</v>
      </c>
      <c r="I34" s="10">
        <v>18471</v>
      </c>
      <c r="J34" s="10">
        <v>0</v>
      </c>
      <c r="K34" s="10">
        <v>18471</v>
      </c>
      <c r="L34" s="1">
        <v>0</v>
      </c>
      <c r="M34" s="1">
        <v>0</v>
      </c>
      <c r="N34" s="1">
        <v>12</v>
      </c>
      <c r="O34" s="1">
        <v>18459</v>
      </c>
      <c r="P34" s="1">
        <v>0</v>
      </c>
      <c r="Q34" s="1" t="s">
        <v>72</v>
      </c>
      <c r="R34" s="1" t="s">
        <v>72</v>
      </c>
      <c r="S34" s="1" t="s">
        <v>72</v>
      </c>
      <c r="T34" s="1" t="s">
        <v>72</v>
      </c>
      <c r="U34" s="1" t="s">
        <v>72</v>
      </c>
      <c r="V34" s="1" t="s">
        <v>72</v>
      </c>
      <c r="W34" s="1" t="s">
        <v>72</v>
      </c>
      <c r="X34" s="1">
        <v>4499</v>
      </c>
      <c r="Y34" s="1" t="s">
        <v>72</v>
      </c>
      <c r="Z34" s="1" t="s">
        <v>72</v>
      </c>
      <c r="AA34" s="2" t="s">
        <v>73</v>
      </c>
      <c r="AB34" s="1" t="s">
        <v>72</v>
      </c>
      <c r="AC34" s="1" t="s">
        <v>72</v>
      </c>
      <c r="AD34" s="1" t="s">
        <v>72</v>
      </c>
      <c r="AE34" s="1" t="s">
        <v>72</v>
      </c>
      <c r="AF34" s="1" t="s">
        <v>72</v>
      </c>
      <c r="AG34" s="1" t="s">
        <v>72</v>
      </c>
      <c r="AH34" s="1" t="s">
        <v>72</v>
      </c>
      <c r="AI34" s="1" t="s">
        <v>72</v>
      </c>
      <c r="AJ34" s="1" t="s">
        <v>72</v>
      </c>
      <c r="AK34" s="1" t="s">
        <v>72</v>
      </c>
      <c r="AL34" s="1">
        <v>0</v>
      </c>
      <c r="AM34" s="1">
        <v>3514.8270606864521</v>
      </c>
      <c r="AN34" s="1">
        <v>3514.8270606864498</v>
      </c>
      <c r="AO34" s="2" t="s">
        <v>72</v>
      </c>
      <c r="AP34" s="2" t="s">
        <v>72</v>
      </c>
      <c r="AQ34" s="1" t="s">
        <v>72</v>
      </c>
      <c r="AR34" s="1" t="s">
        <v>72</v>
      </c>
      <c r="AS34" s="1">
        <v>8.7198741734027863E-2</v>
      </c>
      <c r="AT34" s="1">
        <v>0</v>
      </c>
      <c r="AU34" s="1" t="s">
        <v>72</v>
      </c>
      <c r="AV34" s="1" t="s">
        <v>72</v>
      </c>
      <c r="AW34" s="1" t="s">
        <v>72</v>
      </c>
      <c r="AX34" s="1" t="s">
        <v>72</v>
      </c>
      <c r="AY34" s="1" t="s">
        <v>72</v>
      </c>
      <c r="AZ34" s="1" t="s">
        <v>72</v>
      </c>
      <c r="BA34" s="1" t="s">
        <v>72</v>
      </c>
      <c r="BB34" s="1" t="s">
        <v>72</v>
      </c>
      <c r="BC34" s="1" t="s">
        <v>72</v>
      </c>
      <c r="BD34" s="1" t="s">
        <v>72</v>
      </c>
      <c r="BE34" s="1" t="s">
        <v>72</v>
      </c>
      <c r="BF34" s="1" t="s">
        <v>72</v>
      </c>
    </row>
    <row r="35" spans="1:58" x14ac:dyDescent="0.25">
      <c r="A35" s="2" t="s">
        <v>77</v>
      </c>
      <c r="B35" s="2" t="s">
        <v>177</v>
      </c>
      <c r="C35" s="2" t="s">
        <v>73</v>
      </c>
      <c r="D35" s="14">
        <v>3.0582502365112303</v>
      </c>
      <c r="E35" s="1">
        <f t="shared" si="2"/>
        <v>5.1474132537841797</v>
      </c>
      <c r="F35" s="1">
        <f t="shared" si="3"/>
        <v>1.6295450925827026</v>
      </c>
      <c r="G35" s="1">
        <v>1.2868533134460449</v>
      </c>
      <c r="H35" s="1">
        <v>0.40738627314567566</v>
      </c>
      <c r="I35" s="10">
        <v>18471</v>
      </c>
      <c r="J35" s="10">
        <v>12</v>
      </c>
      <c r="K35" s="10">
        <v>18459</v>
      </c>
      <c r="L35" s="1">
        <v>0</v>
      </c>
      <c r="M35" s="1">
        <v>0</v>
      </c>
      <c r="N35" s="1">
        <v>12</v>
      </c>
      <c r="O35" s="1">
        <v>18459</v>
      </c>
      <c r="P35" s="1">
        <v>0</v>
      </c>
      <c r="Q35" s="1" t="s">
        <v>72</v>
      </c>
      <c r="R35" s="1" t="s">
        <v>72</v>
      </c>
      <c r="S35" s="1" t="s">
        <v>72</v>
      </c>
      <c r="T35" s="1" t="s">
        <v>72</v>
      </c>
      <c r="U35" s="1" t="s">
        <v>72</v>
      </c>
      <c r="V35" s="1" t="s">
        <v>72</v>
      </c>
      <c r="W35" s="1" t="s">
        <v>72</v>
      </c>
      <c r="X35" s="1">
        <v>4500</v>
      </c>
      <c r="Y35" s="1" t="s">
        <v>72</v>
      </c>
      <c r="Z35" s="1" t="s">
        <v>72</v>
      </c>
      <c r="AA35" s="2" t="s">
        <v>72</v>
      </c>
      <c r="AB35" s="1" t="s">
        <v>72</v>
      </c>
      <c r="AC35" s="1" t="s">
        <v>72</v>
      </c>
      <c r="AD35" s="1" t="s">
        <v>72</v>
      </c>
      <c r="AE35" s="1" t="s">
        <v>72</v>
      </c>
      <c r="AF35" s="1" t="s">
        <v>72</v>
      </c>
      <c r="AG35" s="1" t="s">
        <v>72</v>
      </c>
      <c r="AH35" s="1" t="s">
        <v>72</v>
      </c>
      <c r="AI35" s="1" t="s">
        <v>72</v>
      </c>
      <c r="AJ35" s="1" t="s">
        <v>72</v>
      </c>
      <c r="AK35" s="1" t="s">
        <v>72</v>
      </c>
      <c r="AL35" s="1">
        <v>5942.214762369792</v>
      </c>
      <c r="AM35" s="1">
        <v>2928.6939817689286</v>
      </c>
      <c r="AN35" s="1">
        <v>2930.6517669114419</v>
      </c>
      <c r="AO35" s="2" t="s">
        <v>72</v>
      </c>
      <c r="AP35" s="2" t="s">
        <v>72</v>
      </c>
      <c r="AQ35" s="1" t="s">
        <v>72</v>
      </c>
      <c r="AR35" s="1" t="s">
        <v>72</v>
      </c>
      <c r="AS35" s="1">
        <v>1.0074788331985474</v>
      </c>
      <c r="AT35" s="1">
        <v>0.56426286697387695</v>
      </c>
      <c r="AU35" s="1" t="s">
        <v>72</v>
      </c>
      <c r="AV35" s="1" t="s">
        <v>72</v>
      </c>
      <c r="AW35" s="1" t="s">
        <v>72</v>
      </c>
      <c r="AX35" s="1" t="s">
        <v>72</v>
      </c>
      <c r="AY35" s="1" t="s">
        <v>72</v>
      </c>
      <c r="AZ35" s="1" t="s">
        <v>72</v>
      </c>
      <c r="BA35" s="1" t="s">
        <v>72</v>
      </c>
      <c r="BB35" s="1" t="s">
        <v>72</v>
      </c>
      <c r="BC35" s="1" t="s">
        <v>72</v>
      </c>
      <c r="BD35" s="1" t="s">
        <v>72</v>
      </c>
      <c r="BE35" s="1" t="s">
        <v>72</v>
      </c>
      <c r="BF35" s="1" t="s">
        <v>72</v>
      </c>
    </row>
    <row r="36" spans="1:58" x14ac:dyDescent="0.25">
      <c r="A36" s="2" t="s">
        <v>93</v>
      </c>
      <c r="B36" s="2" t="s">
        <v>177</v>
      </c>
      <c r="C36" s="2" t="s">
        <v>89</v>
      </c>
      <c r="D36" s="14">
        <v>3.8037582397460938</v>
      </c>
      <c r="E36" s="1">
        <f t="shared" si="2"/>
        <v>6.0824127197265625</v>
      </c>
      <c r="F36" s="1">
        <f t="shared" si="3"/>
        <v>2.1812059879302979</v>
      </c>
      <c r="G36" s="1">
        <v>1.5206031799316406</v>
      </c>
      <c r="H36" s="1">
        <v>0.54530149698257446</v>
      </c>
      <c r="I36" s="10">
        <v>18565</v>
      </c>
      <c r="J36" s="10">
        <v>15</v>
      </c>
      <c r="K36" s="10">
        <v>18550</v>
      </c>
      <c r="L36" s="1">
        <v>0</v>
      </c>
      <c r="M36" s="1">
        <v>15</v>
      </c>
      <c r="N36" s="1">
        <v>4</v>
      </c>
      <c r="O36" s="1">
        <v>18546</v>
      </c>
      <c r="P36" s="1">
        <v>0</v>
      </c>
      <c r="Q36" s="1" t="s">
        <v>72</v>
      </c>
      <c r="R36" s="1" t="s">
        <v>72</v>
      </c>
      <c r="S36" s="1" t="s">
        <v>72</v>
      </c>
      <c r="T36" s="1" t="s">
        <v>72</v>
      </c>
      <c r="U36" s="1" t="s">
        <v>72</v>
      </c>
      <c r="V36" s="1" t="s">
        <v>72</v>
      </c>
      <c r="W36" s="1" t="s">
        <v>72</v>
      </c>
      <c r="X36" s="1">
        <v>5000</v>
      </c>
      <c r="Y36" s="1" t="s">
        <v>72</v>
      </c>
      <c r="Z36" s="1" t="s">
        <v>72</v>
      </c>
      <c r="AA36" s="2" t="s">
        <v>90</v>
      </c>
      <c r="AB36" s="1">
        <v>3.7511117882530223</v>
      </c>
      <c r="AC36" s="1" t="s">
        <v>72</v>
      </c>
      <c r="AD36" s="1" t="s">
        <v>72</v>
      </c>
      <c r="AE36" s="1">
        <v>8.061032495959136</v>
      </c>
      <c r="AF36" s="1">
        <v>0</v>
      </c>
      <c r="AG36" s="1">
        <v>78.952294861331836</v>
      </c>
      <c r="AH36" s="1" t="s">
        <v>72</v>
      </c>
      <c r="AI36" s="1" t="s">
        <v>72</v>
      </c>
      <c r="AJ36" s="1">
        <v>98.045497519944448</v>
      </c>
      <c r="AK36" s="1">
        <v>59.859092202719232</v>
      </c>
      <c r="AL36" s="1">
        <v>9527.6265950520828</v>
      </c>
      <c r="AM36" s="1">
        <v>3315.7449600556984</v>
      </c>
      <c r="AN36" s="1">
        <v>3320.7639864238681</v>
      </c>
      <c r="AO36" s="2" t="s">
        <v>72</v>
      </c>
      <c r="AP36" s="2" t="s">
        <v>72</v>
      </c>
      <c r="AQ36" s="1" t="s">
        <v>72</v>
      </c>
      <c r="AR36" s="1" t="s">
        <v>72</v>
      </c>
      <c r="AS36" s="1">
        <v>1.2182285785675049</v>
      </c>
      <c r="AT36" s="1">
        <v>0.72600466012954712</v>
      </c>
      <c r="AU36" s="1" t="s">
        <v>72</v>
      </c>
      <c r="AV36" s="1" t="s">
        <v>72</v>
      </c>
      <c r="AW36" s="1" t="s">
        <v>72</v>
      </c>
      <c r="AX36" s="1" t="s">
        <v>72</v>
      </c>
      <c r="AY36" s="1" t="s">
        <v>72</v>
      </c>
      <c r="AZ36" s="1" t="s">
        <v>72</v>
      </c>
      <c r="BA36" s="1">
        <v>5.9016491445921853</v>
      </c>
      <c r="BB36" s="1">
        <v>1.6005744319138593</v>
      </c>
      <c r="BC36" s="1" t="s">
        <v>72</v>
      </c>
      <c r="BD36" s="1" t="s">
        <v>72</v>
      </c>
      <c r="BE36" s="1">
        <v>88.479302051066071</v>
      </c>
      <c r="BF36" s="1">
        <v>69.425287671597602</v>
      </c>
    </row>
    <row r="37" spans="1:58" x14ac:dyDescent="0.25">
      <c r="A37" s="2" t="s">
        <v>93</v>
      </c>
      <c r="B37" s="2" t="s">
        <v>177</v>
      </c>
      <c r="C37" s="2" t="s">
        <v>90</v>
      </c>
      <c r="D37" s="14">
        <v>1.0140348434448243</v>
      </c>
      <c r="E37" s="1">
        <f t="shared" si="2"/>
        <v>2.3911905288696289</v>
      </c>
      <c r="F37" s="1">
        <f t="shared" si="3"/>
        <v>0.30596199631690979</v>
      </c>
      <c r="G37" s="1">
        <v>0.59779763221740723</v>
      </c>
      <c r="H37" s="1">
        <v>7.6490499079227448E-2</v>
      </c>
      <c r="I37" s="10">
        <v>18565</v>
      </c>
      <c r="J37" s="10">
        <v>4</v>
      </c>
      <c r="K37" s="10">
        <v>18561</v>
      </c>
      <c r="L37" s="1">
        <v>0</v>
      </c>
      <c r="M37" s="1">
        <v>15</v>
      </c>
      <c r="N37" s="1">
        <v>4</v>
      </c>
      <c r="O37" s="1">
        <v>18546</v>
      </c>
      <c r="P37" s="1">
        <v>0</v>
      </c>
      <c r="Q37" s="1" t="s">
        <v>72</v>
      </c>
      <c r="R37" s="1" t="s">
        <v>72</v>
      </c>
      <c r="S37" s="1" t="s">
        <v>72</v>
      </c>
      <c r="T37" s="1" t="s">
        <v>72</v>
      </c>
      <c r="U37" s="1" t="s">
        <v>72</v>
      </c>
      <c r="V37" s="1" t="s">
        <v>72</v>
      </c>
      <c r="W37" s="1" t="s">
        <v>72</v>
      </c>
      <c r="X37" s="1">
        <v>4000</v>
      </c>
      <c r="Y37" s="1" t="s">
        <v>72</v>
      </c>
      <c r="Z37" s="1" t="s">
        <v>72</v>
      </c>
      <c r="AA37" s="2" t="s">
        <v>72</v>
      </c>
      <c r="AB37" s="1" t="s">
        <v>72</v>
      </c>
      <c r="AC37" s="1" t="s">
        <v>72</v>
      </c>
      <c r="AD37" s="1" t="s">
        <v>72</v>
      </c>
      <c r="AE37" s="1" t="s">
        <v>72</v>
      </c>
      <c r="AF37" s="1" t="s">
        <v>72</v>
      </c>
      <c r="AG37" s="1" t="s">
        <v>72</v>
      </c>
      <c r="AH37" s="1" t="s">
        <v>72</v>
      </c>
      <c r="AI37" s="1" t="s">
        <v>72</v>
      </c>
      <c r="AJ37" s="1" t="s">
        <v>72</v>
      </c>
      <c r="AK37" s="1" t="s">
        <v>72</v>
      </c>
      <c r="AL37" s="1">
        <v>5598.2490234375</v>
      </c>
      <c r="AM37" s="1">
        <v>2249.4164789542128</v>
      </c>
      <c r="AN37" s="1">
        <v>2250.1380157265389</v>
      </c>
      <c r="AO37" s="2" t="s">
        <v>72</v>
      </c>
      <c r="AP37" s="2" t="s">
        <v>72</v>
      </c>
      <c r="AQ37" s="1" t="s">
        <v>72</v>
      </c>
      <c r="AR37" s="1" t="s">
        <v>72</v>
      </c>
      <c r="AS37" s="1">
        <v>0.4049428403377533</v>
      </c>
      <c r="AT37" s="1">
        <v>0.14557069540023804</v>
      </c>
      <c r="AU37" s="1" t="s">
        <v>72</v>
      </c>
      <c r="AV37" s="1" t="s">
        <v>72</v>
      </c>
      <c r="AW37" s="1" t="s">
        <v>72</v>
      </c>
      <c r="AX37" s="1" t="s">
        <v>72</v>
      </c>
      <c r="AY37" s="1" t="s">
        <v>72</v>
      </c>
      <c r="AZ37" s="1" t="s">
        <v>72</v>
      </c>
      <c r="BA37" s="1" t="s">
        <v>72</v>
      </c>
      <c r="BB37" s="1" t="s">
        <v>72</v>
      </c>
      <c r="BC37" s="1" t="s">
        <v>72</v>
      </c>
      <c r="BD37" s="1" t="s">
        <v>72</v>
      </c>
      <c r="BE37" s="1" t="s">
        <v>72</v>
      </c>
      <c r="BF37" s="1" t="s">
        <v>72</v>
      </c>
    </row>
    <row r="38" spans="1:58" x14ac:dyDescent="0.25">
      <c r="A38" s="2" t="s">
        <v>107</v>
      </c>
      <c r="B38" s="2" t="s">
        <v>177</v>
      </c>
      <c r="C38" s="2" t="s">
        <v>103</v>
      </c>
      <c r="D38" s="14">
        <v>3.1709018707275392</v>
      </c>
      <c r="E38" s="1">
        <f t="shared" si="2"/>
        <v>5.3370633125305176</v>
      </c>
      <c r="F38" s="1">
        <f t="shared" si="3"/>
        <v>1.6895605325698853</v>
      </c>
      <c r="G38" s="1">
        <v>1.3342658281326294</v>
      </c>
      <c r="H38" s="1">
        <v>0.42239013314247131</v>
      </c>
      <c r="I38" s="10">
        <v>17815</v>
      </c>
      <c r="J38" s="10">
        <v>12</v>
      </c>
      <c r="K38" s="10">
        <v>17803</v>
      </c>
      <c r="L38" s="1">
        <v>12</v>
      </c>
      <c r="M38" s="1">
        <v>0</v>
      </c>
      <c r="N38" s="1">
        <v>1</v>
      </c>
      <c r="O38" s="1">
        <v>17802</v>
      </c>
      <c r="P38" s="1">
        <v>0.79272545513228942</v>
      </c>
      <c r="Q38" s="1" t="s">
        <v>72</v>
      </c>
      <c r="R38" s="1" t="s">
        <v>72</v>
      </c>
      <c r="S38" s="1" t="s">
        <v>72</v>
      </c>
      <c r="T38" s="1" t="s">
        <v>72</v>
      </c>
      <c r="U38" s="1" t="s">
        <v>72</v>
      </c>
      <c r="V38" s="1" t="s">
        <v>72</v>
      </c>
      <c r="W38" s="1" t="s">
        <v>72</v>
      </c>
      <c r="X38" s="1">
        <v>4000</v>
      </c>
      <c r="Y38" s="1" t="s">
        <v>72</v>
      </c>
      <c r="Z38" s="1" t="s">
        <v>72</v>
      </c>
      <c r="AA38" s="2" t="s">
        <v>104</v>
      </c>
      <c r="AB38" s="1">
        <v>0.92305100878020041</v>
      </c>
      <c r="AC38" s="1" t="s">
        <v>72</v>
      </c>
      <c r="AD38" s="1" t="s">
        <v>72</v>
      </c>
      <c r="AE38" s="1">
        <v>1.6588512744802575</v>
      </c>
      <c r="AF38" s="1">
        <v>0.18725074308014333</v>
      </c>
      <c r="AG38" s="1">
        <v>47.999299267973953</v>
      </c>
      <c r="AH38" s="1" t="s">
        <v>72</v>
      </c>
      <c r="AI38" s="1" t="s">
        <v>72</v>
      </c>
      <c r="AJ38" s="1">
        <v>67.895874678879849</v>
      </c>
      <c r="AK38" s="1">
        <v>28.102723857068046</v>
      </c>
      <c r="AL38" s="1">
        <v>4401.550944010417</v>
      </c>
      <c r="AM38" s="1">
        <v>2951.3602254947155</v>
      </c>
      <c r="AN38" s="1">
        <v>2952.3370589846058</v>
      </c>
      <c r="AO38" s="2" t="s">
        <v>72</v>
      </c>
      <c r="AP38" s="2" t="s">
        <v>72</v>
      </c>
      <c r="AQ38" s="1" t="s">
        <v>72</v>
      </c>
      <c r="AR38" s="1" t="s">
        <v>72</v>
      </c>
      <c r="AS38" s="1">
        <v>1.0445936918258667</v>
      </c>
      <c r="AT38" s="1">
        <v>0.58504581451416016</v>
      </c>
      <c r="AU38" s="1" t="s">
        <v>72</v>
      </c>
      <c r="AV38" s="1" t="s">
        <v>72</v>
      </c>
      <c r="AW38" s="1" t="s">
        <v>72</v>
      </c>
      <c r="AX38" s="1" t="s">
        <v>72</v>
      </c>
      <c r="AY38" s="1" t="s">
        <v>72</v>
      </c>
      <c r="AZ38" s="1" t="s">
        <v>72</v>
      </c>
      <c r="BA38" s="1">
        <v>1.2939827432693187</v>
      </c>
      <c r="BB38" s="1">
        <v>0.55211927429108221</v>
      </c>
      <c r="BC38" s="1" t="s">
        <v>72</v>
      </c>
      <c r="BD38" s="1" t="s">
        <v>72</v>
      </c>
      <c r="BE38" s="1">
        <v>58.029563691076746</v>
      </c>
      <c r="BF38" s="1">
        <v>37.969034844871153</v>
      </c>
    </row>
    <row r="39" spans="1:58" x14ac:dyDescent="0.25">
      <c r="A39" s="2" t="s">
        <v>107</v>
      </c>
      <c r="B39" s="2" t="s">
        <v>177</v>
      </c>
      <c r="C39" s="2" t="s">
        <v>104</v>
      </c>
      <c r="D39" s="14">
        <v>3.4352401733398437</v>
      </c>
      <c r="E39" s="1">
        <f t="shared" si="2"/>
        <v>5.6734585762023926</v>
      </c>
      <c r="F39" s="1">
        <f t="shared" si="3"/>
        <v>1.8814080953598022</v>
      </c>
      <c r="G39" s="1">
        <v>1.4183646440505981</v>
      </c>
      <c r="H39" s="1">
        <v>0.47035202383995056</v>
      </c>
      <c r="I39" s="10">
        <v>17815</v>
      </c>
      <c r="J39" s="10">
        <v>13</v>
      </c>
      <c r="K39" s="10">
        <v>17802</v>
      </c>
      <c r="L39" s="1">
        <v>12</v>
      </c>
      <c r="M39" s="1">
        <v>0</v>
      </c>
      <c r="N39" s="1">
        <v>1</v>
      </c>
      <c r="O39" s="1">
        <v>17802</v>
      </c>
      <c r="P39" s="1">
        <v>0.79272545513228942</v>
      </c>
      <c r="Q39" s="1" t="s">
        <v>72</v>
      </c>
      <c r="R39" s="1" t="s">
        <v>72</v>
      </c>
      <c r="S39" s="1" t="s">
        <v>72</v>
      </c>
      <c r="T39" s="1" t="s">
        <v>72</v>
      </c>
      <c r="U39" s="1" t="s">
        <v>72</v>
      </c>
      <c r="V39" s="1" t="s">
        <v>72</v>
      </c>
      <c r="W39" s="1" t="s">
        <v>72</v>
      </c>
      <c r="X39" s="1">
        <v>4000</v>
      </c>
      <c r="Y39" s="1" t="s">
        <v>72</v>
      </c>
      <c r="Z39" s="1" t="s">
        <v>72</v>
      </c>
      <c r="AA39" s="2" t="s">
        <v>72</v>
      </c>
      <c r="AB39" s="1" t="s">
        <v>72</v>
      </c>
      <c r="AC39" s="1" t="s">
        <v>72</v>
      </c>
      <c r="AD39" s="1" t="s">
        <v>72</v>
      </c>
      <c r="AE39" s="1" t="s">
        <v>72</v>
      </c>
      <c r="AF39" s="1" t="s">
        <v>72</v>
      </c>
      <c r="AG39" s="1" t="s">
        <v>72</v>
      </c>
      <c r="AH39" s="1" t="s">
        <v>72</v>
      </c>
      <c r="AI39" s="1" t="s">
        <v>72</v>
      </c>
      <c r="AJ39" s="1" t="s">
        <v>72</v>
      </c>
      <c r="AK39" s="1" t="s">
        <v>72</v>
      </c>
      <c r="AL39" s="1">
        <v>6056.9601487379805</v>
      </c>
      <c r="AM39" s="1">
        <v>2308.1273963344511</v>
      </c>
      <c r="AN39" s="1">
        <v>2310.8630026090123</v>
      </c>
      <c r="AO39" s="2" t="s">
        <v>72</v>
      </c>
      <c r="AP39" s="2" t="s">
        <v>72</v>
      </c>
      <c r="AQ39" s="1" t="s">
        <v>72</v>
      </c>
      <c r="AR39" s="1" t="s">
        <v>72</v>
      </c>
      <c r="AS39" s="1">
        <v>1.1199464797973633</v>
      </c>
      <c r="AT39" s="1">
        <v>0.64186829328536987</v>
      </c>
      <c r="AU39" s="1" t="s">
        <v>72</v>
      </c>
      <c r="AV39" s="1" t="s">
        <v>72</v>
      </c>
      <c r="AW39" s="1" t="s">
        <v>72</v>
      </c>
      <c r="AX39" s="1" t="s">
        <v>72</v>
      </c>
      <c r="AY39" s="1" t="s">
        <v>72</v>
      </c>
      <c r="AZ39" s="1" t="s">
        <v>72</v>
      </c>
      <c r="BA39" s="1" t="s">
        <v>72</v>
      </c>
      <c r="BB39" s="1" t="s">
        <v>72</v>
      </c>
      <c r="BC39" s="1" t="s">
        <v>72</v>
      </c>
      <c r="BD39" s="1" t="s">
        <v>72</v>
      </c>
      <c r="BE39" s="1" t="s">
        <v>72</v>
      </c>
      <c r="BF39" s="1" t="s">
        <v>72</v>
      </c>
    </row>
    <row r="40" spans="1:58" x14ac:dyDescent="0.25">
      <c r="A40" s="2" t="s">
        <v>125</v>
      </c>
      <c r="B40" s="2" t="s">
        <v>177</v>
      </c>
      <c r="C40" s="2" t="s">
        <v>121</v>
      </c>
      <c r="D40" s="14">
        <v>0.72664632797241213</v>
      </c>
      <c r="E40" s="1">
        <f t="shared" si="2"/>
        <v>1.9261002540588379</v>
      </c>
      <c r="F40" s="1">
        <f t="shared" si="3"/>
        <v>0.17244723439216614</v>
      </c>
      <c r="G40" s="1">
        <v>0.48152506351470947</v>
      </c>
      <c r="H40" s="1">
        <v>4.3111808598041534E-2</v>
      </c>
      <c r="I40" s="10">
        <v>19430</v>
      </c>
      <c r="J40" s="10">
        <v>3</v>
      </c>
      <c r="K40" s="10">
        <v>19427</v>
      </c>
      <c r="L40" s="1">
        <v>0</v>
      </c>
      <c r="M40" s="1">
        <v>3</v>
      </c>
      <c r="N40" s="1">
        <v>16</v>
      </c>
      <c r="O40" s="1">
        <v>19411</v>
      </c>
      <c r="P40" s="1">
        <v>0</v>
      </c>
      <c r="Q40" s="1" t="s">
        <v>72</v>
      </c>
      <c r="R40" s="1" t="s">
        <v>72</v>
      </c>
      <c r="S40" s="1" t="s">
        <v>72</v>
      </c>
      <c r="T40" s="1" t="s">
        <v>72</v>
      </c>
      <c r="U40" s="1" t="s">
        <v>72</v>
      </c>
      <c r="V40" s="1" t="s">
        <v>72</v>
      </c>
      <c r="W40" s="1" t="s">
        <v>72</v>
      </c>
      <c r="X40" s="1">
        <v>5000</v>
      </c>
      <c r="Y40" s="1" t="s">
        <v>72</v>
      </c>
      <c r="Z40" s="1" t="s">
        <v>72</v>
      </c>
      <c r="AA40" s="2" t="s">
        <v>122</v>
      </c>
      <c r="AB40" s="1">
        <v>0.18743727799377155</v>
      </c>
      <c r="AC40" s="1" t="s">
        <v>72</v>
      </c>
      <c r="AD40" s="1" t="s">
        <v>72</v>
      </c>
      <c r="AE40" s="1">
        <v>0.43198769514070179</v>
      </c>
      <c r="AF40" s="1">
        <v>0</v>
      </c>
      <c r="AG40" s="1">
        <v>15.785025572925859</v>
      </c>
      <c r="AH40" s="1" t="s">
        <v>72</v>
      </c>
      <c r="AI40" s="1" t="s">
        <v>72</v>
      </c>
      <c r="AJ40" s="1">
        <v>33.128937127525951</v>
      </c>
      <c r="AK40" s="1">
        <v>0</v>
      </c>
      <c r="AL40" s="1">
        <v>5787.486979166667</v>
      </c>
      <c r="AM40" s="1">
        <v>3750.4389496124513</v>
      </c>
      <c r="AN40" s="1">
        <v>3750.7534706669398</v>
      </c>
      <c r="AO40" s="2" t="s">
        <v>72</v>
      </c>
      <c r="AP40" s="2" t="s">
        <v>72</v>
      </c>
      <c r="AQ40" s="1" t="s">
        <v>72</v>
      </c>
      <c r="AR40" s="1" t="s">
        <v>72</v>
      </c>
      <c r="AS40" s="1">
        <v>0.31102171540260315</v>
      </c>
      <c r="AT40" s="1">
        <v>9.4399958848953247E-2</v>
      </c>
      <c r="AU40" s="1" t="s">
        <v>72</v>
      </c>
      <c r="AV40" s="1" t="s">
        <v>72</v>
      </c>
      <c r="AW40" s="1" t="s">
        <v>72</v>
      </c>
      <c r="AX40" s="1" t="s">
        <v>72</v>
      </c>
      <c r="AY40" s="1" t="s">
        <v>72</v>
      </c>
      <c r="AZ40" s="1" t="s">
        <v>72</v>
      </c>
      <c r="BA40" s="1">
        <v>0.30865338898716194</v>
      </c>
      <c r="BB40" s="1">
        <v>6.6221167000381179E-2</v>
      </c>
      <c r="BC40" s="1" t="s">
        <v>72</v>
      </c>
      <c r="BD40" s="1" t="s">
        <v>72</v>
      </c>
      <c r="BE40" s="1">
        <v>24.381868434979996</v>
      </c>
      <c r="BF40" s="1">
        <v>7.18818271087172</v>
      </c>
    </row>
    <row r="41" spans="1:58" x14ac:dyDescent="0.25">
      <c r="A41" s="2" t="s">
        <v>125</v>
      </c>
      <c r="B41" s="2" t="s">
        <v>177</v>
      </c>
      <c r="C41" s="2" t="s">
        <v>122</v>
      </c>
      <c r="D41" s="14">
        <v>3.8767436981201171</v>
      </c>
      <c r="E41" s="1">
        <f t="shared" si="2"/>
        <v>6.113624095916748</v>
      </c>
      <c r="F41" s="1">
        <f t="shared" si="3"/>
        <v>2.266538143157959</v>
      </c>
      <c r="G41" s="1">
        <v>1.528406023979187</v>
      </c>
      <c r="H41" s="1">
        <v>0.56663453578948975</v>
      </c>
      <c r="I41" s="10">
        <v>19430</v>
      </c>
      <c r="J41" s="10">
        <v>16</v>
      </c>
      <c r="K41" s="10">
        <v>19414</v>
      </c>
      <c r="L41" s="1">
        <v>0</v>
      </c>
      <c r="M41" s="1">
        <v>3</v>
      </c>
      <c r="N41" s="1">
        <v>16</v>
      </c>
      <c r="O41" s="1">
        <v>19411</v>
      </c>
      <c r="P41" s="1">
        <v>0</v>
      </c>
      <c r="Q41" s="1" t="s">
        <v>72</v>
      </c>
      <c r="R41" s="1" t="s">
        <v>72</v>
      </c>
      <c r="S41" s="1" t="s">
        <v>72</v>
      </c>
      <c r="T41" s="1" t="s">
        <v>72</v>
      </c>
      <c r="U41" s="1" t="s">
        <v>72</v>
      </c>
      <c r="V41" s="1" t="s">
        <v>72</v>
      </c>
      <c r="W41" s="1" t="s">
        <v>72</v>
      </c>
      <c r="X41" s="1">
        <v>3700</v>
      </c>
      <c r="Y41" s="1" t="s">
        <v>72</v>
      </c>
      <c r="Z41" s="1" t="s">
        <v>72</v>
      </c>
      <c r="AA41" s="2" t="s">
        <v>72</v>
      </c>
      <c r="AB41" s="1" t="s">
        <v>72</v>
      </c>
      <c r="AC41" s="1" t="s">
        <v>72</v>
      </c>
      <c r="AD41" s="1" t="s">
        <v>72</v>
      </c>
      <c r="AE41" s="1" t="s">
        <v>72</v>
      </c>
      <c r="AF41" s="1" t="s">
        <v>72</v>
      </c>
      <c r="AG41" s="1" t="s">
        <v>72</v>
      </c>
      <c r="AH41" s="1" t="s">
        <v>72</v>
      </c>
      <c r="AI41" s="1" t="s">
        <v>72</v>
      </c>
      <c r="AJ41" s="1" t="s">
        <v>72</v>
      </c>
      <c r="AK41" s="1" t="s">
        <v>72</v>
      </c>
      <c r="AL41" s="1">
        <v>3979.19482421875</v>
      </c>
      <c r="AM41" s="1">
        <v>2759.9726859658904</v>
      </c>
      <c r="AN41" s="1">
        <v>2760.9766774333157</v>
      </c>
      <c r="AO41" s="2" t="s">
        <v>72</v>
      </c>
      <c r="AP41" s="2" t="s">
        <v>72</v>
      </c>
      <c r="AQ41" s="1" t="s">
        <v>72</v>
      </c>
      <c r="AR41" s="1" t="s">
        <v>72</v>
      </c>
      <c r="AS41" s="1">
        <v>1.2321548461914063</v>
      </c>
      <c r="AT41" s="1">
        <v>0.74662655591964722</v>
      </c>
      <c r="AU41" s="1" t="s">
        <v>72</v>
      </c>
      <c r="AV41" s="1" t="s">
        <v>72</v>
      </c>
      <c r="AW41" s="1" t="s">
        <v>72</v>
      </c>
      <c r="AX41" s="1" t="s">
        <v>72</v>
      </c>
      <c r="AY41" s="1" t="s">
        <v>72</v>
      </c>
      <c r="AZ41" s="1" t="s">
        <v>72</v>
      </c>
      <c r="BA41" s="1" t="s">
        <v>72</v>
      </c>
      <c r="BB41" s="1" t="s">
        <v>72</v>
      </c>
      <c r="BC41" s="1" t="s">
        <v>72</v>
      </c>
      <c r="BD41" s="1" t="s">
        <v>72</v>
      </c>
      <c r="BE41" s="1" t="s">
        <v>72</v>
      </c>
      <c r="BF41" s="1" t="s">
        <v>72</v>
      </c>
    </row>
    <row r="42" spans="1:58" x14ac:dyDescent="0.25">
      <c r="A42" s="2" t="s">
        <v>85</v>
      </c>
      <c r="B42" s="2" t="s">
        <v>183</v>
      </c>
      <c r="C42" s="2" t="s">
        <v>66</v>
      </c>
      <c r="D42" s="14">
        <v>0.26330299377441407</v>
      </c>
      <c r="E42" s="1">
        <f t="shared" si="2"/>
        <v>1.2576678991317749</v>
      </c>
      <c r="F42" s="1">
        <f t="shared" si="3"/>
        <v>1.1058428324759007E-2</v>
      </c>
      <c r="G42" s="1">
        <v>0.31441697478294373</v>
      </c>
      <c r="H42" s="1">
        <v>2.7646070811897516E-3</v>
      </c>
      <c r="I42" s="10">
        <v>17873</v>
      </c>
      <c r="J42" s="10">
        <v>1</v>
      </c>
      <c r="K42" s="10">
        <v>17872</v>
      </c>
      <c r="L42" s="1">
        <v>0</v>
      </c>
      <c r="M42" s="1">
        <v>1</v>
      </c>
      <c r="N42" s="1">
        <v>12</v>
      </c>
      <c r="O42" s="1">
        <v>17860</v>
      </c>
      <c r="P42" s="1">
        <v>0</v>
      </c>
      <c r="Q42" s="1" t="s">
        <v>72</v>
      </c>
      <c r="R42" s="1" t="s">
        <v>72</v>
      </c>
      <c r="S42" s="1" t="s">
        <v>72</v>
      </c>
      <c r="T42" s="1" t="s">
        <v>72</v>
      </c>
      <c r="U42" s="1" t="s">
        <v>72</v>
      </c>
      <c r="V42" s="1" t="s">
        <v>72</v>
      </c>
      <c r="W42" s="1" t="s">
        <v>72</v>
      </c>
      <c r="X42" s="1">
        <v>4499</v>
      </c>
      <c r="Y42" s="1" t="s">
        <v>72</v>
      </c>
      <c r="Z42" s="1" t="s">
        <v>72</v>
      </c>
      <c r="AA42" s="2" t="s">
        <v>73</v>
      </c>
      <c r="AB42" s="1">
        <v>8.3307691924717681E-2</v>
      </c>
      <c r="AC42" s="1" t="s">
        <v>72</v>
      </c>
      <c r="AD42" s="1" t="s">
        <v>72</v>
      </c>
      <c r="AE42" s="1">
        <v>0.28625530695737811</v>
      </c>
      <c r="AF42" s="1">
        <v>0</v>
      </c>
      <c r="AG42" s="1">
        <v>7.6901228105105135</v>
      </c>
      <c r="AH42" s="1" t="s">
        <v>72</v>
      </c>
      <c r="AI42" s="1" t="s">
        <v>72</v>
      </c>
      <c r="AJ42" s="1">
        <v>24.983519284304371</v>
      </c>
      <c r="AK42" s="1">
        <v>0</v>
      </c>
      <c r="AL42" s="1">
        <v>4500.658203125</v>
      </c>
      <c r="AM42" s="1">
        <v>3349.6656526652637</v>
      </c>
      <c r="AN42" s="1">
        <v>3349.7300510623081</v>
      </c>
      <c r="AO42" s="2" t="s">
        <v>72</v>
      </c>
      <c r="AP42" s="2" t="s">
        <v>72</v>
      </c>
      <c r="AQ42" s="1" t="s">
        <v>72</v>
      </c>
      <c r="AR42" s="1" t="s">
        <v>72</v>
      </c>
      <c r="AS42" s="1">
        <v>0.16384710371494293</v>
      </c>
      <c r="AT42" s="1">
        <v>1.7838412895798683E-2</v>
      </c>
      <c r="AU42" s="1" t="s">
        <v>72</v>
      </c>
      <c r="AV42" s="1" t="s">
        <v>72</v>
      </c>
      <c r="AW42" s="1" t="s">
        <v>72</v>
      </c>
      <c r="AX42" s="1" t="s">
        <v>72</v>
      </c>
      <c r="AY42" s="1" t="s">
        <v>72</v>
      </c>
      <c r="AZ42" s="1" t="s">
        <v>72</v>
      </c>
      <c r="BA42" s="1">
        <v>0.17880377217848747</v>
      </c>
      <c r="BB42" s="1">
        <v>0</v>
      </c>
      <c r="BC42" s="1" t="s">
        <v>72</v>
      </c>
      <c r="BD42" s="1" t="s">
        <v>72</v>
      </c>
      <c r="BE42" s="1">
        <v>15.827452127023589</v>
      </c>
      <c r="BF42" s="1">
        <v>0</v>
      </c>
    </row>
    <row r="43" spans="1:58" x14ac:dyDescent="0.25">
      <c r="A43" s="2" t="s">
        <v>85</v>
      </c>
      <c r="B43" s="2" t="s">
        <v>183</v>
      </c>
      <c r="C43" s="2" t="s">
        <v>73</v>
      </c>
      <c r="D43" s="14">
        <v>3.1606082916259766</v>
      </c>
      <c r="E43" s="1">
        <f t="shared" si="2"/>
        <v>5.3197340965270996</v>
      </c>
      <c r="F43" s="1">
        <f t="shared" si="3"/>
        <v>1.6840766668319702</v>
      </c>
      <c r="G43" s="1">
        <v>1.3299335241317749</v>
      </c>
      <c r="H43" s="1">
        <v>0.42101916670799255</v>
      </c>
      <c r="I43" s="10">
        <v>17873</v>
      </c>
      <c r="J43" s="10">
        <v>12</v>
      </c>
      <c r="K43" s="10">
        <v>17861</v>
      </c>
      <c r="L43" s="1">
        <v>0</v>
      </c>
      <c r="M43" s="1">
        <v>1</v>
      </c>
      <c r="N43" s="1">
        <v>12</v>
      </c>
      <c r="O43" s="1">
        <v>17860</v>
      </c>
      <c r="P43" s="1">
        <v>0</v>
      </c>
      <c r="Q43" s="1" t="s">
        <v>72</v>
      </c>
      <c r="R43" s="1" t="s">
        <v>72</v>
      </c>
      <c r="S43" s="1" t="s">
        <v>72</v>
      </c>
      <c r="T43" s="1" t="s">
        <v>72</v>
      </c>
      <c r="U43" s="1" t="s">
        <v>72</v>
      </c>
      <c r="V43" s="1" t="s">
        <v>72</v>
      </c>
      <c r="W43" s="1" t="s">
        <v>72</v>
      </c>
      <c r="X43" s="1">
        <v>4500</v>
      </c>
      <c r="Y43" s="1" t="s">
        <v>72</v>
      </c>
      <c r="Z43" s="1" t="s">
        <v>72</v>
      </c>
      <c r="AA43" s="2" t="s">
        <v>72</v>
      </c>
      <c r="AB43" s="1" t="s">
        <v>72</v>
      </c>
      <c r="AC43" s="1" t="s">
        <v>72</v>
      </c>
      <c r="AD43" s="1" t="s">
        <v>72</v>
      </c>
      <c r="AE43" s="1" t="s">
        <v>72</v>
      </c>
      <c r="AF43" s="1" t="s">
        <v>72</v>
      </c>
      <c r="AG43" s="1" t="s">
        <v>72</v>
      </c>
      <c r="AH43" s="1" t="s">
        <v>72</v>
      </c>
      <c r="AI43" s="1" t="s">
        <v>72</v>
      </c>
      <c r="AJ43" s="1" t="s">
        <v>72</v>
      </c>
      <c r="AK43" s="1" t="s">
        <v>72</v>
      </c>
      <c r="AL43" s="1">
        <v>5812.9390869140625</v>
      </c>
      <c r="AM43" s="1">
        <v>2829.5739825715223</v>
      </c>
      <c r="AN43" s="1">
        <v>2831.5770252197653</v>
      </c>
      <c r="AO43" s="2" t="s">
        <v>72</v>
      </c>
      <c r="AP43" s="2" t="s">
        <v>72</v>
      </c>
      <c r="AQ43" s="1" t="s">
        <v>72</v>
      </c>
      <c r="AR43" s="1" t="s">
        <v>72</v>
      </c>
      <c r="AS43" s="1">
        <v>1.0412023067474365</v>
      </c>
      <c r="AT43" s="1">
        <v>0.58314681053161621</v>
      </c>
      <c r="AU43" s="1" t="s">
        <v>72</v>
      </c>
      <c r="AV43" s="1" t="s">
        <v>72</v>
      </c>
      <c r="AW43" s="1" t="s">
        <v>72</v>
      </c>
      <c r="AX43" s="1" t="s">
        <v>72</v>
      </c>
      <c r="AY43" s="1" t="s">
        <v>72</v>
      </c>
      <c r="AZ43" s="1" t="s">
        <v>72</v>
      </c>
      <c r="BA43" s="1" t="s">
        <v>72</v>
      </c>
      <c r="BB43" s="1" t="s">
        <v>72</v>
      </c>
      <c r="BC43" s="1" t="s">
        <v>72</v>
      </c>
      <c r="BD43" s="1" t="s">
        <v>72</v>
      </c>
      <c r="BE43" s="1" t="s">
        <v>72</v>
      </c>
      <c r="BF43" s="1" t="s">
        <v>72</v>
      </c>
    </row>
    <row r="44" spans="1:58" x14ac:dyDescent="0.25">
      <c r="A44" s="2" t="s">
        <v>100</v>
      </c>
      <c r="B44" s="2" t="s">
        <v>183</v>
      </c>
      <c r="C44" s="2" t="s">
        <v>89</v>
      </c>
      <c r="D44" s="14">
        <v>14.558244323730468</v>
      </c>
      <c r="E44" s="1">
        <f t="shared" si="2"/>
        <v>18.767345428466797</v>
      </c>
      <c r="F44" s="1">
        <f t="shared" si="3"/>
        <v>11.032870292663574</v>
      </c>
      <c r="G44" s="1">
        <v>4.6918363571166992</v>
      </c>
      <c r="H44" s="1">
        <v>2.7582175731658936</v>
      </c>
      <c r="I44" s="10">
        <v>17806</v>
      </c>
      <c r="J44" s="10">
        <v>55</v>
      </c>
      <c r="K44" s="10">
        <v>17751</v>
      </c>
      <c r="L44" s="1">
        <v>0</v>
      </c>
      <c r="M44" s="1">
        <v>55</v>
      </c>
      <c r="N44" s="1">
        <v>9</v>
      </c>
      <c r="O44" s="1">
        <v>17742</v>
      </c>
      <c r="P44" s="1">
        <v>0</v>
      </c>
      <c r="Q44" s="1" t="s">
        <v>72</v>
      </c>
      <c r="R44" s="1" t="s">
        <v>72</v>
      </c>
      <c r="S44" s="1" t="s">
        <v>72</v>
      </c>
      <c r="T44" s="1" t="s">
        <v>72</v>
      </c>
      <c r="U44" s="1" t="s">
        <v>72</v>
      </c>
      <c r="V44" s="1" t="s">
        <v>72</v>
      </c>
      <c r="W44" s="1" t="s">
        <v>72</v>
      </c>
      <c r="X44" s="1">
        <v>5000</v>
      </c>
      <c r="Y44" s="1" t="s">
        <v>72</v>
      </c>
      <c r="Z44" s="1" t="s">
        <v>72</v>
      </c>
      <c r="AA44" s="2" t="s">
        <v>90</v>
      </c>
      <c r="AB44" s="1">
        <v>6.1190217814475742</v>
      </c>
      <c r="AC44" s="1" t="s">
        <v>72</v>
      </c>
      <c r="AD44" s="1" t="s">
        <v>72</v>
      </c>
      <c r="AE44" s="1">
        <v>10.515308489438949</v>
      </c>
      <c r="AF44" s="1">
        <v>1.7227350734561995</v>
      </c>
      <c r="AG44" s="1">
        <v>85.953126276337059</v>
      </c>
      <c r="AH44" s="1" t="s">
        <v>72</v>
      </c>
      <c r="AI44" s="1" t="s">
        <v>72</v>
      </c>
      <c r="AJ44" s="1">
        <v>94.62764450875855</v>
      </c>
      <c r="AK44" s="1">
        <v>77.278608043915582</v>
      </c>
      <c r="AL44" s="1">
        <v>9145.334339488636</v>
      </c>
      <c r="AM44" s="1">
        <v>3195.4865966370512</v>
      </c>
      <c r="AN44" s="1">
        <v>3213.8647627527907</v>
      </c>
      <c r="AO44" s="2" t="s">
        <v>72</v>
      </c>
      <c r="AP44" s="2" t="s">
        <v>72</v>
      </c>
      <c r="AQ44" s="1" t="s">
        <v>72</v>
      </c>
      <c r="AR44" s="1" t="s">
        <v>72</v>
      </c>
      <c r="AS44" s="1">
        <v>4.1513915061950684</v>
      </c>
      <c r="AT44" s="1">
        <v>3.1718096733093262</v>
      </c>
      <c r="AU44" s="1" t="s">
        <v>72</v>
      </c>
      <c r="AV44" s="1" t="s">
        <v>72</v>
      </c>
      <c r="AW44" s="1" t="s">
        <v>72</v>
      </c>
      <c r="AX44" s="1" t="s">
        <v>72</v>
      </c>
      <c r="AY44" s="1" t="s">
        <v>72</v>
      </c>
      <c r="AZ44" s="1" t="s">
        <v>72</v>
      </c>
      <c r="BA44" s="1">
        <v>8.3320970266713363</v>
      </c>
      <c r="BB44" s="1">
        <v>3.9059465362238126</v>
      </c>
      <c r="BC44" s="1" t="s">
        <v>72</v>
      </c>
      <c r="BD44" s="1" t="s">
        <v>72</v>
      </c>
      <c r="BE44" s="1">
        <v>90.319848203166373</v>
      </c>
      <c r="BF44" s="1">
        <v>81.58640434950776</v>
      </c>
    </row>
    <row r="45" spans="1:58" x14ac:dyDescent="0.25">
      <c r="A45" s="2" t="s">
        <v>100</v>
      </c>
      <c r="B45" s="2" t="s">
        <v>183</v>
      </c>
      <c r="C45" s="2" t="s">
        <v>90</v>
      </c>
      <c r="D45" s="14">
        <v>2.3791782379150392</v>
      </c>
      <c r="E45" s="1">
        <f t="shared" si="2"/>
        <v>4.3108983039855957</v>
      </c>
      <c r="F45" s="1">
        <f t="shared" si="3"/>
        <v>1.1344536542892456</v>
      </c>
      <c r="G45" s="1">
        <v>1.0777245759963989</v>
      </c>
      <c r="H45" s="1">
        <v>0.2836134135723114</v>
      </c>
      <c r="I45" s="10">
        <v>17806</v>
      </c>
      <c r="J45" s="10">
        <v>9</v>
      </c>
      <c r="K45" s="10">
        <v>17797</v>
      </c>
      <c r="L45" s="1">
        <v>0</v>
      </c>
      <c r="M45" s="1">
        <v>55</v>
      </c>
      <c r="N45" s="1">
        <v>9</v>
      </c>
      <c r="O45" s="1">
        <v>17742</v>
      </c>
      <c r="P45" s="1">
        <v>0</v>
      </c>
      <c r="Q45" s="1" t="s">
        <v>72</v>
      </c>
      <c r="R45" s="1" t="s">
        <v>72</v>
      </c>
      <c r="S45" s="1" t="s">
        <v>72</v>
      </c>
      <c r="T45" s="1" t="s">
        <v>72</v>
      </c>
      <c r="U45" s="1" t="s">
        <v>72</v>
      </c>
      <c r="V45" s="1" t="s">
        <v>72</v>
      </c>
      <c r="W45" s="1" t="s">
        <v>72</v>
      </c>
      <c r="X45" s="1">
        <v>4000</v>
      </c>
      <c r="Y45" s="1" t="s">
        <v>72</v>
      </c>
      <c r="Z45" s="1" t="s">
        <v>72</v>
      </c>
      <c r="AA45" s="2" t="s">
        <v>72</v>
      </c>
      <c r="AB45" s="1" t="s">
        <v>72</v>
      </c>
      <c r="AC45" s="1" t="s">
        <v>72</v>
      </c>
      <c r="AD45" s="1" t="s">
        <v>72</v>
      </c>
      <c r="AE45" s="1" t="s">
        <v>72</v>
      </c>
      <c r="AF45" s="1" t="s">
        <v>72</v>
      </c>
      <c r="AG45" s="1" t="s">
        <v>72</v>
      </c>
      <c r="AH45" s="1" t="s">
        <v>72</v>
      </c>
      <c r="AI45" s="1" t="s">
        <v>72</v>
      </c>
      <c r="AJ45" s="1" t="s">
        <v>72</v>
      </c>
      <c r="AK45" s="1" t="s">
        <v>72</v>
      </c>
      <c r="AL45" s="1">
        <v>5403.0637478298613</v>
      </c>
      <c r="AM45" s="1">
        <v>2203.2518452528975</v>
      </c>
      <c r="AN45" s="1">
        <v>2204.8691825056935</v>
      </c>
      <c r="AO45" s="2" t="s">
        <v>72</v>
      </c>
      <c r="AP45" s="2" t="s">
        <v>72</v>
      </c>
      <c r="AQ45" s="1" t="s">
        <v>72</v>
      </c>
      <c r="AR45" s="1" t="s">
        <v>72</v>
      </c>
      <c r="AS45" s="1">
        <v>0.81666380167007446</v>
      </c>
      <c r="AT45" s="1">
        <v>0.41731604933738708</v>
      </c>
      <c r="AU45" s="1" t="s">
        <v>72</v>
      </c>
      <c r="AV45" s="1" t="s">
        <v>72</v>
      </c>
      <c r="AW45" s="1" t="s">
        <v>72</v>
      </c>
      <c r="AX45" s="1" t="s">
        <v>72</v>
      </c>
      <c r="AY45" s="1" t="s">
        <v>72</v>
      </c>
      <c r="AZ45" s="1" t="s">
        <v>72</v>
      </c>
      <c r="BA45" s="1" t="s">
        <v>72</v>
      </c>
      <c r="BB45" s="1" t="s">
        <v>72</v>
      </c>
      <c r="BC45" s="1" t="s">
        <v>72</v>
      </c>
      <c r="BD45" s="1" t="s">
        <v>72</v>
      </c>
      <c r="BE45" s="1" t="s">
        <v>72</v>
      </c>
      <c r="BF45" s="1" t="s">
        <v>72</v>
      </c>
    </row>
    <row r="46" spans="1:58" x14ac:dyDescent="0.25">
      <c r="A46" s="2" t="s">
        <v>114</v>
      </c>
      <c r="B46" s="2" t="s">
        <v>183</v>
      </c>
      <c r="C46" s="2" t="s">
        <v>103</v>
      </c>
      <c r="D46" s="14">
        <v>3.4556701660156248</v>
      </c>
      <c r="E46" s="1">
        <f t="shared" si="2"/>
        <v>5.6108245849609375</v>
      </c>
      <c r="F46" s="1">
        <f t="shared" si="3"/>
        <v>1.9393059015274048</v>
      </c>
      <c r="G46" s="1">
        <v>1.4027061462402344</v>
      </c>
      <c r="H46" s="1">
        <v>0.4848264753818512</v>
      </c>
      <c r="I46" s="10">
        <v>19072</v>
      </c>
      <c r="J46" s="10">
        <v>14</v>
      </c>
      <c r="K46" s="10">
        <v>19058</v>
      </c>
      <c r="L46" s="1">
        <v>8</v>
      </c>
      <c r="M46" s="1">
        <v>6</v>
      </c>
      <c r="N46" s="1">
        <v>3</v>
      </c>
      <c r="O46" s="1">
        <v>19055</v>
      </c>
      <c r="P46" s="1">
        <v>0.49353120422933167</v>
      </c>
      <c r="Q46" s="1" t="s">
        <v>72</v>
      </c>
      <c r="R46" s="1" t="s">
        <v>72</v>
      </c>
      <c r="S46" s="1" t="s">
        <v>72</v>
      </c>
      <c r="T46" s="1" t="s">
        <v>72</v>
      </c>
      <c r="U46" s="1" t="s">
        <v>72</v>
      </c>
      <c r="V46" s="1" t="s">
        <v>72</v>
      </c>
      <c r="W46" s="1" t="s">
        <v>72</v>
      </c>
      <c r="X46" s="1">
        <v>4000</v>
      </c>
      <c r="Y46" s="1" t="s">
        <v>72</v>
      </c>
      <c r="Z46" s="1" t="s">
        <v>72</v>
      </c>
      <c r="AA46" s="2" t="s">
        <v>104</v>
      </c>
      <c r="AB46" s="1">
        <v>1.2728273678399831</v>
      </c>
      <c r="AC46" s="1" t="s">
        <v>72</v>
      </c>
      <c r="AD46" s="1" t="s">
        <v>72</v>
      </c>
      <c r="AE46" s="1">
        <v>2.2943910115403572</v>
      </c>
      <c r="AF46" s="1">
        <v>0.25126372413960918</v>
      </c>
      <c r="AG46" s="1">
        <v>56.001937756039709</v>
      </c>
      <c r="AH46" s="1" t="s">
        <v>72</v>
      </c>
      <c r="AI46" s="1" t="s">
        <v>72</v>
      </c>
      <c r="AJ46" s="1">
        <v>75.777667940251561</v>
      </c>
      <c r="AK46" s="1">
        <v>36.226207571827864</v>
      </c>
      <c r="AL46" s="1">
        <v>6699.162109375</v>
      </c>
      <c r="AM46" s="1">
        <v>2902.1806638703438</v>
      </c>
      <c r="AN46" s="1">
        <v>2904.9678775992079</v>
      </c>
      <c r="AO46" s="2" t="s">
        <v>72</v>
      </c>
      <c r="AP46" s="2" t="s">
        <v>72</v>
      </c>
      <c r="AQ46" s="1" t="s">
        <v>72</v>
      </c>
      <c r="AR46" s="1" t="s">
        <v>72</v>
      </c>
      <c r="AS46" s="1">
        <v>1.116115927696228</v>
      </c>
      <c r="AT46" s="1">
        <v>0.65293973684310913</v>
      </c>
      <c r="AU46" s="1" t="s">
        <v>72</v>
      </c>
      <c r="AV46" s="1" t="s">
        <v>72</v>
      </c>
      <c r="AW46" s="1" t="s">
        <v>72</v>
      </c>
      <c r="AX46" s="1" t="s">
        <v>72</v>
      </c>
      <c r="AY46" s="1" t="s">
        <v>72</v>
      </c>
      <c r="AZ46" s="1" t="s">
        <v>72</v>
      </c>
      <c r="BA46" s="1">
        <v>1.7878079249092835</v>
      </c>
      <c r="BB46" s="1">
        <v>0.75784681077068261</v>
      </c>
      <c r="BC46" s="1" t="s">
        <v>72</v>
      </c>
      <c r="BD46" s="1" t="s">
        <v>72</v>
      </c>
      <c r="BE46" s="1">
        <v>65.971083202355743</v>
      </c>
      <c r="BF46" s="1">
        <v>46.032792309723682</v>
      </c>
    </row>
    <row r="47" spans="1:58" x14ac:dyDescent="0.25">
      <c r="A47" s="2" t="s">
        <v>114</v>
      </c>
      <c r="B47" s="2" t="s">
        <v>183</v>
      </c>
      <c r="C47" s="2" t="s">
        <v>104</v>
      </c>
      <c r="D47" s="14">
        <v>2.7149560928344725</v>
      </c>
      <c r="E47" s="1">
        <f t="shared" si="2"/>
        <v>4.6684713363647461</v>
      </c>
      <c r="F47" s="1">
        <f t="shared" si="3"/>
        <v>1.4017089605331421</v>
      </c>
      <c r="G47" s="1">
        <v>1.1671178340911865</v>
      </c>
      <c r="H47" s="1">
        <v>0.35042724013328552</v>
      </c>
      <c r="I47" s="10">
        <v>19072</v>
      </c>
      <c r="J47" s="10">
        <v>11</v>
      </c>
      <c r="K47" s="10">
        <v>19061</v>
      </c>
      <c r="L47" s="1">
        <v>8</v>
      </c>
      <c r="M47" s="1">
        <v>6</v>
      </c>
      <c r="N47" s="1">
        <v>3</v>
      </c>
      <c r="O47" s="1">
        <v>19055</v>
      </c>
      <c r="P47" s="1">
        <v>0.49353120422933167</v>
      </c>
      <c r="Q47" s="1" t="s">
        <v>72</v>
      </c>
      <c r="R47" s="1" t="s">
        <v>72</v>
      </c>
      <c r="S47" s="1" t="s">
        <v>72</v>
      </c>
      <c r="T47" s="1" t="s">
        <v>72</v>
      </c>
      <c r="U47" s="1" t="s">
        <v>72</v>
      </c>
      <c r="V47" s="1" t="s">
        <v>72</v>
      </c>
      <c r="W47" s="1" t="s">
        <v>72</v>
      </c>
      <c r="X47" s="1">
        <v>4000</v>
      </c>
      <c r="Y47" s="1" t="s">
        <v>72</v>
      </c>
      <c r="Z47" s="1" t="s">
        <v>72</v>
      </c>
      <c r="AA47" s="2" t="s">
        <v>72</v>
      </c>
      <c r="AB47" s="1" t="s">
        <v>72</v>
      </c>
      <c r="AC47" s="1" t="s">
        <v>72</v>
      </c>
      <c r="AD47" s="1" t="s">
        <v>72</v>
      </c>
      <c r="AE47" s="1" t="s">
        <v>72</v>
      </c>
      <c r="AF47" s="1" t="s">
        <v>72</v>
      </c>
      <c r="AG47" s="1" t="s">
        <v>72</v>
      </c>
      <c r="AH47" s="1" t="s">
        <v>72</v>
      </c>
      <c r="AI47" s="1" t="s">
        <v>72</v>
      </c>
      <c r="AJ47" s="1" t="s">
        <v>72</v>
      </c>
      <c r="AK47" s="1" t="s">
        <v>72</v>
      </c>
      <c r="AL47" s="1">
        <v>5866.659801136364</v>
      </c>
      <c r="AM47" s="1">
        <v>2293.6552016977362</v>
      </c>
      <c r="AN47" s="1">
        <v>2295.7159740652842</v>
      </c>
      <c r="AO47" s="2" t="s">
        <v>72</v>
      </c>
      <c r="AP47" s="2" t="s">
        <v>72</v>
      </c>
      <c r="AQ47" s="1" t="s">
        <v>72</v>
      </c>
      <c r="AR47" s="1" t="s">
        <v>72</v>
      </c>
      <c r="AS47" s="1">
        <v>0.90509289503097534</v>
      </c>
      <c r="AT47" s="1">
        <v>0.49371293187141418</v>
      </c>
      <c r="AU47" s="1" t="s">
        <v>72</v>
      </c>
      <c r="AV47" s="1" t="s">
        <v>72</v>
      </c>
      <c r="AW47" s="1" t="s">
        <v>72</v>
      </c>
      <c r="AX47" s="1" t="s">
        <v>72</v>
      </c>
      <c r="AY47" s="1" t="s">
        <v>72</v>
      </c>
      <c r="AZ47" s="1" t="s">
        <v>72</v>
      </c>
      <c r="BA47" s="1" t="s">
        <v>72</v>
      </c>
      <c r="BB47" s="1" t="s">
        <v>72</v>
      </c>
      <c r="BC47" s="1" t="s">
        <v>72</v>
      </c>
      <c r="BD47" s="1" t="s">
        <v>72</v>
      </c>
      <c r="BE47" s="1" t="s">
        <v>72</v>
      </c>
      <c r="BF47" s="1" t="s">
        <v>72</v>
      </c>
    </row>
    <row r="48" spans="1:58" x14ac:dyDescent="0.25">
      <c r="A48" s="2" t="s">
        <v>132</v>
      </c>
      <c r="B48" s="2" t="s">
        <v>183</v>
      </c>
      <c r="C48" s="2" t="s">
        <v>121</v>
      </c>
      <c r="D48" s="14">
        <v>2.2033863067626953</v>
      </c>
      <c r="E48" s="1">
        <f t="shared" si="2"/>
        <v>4.126408576965332</v>
      </c>
      <c r="F48" s="1">
        <f t="shared" si="3"/>
        <v>0.99745535850524902</v>
      </c>
      <c r="G48" s="1">
        <v>1.031602144241333</v>
      </c>
      <c r="H48" s="1">
        <v>0.24936383962631226</v>
      </c>
      <c r="I48" s="10">
        <v>17090</v>
      </c>
      <c r="J48" s="10">
        <v>8</v>
      </c>
      <c r="K48" s="10">
        <v>17082</v>
      </c>
      <c r="L48" s="1">
        <v>1</v>
      </c>
      <c r="M48" s="1">
        <v>7</v>
      </c>
      <c r="N48" s="1">
        <v>58</v>
      </c>
      <c r="O48" s="1">
        <v>17024</v>
      </c>
      <c r="P48" s="1">
        <v>6.719988664467863E-2</v>
      </c>
      <c r="Q48" s="1" t="s">
        <v>72</v>
      </c>
      <c r="R48" s="1" t="s">
        <v>72</v>
      </c>
      <c r="S48" s="1" t="s">
        <v>72</v>
      </c>
      <c r="T48" s="1" t="s">
        <v>72</v>
      </c>
      <c r="U48" s="1" t="s">
        <v>72</v>
      </c>
      <c r="V48" s="1" t="s">
        <v>72</v>
      </c>
      <c r="W48" s="1" t="s">
        <v>72</v>
      </c>
      <c r="X48" s="1">
        <v>5000</v>
      </c>
      <c r="Y48" s="1" t="s">
        <v>72</v>
      </c>
      <c r="Z48" s="1" t="s">
        <v>72</v>
      </c>
      <c r="AA48" s="2" t="s">
        <v>122</v>
      </c>
      <c r="AB48" s="1">
        <v>0.13539072025262736</v>
      </c>
      <c r="AC48" s="1" t="s">
        <v>72</v>
      </c>
      <c r="AD48" s="1" t="s">
        <v>72</v>
      </c>
      <c r="AE48" s="1">
        <v>0.23760087802576363</v>
      </c>
      <c r="AF48" s="1">
        <v>3.3180562479491069E-2</v>
      </c>
      <c r="AG48" s="1">
        <v>11.924592815282352</v>
      </c>
      <c r="AH48" s="1" t="s">
        <v>72</v>
      </c>
      <c r="AI48" s="1" t="s">
        <v>72</v>
      </c>
      <c r="AJ48" s="1">
        <v>19.853318234387594</v>
      </c>
      <c r="AK48" s="1">
        <v>3.9958673961771134</v>
      </c>
      <c r="AL48" s="1">
        <v>5616.8623046875</v>
      </c>
      <c r="AM48" s="1">
        <v>3695.6195665490586</v>
      </c>
      <c r="AN48" s="1">
        <v>3696.5189194984505</v>
      </c>
      <c r="AO48" s="2" t="s">
        <v>72</v>
      </c>
      <c r="AP48" s="2" t="s">
        <v>72</v>
      </c>
      <c r="AQ48" s="1" t="s">
        <v>72</v>
      </c>
      <c r="AR48" s="1" t="s">
        <v>72</v>
      </c>
      <c r="AS48" s="1">
        <v>0.77049970626831055</v>
      </c>
      <c r="AT48" s="1">
        <v>0.37757754325866699</v>
      </c>
      <c r="AU48" s="1" t="s">
        <v>72</v>
      </c>
      <c r="AV48" s="1" t="s">
        <v>72</v>
      </c>
      <c r="AW48" s="1" t="s">
        <v>72</v>
      </c>
      <c r="AX48" s="1" t="s">
        <v>72</v>
      </c>
      <c r="AY48" s="1" t="s">
        <v>72</v>
      </c>
      <c r="AZ48" s="1" t="s">
        <v>72</v>
      </c>
      <c r="BA48" s="1">
        <v>0.18678392233613922</v>
      </c>
      <c r="BB48" s="1">
        <v>8.3997518169115479E-2</v>
      </c>
      <c r="BC48" s="1" t="s">
        <v>72</v>
      </c>
      <c r="BD48" s="1" t="s">
        <v>72</v>
      </c>
      <c r="BE48" s="1">
        <v>15.911306040333756</v>
      </c>
      <c r="BF48" s="1">
        <v>7.9378795902309491</v>
      </c>
    </row>
    <row r="49" spans="1:58" x14ac:dyDescent="0.25">
      <c r="A49" s="2" t="s">
        <v>132</v>
      </c>
      <c r="B49" s="2" t="s">
        <v>183</v>
      </c>
      <c r="C49" s="2" t="s">
        <v>122</v>
      </c>
      <c r="D49" s="14">
        <v>16.274278259277345</v>
      </c>
      <c r="E49" s="1">
        <f t="shared" si="2"/>
        <v>20.80439567565918</v>
      </c>
      <c r="F49" s="1">
        <f t="shared" si="3"/>
        <v>12.457185745239258</v>
      </c>
      <c r="G49" s="1">
        <v>5.2010989189147949</v>
      </c>
      <c r="H49" s="1">
        <v>3.1142964363098145</v>
      </c>
      <c r="I49" s="10">
        <v>17090</v>
      </c>
      <c r="J49" s="10">
        <v>59</v>
      </c>
      <c r="K49" s="10">
        <v>17031</v>
      </c>
      <c r="L49" s="1">
        <v>1</v>
      </c>
      <c r="M49" s="1">
        <v>7</v>
      </c>
      <c r="N49" s="1">
        <v>58</v>
      </c>
      <c r="O49" s="1">
        <v>17024</v>
      </c>
      <c r="P49" s="1">
        <v>6.719988664467863E-2</v>
      </c>
      <c r="Q49" s="1" t="s">
        <v>72</v>
      </c>
      <c r="R49" s="1" t="s">
        <v>72</v>
      </c>
      <c r="S49" s="1" t="s">
        <v>72</v>
      </c>
      <c r="T49" s="1" t="s">
        <v>72</v>
      </c>
      <c r="U49" s="1" t="s">
        <v>72</v>
      </c>
      <c r="V49" s="1" t="s">
        <v>72</v>
      </c>
      <c r="W49" s="1" t="s">
        <v>72</v>
      </c>
      <c r="X49" s="1">
        <v>3700</v>
      </c>
      <c r="Y49" s="1" t="s">
        <v>72</v>
      </c>
      <c r="Z49" s="1" t="s">
        <v>72</v>
      </c>
      <c r="AA49" s="2" t="s">
        <v>72</v>
      </c>
      <c r="AB49" s="1" t="s">
        <v>72</v>
      </c>
      <c r="AC49" s="1" t="s">
        <v>72</v>
      </c>
      <c r="AD49" s="1" t="s">
        <v>72</v>
      </c>
      <c r="AE49" s="1" t="s">
        <v>72</v>
      </c>
      <c r="AF49" s="1" t="s">
        <v>72</v>
      </c>
      <c r="AG49" s="1" t="s">
        <v>72</v>
      </c>
      <c r="AH49" s="1" t="s">
        <v>72</v>
      </c>
      <c r="AI49" s="1" t="s">
        <v>72</v>
      </c>
      <c r="AJ49" s="1" t="s">
        <v>72</v>
      </c>
      <c r="AK49" s="1" t="s">
        <v>72</v>
      </c>
      <c r="AL49" s="1">
        <v>3976.9120100635591</v>
      </c>
      <c r="AM49" s="1">
        <v>2714.7939859667663</v>
      </c>
      <c r="AN49" s="1">
        <v>2719.1512102746433</v>
      </c>
      <c r="AO49" s="2" t="s">
        <v>72</v>
      </c>
      <c r="AP49" s="2" t="s">
        <v>72</v>
      </c>
      <c r="AQ49" s="1" t="s">
        <v>72</v>
      </c>
      <c r="AR49" s="1" t="s">
        <v>72</v>
      </c>
      <c r="AS49" s="1">
        <v>4.6202883720397949</v>
      </c>
      <c r="AT49" s="1">
        <v>3.5628187656402588</v>
      </c>
      <c r="AU49" s="1" t="s">
        <v>72</v>
      </c>
      <c r="AV49" s="1" t="s">
        <v>72</v>
      </c>
      <c r="AW49" s="1" t="s">
        <v>72</v>
      </c>
      <c r="AX49" s="1" t="s">
        <v>72</v>
      </c>
      <c r="AY49" s="1" t="s">
        <v>72</v>
      </c>
      <c r="AZ49" s="1" t="s">
        <v>72</v>
      </c>
      <c r="BA49" s="1" t="s">
        <v>72</v>
      </c>
      <c r="BB49" s="1" t="s">
        <v>72</v>
      </c>
      <c r="BC49" s="1" t="s">
        <v>72</v>
      </c>
      <c r="BD49" s="1" t="s">
        <v>72</v>
      </c>
      <c r="BE49" s="1" t="s">
        <v>72</v>
      </c>
      <c r="BF49" s="1" t="s">
        <v>72</v>
      </c>
    </row>
    <row r="50" spans="1:58" x14ac:dyDescent="0.25">
      <c r="A50" s="2" t="s">
        <v>76</v>
      </c>
      <c r="B50" s="2" t="s">
        <v>176</v>
      </c>
      <c r="C50" s="2" t="s">
        <v>66</v>
      </c>
      <c r="D50" s="14">
        <v>0</v>
      </c>
      <c r="E50" s="1">
        <f t="shared" si="2"/>
        <v>0.82072484493255615</v>
      </c>
      <c r="F50" s="1">
        <f t="shared" si="3"/>
        <v>0</v>
      </c>
      <c r="G50" s="1">
        <v>0.20518121123313904</v>
      </c>
      <c r="H50" s="1">
        <v>0</v>
      </c>
      <c r="I50" s="10">
        <v>17180</v>
      </c>
      <c r="J50" s="10">
        <v>0</v>
      </c>
      <c r="K50" s="10">
        <v>17180</v>
      </c>
      <c r="L50" s="1">
        <v>0</v>
      </c>
      <c r="M50" s="1">
        <v>0</v>
      </c>
      <c r="N50" s="1">
        <v>7</v>
      </c>
      <c r="O50" s="1">
        <v>17173</v>
      </c>
      <c r="P50" s="1">
        <v>0</v>
      </c>
      <c r="Q50" s="1" t="s">
        <v>72</v>
      </c>
      <c r="R50" s="1" t="s">
        <v>72</v>
      </c>
      <c r="S50" s="1" t="s">
        <v>72</v>
      </c>
      <c r="T50" s="1" t="s">
        <v>72</v>
      </c>
      <c r="U50" s="1" t="s">
        <v>72</v>
      </c>
      <c r="V50" s="1" t="s">
        <v>72</v>
      </c>
      <c r="W50" s="1" t="s">
        <v>72</v>
      </c>
      <c r="X50" s="1">
        <v>4499</v>
      </c>
      <c r="Y50" s="1" t="s">
        <v>72</v>
      </c>
      <c r="Z50" s="1" t="s">
        <v>72</v>
      </c>
      <c r="AA50" s="2" t="s">
        <v>73</v>
      </c>
      <c r="AB50" s="1" t="s">
        <v>72</v>
      </c>
      <c r="AC50" s="1" t="s">
        <v>72</v>
      </c>
      <c r="AD50" s="1" t="s">
        <v>72</v>
      </c>
      <c r="AE50" s="1" t="s">
        <v>72</v>
      </c>
      <c r="AF50" s="1" t="s">
        <v>72</v>
      </c>
      <c r="AG50" s="1" t="s">
        <v>72</v>
      </c>
      <c r="AH50" s="1" t="s">
        <v>72</v>
      </c>
      <c r="AI50" s="1" t="s">
        <v>72</v>
      </c>
      <c r="AJ50" s="1" t="s">
        <v>72</v>
      </c>
      <c r="AK50" s="1" t="s">
        <v>72</v>
      </c>
      <c r="AL50" s="1">
        <v>0</v>
      </c>
      <c r="AM50" s="1">
        <v>3438.7207489688681</v>
      </c>
      <c r="AN50" s="1">
        <v>3438.7207489688672</v>
      </c>
      <c r="AO50" s="2" t="s">
        <v>72</v>
      </c>
      <c r="AP50" s="2" t="s">
        <v>72</v>
      </c>
      <c r="AQ50" s="1" t="s">
        <v>72</v>
      </c>
      <c r="AR50" s="1" t="s">
        <v>72</v>
      </c>
      <c r="AS50" s="1">
        <v>9.3751594424247742E-2</v>
      </c>
      <c r="AT50" s="1">
        <v>0</v>
      </c>
      <c r="AU50" s="1" t="s">
        <v>72</v>
      </c>
      <c r="AV50" s="1" t="s">
        <v>72</v>
      </c>
      <c r="AW50" s="1" t="s">
        <v>72</v>
      </c>
      <c r="AX50" s="1" t="s">
        <v>72</v>
      </c>
      <c r="AY50" s="1" t="s">
        <v>72</v>
      </c>
      <c r="AZ50" s="1" t="s">
        <v>72</v>
      </c>
      <c r="BA50" s="1" t="s">
        <v>72</v>
      </c>
      <c r="BB50" s="1" t="s">
        <v>72</v>
      </c>
      <c r="BC50" s="1" t="s">
        <v>72</v>
      </c>
      <c r="BD50" s="1" t="s">
        <v>72</v>
      </c>
      <c r="BE50" s="1" t="s">
        <v>72</v>
      </c>
      <c r="BF50" s="1" t="s">
        <v>72</v>
      </c>
    </row>
    <row r="51" spans="1:58" x14ac:dyDescent="0.25">
      <c r="A51" s="2" t="s">
        <v>76</v>
      </c>
      <c r="B51" s="2" t="s">
        <v>176</v>
      </c>
      <c r="C51" s="2" t="s">
        <v>73</v>
      </c>
      <c r="D51" s="14">
        <v>1.9178049087524414</v>
      </c>
      <c r="E51" s="1">
        <f t="shared" si="2"/>
        <v>3.7355093955993652</v>
      </c>
      <c r="F51" s="1">
        <f t="shared" si="3"/>
        <v>0.81469762325286865</v>
      </c>
      <c r="G51" s="1">
        <v>0.93387734889984131</v>
      </c>
      <c r="H51" s="1">
        <v>0.20367440581321716</v>
      </c>
      <c r="I51" s="10">
        <v>17180</v>
      </c>
      <c r="J51" s="10">
        <v>7</v>
      </c>
      <c r="K51" s="10">
        <v>17173</v>
      </c>
      <c r="L51" s="1">
        <v>0</v>
      </c>
      <c r="M51" s="1">
        <v>0</v>
      </c>
      <c r="N51" s="1">
        <v>7</v>
      </c>
      <c r="O51" s="1">
        <v>17173</v>
      </c>
      <c r="P51" s="1">
        <v>0</v>
      </c>
      <c r="Q51" s="1" t="s">
        <v>72</v>
      </c>
      <c r="R51" s="1" t="s">
        <v>72</v>
      </c>
      <c r="S51" s="1" t="s">
        <v>72</v>
      </c>
      <c r="T51" s="1" t="s">
        <v>72</v>
      </c>
      <c r="U51" s="1" t="s">
        <v>72</v>
      </c>
      <c r="V51" s="1" t="s">
        <v>72</v>
      </c>
      <c r="W51" s="1" t="s">
        <v>72</v>
      </c>
      <c r="X51" s="1">
        <v>4500</v>
      </c>
      <c r="Y51" s="1" t="s">
        <v>72</v>
      </c>
      <c r="Z51" s="1" t="s">
        <v>72</v>
      </c>
      <c r="AA51" s="2" t="s">
        <v>72</v>
      </c>
      <c r="AB51" s="1" t="s">
        <v>72</v>
      </c>
      <c r="AC51" s="1" t="s">
        <v>72</v>
      </c>
      <c r="AD51" s="1" t="s">
        <v>72</v>
      </c>
      <c r="AE51" s="1" t="s">
        <v>72</v>
      </c>
      <c r="AF51" s="1" t="s">
        <v>72</v>
      </c>
      <c r="AG51" s="1" t="s">
        <v>72</v>
      </c>
      <c r="AH51" s="1" t="s">
        <v>72</v>
      </c>
      <c r="AI51" s="1" t="s">
        <v>72</v>
      </c>
      <c r="AJ51" s="1" t="s">
        <v>72</v>
      </c>
      <c r="AK51" s="1" t="s">
        <v>72</v>
      </c>
      <c r="AL51" s="1">
        <v>5733.5768694196431</v>
      </c>
      <c r="AM51" s="1">
        <v>2876.7616043210774</v>
      </c>
      <c r="AN51" s="1">
        <v>2877.9256151974232</v>
      </c>
      <c r="AO51" s="2" t="s">
        <v>72</v>
      </c>
      <c r="AP51" s="2" t="s">
        <v>72</v>
      </c>
      <c r="AQ51" s="1" t="s">
        <v>72</v>
      </c>
      <c r="AR51" s="1" t="s">
        <v>72</v>
      </c>
      <c r="AS51" s="1">
        <v>0.68581235408782959</v>
      </c>
      <c r="AT51" s="1">
        <v>0.31936129927635193</v>
      </c>
      <c r="AU51" s="1" t="s">
        <v>72</v>
      </c>
      <c r="AV51" s="1" t="s">
        <v>72</v>
      </c>
      <c r="AW51" s="1" t="s">
        <v>72</v>
      </c>
      <c r="AX51" s="1" t="s">
        <v>72</v>
      </c>
      <c r="AY51" s="1" t="s">
        <v>72</v>
      </c>
      <c r="AZ51" s="1" t="s">
        <v>72</v>
      </c>
      <c r="BA51" s="1" t="s">
        <v>72</v>
      </c>
      <c r="BB51" s="1" t="s">
        <v>72</v>
      </c>
      <c r="BC51" s="1" t="s">
        <v>72</v>
      </c>
      <c r="BD51" s="1" t="s">
        <v>72</v>
      </c>
      <c r="BE51" s="1" t="s">
        <v>72</v>
      </c>
      <c r="BF51" s="1" t="s">
        <v>72</v>
      </c>
    </row>
    <row r="52" spans="1:58" x14ac:dyDescent="0.25">
      <c r="A52" s="2" t="s">
        <v>92</v>
      </c>
      <c r="B52" s="2" t="s">
        <v>176</v>
      </c>
      <c r="C52" s="2" t="s">
        <v>89</v>
      </c>
      <c r="D52" s="14">
        <v>4.2939334869384762</v>
      </c>
      <c r="E52" s="1">
        <f t="shared" si="2"/>
        <v>6.771705150604248</v>
      </c>
      <c r="F52" s="1">
        <f t="shared" si="3"/>
        <v>2.5104019641876221</v>
      </c>
      <c r="G52" s="1">
        <v>1.692926287651062</v>
      </c>
      <c r="H52" s="1">
        <v>0.62760049104690552</v>
      </c>
      <c r="I52" s="10">
        <v>17543</v>
      </c>
      <c r="J52" s="10">
        <v>16</v>
      </c>
      <c r="K52" s="10">
        <v>17527</v>
      </c>
      <c r="L52" s="1">
        <v>0</v>
      </c>
      <c r="M52" s="1">
        <v>16</v>
      </c>
      <c r="N52" s="1">
        <v>4</v>
      </c>
      <c r="O52" s="1">
        <v>17523</v>
      </c>
      <c r="P52" s="1">
        <v>0</v>
      </c>
      <c r="Q52" s="1" t="s">
        <v>72</v>
      </c>
      <c r="R52" s="1" t="s">
        <v>72</v>
      </c>
      <c r="S52" s="1" t="s">
        <v>72</v>
      </c>
      <c r="T52" s="1" t="s">
        <v>72</v>
      </c>
      <c r="U52" s="1" t="s">
        <v>72</v>
      </c>
      <c r="V52" s="1" t="s">
        <v>72</v>
      </c>
      <c r="W52" s="1" t="s">
        <v>72</v>
      </c>
      <c r="X52" s="1">
        <v>5000</v>
      </c>
      <c r="Y52" s="1" t="s">
        <v>72</v>
      </c>
      <c r="Z52" s="1" t="s">
        <v>72</v>
      </c>
      <c r="AA52" s="2" t="s">
        <v>90</v>
      </c>
      <c r="AB52" s="1">
        <v>4.0013690367087129</v>
      </c>
      <c r="AC52" s="1" t="s">
        <v>72</v>
      </c>
      <c r="AD52" s="1" t="s">
        <v>72</v>
      </c>
      <c r="AE52" s="1">
        <v>8.5695918677413889</v>
      </c>
      <c r="AF52" s="1">
        <v>0</v>
      </c>
      <c r="AG52" s="1">
        <v>80.005474647836081</v>
      </c>
      <c r="AH52" s="1" t="s">
        <v>72</v>
      </c>
      <c r="AI52" s="1" t="s">
        <v>72</v>
      </c>
      <c r="AJ52" s="1">
        <v>98.268363576649321</v>
      </c>
      <c r="AK52" s="1">
        <v>61.742585719022848</v>
      </c>
      <c r="AL52" s="1">
        <v>9710.6488952636719</v>
      </c>
      <c r="AM52" s="1">
        <v>3249.9918353925818</v>
      </c>
      <c r="AN52" s="1">
        <v>3255.8842433591672</v>
      </c>
      <c r="AO52" s="2" t="s">
        <v>72</v>
      </c>
      <c r="AP52" s="2" t="s">
        <v>72</v>
      </c>
      <c r="AQ52" s="1" t="s">
        <v>72</v>
      </c>
      <c r="AR52" s="1" t="s">
        <v>72</v>
      </c>
      <c r="AS52" s="1">
        <v>1.3647676706314087</v>
      </c>
      <c r="AT52" s="1">
        <v>0.82696521282196045</v>
      </c>
      <c r="AU52" s="1" t="s">
        <v>72</v>
      </c>
      <c r="AV52" s="1" t="s">
        <v>72</v>
      </c>
      <c r="AW52" s="1" t="s">
        <v>72</v>
      </c>
      <c r="AX52" s="1" t="s">
        <v>72</v>
      </c>
      <c r="AY52" s="1" t="s">
        <v>72</v>
      </c>
      <c r="AZ52" s="1" t="s">
        <v>72</v>
      </c>
      <c r="BA52" s="1">
        <v>6.280567384305753</v>
      </c>
      <c r="BB52" s="1">
        <v>1.7221706891116733</v>
      </c>
      <c r="BC52" s="1" t="s">
        <v>72</v>
      </c>
      <c r="BD52" s="1" t="s">
        <v>72</v>
      </c>
      <c r="BE52" s="1">
        <v>89.117277598019641</v>
      </c>
      <c r="BF52" s="1">
        <v>70.893671697652522</v>
      </c>
    </row>
    <row r="53" spans="1:58" x14ac:dyDescent="0.25">
      <c r="A53" s="2" t="s">
        <v>92</v>
      </c>
      <c r="B53" s="2" t="s">
        <v>176</v>
      </c>
      <c r="C53" s="2" t="s">
        <v>90</v>
      </c>
      <c r="D53" s="14">
        <v>1.0731161117553711</v>
      </c>
      <c r="E53" s="1">
        <f t="shared" si="2"/>
        <v>2.5305311679840088</v>
      </c>
      <c r="F53" s="1">
        <f t="shared" si="3"/>
        <v>0.32378700375556946</v>
      </c>
      <c r="G53" s="1">
        <v>0.6326327919960022</v>
      </c>
      <c r="H53" s="1">
        <v>8.0946750938892365E-2</v>
      </c>
      <c r="I53" s="10">
        <v>17543</v>
      </c>
      <c r="J53" s="10">
        <v>4</v>
      </c>
      <c r="K53" s="10">
        <v>17539</v>
      </c>
      <c r="L53" s="1">
        <v>0</v>
      </c>
      <c r="M53" s="1">
        <v>16</v>
      </c>
      <c r="N53" s="1">
        <v>4</v>
      </c>
      <c r="O53" s="1">
        <v>17523</v>
      </c>
      <c r="P53" s="1">
        <v>0</v>
      </c>
      <c r="Q53" s="1" t="s">
        <v>72</v>
      </c>
      <c r="R53" s="1" t="s">
        <v>72</v>
      </c>
      <c r="S53" s="1" t="s">
        <v>72</v>
      </c>
      <c r="T53" s="1" t="s">
        <v>72</v>
      </c>
      <c r="U53" s="1" t="s">
        <v>72</v>
      </c>
      <c r="V53" s="1" t="s">
        <v>72</v>
      </c>
      <c r="W53" s="1" t="s">
        <v>72</v>
      </c>
      <c r="X53" s="1">
        <v>4000</v>
      </c>
      <c r="Y53" s="1" t="s">
        <v>72</v>
      </c>
      <c r="Z53" s="1" t="s">
        <v>72</v>
      </c>
      <c r="AA53" s="2" t="s">
        <v>72</v>
      </c>
      <c r="AB53" s="1" t="s">
        <v>72</v>
      </c>
      <c r="AC53" s="1" t="s">
        <v>72</v>
      </c>
      <c r="AD53" s="1" t="s">
        <v>72</v>
      </c>
      <c r="AE53" s="1" t="s">
        <v>72</v>
      </c>
      <c r="AF53" s="1" t="s">
        <v>72</v>
      </c>
      <c r="AG53" s="1" t="s">
        <v>72</v>
      </c>
      <c r="AH53" s="1" t="s">
        <v>72</v>
      </c>
      <c r="AI53" s="1" t="s">
        <v>72</v>
      </c>
      <c r="AJ53" s="1" t="s">
        <v>72</v>
      </c>
      <c r="AK53" s="1" t="s">
        <v>72</v>
      </c>
      <c r="AL53" s="1">
        <v>5692.3385009765625</v>
      </c>
      <c r="AM53" s="1">
        <v>2216.7589989045618</v>
      </c>
      <c r="AN53" s="1">
        <v>2217.5514698621291</v>
      </c>
      <c r="AO53" s="2" t="s">
        <v>72</v>
      </c>
      <c r="AP53" s="2" t="s">
        <v>72</v>
      </c>
      <c r="AQ53" s="1" t="s">
        <v>72</v>
      </c>
      <c r="AR53" s="1" t="s">
        <v>72</v>
      </c>
      <c r="AS53" s="1">
        <v>0.42853784561157227</v>
      </c>
      <c r="AT53" s="1">
        <v>0.15405175089836121</v>
      </c>
      <c r="AU53" s="1" t="s">
        <v>72</v>
      </c>
      <c r="AV53" s="1" t="s">
        <v>72</v>
      </c>
      <c r="AW53" s="1" t="s">
        <v>72</v>
      </c>
      <c r="AX53" s="1" t="s">
        <v>72</v>
      </c>
      <c r="AY53" s="1" t="s">
        <v>72</v>
      </c>
      <c r="AZ53" s="1" t="s">
        <v>72</v>
      </c>
      <c r="BA53" s="1" t="s">
        <v>72</v>
      </c>
      <c r="BB53" s="1" t="s">
        <v>72</v>
      </c>
      <c r="BC53" s="1" t="s">
        <v>72</v>
      </c>
      <c r="BD53" s="1" t="s">
        <v>72</v>
      </c>
      <c r="BE53" s="1" t="s">
        <v>72</v>
      </c>
      <c r="BF53" s="1" t="s">
        <v>72</v>
      </c>
    </row>
    <row r="54" spans="1:58" x14ac:dyDescent="0.25">
      <c r="A54" s="2" t="s">
        <v>106</v>
      </c>
      <c r="B54" s="2" t="s">
        <v>176</v>
      </c>
      <c r="C54" s="2" t="s">
        <v>103</v>
      </c>
      <c r="D54" s="14">
        <v>1.6489688873291015</v>
      </c>
      <c r="E54" s="1">
        <f t="shared" si="2"/>
        <v>3.3711090087890625</v>
      </c>
      <c r="F54" s="1">
        <f t="shared" si="3"/>
        <v>0.64577728509902954</v>
      </c>
      <c r="G54" s="1">
        <v>0.84277725219726563</v>
      </c>
      <c r="H54" s="1">
        <v>0.16144432127475739</v>
      </c>
      <c r="I54" s="10">
        <v>17126</v>
      </c>
      <c r="J54" s="10">
        <v>6</v>
      </c>
      <c r="K54" s="10">
        <v>17120</v>
      </c>
      <c r="L54" s="1">
        <v>6</v>
      </c>
      <c r="M54" s="1">
        <v>0</v>
      </c>
      <c r="N54" s="1">
        <v>2</v>
      </c>
      <c r="O54" s="1">
        <v>17118</v>
      </c>
      <c r="P54" s="1">
        <v>0.41224222213533773</v>
      </c>
      <c r="Q54" s="1" t="s">
        <v>72</v>
      </c>
      <c r="R54" s="1" t="s">
        <v>72</v>
      </c>
      <c r="S54" s="1" t="s">
        <v>72</v>
      </c>
      <c r="T54" s="1" t="s">
        <v>72</v>
      </c>
      <c r="U54" s="1" t="s">
        <v>72</v>
      </c>
      <c r="V54" s="1" t="s">
        <v>72</v>
      </c>
      <c r="W54" s="1" t="s">
        <v>72</v>
      </c>
      <c r="X54" s="1">
        <v>4000</v>
      </c>
      <c r="Y54" s="1" t="s">
        <v>72</v>
      </c>
      <c r="Z54" s="1" t="s">
        <v>72</v>
      </c>
      <c r="AA54" s="2" t="s">
        <v>104</v>
      </c>
      <c r="AB54" s="1">
        <v>0.74995621996866058</v>
      </c>
      <c r="AC54" s="1" t="s">
        <v>72</v>
      </c>
      <c r="AD54" s="1" t="s">
        <v>72</v>
      </c>
      <c r="AE54" s="1">
        <v>1.5670439964903362</v>
      </c>
      <c r="AF54" s="1">
        <v>0</v>
      </c>
      <c r="AG54" s="1">
        <v>42.855713269334892</v>
      </c>
      <c r="AH54" s="1" t="s">
        <v>72</v>
      </c>
      <c r="AI54" s="1" t="s">
        <v>72</v>
      </c>
      <c r="AJ54" s="1">
        <v>69.537465448547948</v>
      </c>
      <c r="AK54" s="1">
        <v>16.173961090121843</v>
      </c>
      <c r="AL54" s="1">
        <v>4506.676920572917</v>
      </c>
      <c r="AM54" s="1">
        <v>2933.5610807757512</v>
      </c>
      <c r="AN54" s="1">
        <v>2934.1122132666387</v>
      </c>
      <c r="AO54" s="2" t="s">
        <v>72</v>
      </c>
      <c r="AP54" s="2" t="s">
        <v>72</v>
      </c>
      <c r="AQ54" s="1" t="s">
        <v>72</v>
      </c>
      <c r="AR54" s="1" t="s">
        <v>72</v>
      </c>
      <c r="AS54" s="1">
        <v>0.60604596138000488</v>
      </c>
      <c r="AT54" s="1">
        <v>0.26498648524284363</v>
      </c>
      <c r="AU54" s="1" t="s">
        <v>72</v>
      </c>
      <c r="AV54" s="1" t="s">
        <v>72</v>
      </c>
      <c r="AW54" s="1" t="s">
        <v>72</v>
      </c>
      <c r="AX54" s="1" t="s">
        <v>72</v>
      </c>
      <c r="AY54" s="1" t="s">
        <v>72</v>
      </c>
      <c r="AZ54" s="1" t="s">
        <v>72</v>
      </c>
      <c r="BA54" s="1">
        <v>1.1595717695279948</v>
      </c>
      <c r="BB54" s="1">
        <v>0.34034067040932631</v>
      </c>
      <c r="BC54" s="1" t="s">
        <v>72</v>
      </c>
      <c r="BD54" s="1" t="s">
        <v>72</v>
      </c>
      <c r="BE54" s="1">
        <v>56.231584131850965</v>
      </c>
      <c r="BF54" s="1">
        <v>29.479842406818829</v>
      </c>
    </row>
    <row r="55" spans="1:58" x14ac:dyDescent="0.25">
      <c r="A55" s="2" t="s">
        <v>106</v>
      </c>
      <c r="B55" s="2" t="s">
        <v>176</v>
      </c>
      <c r="C55" s="2" t="s">
        <v>104</v>
      </c>
      <c r="D55" s="14">
        <v>2.1987535476684572</v>
      </c>
      <c r="E55" s="1">
        <f t="shared" si="2"/>
        <v>4.1177306175231934</v>
      </c>
      <c r="F55" s="1">
        <f t="shared" si="3"/>
        <v>0.99535840749740601</v>
      </c>
      <c r="G55" s="1">
        <v>1.0294326543807983</v>
      </c>
      <c r="H55" s="1">
        <v>0.2488396018743515</v>
      </c>
      <c r="I55" s="10">
        <v>17126</v>
      </c>
      <c r="J55" s="10">
        <v>8</v>
      </c>
      <c r="K55" s="10">
        <v>17118</v>
      </c>
      <c r="L55" s="1">
        <v>6</v>
      </c>
      <c r="M55" s="1">
        <v>0</v>
      </c>
      <c r="N55" s="1">
        <v>2</v>
      </c>
      <c r="O55" s="1">
        <v>17118</v>
      </c>
      <c r="P55" s="1">
        <v>0.41224222213533773</v>
      </c>
      <c r="Q55" s="1" t="s">
        <v>72</v>
      </c>
      <c r="R55" s="1" t="s">
        <v>72</v>
      </c>
      <c r="S55" s="1" t="s">
        <v>72</v>
      </c>
      <c r="T55" s="1" t="s">
        <v>72</v>
      </c>
      <c r="U55" s="1" t="s">
        <v>72</v>
      </c>
      <c r="V55" s="1" t="s">
        <v>72</v>
      </c>
      <c r="W55" s="1" t="s">
        <v>72</v>
      </c>
      <c r="X55" s="1">
        <v>4000</v>
      </c>
      <c r="Y55" s="1" t="s">
        <v>72</v>
      </c>
      <c r="Z55" s="1" t="s">
        <v>72</v>
      </c>
      <c r="AA55" s="2" t="s">
        <v>72</v>
      </c>
      <c r="AB55" s="1" t="s">
        <v>72</v>
      </c>
      <c r="AC55" s="1" t="s">
        <v>72</v>
      </c>
      <c r="AD55" s="1" t="s">
        <v>72</v>
      </c>
      <c r="AE55" s="1" t="s">
        <v>72</v>
      </c>
      <c r="AF55" s="1" t="s">
        <v>72</v>
      </c>
      <c r="AG55" s="1" t="s">
        <v>72</v>
      </c>
      <c r="AH55" s="1" t="s">
        <v>72</v>
      </c>
      <c r="AI55" s="1" t="s">
        <v>72</v>
      </c>
      <c r="AJ55" s="1" t="s">
        <v>72</v>
      </c>
      <c r="AK55" s="1" t="s">
        <v>72</v>
      </c>
      <c r="AL55" s="1">
        <v>5663.6668701171875</v>
      </c>
      <c r="AM55" s="1">
        <v>2297.6852589850255</v>
      </c>
      <c r="AN55" s="1">
        <v>2299.2575965354663</v>
      </c>
      <c r="AO55" s="2" t="s">
        <v>72</v>
      </c>
      <c r="AP55" s="2" t="s">
        <v>72</v>
      </c>
      <c r="AQ55" s="1" t="s">
        <v>72</v>
      </c>
      <c r="AR55" s="1" t="s">
        <v>72</v>
      </c>
      <c r="AS55" s="1">
        <v>0.76887959241867065</v>
      </c>
      <c r="AT55" s="1">
        <v>0.37678372859954834</v>
      </c>
      <c r="AU55" s="1" t="s">
        <v>72</v>
      </c>
      <c r="AV55" s="1" t="s">
        <v>72</v>
      </c>
      <c r="AW55" s="1" t="s">
        <v>72</v>
      </c>
      <c r="AX55" s="1" t="s">
        <v>72</v>
      </c>
      <c r="AY55" s="1" t="s">
        <v>72</v>
      </c>
      <c r="AZ55" s="1" t="s">
        <v>72</v>
      </c>
      <c r="BA55" s="1" t="s">
        <v>72</v>
      </c>
      <c r="BB55" s="1" t="s">
        <v>72</v>
      </c>
      <c r="BC55" s="1" t="s">
        <v>72</v>
      </c>
      <c r="BD55" s="1" t="s">
        <v>72</v>
      </c>
      <c r="BE55" s="1" t="s">
        <v>72</v>
      </c>
      <c r="BF55" s="1" t="s">
        <v>72</v>
      </c>
    </row>
    <row r="56" spans="1:58" x14ac:dyDescent="0.25">
      <c r="A56" s="2" t="s">
        <v>124</v>
      </c>
      <c r="B56" s="2" t="s">
        <v>176</v>
      </c>
      <c r="C56" s="2" t="s">
        <v>121</v>
      </c>
      <c r="D56" s="14">
        <v>0.27469179630279539</v>
      </c>
      <c r="E56" s="1">
        <f t="shared" si="2"/>
        <v>1.3120725154876709</v>
      </c>
      <c r="F56" s="1">
        <f t="shared" si="3"/>
        <v>1.1536732316017151E-2</v>
      </c>
      <c r="G56" s="1">
        <v>0.32801812887191772</v>
      </c>
      <c r="H56" s="1">
        <v>2.8841830790042877E-3</v>
      </c>
      <c r="I56" s="10">
        <v>17132</v>
      </c>
      <c r="J56" s="10">
        <v>1</v>
      </c>
      <c r="K56" s="10">
        <v>17131</v>
      </c>
      <c r="L56" s="1">
        <v>0</v>
      </c>
      <c r="M56" s="1">
        <v>1</v>
      </c>
      <c r="N56" s="1">
        <v>23</v>
      </c>
      <c r="O56" s="1">
        <v>17108</v>
      </c>
      <c r="P56" s="1">
        <v>0</v>
      </c>
      <c r="Q56" s="1" t="s">
        <v>72</v>
      </c>
      <c r="R56" s="1" t="s">
        <v>72</v>
      </c>
      <c r="S56" s="1" t="s">
        <v>72</v>
      </c>
      <c r="T56" s="1" t="s">
        <v>72</v>
      </c>
      <c r="U56" s="1" t="s">
        <v>72</v>
      </c>
      <c r="V56" s="1" t="s">
        <v>72</v>
      </c>
      <c r="W56" s="1" t="s">
        <v>72</v>
      </c>
      <c r="X56" s="1">
        <v>5000</v>
      </c>
      <c r="Y56" s="1" t="s">
        <v>72</v>
      </c>
      <c r="Z56" s="1" t="s">
        <v>72</v>
      </c>
      <c r="AA56" s="2" t="s">
        <v>122</v>
      </c>
      <c r="AB56" s="1">
        <v>4.3450337283486705E-2</v>
      </c>
      <c r="AC56" s="1" t="s">
        <v>72</v>
      </c>
      <c r="AD56" s="1" t="s">
        <v>72</v>
      </c>
      <c r="AE56" s="1">
        <v>0.14785818641993731</v>
      </c>
      <c r="AF56" s="1">
        <v>0</v>
      </c>
      <c r="AG56" s="1">
        <v>4.1641020881362785</v>
      </c>
      <c r="AH56" s="1" t="s">
        <v>72</v>
      </c>
      <c r="AI56" s="1" t="s">
        <v>72</v>
      </c>
      <c r="AJ56" s="1">
        <v>13.753461172621096</v>
      </c>
      <c r="AK56" s="1">
        <v>0</v>
      </c>
      <c r="AL56" s="1">
        <v>5944.44287109375</v>
      </c>
      <c r="AM56" s="1">
        <v>3722.2285898462583</v>
      </c>
      <c r="AN56" s="1">
        <v>3722.3583011631667</v>
      </c>
      <c r="AO56" s="2" t="s">
        <v>72</v>
      </c>
      <c r="AP56" s="2" t="s">
        <v>72</v>
      </c>
      <c r="AQ56" s="1" t="s">
        <v>72</v>
      </c>
      <c r="AR56" s="1" t="s">
        <v>72</v>
      </c>
      <c r="AS56" s="1">
        <v>0.17093439400196075</v>
      </c>
      <c r="AT56" s="1">
        <v>1.8609970808029175E-2</v>
      </c>
      <c r="AU56" s="1" t="s">
        <v>72</v>
      </c>
      <c r="AV56" s="1" t="s">
        <v>72</v>
      </c>
      <c r="AW56" s="1" t="s">
        <v>72</v>
      </c>
      <c r="AX56" s="1" t="s">
        <v>72</v>
      </c>
      <c r="AY56" s="1" t="s">
        <v>72</v>
      </c>
      <c r="AZ56" s="1" t="s">
        <v>72</v>
      </c>
      <c r="BA56" s="1">
        <v>9.2483699077242659E-2</v>
      </c>
      <c r="BB56" s="1">
        <v>0</v>
      </c>
      <c r="BC56" s="1" t="s">
        <v>72</v>
      </c>
      <c r="BD56" s="1" t="s">
        <v>72</v>
      </c>
      <c r="BE56" s="1">
        <v>8.667580679533005</v>
      </c>
      <c r="BF56" s="1">
        <v>0</v>
      </c>
    </row>
    <row r="57" spans="1:58" x14ac:dyDescent="0.25">
      <c r="A57" s="2" t="s">
        <v>124</v>
      </c>
      <c r="B57" s="2" t="s">
        <v>176</v>
      </c>
      <c r="C57" s="2" t="s">
        <v>122</v>
      </c>
      <c r="D57" s="14">
        <v>6.32197151184082</v>
      </c>
      <c r="E57" s="1">
        <f t="shared" si="2"/>
        <v>9.2843999862670898</v>
      </c>
      <c r="F57" s="1">
        <f t="shared" si="3"/>
        <v>4.0695509910583496</v>
      </c>
      <c r="G57" s="1">
        <v>2.3210999965667725</v>
      </c>
      <c r="H57" s="1">
        <v>1.0173877477645874</v>
      </c>
      <c r="I57" s="10">
        <v>17132</v>
      </c>
      <c r="J57" s="10">
        <v>23</v>
      </c>
      <c r="K57" s="10">
        <v>17109</v>
      </c>
      <c r="L57" s="1">
        <v>0</v>
      </c>
      <c r="M57" s="1">
        <v>1</v>
      </c>
      <c r="N57" s="1">
        <v>23</v>
      </c>
      <c r="O57" s="1">
        <v>17108</v>
      </c>
      <c r="P57" s="1">
        <v>0</v>
      </c>
      <c r="Q57" s="1" t="s">
        <v>72</v>
      </c>
      <c r="R57" s="1" t="s">
        <v>72</v>
      </c>
      <c r="S57" s="1" t="s">
        <v>72</v>
      </c>
      <c r="T57" s="1" t="s">
        <v>72</v>
      </c>
      <c r="U57" s="1" t="s">
        <v>72</v>
      </c>
      <c r="V57" s="1" t="s">
        <v>72</v>
      </c>
      <c r="W57" s="1" t="s">
        <v>72</v>
      </c>
      <c r="X57" s="1">
        <v>3700</v>
      </c>
      <c r="Y57" s="1" t="s">
        <v>72</v>
      </c>
      <c r="Z57" s="1" t="s">
        <v>72</v>
      </c>
      <c r="AA57" s="2" t="s">
        <v>72</v>
      </c>
      <c r="AB57" s="1" t="s">
        <v>72</v>
      </c>
      <c r="AC57" s="1" t="s">
        <v>72</v>
      </c>
      <c r="AD57" s="1" t="s">
        <v>72</v>
      </c>
      <c r="AE57" s="1" t="s">
        <v>72</v>
      </c>
      <c r="AF57" s="1" t="s">
        <v>72</v>
      </c>
      <c r="AG57" s="1" t="s">
        <v>72</v>
      </c>
      <c r="AH57" s="1" t="s">
        <v>72</v>
      </c>
      <c r="AI57" s="1" t="s">
        <v>72</v>
      </c>
      <c r="AJ57" s="1" t="s">
        <v>72</v>
      </c>
      <c r="AK57" s="1" t="s">
        <v>72</v>
      </c>
      <c r="AL57" s="1">
        <v>3962.926948879076</v>
      </c>
      <c r="AM57" s="1">
        <v>2743.0998706820969</v>
      </c>
      <c r="AN57" s="1">
        <v>2744.7375091830586</v>
      </c>
      <c r="AO57" s="2" t="s">
        <v>72</v>
      </c>
      <c r="AP57" s="2" t="s">
        <v>72</v>
      </c>
      <c r="AQ57" s="1" t="s">
        <v>72</v>
      </c>
      <c r="AR57" s="1" t="s">
        <v>72</v>
      </c>
      <c r="AS57" s="1">
        <v>1.9329572916030884</v>
      </c>
      <c r="AT57" s="1">
        <v>1.2737798690795898</v>
      </c>
      <c r="AU57" s="1" t="s">
        <v>72</v>
      </c>
      <c r="AV57" s="1" t="s">
        <v>72</v>
      </c>
      <c r="AW57" s="1" t="s">
        <v>72</v>
      </c>
      <c r="AX57" s="1" t="s">
        <v>72</v>
      </c>
      <c r="AY57" s="1" t="s">
        <v>72</v>
      </c>
      <c r="AZ57" s="1" t="s">
        <v>72</v>
      </c>
      <c r="BA57" s="1" t="s">
        <v>72</v>
      </c>
      <c r="BB57" s="1" t="s">
        <v>72</v>
      </c>
      <c r="BC57" s="1" t="s">
        <v>72</v>
      </c>
      <c r="BD57" s="1" t="s">
        <v>72</v>
      </c>
      <c r="BE57" s="1" t="s">
        <v>72</v>
      </c>
      <c r="BF57" s="1" t="s">
        <v>72</v>
      </c>
    </row>
    <row r="58" spans="1:58" x14ac:dyDescent="0.25">
      <c r="A58" s="2" t="s">
        <v>75</v>
      </c>
      <c r="B58" s="2" t="s">
        <v>175</v>
      </c>
      <c r="C58" s="2" t="s">
        <v>66</v>
      </c>
      <c r="D58" s="14">
        <v>0.26327350139617922</v>
      </c>
      <c r="E58" s="1">
        <f t="shared" si="2"/>
        <v>1.2575271129608154</v>
      </c>
      <c r="F58" s="1">
        <f t="shared" si="3"/>
        <v>1.1057191528379917E-2</v>
      </c>
      <c r="G58" s="1">
        <v>0.31438177824020386</v>
      </c>
      <c r="H58" s="1">
        <v>2.7642978820949793E-3</v>
      </c>
      <c r="I58" s="10">
        <v>17875</v>
      </c>
      <c r="J58" s="10">
        <v>1</v>
      </c>
      <c r="K58" s="10">
        <v>17874</v>
      </c>
      <c r="L58" s="1">
        <v>1</v>
      </c>
      <c r="M58" s="1">
        <v>0</v>
      </c>
      <c r="N58" s="1">
        <v>58</v>
      </c>
      <c r="O58" s="1">
        <v>17816</v>
      </c>
      <c r="P58" s="1">
        <v>6.5818374931373588E-2</v>
      </c>
      <c r="Q58" s="1" t="s">
        <v>72</v>
      </c>
      <c r="R58" s="1" t="s">
        <v>72</v>
      </c>
      <c r="S58" s="1" t="s">
        <v>72</v>
      </c>
      <c r="T58" s="1" t="s">
        <v>72</v>
      </c>
      <c r="U58" s="1" t="s">
        <v>72</v>
      </c>
      <c r="V58" s="1" t="s">
        <v>72</v>
      </c>
      <c r="W58" s="1" t="s">
        <v>72</v>
      </c>
      <c r="X58" s="1">
        <v>4499</v>
      </c>
      <c r="Y58" s="1" t="s">
        <v>72</v>
      </c>
      <c r="Z58" s="1" t="s">
        <v>72</v>
      </c>
      <c r="AA58" s="2" t="s">
        <v>73</v>
      </c>
      <c r="AB58" s="1">
        <v>1.6921638324821912E-2</v>
      </c>
      <c r="AC58" s="1" t="s">
        <v>72</v>
      </c>
      <c r="AD58" s="1" t="s">
        <v>72</v>
      </c>
      <c r="AE58" s="1">
        <v>5.7213776544711867E-2</v>
      </c>
      <c r="AF58" s="1">
        <v>0</v>
      </c>
      <c r="AG58" s="1">
        <v>1.6640061227035132</v>
      </c>
      <c r="AH58" s="1" t="s">
        <v>72</v>
      </c>
      <c r="AI58" s="1" t="s">
        <v>72</v>
      </c>
      <c r="AJ58" s="1">
        <v>5.5602428709166523</v>
      </c>
      <c r="AK58" s="1">
        <v>0</v>
      </c>
      <c r="AL58" s="1">
        <v>5617.4873046875</v>
      </c>
      <c r="AM58" s="1">
        <v>3480.9268362287094</v>
      </c>
      <c r="AN58" s="1">
        <v>3481.0463640870798</v>
      </c>
      <c r="AO58" s="2" t="s">
        <v>72</v>
      </c>
      <c r="AP58" s="2" t="s">
        <v>72</v>
      </c>
      <c r="AQ58" s="1" t="s">
        <v>72</v>
      </c>
      <c r="AR58" s="1" t="s">
        <v>72</v>
      </c>
      <c r="AS58" s="1">
        <v>0.16382876038551331</v>
      </c>
      <c r="AT58" s="1">
        <v>1.7836416140198708E-2</v>
      </c>
      <c r="AU58" s="1" t="s">
        <v>72</v>
      </c>
      <c r="AV58" s="1" t="s">
        <v>72</v>
      </c>
      <c r="AW58" s="1" t="s">
        <v>72</v>
      </c>
      <c r="AX58" s="1" t="s">
        <v>72</v>
      </c>
      <c r="AY58" s="1" t="s">
        <v>72</v>
      </c>
      <c r="AZ58" s="1" t="s">
        <v>72</v>
      </c>
      <c r="BA58" s="1">
        <v>3.5817040246124567E-2</v>
      </c>
      <c r="BB58" s="1">
        <v>0</v>
      </c>
      <c r="BC58" s="1" t="s">
        <v>72</v>
      </c>
      <c r="BD58" s="1" t="s">
        <v>72</v>
      </c>
      <c r="BE58" s="1">
        <v>3.4911853837359801</v>
      </c>
      <c r="BF58" s="1">
        <v>0</v>
      </c>
    </row>
    <row r="59" spans="1:58" x14ac:dyDescent="0.25">
      <c r="A59" s="2" t="s">
        <v>75</v>
      </c>
      <c r="B59" s="2" t="s">
        <v>175</v>
      </c>
      <c r="C59" s="2" t="s">
        <v>73</v>
      </c>
      <c r="D59" s="14">
        <v>15.558393859863282</v>
      </c>
      <c r="E59" s="1">
        <f t="shared" si="2"/>
        <v>19.888814926147461</v>
      </c>
      <c r="F59" s="1">
        <f t="shared" si="3"/>
        <v>11.909421920776367</v>
      </c>
      <c r="G59" s="1">
        <v>4.9722037315368652</v>
      </c>
      <c r="H59" s="1">
        <v>2.9773554801940918</v>
      </c>
      <c r="I59" s="10">
        <v>17875</v>
      </c>
      <c r="J59" s="10">
        <v>59</v>
      </c>
      <c r="K59" s="10">
        <v>17816</v>
      </c>
      <c r="L59" s="1">
        <v>1</v>
      </c>
      <c r="M59" s="1">
        <v>0</v>
      </c>
      <c r="N59" s="1">
        <v>58</v>
      </c>
      <c r="O59" s="1">
        <v>17816</v>
      </c>
      <c r="P59" s="1">
        <v>6.5818374931373588E-2</v>
      </c>
      <c r="Q59" s="1" t="s">
        <v>72</v>
      </c>
      <c r="R59" s="1" t="s">
        <v>72</v>
      </c>
      <c r="S59" s="1" t="s">
        <v>72</v>
      </c>
      <c r="T59" s="1" t="s">
        <v>72</v>
      </c>
      <c r="U59" s="1" t="s">
        <v>72</v>
      </c>
      <c r="V59" s="1" t="s">
        <v>72</v>
      </c>
      <c r="W59" s="1" t="s">
        <v>72</v>
      </c>
      <c r="X59" s="1">
        <v>4500</v>
      </c>
      <c r="Y59" s="1" t="s">
        <v>72</v>
      </c>
      <c r="Z59" s="1" t="s">
        <v>72</v>
      </c>
      <c r="AA59" s="2" t="s">
        <v>72</v>
      </c>
      <c r="AB59" s="1" t="s">
        <v>72</v>
      </c>
      <c r="AC59" s="1" t="s">
        <v>72</v>
      </c>
      <c r="AD59" s="1" t="s">
        <v>72</v>
      </c>
      <c r="AE59" s="1" t="s">
        <v>72</v>
      </c>
      <c r="AF59" s="1" t="s">
        <v>72</v>
      </c>
      <c r="AG59" s="1" t="s">
        <v>72</v>
      </c>
      <c r="AH59" s="1" t="s">
        <v>72</v>
      </c>
      <c r="AI59" s="1" t="s">
        <v>72</v>
      </c>
      <c r="AJ59" s="1" t="s">
        <v>72</v>
      </c>
      <c r="AK59" s="1" t="s">
        <v>72</v>
      </c>
      <c r="AL59" s="1">
        <v>5710.7606263241523</v>
      </c>
      <c r="AM59" s="1">
        <v>2912.2143675003772</v>
      </c>
      <c r="AN59" s="1">
        <v>2921.4515271798537</v>
      </c>
      <c r="AO59" s="2" t="s">
        <v>72</v>
      </c>
      <c r="AP59" s="2" t="s">
        <v>72</v>
      </c>
      <c r="AQ59" s="1" t="s">
        <v>72</v>
      </c>
      <c r="AR59" s="1" t="s">
        <v>72</v>
      </c>
      <c r="AS59" s="1">
        <v>4.4170022010803223</v>
      </c>
      <c r="AT59" s="1">
        <v>3.4061267375946045</v>
      </c>
      <c r="AU59" s="1" t="s">
        <v>72</v>
      </c>
      <c r="AV59" s="1" t="s">
        <v>72</v>
      </c>
      <c r="AW59" s="1" t="s">
        <v>72</v>
      </c>
      <c r="AX59" s="1" t="s">
        <v>72</v>
      </c>
      <c r="AY59" s="1" t="s">
        <v>72</v>
      </c>
      <c r="AZ59" s="1" t="s">
        <v>72</v>
      </c>
      <c r="BA59" s="1" t="s">
        <v>72</v>
      </c>
      <c r="BB59" s="1" t="s">
        <v>72</v>
      </c>
      <c r="BC59" s="1" t="s">
        <v>72</v>
      </c>
      <c r="BD59" s="1" t="s">
        <v>72</v>
      </c>
      <c r="BE59" s="1" t="s">
        <v>72</v>
      </c>
      <c r="BF59" s="1" t="s">
        <v>72</v>
      </c>
    </row>
    <row r="60" spans="1:58" x14ac:dyDescent="0.25">
      <c r="A60" s="2" t="s">
        <v>91</v>
      </c>
      <c r="B60" s="2" t="s">
        <v>175</v>
      </c>
      <c r="C60" s="2" t="s">
        <v>89</v>
      </c>
      <c r="D60" s="14">
        <v>19.701414489746092</v>
      </c>
      <c r="E60" s="1">
        <f t="shared" si="2"/>
        <v>24.179862976074219</v>
      </c>
      <c r="F60" s="1">
        <f t="shared" si="3"/>
        <v>15.815542221069336</v>
      </c>
      <c r="G60" s="1">
        <v>6.0449657440185547</v>
      </c>
      <c r="H60" s="1">
        <v>3.953885555267334</v>
      </c>
      <c r="I60" s="10">
        <v>20585</v>
      </c>
      <c r="J60" s="10">
        <v>86</v>
      </c>
      <c r="K60" s="10">
        <v>20499</v>
      </c>
      <c r="L60" s="1">
        <v>0</v>
      </c>
      <c r="M60" s="1">
        <v>86</v>
      </c>
      <c r="N60" s="1">
        <v>3</v>
      </c>
      <c r="O60" s="1">
        <v>20496</v>
      </c>
      <c r="P60" s="1">
        <v>0</v>
      </c>
      <c r="Q60" s="1" t="s">
        <v>72</v>
      </c>
      <c r="R60" s="1" t="s">
        <v>72</v>
      </c>
      <c r="S60" s="1" t="s">
        <v>72</v>
      </c>
      <c r="T60" s="1" t="s">
        <v>72</v>
      </c>
      <c r="U60" s="1" t="s">
        <v>72</v>
      </c>
      <c r="V60" s="1" t="s">
        <v>72</v>
      </c>
      <c r="W60" s="1" t="s">
        <v>72</v>
      </c>
      <c r="X60" s="1">
        <v>5000</v>
      </c>
      <c r="Y60" s="1" t="s">
        <v>72</v>
      </c>
      <c r="Z60" s="1" t="s">
        <v>72</v>
      </c>
      <c r="AA60" s="2" t="s">
        <v>90</v>
      </c>
      <c r="AB60" s="1">
        <v>28.724621476814637</v>
      </c>
      <c r="AC60" s="1" t="s">
        <v>72</v>
      </c>
      <c r="AD60" s="1" t="s">
        <v>72</v>
      </c>
      <c r="AE60" s="1">
        <v>63.917904173003393</v>
      </c>
      <c r="AF60" s="1">
        <v>0</v>
      </c>
      <c r="AG60" s="1">
        <v>96.635785586773565</v>
      </c>
      <c r="AH60" s="1" t="s">
        <v>72</v>
      </c>
      <c r="AI60" s="1" t="s">
        <v>72</v>
      </c>
      <c r="AJ60" s="1">
        <v>100.61893972004393</v>
      </c>
      <c r="AK60" s="1">
        <v>92.652631453503204</v>
      </c>
      <c r="AL60" s="1">
        <v>9525.0765522801594</v>
      </c>
      <c r="AM60" s="1">
        <v>3293.7535945208074</v>
      </c>
      <c r="AN60" s="1">
        <v>3319.7868116384952</v>
      </c>
      <c r="AO60" s="2" t="s">
        <v>72</v>
      </c>
      <c r="AP60" s="2" t="s">
        <v>72</v>
      </c>
      <c r="AQ60" s="1" t="s">
        <v>72</v>
      </c>
      <c r="AR60" s="1" t="s">
        <v>72</v>
      </c>
      <c r="AS60" s="1">
        <v>5.4744329452514648</v>
      </c>
      <c r="AT60" s="1">
        <v>4.4144496917724609</v>
      </c>
      <c r="AU60" s="1" t="s">
        <v>72</v>
      </c>
      <c r="AV60" s="1" t="s">
        <v>72</v>
      </c>
      <c r="AW60" s="1" t="s">
        <v>72</v>
      </c>
      <c r="AX60" s="1" t="s">
        <v>72</v>
      </c>
      <c r="AY60" s="1" t="s">
        <v>72</v>
      </c>
      <c r="AZ60" s="1" t="s">
        <v>72</v>
      </c>
      <c r="BA60" s="1">
        <v>46.127509091186752</v>
      </c>
      <c r="BB60" s="1">
        <v>11.321733862442521</v>
      </c>
      <c r="BC60" s="1" t="s">
        <v>72</v>
      </c>
      <c r="BD60" s="1" t="s">
        <v>72</v>
      </c>
      <c r="BE60" s="1">
        <v>98.605433724755656</v>
      </c>
      <c r="BF60" s="1">
        <v>94.66613744879146</v>
      </c>
    </row>
    <row r="61" spans="1:58" x14ac:dyDescent="0.25">
      <c r="A61" s="2" t="s">
        <v>91</v>
      </c>
      <c r="B61" s="2" t="s">
        <v>175</v>
      </c>
      <c r="C61" s="2" t="s">
        <v>90</v>
      </c>
      <c r="D61" s="14">
        <v>0.68587203025817867</v>
      </c>
      <c r="E61" s="1">
        <f t="shared" si="2"/>
        <v>1.8180081844329834</v>
      </c>
      <c r="F61" s="1">
        <f t="shared" si="3"/>
        <v>0.16277125477790833</v>
      </c>
      <c r="G61" s="1">
        <v>0.45450204610824585</v>
      </c>
      <c r="H61" s="1">
        <v>4.0692813694477081E-2</v>
      </c>
      <c r="I61" s="10">
        <v>20585</v>
      </c>
      <c r="J61" s="10">
        <v>3</v>
      </c>
      <c r="K61" s="10">
        <v>20582</v>
      </c>
      <c r="L61" s="1">
        <v>0</v>
      </c>
      <c r="M61" s="1">
        <v>86</v>
      </c>
      <c r="N61" s="1">
        <v>3</v>
      </c>
      <c r="O61" s="1">
        <v>20496</v>
      </c>
      <c r="P61" s="1">
        <v>0</v>
      </c>
      <c r="Q61" s="1" t="s">
        <v>72</v>
      </c>
      <c r="R61" s="1" t="s">
        <v>72</v>
      </c>
      <c r="S61" s="1" t="s">
        <v>72</v>
      </c>
      <c r="T61" s="1" t="s">
        <v>72</v>
      </c>
      <c r="U61" s="1" t="s">
        <v>72</v>
      </c>
      <c r="V61" s="1" t="s">
        <v>72</v>
      </c>
      <c r="W61" s="1" t="s">
        <v>72</v>
      </c>
      <c r="X61" s="1">
        <v>4000</v>
      </c>
      <c r="Y61" s="1" t="s">
        <v>72</v>
      </c>
      <c r="Z61" s="1" t="s">
        <v>72</v>
      </c>
      <c r="AA61" s="2" t="s">
        <v>72</v>
      </c>
      <c r="AB61" s="1" t="s">
        <v>72</v>
      </c>
      <c r="AC61" s="1" t="s">
        <v>72</v>
      </c>
      <c r="AD61" s="1" t="s">
        <v>72</v>
      </c>
      <c r="AE61" s="1" t="s">
        <v>72</v>
      </c>
      <c r="AF61" s="1" t="s">
        <v>72</v>
      </c>
      <c r="AG61" s="1" t="s">
        <v>72</v>
      </c>
      <c r="AH61" s="1" t="s">
        <v>72</v>
      </c>
      <c r="AI61" s="1" t="s">
        <v>72</v>
      </c>
      <c r="AJ61" s="1" t="s">
        <v>72</v>
      </c>
      <c r="AK61" s="1" t="s">
        <v>72</v>
      </c>
      <c r="AL61" s="1">
        <v>5506.478515625</v>
      </c>
      <c r="AM61" s="1">
        <v>2233.4294515025358</v>
      </c>
      <c r="AN61" s="1">
        <v>2233.9064564669361</v>
      </c>
      <c r="AO61" s="2" t="s">
        <v>72</v>
      </c>
      <c r="AP61" s="2" t="s">
        <v>72</v>
      </c>
      <c r="AQ61" s="1" t="s">
        <v>72</v>
      </c>
      <c r="AR61" s="1" t="s">
        <v>72</v>
      </c>
      <c r="AS61" s="1">
        <v>0.29356849193572998</v>
      </c>
      <c r="AT61" s="1">
        <v>8.9103087782859802E-2</v>
      </c>
      <c r="AU61" s="1" t="s">
        <v>72</v>
      </c>
      <c r="AV61" s="1" t="s">
        <v>72</v>
      </c>
      <c r="AW61" s="1" t="s">
        <v>72</v>
      </c>
      <c r="AX61" s="1" t="s">
        <v>72</v>
      </c>
      <c r="AY61" s="1" t="s">
        <v>72</v>
      </c>
      <c r="AZ61" s="1" t="s">
        <v>72</v>
      </c>
      <c r="BA61" s="1" t="s">
        <v>72</v>
      </c>
      <c r="BB61" s="1" t="s">
        <v>72</v>
      </c>
      <c r="BC61" s="1" t="s">
        <v>72</v>
      </c>
      <c r="BD61" s="1" t="s">
        <v>72</v>
      </c>
      <c r="BE61" s="1" t="s">
        <v>72</v>
      </c>
      <c r="BF61" s="1" t="s">
        <v>72</v>
      </c>
    </row>
    <row r="62" spans="1:58" x14ac:dyDescent="0.25">
      <c r="A62" s="2" t="s">
        <v>105</v>
      </c>
      <c r="B62" s="2" t="s">
        <v>175</v>
      </c>
      <c r="C62" s="2" t="s">
        <v>103</v>
      </c>
      <c r="D62" s="14">
        <v>13.774069213867188</v>
      </c>
      <c r="E62" s="1">
        <f t="shared" si="2"/>
        <v>17.796300888061523</v>
      </c>
      <c r="F62" s="1">
        <f t="shared" si="3"/>
        <v>10.41075325012207</v>
      </c>
      <c r="G62" s="1">
        <v>4.4490752220153809</v>
      </c>
      <c r="H62" s="1">
        <v>2.6026883125305176</v>
      </c>
      <c r="I62" s="10">
        <v>18476</v>
      </c>
      <c r="J62" s="10">
        <v>54</v>
      </c>
      <c r="K62" s="10">
        <v>18422</v>
      </c>
      <c r="L62" s="1">
        <v>54</v>
      </c>
      <c r="M62" s="1">
        <v>0</v>
      </c>
      <c r="N62" s="1">
        <v>0</v>
      </c>
      <c r="O62" s="1">
        <v>18422</v>
      </c>
      <c r="P62" s="1">
        <v>3.4435174612503201</v>
      </c>
      <c r="Q62" s="1" t="s">
        <v>72</v>
      </c>
      <c r="R62" s="1" t="s">
        <v>72</v>
      </c>
      <c r="S62" s="1" t="s">
        <v>72</v>
      </c>
      <c r="T62" s="1" t="s">
        <v>72</v>
      </c>
      <c r="U62" s="1" t="s">
        <v>72</v>
      </c>
      <c r="V62" s="1" t="s">
        <v>72</v>
      </c>
      <c r="W62" s="1" t="s">
        <v>72</v>
      </c>
      <c r="X62" s="1">
        <v>4000</v>
      </c>
      <c r="Y62" s="1" t="s">
        <v>72</v>
      </c>
      <c r="Z62" s="1" t="s">
        <v>72</v>
      </c>
      <c r="AA62" s="2" t="s">
        <v>104</v>
      </c>
      <c r="AB62" s="1">
        <v>1</v>
      </c>
      <c r="AC62" s="1" t="s">
        <v>72</v>
      </c>
      <c r="AD62" s="1" t="s">
        <v>72</v>
      </c>
      <c r="AE62" s="1">
        <v>1.3791450819309841</v>
      </c>
      <c r="AF62" s="1">
        <v>0.62085491806901594</v>
      </c>
      <c r="AG62" s="1">
        <v>50</v>
      </c>
      <c r="AH62" s="1" t="s">
        <v>72</v>
      </c>
      <c r="AI62" s="1" t="s">
        <v>72</v>
      </c>
      <c r="AJ62" s="1">
        <v>59.478627048274603</v>
      </c>
      <c r="AK62" s="1">
        <v>40.521372951725397</v>
      </c>
      <c r="AL62" s="1">
        <v>4438.5562246817126</v>
      </c>
      <c r="AM62" s="1">
        <v>3012.7411423682029</v>
      </c>
      <c r="AN62" s="1">
        <v>3016.9083871422317</v>
      </c>
      <c r="AO62" s="2" t="s">
        <v>72</v>
      </c>
      <c r="AP62" s="2" t="s">
        <v>72</v>
      </c>
      <c r="AQ62" s="1" t="s">
        <v>72</v>
      </c>
      <c r="AR62" s="1" t="s">
        <v>72</v>
      </c>
      <c r="AS62" s="1">
        <v>3.9324207305908203</v>
      </c>
      <c r="AT62" s="1">
        <v>2.997077465057373</v>
      </c>
      <c r="AU62" s="1" t="s">
        <v>72</v>
      </c>
      <c r="AV62" s="1" t="s">
        <v>72</v>
      </c>
      <c r="AW62" s="1" t="s">
        <v>72</v>
      </c>
      <c r="AX62" s="1" t="s">
        <v>72</v>
      </c>
      <c r="AY62" s="1" t="s">
        <v>72</v>
      </c>
      <c r="AZ62" s="1" t="s">
        <v>72</v>
      </c>
      <c r="BA62" s="1">
        <v>1.1920674357159595</v>
      </c>
      <c r="BB62" s="1">
        <v>0.80793256428404048</v>
      </c>
      <c r="BC62" s="1" t="s">
        <v>72</v>
      </c>
      <c r="BD62" s="1" t="s">
        <v>72</v>
      </c>
      <c r="BE62" s="1">
        <v>54.801685892898988</v>
      </c>
      <c r="BF62" s="1">
        <v>45.198314107101012</v>
      </c>
    </row>
    <row r="63" spans="1:58" x14ac:dyDescent="0.25">
      <c r="A63" s="2" t="s">
        <v>105</v>
      </c>
      <c r="B63" s="2" t="s">
        <v>175</v>
      </c>
      <c r="C63" s="2" t="s">
        <v>104</v>
      </c>
      <c r="D63" s="14">
        <v>13.774069213867188</v>
      </c>
      <c r="E63" s="1">
        <f t="shared" si="2"/>
        <v>17.796300888061523</v>
      </c>
      <c r="F63" s="1">
        <f t="shared" si="3"/>
        <v>10.41075325012207</v>
      </c>
      <c r="G63" s="1">
        <v>4.4490752220153809</v>
      </c>
      <c r="H63" s="1">
        <v>2.6026883125305176</v>
      </c>
      <c r="I63" s="10">
        <v>18476</v>
      </c>
      <c r="J63" s="10">
        <v>54</v>
      </c>
      <c r="K63" s="10">
        <v>18422</v>
      </c>
      <c r="L63" s="1">
        <v>54</v>
      </c>
      <c r="M63" s="1">
        <v>0</v>
      </c>
      <c r="N63" s="1">
        <v>0</v>
      </c>
      <c r="O63" s="1">
        <v>18422</v>
      </c>
      <c r="P63" s="1">
        <v>3.4435174612503201</v>
      </c>
      <c r="Q63" s="1" t="s">
        <v>72</v>
      </c>
      <c r="R63" s="1" t="s">
        <v>72</v>
      </c>
      <c r="S63" s="1" t="s">
        <v>72</v>
      </c>
      <c r="T63" s="1" t="s">
        <v>72</v>
      </c>
      <c r="U63" s="1" t="s">
        <v>72</v>
      </c>
      <c r="V63" s="1" t="s">
        <v>72</v>
      </c>
      <c r="W63" s="1" t="s">
        <v>72</v>
      </c>
      <c r="X63" s="1">
        <v>4000</v>
      </c>
      <c r="Y63" s="1" t="s">
        <v>72</v>
      </c>
      <c r="Z63" s="1" t="s">
        <v>72</v>
      </c>
      <c r="AA63" s="2" t="s">
        <v>72</v>
      </c>
      <c r="AB63" s="1" t="s">
        <v>72</v>
      </c>
      <c r="AC63" s="1" t="s">
        <v>72</v>
      </c>
      <c r="AD63" s="1" t="s">
        <v>72</v>
      </c>
      <c r="AE63" s="1" t="s">
        <v>72</v>
      </c>
      <c r="AF63" s="1" t="s">
        <v>72</v>
      </c>
      <c r="AG63" s="1" t="s">
        <v>72</v>
      </c>
      <c r="AH63" s="1" t="s">
        <v>72</v>
      </c>
      <c r="AI63" s="1" t="s">
        <v>72</v>
      </c>
      <c r="AJ63" s="1" t="s">
        <v>72</v>
      </c>
      <c r="AK63" s="1" t="s">
        <v>72</v>
      </c>
      <c r="AL63" s="1">
        <v>6293.8110080295137</v>
      </c>
      <c r="AM63" s="1">
        <v>2353.3188946502059</v>
      </c>
      <c r="AN63" s="1">
        <v>2364.8358124961846</v>
      </c>
      <c r="AO63" s="2" t="s">
        <v>72</v>
      </c>
      <c r="AP63" s="2" t="s">
        <v>72</v>
      </c>
      <c r="AQ63" s="1" t="s">
        <v>72</v>
      </c>
      <c r="AR63" s="1" t="s">
        <v>72</v>
      </c>
      <c r="AS63" s="1">
        <v>3.9324207305908203</v>
      </c>
      <c r="AT63" s="1">
        <v>2.997077465057373</v>
      </c>
      <c r="AU63" s="1" t="s">
        <v>72</v>
      </c>
      <c r="AV63" s="1" t="s">
        <v>72</v>
      </c>
      <c r="AW63" s="1" t="s">
        <v>72</v>
      </c>
      <c r="AX63" s="1" t="s">
        <v>72</v>
      </c>
      <c r="AY63" s="1" t="s">
        <v>72</v>
      </c>
      <c r="AZ63" s="1" t="s">
        <v>72</v>
      </c>
      <c r="BA63" s="1" t="s">
        <v>72</v>
      </c>
      <c r="BB63" s="1" t="s">
        <v>72</v>
      </c>
      <c r="BC63" s="1" t="s">
        <v>72</v>
      </c>
      <c r="BD63" s="1" t="s">
        <v>72</v>
      </c>
      <c r="BE63" s="1" t="s">
        <v>72</v>
      </c>
      <c r="BF63" s="1" t="s">
        <v>72</v>
      </c>
    </row>
    <row r="64" spans="1:58" x14ac:dyDescent="0.25">
      <c r="A64" s="2" t="s">
        <v>123</v>
      </c>
      <c r="B64" s="2" t="s">
        <v>175</v>
      </c>
      <c r="C64" s="2" t="s">
        <v>121</v>
      </c>
      <c r="D64" s="14">
        <v>13.461601257324219</v>
      </c>
      <c r="E64" s="1">
        <f t="shared" si="2"/>
        <v>17.516597747802734</v>
      </c>
      <c r="F64" s="1">
        <f t="shared" si="3"/>
        <v>10.088363647460938</v>
      </c>
      <c r="G64" s="1">
        <v>4.3791494369506836</v>
      </c>
      <c r="H64" s="1">
        <v>2.5220909118652344</v>
      </c>
      <c r="I64" s="10">
        <v>17854</v>
      </c>
      <c r="J64" s="10">
        <v>51</v>
      </c>
      <c r="K64" s="10">
        <v>17803</v>
      </c>
      <c r="L64" s="1">
        <v>0</v>
      </c>
      <c r="M64" s="1">
        <v>51</v>
      </c>
      <c r="N64" s="1">
        <v>15</v>
      </c>
      <c r="O64" s="1">
        <v>17788</v>
      </c>
      <c r="P64" s="1">
        <v>0</v>
      </c>
      <c r="Q64" s="1" t="s">
        <v>72</v>
      </c>
      <c r="R64" s="1" t="s">
        <v>72</v>
      </c>
      <c r="S64" s="1" t="s">
        <v>72</v>
      </c>
      <c r="T64" s="1" t="s">
        <v>72</v>
      </c>
      <c r="U64" s="1" t="s">
        <v>72</v>
      </c>
      <c r="V64" s="1" t="s">
        <v>72</v>
      </c>
      <c r="W64" s="1" t="s">
        <v>72</v>
      </c>
      <c r="X64" s="1">
        <v>5000</v>
      </c>
      <c r="Y64" s="1" t="s">
        <v>72</v>
      </c>
      <c r="Z64" s="1" t="s">
        <v>72</v>
      </c>
      <c r="AA64" s="2" t="s">
        <v>122</v>
      </c>
      <c r="AB64" s="1">
        <v>3.4034348369246628</v>
      </c>
      <c r="AC64" s="1" t="s">
        <v>72</v>
      </c>
      <c r="AD64" s="1" t="s">
        <v>72</v>
      </c>
      <c r="AE64" s="1">
        <v>5.3853533859986271</v>
      </c>
      <c r="AF64" s="1">
        <v>1.4215162878506984</v>
      </c>
      <c r="AG64" s="1">
        <v>77.290455359652938</v>
      </c>
      <c r="AH64" s="1" t="s">
        <v>72</v>
      </c>
      <c r="AI64" s="1" t="s">
        <v>72</v>
      </c>
      <c r="AJ64" s="1">
        <v>87.511673438392762</v>
      </c>
      <c r="AK64" s="1">
        <v>67.069237280913129</v>
      </c>
      <c r="AL64" s="1">
        <v>5787.0696710324755</v>
      </c>
      <c r="AM64" s="1">
        <v>3734.9225806394988</v>
      </c>
      <c r="AN64" s="1">
        <v>3740.7845444352893</v>
      </c>
      <c r="AO64" s="2" t="s">
        <v>72</v>
      </c>
      <c r="AP64" s="2" t="s">
        <v>72</v>
      </c>
      <c r="AQ64" s="1" t="s">
        <v>72</v>
      </c>
      <c r="AR64" s="1" t="s">
        <v>72</v>
      </c>
      <c r="AS64" s="1">
        <v>3.8577537536621094</v>
      </c>
      <c r="AT64" s="1">
        <v>2.9169826507568359</v>
      </c>
      <c r="AU64" s="1" t="s">
        <v>72</v>
      </c>
      <c r="AV64" s="1" t="s">
        <v>72</v>
      </c>
      <c r="AW64" s="1" t="s">
        <v>72</v>
      </c>
      <c r="AX64" s="1" t="s">
        <v>72</v>
      </c>
      <c r="AY64" s="1" t="s">
        <v>72</v>
      </c>
      <c r="AZ64" s="1" t="s">
        <v>72</v>
      </c>
      <c r="BA64" s="1">
        <v>4.4045332468233465</v>
      </c>
      <c r="BB64" s="1">
        <v>2.402336427025979</v>
      </c>
      <c r="BC64" s="1" t="s">
        <v>72</v>
      </c>
      <c r="BD64" s="1" t="s">
        <v>72</v>
      </c>
      <c r="BE64" s="1">
        <v>82.453354294442732</v>
      </c>
      <c r="BF64" s="1">
        <v>72.127556424863144</v>
      </c>
    </row>
    <row r="65" spans="1:58" x14ac:dyDescent="0.25">
      <c r="A65" s="2" t="s">
        <v>123</v>
      </c>
      <c r="B65" s="2" t="s">
        <v>175</v>
      </c>
      <c r="C65" s="2" t="s">
        <v>122</v>
      </c>
      <c r="D65" s="14">
        <v>3.9552986145019533</v>
      </c>
      <c r="E65" s="1">
        <f t="shared" si="2"/>
        <v>6.324796199798584</v>
      </c>
      <c r="F65" s="1">
        <f t="shared" si="3"/>
        <v>2.2680890560150146</v>
      </c>
      <c r="G65" s="1">
        <v>1.581199049949646</v>
      </c>
      <c r="H65" s="1">
        <v>0.56702226400375366</v>
      </c>
      <c r="I65" s="10">
        <v>17854</v>
      </c>
      <c r="J65" s="10">
        <v>15</v>
      </c>
      <c r="K65" s="10">
        <v>17839</v>
      </c>
      <c r="L65" s="1">
        <v>0</v>
      </c>
      <c r="M65" s="1">
        <v>51</v>
      </c>
      <c r="N65" s="1">
        <v>15</v>
      </c>
      <c r="O65" s="1">
        <v>17788</v>
      </c>
      <c r="P65" s="1">
        <v>0</v>
      </c>
      <c r="Q65" s="1" t="s">
        <v>72</v>
      </c>
      <c r="R65" s="1" t="s">
        <v>72</v>
      </c>
      <c r="S65" s="1" t="s">
        <v>72</v>
      </c>
      <c r="T65" s="1" t="s">
        <v>72</v>
      </c>
      <c r="U65" s="1" t="s">
        <v>72</v>
      </c>
      <c r="V65" s="1" t="s">
        <v>72</v>
      </c>
      <c r="W65" s="1" t="s">
        <v>72</v>
      </c>
      <c r="X65" s="1">
        <v>3700</v>
      </c>
      <c r="Y65" s="1" t="s">
        <v>72</v>
      </c>
      <c r="Z65" s="1" t="s">
        <v>72</v>
      </c>
      <c r="AA65" s="2" t="s">
        <v>72</v>
      </c>
      <c r="AB65" s="1" t="s">
        <v>72</v>
      </c>
      <c r="AC65" s="1" t="s">
        <v>72</v>
      </c>
      <c r="AD65" s="1" t="s">
        <v>72</v>
      </c>
      <c r="AE65" s="1" t="s">
        <v>72</v>
      </c>
      <c r="AF65" s="1" t="s">
        <v>72</v>
      </c>
      <c r="AG65" s="1" t="s">
        <v>72</v>
      </c>
      <c r="AH65" s="1" t="s">
        <v>72</v>
      </c>
      <c r="AI65" s="1" t="s">
        <v>72</v>
      </c>
      <c r="AJ65" s="1" t="s">
        <v>72</v>
      </c>
      <c r="AK65" s="1" t="s">
        <v>72</v>
      </c>
      <c r="AL65" s="1">
        <v>3924.7898274739582</v>
      </c>
      <c r="AM65" s="1">
        <v>2745.4212914657228</v>
      </c>
      <c r="AN65" s="1">
        <v>2746.4121354245131</v>
      </c>
      <c r="AO65" s="2" t="s">
        <v>72</v>
      </c>
      <c r="AP65" s="2" t="s">
        <v>72</v>
      </c>
      <c r="AQ65" s="1" t="s">
        <v>72</v>
      </c>
      <c r="AR65" s="1" t="s">
        <v>72</v>
      </c>
      <c r="AS65" s="1">
        <v>1.2667680978775024</v>
      </c>
      <c r="AT65" s="1">
        <v>0.75492554903030396</v>
      </c>
      <c r="AU65" s="1" t="s">
        <v>72</v>
      </c>
      <c r="AV65" s="1" t="s">
        <v>72</v>
      </c>
      <c r="AW65" s="1" t="s">
        <v>72</v>
      </c>
      <c r="AX65" s="1" t="s">
        <v>72</v>
      </c>
      <c r="AY65" s="1" t="s">
        <v>72</v>
      </c>
      <c r="AZ65" s="1" t="s">
        <v>72</v>
      </c>
      <c r="BA65" s="1" t="s">
        <v>72</v>
      </c>
      <c r="BB65" s="1" t="s">
        <v>72</v>
      </c>
      <c r="BC65" s="1" t="s">
        <v>72</v>
      </c>
      <c r="BD65" s="1" t="s">
        <v>72</v>
      </c>
      <c r="BE65" s="1" t="s">
        <v>72</v>
      </c>
      <c r="BF65" s="1" t="s">
        <v>72</v>
      </c>
    </row>
    <row r="66" spans="1:58" x14ac:dyDescent="0.25">
      <c r="A66" s="2" t="s">
        <v>65</v>
      </c>
      <c r="B66" s="2" t="s">
        <v>174</v>
      </c>
      <c r="C66" s="2" t="s">
        <v>66</v>
      </c>
      <c r="D66" s="14">
        <v>0.257468581199646</v>
      </c>
      <c r="E66" s="1">
        <f t="shared" ref="E66:E97" si="4">G66*4</f>
        <v>1.2297971248626709</v>
      </c>
      <c r="F66" s="1">
        <f t="shared" ref="F66:F97" si="5">H66*4</f>
        <v>1.0813397355377674E-2</v>
      </c>
      <c r="G66" s="1">
        <v>0.30744928121566772</v>
      </c>
      <c r="H66" s="1">
        <v>2.7033493388444185E-3</v>
      </c>
      <c r="I66" s="10">
        <v>18278</v>
      </c>
      <c r="J66" s="10">
        <v>1</v>
      </c>
      <c r="K66" s="10">
        <v>18277</v>
      </c>
      <c r="L66" s="1">
        <v>1</v>
      </c>
      <c r="M66" s="1">
        <v>0</v>
      </c>
      <c r="N66" s="1">
        <v>5</v>
      </c>
      <c r="O66" s="1">
        <v>18272</v>
      </c>
      <c r="P66" s="1">
        <v>6.436714670615494E-2</v>
      </c>
      <c r="Q66" s="1" t="s">
        <v>72</v>
      </c>
      <c r="R66" s="1" t="s">
        <v>72</v>
      </c>
      <c r="S66" s="1" t="s">
        <v>72</v>
      </c>
      <c r="T66" s="1" t="s">
        <v>72</v>
      </c>
      <c r="U66" s="1" t="s">
        <v>72</v>
      </c>
      <c r="V66" s="1" t="s">
        <v>72</v>
      </c>
      <c r="W66" s="1" t="s">
        <v>72</v>
      </c>
      <c r="X66" s="1">
        <v>4499</v>
      </c>
      <c r="Y66" s="1" t="s">
        <v>72</v>
      </c>
      <c r="Z66" s="1" t="s">
        <v>72</v>
      </c>
      <c r="AA66" s="2" t="s">
        <v>73</v>
      </c>
      <c r="AB66" s="1">
        <v>0.16664385392272205</v>
      </c>
      <c r="AC66" s="1" t="s">
        <v>72</v>
      </c>
      <c r="AD66" s="1" t="s">
        <v>72</v>
      </c>
      <c r="AE66" s="1">
        <v>0.58447599379662696</v>
      </c>
      <c r="AF66" s="1">
        <v>0</v>
      </c>
      <c r="AG66" s="1">
        <v>14.284038214610135</v>
      </c>
      <c r="AH66" s="1" t="s">
        <v>72</v>
      </c>
      <c r="AI66" s="1" t="s">
        <v>72</v>
      </c>
      <c r="AJ66" s="1">
        <v>44.983110269646801</v>
      </c>
      <c r="AK66" s="1">
        <v>0</v>
      </c>
      <c r="AL66" s="1">
        <v>4694.54541015625</v>
      </c>
      <c r="AM66" s="1">
        <v>3310.1464206849796</v>
      </c>
      <c r="AN66" s="1">
        <v>3310.2221619580628</v>
      </c>
      <c r="AO66" s="2" t="s">
        <v>72</v>
      </c>
      <c r="AP66" s="2" t="s">
        <v>72</v>
      </c>
      <c r="AQ66" s="1" t="s">
        <v>72</v>
      </c>
      <c r="AR66" s="1" t="s">
        <v>72</v>
      </c>
      <c r="AS66" s="1">
        <v>0.16021636128425598</v>
      </c>
      <c r="AT66" s="1">
        <v>1.7443150281906128E-2</v>
      </c>
      <c r="AU66" s="1" t="s">
        <v>72</v>
      </c>
      <c r="AV66" s="1" t="s">
        <v>72</v>
      </c>
      <c r="AW66" s="1" t="s">
        <v>72</v>
      </c>
      <c r="AX66" s="1" t="s">
        <v>72</v>
      </c>
      <c r="AY66" s="1" t="s">
        <v>72</v>
      </c>
      <c r="AZ66" s="1" t="s">
        <v>72</v>
      </c>
      <c r="BA66" s="1">
        <v>0.36389790088831642</v>
      </c>
      <c r="BB66" s="1">
        <v>0</v>
      </c>
      <c r="BC66" s="1" t="s">
        <v>72</v>
      </c>
      <c r="BD66" s="1" t="s">
        <v>72</v>
      </c>
      <c r="BE66" s="1">
        <v>28.776739046029721</v>
      </c>
      <c r="BF66" s="1">
        <v>0</v>
      </c>
    </row>
    <row r="67" spans="1:58" x14ac:dyDescent="0.25">
      <c r="A67" s="2" t="s">
        <v>65</v>
      </c>
      <c r="B67" s="2" t="s">
        <v>174</v>
      </c>
      <c r="C67" s="2" t="s">
        <v>73</v>
      </c>
      <c r="D67" s="14">
        <v>1.5450229644775391</v>
      </c>
      <c r="E67" s="1">
        <f t="shared" si="4"/>
        <v>3.1585681438446045</v>
      </c>
      <c r="F67" s="1">
        <f t="shared" si="5"/>
        <v>0.60507357120513916</v>
      </c>
      <c r="G67" s="1">
        <v>0.78964203596115112</v>
      </c>
      <c r="H67" s="1">
        <v>0.15126839280128479</v>
      </c>
      <c r="I67" s="10">
        <v>18278</v>
      </c>
      <c r="J67" s="10">
        <v>6</v>
      </c>
      <c r="K67" s="10">
        <v>18272</v>
      </c>
      <c r="L67" s="1">
        <v>1</v>
      </c>
      <c r="M67" s="1">
        <v>0</v>
      </c>
      <c r="N67" s="1">
        <v>5</v>
      </c>
      <c r="O67" s="1">
        <v>18272</v>
      </c>
      <c r="P67" s="1">
        <v>6.436714670615494E-2</v>
      </c>
      <c r="Q67" s="1" t="s">
        <v>72</v>
      </c>
      <c r="R67" s="1" t="s">
        <v>72</v>
      </c>
      <c r="S67" s="1" t="s">
        <v>72</v>
      </c>
      <c r="T67" s="1" t="s">
        <v>72</v>
      </c>
      <c r="U67" s="1" t="s">
        <v>72</v>
      </c>
      <c r="V67" s="1" t="s">
        <v>72</v>
      </c>
      <c r="W67" s="1" t="s">
        <v>72</v>
      </c>
      <c r="X67" s="1">
        <v>4500</v>
      </c>
      <c r="Y67" s="1" t="s">
        <v>72</v>
      </c>
      <c r="Z67" s="1" t="s">
        <v>72</v>
      </c>
      <c r="AA67" s="2" t="s">
        <v>72</v>
      </c>
      <c r="AB67" s="1" t="s">
        <v>72</v>
      </c>
      <c r="AC67" s="1" t="s">
        <v>72</v>
      </c>
      <c r="AD67" s="1" t="s">
        <v>72</v>
      </c>
      <c r="AE67" s="1" t="s">
        <v>72</v>
      </c>
      <c r="AF67" s="1" t="s">
        <v>72</v>
      </c>
      <c r="AG67" s="1" t="s">
        <v>72</v>
      </c>
      <c r="AH67" s="1" t="s">
        <v>72</v>
      </c>
      <c r="AI67" s="1" t="s">
        <v>72</v>
      </c>
      <c r="AJ67" s="1" t="s">
        <v>72</v>
      </c>
      <c r="AK67" s="1" t="s">
        <v>72</v>
      </c>
      <c r="AL67" s="1">
        <v>5512.011311848958</v>
      </c>
      <c r="AM67" s="1">
        <v>2822.6843942351602</v>
      </c>
      <c r="AN67" s="1">
        <v>2823.5672020645534</v>
      </c>
      <c r="AO67" s="2" t="s">
        <v>72</v>
      </c>
      <c r="AP67" s="2" t="s">
        <v>72</v>
      </c>
      <c r="AQ67" s="1" t="s">
        <v>72</v>
      </c>
      <c r="AR67" s="1" t="s">
        <v>72</v>
      </c>
      <c r="AS67" s="1">
        <v>0.56783974170684814</v>
      </c>
      <c r="AT67" s="1">
        <v>0.2482835054397583</v>
      </c>
      <c r="AU67" s="1" t="s">
        <v>72</v>
      </c>
      <c r="AV67" s="1" t="s">
        <v>72</v>
      </c>
      <c r="AW67" s="1" t="s">
        <v>72</v>
      </c>
      <c r="AX67" s="1" t="s">
        <v>72</v>
      </c>
      <c r="AY67" s="1" t="s">
        <v>72</v>
      </c>
      <c r="AZ67" s="1" t="s">
        <v>72</v>
      </c>
      <c r="BA67" s="1" t="s">
        <v>72</v>
      </c>
      <c r="BB67" s="1" t="s">
        <v>72</v>
      </c>
      <c r="BC67" s="1" t="s">
        <v>72</v>
      </c>
      <c r="BD67" s="1" t="s">
        <v>72</v>
      </c>
      <c r="BE67" s="1" t="s">
        <v>72</v>
      </c>
      <c r="BF67" s="1" t="s">
        <v>72</v>
      </c>
    </row>
    <row r="68" spans="1:58" x14ac:dyDescent="0.25">
      <c r="A68" s="2" t="s">
        <v>88</v>
      </c>
      <c r="B68" s="2" t="s">
        <v>174</v>
      </c>
      <c r="C68" s="2" t="s">
        <v>89</v>
      </c>
      <c r="D68" s="14">
        <v>6.5125495910644533</v>
      </c>
      <c r="E68" s="1">
        <f t="shared" si="4"/>
        <v>9.5643701553344727</v>
      </c>
      <c r="F68" s="1">
        <f t="shared" si="5"/>
        <v>4.1921987533569336</v>
      </c>
      <c r="G68" s="1">
        <v>2.3910925388336182</v>
      </c>
      <c r="H68" s="1">
        <v>1.0480496883392334</v>
      </c>
      <c r="I68" s="10">
        <v>16631</v>
      </c>
      <c r="J68" s="10">
        <v>23</v>
      </c>
      <c r="K68" s="10">
        <v>16608</v>
      </c>
      <c r="L68" s="1">
        <v>0</v>
      </c>
      <c r="M68" s="1">
        <v>23</v>
      </c>
      <c r="N68" s="1">
        <v>7</v>
      </c>
      <c r="O68" s="1">
        <v>16601</v>
      </c>
      <c r="P68" s="1">
        <v>0</v>
      </c>
      <c r="Q68" s="1" t="s">
        <v>72</v>
      </c>
      <c r="R68" s="1" t="s">
        <v>72</v>
      </c>
      <c r="S68" s="1" t="s">
        <v>72</v>
      </c>
      <c r="T68" s="1" t="s">
        <v>72</v>
      </c>
      <c r="U68" s="1" t="s">
        <v>72</v>
      </c>
      <c r="V68" s="1" t="s">
        <v>72</v>
      </c>
      <c r="W68" s="1" t="s">
        <v>72</v>
      </c>
      <c r="X68" s="1">
        <v>5000</v>
      </c>
      <c r="Y68" s="1" t="s">
        <v>72</v>
      </c>
      <c r="Z68" s="1" t="s">
        <v>72</v>
      </c>
      <c r="AA68" s="2" t="s">
        <v>90</v>
      </c>
      <c r="AB68" s="1">
        <v>3.2872966072164505</v>
      </c>
      <c r="AC68" s="1" t="s">
        <v>72</v>
      </c>
      <c r="AD68" s="1" t="s">
        <v>72</v>
      </c>
      <c r="AE68" s="1">
        <v>6.1341865235460826</v>
      </c>
      <c r="AF68" s="1">
        <v>0.44040669088681872</v>
      </c>
      <c r="AG68" s="1">
        <v>76.675278348673544</v>
      </c>
      <c r="AH68" s="1" t="s">
        <v>72</v>
      </c>
      <c r="AI68" s="1" t="s">
        <v>72</v>
      </c>
      <c r="AJ68" s="1">
        <v>92.163573410551507</v>
      </c>
      <c r="AK68" s="1">
        <v>61.186983286795581</v>
      </c>
      <c r="AL68" s="1">
        <v>8877.3323921535321</v>
      </c>
      <c r="AM68" s="1">
        <v>2995.2277286213489</v>
      </c>
      <c r="AN68" s="1">
        <v>3003.3624413422481</v>
      </c>
      <c r="AO68" s="2" t="s">
        <v>72</v>
      </c>
      <c r="AP68" s="2" t="s">
        <v>72</v>
      </c>
      <c r="AQ68" s="1" t="s">
        <v>72</v>
      </c>
      <c r="AR68" s="1" t="s">
        <v>72</v>
      </c>
      <c r="AS68" s="1">
        <v>1.9912359714508057</v>
      </c>
      <c r="AT68" s="1">
        <v>1.3121732473373413</v>
      </c>
      <c r="AU68" s="1" t="s">
        <v>72</v>
      </c>
      <c r="AV68" s="1" t="s">
        <v>72</v>
      </c>
      <c r="AW68" s="1" t="s">
        <v>72</v>
      </c>
      <c r="AX68" s="1" t="s">
        <v>72</v>
      </c>
      <c r="AY68" s="1" t="s">
        <v>72</v>
      </c>
      <c r="AZ68" s="1" t="s">
        <v>72</v>
      </c>
      <c r="BA68" s="1">
        <v>4.7184407357529023</v>
      </c>
      <c r="BB68" s="1">
        <v>1.8561524786799988</v>
      </c>
      <c r="BC68" s="1" t="s">
        <v>72</v>
      </c>
      <c r="BD68" s="1" t="s">
        <v>72</v>
      </c>
      <c r="BE68" s="1">
        <v>84.461312649369091</v>
      </c>
      <c r="BF68" s="1">
        <v>68.889244047978011</v>
      </c>
    </row>
    <row r="69" spans="1:58" x14ac:dyDescent="0.25">
      <c r="A69" s="2" t="s">
        <v>88</v>
      </c>
      <c r="B69" s="2" t="s">
        <v>174</v>
      </c>
      <c r="C69" s="2" t="s">
        <v>90</v>
      </c>
      <c r="D69" s="14">
        <v>1.9811262130737304</v>
      </c>
      <c r="E69" s="1">
        <f t="shared" si="4"/>
        <v>3.8588714599609375</v>
      </c>
      <c r="F69" s="1">
        <f t="shared" si="5"/>
        <v>0.84159374237060547</v>
      </c>
      <c r="G69" s="1">
        <v>0.96471786499023438</v>
      </c>
      <c r="H69" s="1">
        <v>0.21039843559265137</v>
      </c>
      <c r="I69" s="10">
        <v>16631</v>
      </c>
      <c r="J69" s="10">
        <v>7</v>
      </c>
      <c r="K69" s="10">
        <v>16624</v>
      </c>
      <c r="L69" s="1">
        <v>0</v>
      </c>
      <c r="M69" s="1">
        <v>23</v>
      </c>
      <c r="N69" s="1">
        <v>7</v>
      </c>
      <c r="O69" s="1">
        <v>16601</v>
      </c>
      <c r="P69" s="1">
        <v>0</v>
      </c>
      <c r="Q69" s="1" t="s">
        <v>72</v>
      </c>
      <c r="R69" s="1" t="s">
        <v>72</v>
      </c>
      <c r="S69" s="1" t="s">
        <v>72</v>
      </c>
      <c r="T69" s="1" t="s">
        <v>72</v>
      </c>
      <c r="U69" s="1" t="s">
        <v>72</v>
      </c>
      <c r="V69" s="1" t="s">
        <v>72</v>
      </c>
      <c r="W69" s="1" t="s">
        <v>72</v>
      </c>
      <c r="X69" s="1">
        <v>4000</v>
      </c>
      <c r="Y69" s="1" t="s">
        <v>72</v>
      </c>
      <c r="Z69" s="1" t="s">
        <v>72</v>
      </c>
      <c r="AA69" s="2" t="s">
        <v>72</v>
      </c>
      <c r="AB69" s="1" t="s">
        <v>72</v>
      </c>
      <c r="AC69" s="1" t="s">
        <v>72</v>
      </c>
      <c r="AD69" s="1" t="s">
        <v>72</v>
      </c>
      <c r="AE69" s="1" t="s">
        <v>72</v>
      </c>
      <c r="AF69" s="1" t="s">
        <v>72</v>
      </c>
      <c r="AG69" s="1" t="s">
        <v>72</v>
      </c>
      <c r="AH69" s="1" t="s">
        <v>72</v>
      </c>
      <c r="AI69" s="1" t="s">
        <v>72</v>
      </c>
      <c r="AJ69" s="1" t="s">
        <v>72</v>
      </c>
      <c r="AK69" s="1" t="s">
        <v>72</v>
      </c>
      <c r="AL69" s="1">
        <v>4924.8436104910716</v>
      </c>
      <c r="AM69" s="1">
        <v>2056.778600646855</v>
      </c>
      <c r="AN69" s="1">
        <v>2057.9857712961666</v>
      </c>
      <c r="AO69" s="2" t="s">
        <v>72</v>
      </c>
      <c r="AP69" s="2" t="s">
        <v>72</v>
      </c>
      <c r="AQ69" s="1" t="s">
        <v>72</v>
      </c>
      <c r="AR69" s="1" t="s">
        <v>72</v>
      </c>
      <c r="AS69" s="1">
        <v>0.7084583044052124</v>
      </c>
      <c r="AT69" s="1">
        <v>0.32990509271621704</v>
      </c>
      <c r="AU69" s="1" t="s">
        <v>72</v>
      </c>
      <c r="AV69" s="1" t="s">
        <v>72</v>
      </c>
      <c r="AW69" s="1" t="s">
        <v>72</v>
      </c>
      <c r="AX69" s="1" t="s">
        <v>72</v>
      </c>
      <c r="AY69" s="1" t="s">
        <v>72</v>
      </c>
      <c r="AZ69" s="1" t="s">
        <v>72</v>
      </c>
      <c r="BA69" s="1" t="s">
        <v>72</v>
      </c>
      <c r="BB69" s="1" t="s">
        <v>72</v>
      </c>
      <c r="BC69" s="1" t="s">
        <v>72</v>
      </c>
      <c r="BD69" s="1" t="s">
        <v>72</v>
      </c>
      <c r="BE69" s="1" t="s">
        <v>72</v>
      </c>
      <c r="BF69" s="1" t="s">
        <v>72</v>
      </c>
    </row>
    <row r="70" spans="1:58" x14ac:dyDescent="0.25">
      <c r="A70" s="2" t="s">
        <v>102</v>
      </c>
      <c r="B70" s="2" t="s">
        <v>174</v>
      </c>
      <c r="C70" s="2" t="s">
        <v>103</v>
      </c>
      <c r="D70" s="14">
        <v>1.1976541519165038</v>
      </c>
      <c r="E70" s="1">
        <f t="shared" si="4"/>
        <v>2.8242568969726563</v>
      </c>
      <c r="F70" s="1">
        <f t="shared" si="5"/>
        <v>0.36136001348495483</v>
      </c>
      <c r="G70" s="1">
        <v>0.70606422424316406</v>
      </c>
      <c r="H70" s="1">
        <v>9.0340003371238708E-2</v>
      </c>
      <c r="I70" s="10">
        <v>15719</v>
      </c>
      <c r="J70" s="10">
        <v>4</v>
      </c>
      <c r="K70" s="10">
        <v>15715</v>
      </c>
      <c r="L70" s="1">
        <v>4</v>
      </c>
      <c r="M70" s="1">
        <v>0</v>
      </c>
      <c r="N70" s="1">
        <v>0</v>
      </c>
      <c r="O70" s="1">
        <v>15715</v>
      </c>
      <c r="P70" s="1">
        <v>0.29941352257944842</v>
      </c>
      <c r="Q70" s="1" t="s">
        <v>72</v>
      </c>
      <c r="R70" s="1" t="s">
        <v>72</v>
      </c>
      <c r="S70" s="1" t="s">
        <v>72</v>
      </c>
      <c r="T70" s="1" t="s">
        <v>72</v>
      </c>
      <c r="U70" s="1" t="s">
        <v>72</v>
      </c>
      <c r="V70" s="1" t="s">
        <v>72</v>
      </c>
      <c r="W70" s="1" t="s">
        <v>72</v>
      </c>
      <c r="X70" s="1">
        <v>4000</v>
      </c>
      <c r="Y70" s="1" t="s">
        <v>72</v>
      </c>
      <c r="Z70" s="1" t="s">
        <v>72</v>
      </c>
      <c r="AA70" s="2" t="s">
        <v>104</v>
      </c>
      <c r="AB70" s="1">
        <v>1</v>
      </c>
      <c r="AC70" s="1" t="s">
        <v>72</v>
      </c>
      <c r="AD70" s="1" t="s">
        <v>72</v>
      </c>
      <c r="AE70" s="1">
        <v>2.4541185529724352</v>
      </c>
      <c r="AF70" s="1">
        <v>0</v>
      </c>
      <c r="AG70" s="1">
        <v>50</v>
      </c>
      <c r="AH70" s="1" t="s">
        <v>72</v>
      </c>
      <c r="AI70" s="1" t="s">
        <v>72</v>
      </c>
      <c r="AJ70" s="1">
        <v>86.352963824310876</v>
      </c>
      <c r="AK70" s="1">
        <v>13.647036175689115</v>
      </c>
      <c r="AL70" s="1">
        <v>4248.5620727539063</v>
      </c>
      <c r="AM70" s="1">
        <v>2813.3141872890278</v>
      </c>
      <c r="AN70" s="1">
        <v>2813.6794135465389</v>
      </c>
      <c r="AO70" s="2" t="s">
        <v>72</v>
      </c>
      <c r="AP70" s="2" t="s">
        <v>72</v>
      </c>
      <c r="AQ70" s="1" t="s">
        <v>72</v>
      </c>
      <c r="AR70" s="1" t="s">
        <v>72</v>
      </c>
      <c r="AS70" s="1">
        <v>0.47827461361885071</v>
      </c>
      <c r="AT70" s="1">
        <v>0.17192889750003815</v>
      </c>
      <c r="AU70" s="1" t="s">
        <v>72</v>
      </c>
      <c r="AV70" s="1" t="s">
        <v>72</v>
      </c>
      <c r="AW70" s="1" t="s">
        <v>72</v>
      </c>
      <c r="AX70" s="1" t="s">
        <v>72</v>
      </c>
      <c r="AY70" s="1" t="s">
        <v>72</v>
      </c>
      <c r="AZ70" s="1" t="s">
        <v>72</v>
      </c>
      <c r="BA70" s="1">
        <v>1.7234780999863433</v>
      </c>
      <c r="BB70" s="1">
        <v>0.27652190001365662</v>
      </c>
      <c r="BC70" s="1" t="s">
        <v>72</v>
      </c>
      <c r="BD70" s="1" t="s">
        <v>72</v>
      </c>
      <c r="BE70" s="1">
        <v>68.08695249965858</v>
      </c>
      <c r="BF70" s="1">
        <v>31.913047500341417</v>
      </c>
    </row>
    <row r="71" spans="1:58" x14ac:dyDescent="0.25">
      <c r="A71" s="2" t="s">
        <v>102</v>
      </c>
      <c r="B71" s="2" t="s">
        <v>174</v>
      </c>
      <c r="C71" s="2" t="s">
        <v>104</v>
      </c>
      <c r="D71" s="14">
        <v>1.1976541519165038</v>
      </c>
      <c r="E71" s="1">
        <f t="shared" si="4"/>
        <v>2.8242568969726563</v>
      </c>
      <c r="F71" s="1">
        <f t="shared" si="5"/>
        <v>0.36136001348495483</v>
      </c>
      <c r="G71" s="1">
        <v>0.70606422424316406</v>
      </c>
      <c r="H71" s="1">
        <v>9.0340003371238708E-2</v>
      </c>
      <c r="I71" s="10">
        <v>15719</v>
      </c>
      <c r="J71" s="10">
        <v>4</v>
      </c>
      <c r="K71" s="10">
        <v>15715</v>
      </c>
      <c r="L71" s="1">
        <v>4</v>
      </c>
      <c r="M71" s="1">
        <v>0</v>
      </c>
      <c r="N71" s="1">
        <v>0</v>
      </c>
      <c r="O71" s="1">
        <v>15715</v>
      </c>
      <c r="P71" s="1">
        <v>0.29941352257944842</v>
      </c>
      <c r="Q71" s="1" t="s">
        <v>72</v>
      </c>
      <c r="R71" s="1" t="s">
        <v>72</v>
      </c>
      <c r="S71" s="1" t="s">
        <v>72</v>
      </c>
      <c r="T71" s="1" t="s">
        <v>72</v>
      </c>
      <c r="U71" s="1" t="s">
        <v>72</v>
      </c>
      <c r="V71" s="1" t="s">
        <v>72</v>
      </c>
      <c r="W71" s="1" t="s">
        <v>72</v>
      </c>
      <c r="X71" s="1">
        <v>4000</v>
      </c>
      <c r="Y71" s="1" t="s">
        <v>72</v>
      </c>
      <c r="Z71" s="1" t="s">
        <v>72</v>
      </c>
      <c r="AA71" s="2" t="s">
        <v>72</v>
      </c>
      <c r="AB71" s="1" t="s">
        <v>72</v>
      </c>
      <c r="AC71" s="1" t="s">
        <v>72</v>
      </c>
      <c r="AD71" s="1" t="s">
        <v>72</v>
      </c>
      <c r="AE71" s="1" t="s">
        <v>72</v>
      </c>
      <c r="AF71" s="1" t="s">
        <v>72</v>
      </c>
      <c r="AG71" s="1" t="s">
        <v>72</v>
      </c>
      <c r="AH71" s="1" t="s">
        <v>72</v>
      </c>
      <c r="AI71" s="1" t="s">
        <v>72</v>
      </c>
      <c r="AJ71" s="1" t="s">
        <v>72</v>
      </c>
      <c r="AK71" s="1" t="s">
        <v>72</v>
      </c>
      <c r="AL71" s="1">
        <v>6023.1214599609375</v>
      </c>
      <c r="AM71" s="1">
        <v>2211.7370617198062</v>
      </c>
      <c r="AN71" s="1">
        <v>2212.7069413300173</v>
      </c>
      <c r="AO71" s="2" t="s">
        <v>72</v>
      </c>
      <c r="AP71" s="2" t="s">
        <v>72</v>
      </c>
      <c r="AQ71" s="1" t="s">
        <v>72</v>
      </c>
      <c r="AR71" s="1" t="s">
        <v>72</v>
      </c>
      <c r="AS71" s="1">
        <v>0.47827461361885071</v>
      </c>
      <c r="AT71" s="1">
        <v>0.17192889750003815</v>
      </c>
      <c r="AU71" s="1" t="s">
        <v>72</v>
      </c>
      <c r="AV71" s="1" t="s">
        <v>72</v>
      </c>
      <c r="AW71" s="1" t="s">
        <v>72</v>
      </c>
      <c r="AX71" s="1" t="s">
        <v>72</v>
      </c>
      <c r="AY71" s="1" t="s">
        <v>72</v>
      </c>
      <c r="AZ71" s="1" t="s">
        <v>72</v>
      </c>
      <c r="BA71" s="1" t="s">
        <v>72</v>
      </c>
      <c r="BB71" s="1" t="s">
        <v>72</v>
      </c>
      <c r="BC71" s="1" t="s">
        <v>72</v>
      </c>
      <c r="BD71" s="1" t="s">
        <v>72</v>
      </c>
      <c r="BE71" s="1" t="s">
        <v>72</v>
      </c>
      <c r="BF71" s="1" t="s">
        <v>72</v>
      </c>
    </row>
    <row r="72" spans="1:58" x14ac:dyDescent="0.25">
      <c r="A72" s="2" t="s">
        <v>120</v>
      </c>
      <c r="B72" s="2" t="s">
        <v>174</v>
      </c>
      <c r="C72" s="2" t="s">
        <v>121</v>
      </c>
      <c r="D72" s="14">
        <v>0.55490627288818362</v>
      </c>
      <c r="E72" s="1">
        <f t="shared" si="4"/>
        <v>1.7775956392288208</v>
      </c>
      <c r="F72" s="1">
        <f t="shared" si="5"/>
        <v>8.4064096212387085E-2</v>
      </c>
      <c r="G72" s="1">
        <v>0.4443989098072052</v>
      </c>
      <c r="H72" s="1">
        <v>2.1016024053096771E-2</v>
      </c>
      <c r="I72" s="10">
        <v>16962</v>
      </c>
      <c r="J72" s="10">
        <v>2</v>
      </c>
      <c r="K72" s="10">
        <v>16960</v>
      </c>
      <c r="L72" s="1">
        <v>0</v>
      </c>
      <c r="M72" s="1">
        <v>2</v>
      </c>
      <c r="N72" s="1">
        <v>14</v>
      </c>
      <c r="O72" s="1">
        <v>16946</v>
      </c>
      <c r="P72" s="1">
        <v>0</v>
      </c>
      <c r="Q72" s="1" t="s">
        <v>72</v>
      </c>
      <c r="R72" s="1" t="s">
        <v>72</v>
      </c>
      <c r="S72" s="1" t="s">
        <v>72</v>
      </c>
      <c r="T72" s="1" t="s">
        <v>72</v>
      </c>
      <c r="U72" s="1" t="s">
        <v>72</v>
      </c>
      <c r="V72" s="1" t="s">
        <v>72</v>
      </c>
      <c r="W72" s="1" t="s">
        <v>72</v>
      </c>
      <c r="X72" s="1">
        <v>5000</v>
      </c>
      <c r="Y72" s="1" t="s">
        <v>72</v>
      </c>
      <c r="Z72" s="1" t="s">
        <v>72</v>
      </c>
      <c r="AA72" s="2" t="s">
        <v>122</v>
      </c>
      <c r="AB72" s="1">
        <v>0.14280659729774753</v>
      </c>
      <c r="AC72" s="1" t="s">
        <v>72</v>
      </c>
      <c r="AD72" s="1" t="s">
        <v>72</v>
      </c>
      <c r="AE72" s="1">
        <v>0.37355291788081385</v>
      </c>
      <c r="AF72" s="1">
        <v>0</v>
      </c>
      <c r="AG72" s="1">
        <v>12.496129934445996</v>
      </c>
      <c r="AH72" s="1" t="s">
        <v>72</v>
      </c>
      <c r="AI72" s="1" t="s">
        <v>72</v>
      </c>
      <c r="AJ72" s="1">
        <v>30.16420789457408</v>
      </c>
      <c r="AK72" s="1">
        <v>0</v>
      </c>
      <c r="AL72" s="1">
        <v>5627.375</v>
      </c>
      <c r="AM72" s="1">
        <v>3608.797081785382</v>
      </c>
      <c r="AN72" s="1">
        <v>3609.0350935668025</v>
      </c>
      <c r="AO72" s="2" t="s">
        <v>72</v>
      </c>
      <c r="AP72" s="2" t="s">
        <v>72</v>
      </c>
      <c r="AQ72" s="1" t="s">
        <v>72</v>
      </c>
      <c r="AR72" s="1" t="s">
        <v>72</v>
      </c>
      <c r="AS72" s="1">
        <v>0.26671633124351501</v>
      </c>
      <c r="AT72" s="1">
        <v>6.0205318033695221E-2</v>
      </c>
      <c r="AU72" s="1" t="s">
        <v>72</v>
      </c>
      <c r="AV72" s="1" t="s">
        <v>72</v>
      </c>
      <c r="AW72" s="1" t="s">
        <v>72</v>
      </c>
      <c r="AX72" s="1" t="s">
        <v>72</v>
      </c>
      <c r="AY72" s="1" t="s">
        <v>72</v>
      </c>
      <c r="AZ72" s="1" t="s">
        <v>72</v>
      </c>
      <c r="BA72" s="1">
        <v>0.25578310743526345</v>
      </c>
      <c r="BB72" s="1">
        <v>2.9830087160231611E-2</v>
      </c>
      <c r="BC72" s="1" t="s">
        <v>72</v>
      </c>
      <c r="BD72" s="1" t="s">
        <v>72</v>
      </c>
      <c r="BE72" s="1">
        <v>21.146659155146029</v>
      </c>
      <c r="BF72" s="1">
        <v>3.8456007137459642</v>
      </c>
    </row>
    <row r="73" spans="1:58" x14ac:dyDescent="0.25">
      <c r="A73" s="2" t="s">
        <v>120</v>
      </c>
      <c r="B73" s="2" t="s">
        <v>174</v>
      </c>
      <c r="C73" s="2" t="s">
        <v>122</v>
      </c>
      <c r="D73" s="14">
        <v>3.8857185363769533</v>
      </c>
      <c r="E73" s="1">
        <f t="shared" si="4"/>
        <v>6.3092551231384277</v>
      </c>
      <c r="F73" s="1">
        <f t="shared" si="5"/>
        <v>2.1806032657623291</v>
      </c>
      <c r="G73" s="1">
        <v>1.5773137807846069</v>
      </c>
      <c r="H73" s="1">
        <v>0.54515081644058228</v>
      </c>
      <c r="I73" s="10">
        <v>16962</v>
      </c>
      <c r="J73" s="10">
        <v>14</v>
      </c>
      <c r="K73" s="10">
        <v>16948</v>
      </c>
      <c r="L73" s="1">
        <v>0</v>
      </c>
      <c r="M73" s="1">
        <v>2</v>
      </c>
      <c r="N73" s="1">
        <v>14</v>
      </c>
      <c r="O73" s="1">
        <v>16946</v>
      </c>
      <c r="P73" s="1">
        <v>0</v>
      </c>
      <c r="Q73" s="1" t="s">
        <v>72</v>
      </c>
      <c r="R73" s="1" t="s">
        <v>72</v>
      </c>
      <c r="S73" s="1" t="s">
        <v>72</v>
      </c>
      <c r="T73" s="1" t="s">
        <v>72</v>
      </c>
      <c r="U73" s="1" t="s">
        <v>72</v>
      </c>
      <c r="V73" s="1" t="s">
        <v>72</v>
      </c>
      <c r="W73" s="1" t="s">
        <v>72</v>
      </c>
      <c r="X73" s="1">
        <v>3700</v>
      </c>
      <c r="Y73" s="1" t="s">
        <v>72</v>
      </c>
      <c r="Z73" s="1" t="s">
        <v>72</v>
      </c>
      <c r="AA73" s="2" t="s">
        <v>72</v>
      </c>
      <c r="AB73" s="1" t="s">
        <v>72</v>
      </c>
      <c r="AC73" s="1" t="s">
        <v>72</v>
      </c>
      <c r="AD73" s="1" t="s">
        <v>72</v>
      </c>
      <c r="AE73" s="1" t="s">
        <v>72</v>
      </c>
      <c r="AF73" s="1" t="s">
        <v>72</v>
      </c>
      <c r="AG73" s="1" t="s">
        <v>72</v>
      </c>
      <c r="AH73" s="1" t="s">
        <v>72</v>
      </c>
      <c r="AI73" s="1" t="s">
        <v>72</v>
      </c>
      <c r="AJ73" s="1" t="s">
        <v>72</v>
      </c>
      <c r="AK73" s="1" t="s">
        <v>72</v>
      </c>
      <c r="AL73" s="1">
        <v>3913.2933175223216</v>
      </c>
      <c r="AM73" s="1">
        <v>2664.6143955701586</v>
      </c>
      <c r="AN73" s="1">
        <v>2665.6450231439776</v>
      </c>
      <c r="AO73" s="2" t="s">
        <v>72</v>
      </c>
      <c r="AP73" s="2" t="s">
        <v>72</v>
      </c>
      <c r="AQ73" s="1" t="s">
        <v>72</v>
      </c>
      <c r="AR73" s="1" t="s">
        <v>72</v>
      </c>
      <c r="AS73" s="1">
        <v>1.2550300359725952</v>
      </c>
      <c r="AT73" s="1">
        <v>0.73418796062469482</v>
      </c>
      <c r="AU73" s="1" t="s">
        <v>72</v>
      </c>
      <c r="AV73" s="1" t="s">
        <v>72</v>
      </c>
      <c r="AW73" s="1" t="s">
        <v>72</v>
      </c>
      <c r="AX73" s="1" t="s">
        <v>72</v>
      </c>
      <c r="AY73" s="1" t="s">
        <v>72</v>
      </c>
      <c r="AZ73" s="1" t="s">
        <v>72</v>
      </c>
      <c r="BA73" s="1" t="s">
        <v>72</v>
      </c>
      <c r="BB73" s="1" t="s">
        <v>72</v>
      </c>
      <c r="BC73" s="1" t="s">
        <v>72</v>
      </c>
      <c r="BD73" s="1" t="s">
        <v>72</v>
      </c>
      <c r="BE73" s="1" t="s">
        <v>72</v>
      </c>
      <c r="BF73" s="1" t="s">
        <v>72</v>
      </c>
    </row>
    <row r="74" spans="1:58" x14ac:dyDescent="0.25">
      <c r="A74" s="2" t="s">
        <v>84</v>
      </c>
      <c r="B74" s="2" t="s">
        <v>182</v>
      </c>
      <c r="C74" s="2" t="s">
        <v>66</v>
      </c>
      <c r="D74" s="14">
        <v>0</v>
      </c>
      <c r="E74" s="1">
        <f t="shared" si="4"/>
        <v>0.7533232569694519</v>
      </c>
      <c r="F74" s="1">
        <f t="shared" si="5"/>
        <v>0</v>
      </c>
      <c r="G74" s="1">
        <v>0.18833081424236298</v>
      </c>
      <c r="H74" s="1">
        <v>0</v>
      </c>
      <c r="I74" s="10">
        <v>18717</v>
      </c>
      <c r="J74" s="10">
        <v>0</v>
      </c>
      <c r="K74" s="10">
        <v>18717</v>
      </c>
      <c r="L74" s="1">
        <v>0</v>
      </c>
      <c r="M74" s="1">
        <v>0</v>
      </c>
      <c r="N74" s="1">
        <v>6</v>
      </c>
      <c r="O74" s="1">
        <v>18711</v>
      </c>
      <c r="P74" s="1">
        <v>0</v>
      </c>
      <c r="Q74" s="1" t="s">
        <v>72</v>
      </c>
      <c r="R74" s="1" t="s">
        <v>72</v>
      </c>
      <c r="S74" s="1" t="s">
        <v>72</v>
      </c>
      <c r="T74" s="1" t="s">
        <v>72</v>
      </c>
      <c r="U74" s="1" t="s">
        <v>72</v>
      </c>
      <c r="V74" s="1" t="s">
        <v>72</v>
      </c>
      <c r="W74" s="1" t="s">
        <v>72</v>
      </c>
      <c r="X74" s="1">
        <v>4499</v>
      </c>
      <c r="Y74" s="1" t="s">
        <v>72</v>
      </c>
      <c r="Z74" s="1" t="s">
        <v>72</v>
      </c>
      <c r="AA74" s="2" t="s">
        <v>73</v>
      </c>
      <c r="AB74" s="1" t="s">
        <v>72</v>
      </c>
      <c r="AC74" s="1" t="s">
        <v>72</v>
      </c>
      <c r="AD74" s="1" t="s">
        <v>72</v>
      </c>
      <c r="AE74" s="1" t="s">
        <v>72</v>
      </c>
      <c r="AF74" s="1" t="s">
        <v>72</v>
      </c>
      <c r="AG74" s="1" t="s">
        <v>72</v>
      </c>
      <c r="AH74" s="1" t="s">
        <v>72</v>
      </c>
      <c r="AI74" s="1" t="s">
        <v>72</v>
      </c>
      <c r="AJ74" s="1" t="s">
        <v>72</v>
      </c>
      <c r="AK74" s="1" t="s">
        <v>72</v>
      </c>
      <c r="AL74" s="1">
        <v>0</v>
      </c>
      <c r="AM74" s="1">
        <v>3413.4088106004069</v>
      </c>
      <c r="AN74" s="1">
        <v>3413.4088106004083</v>
      </c>
      <c r="AO74" s="2" t="s">
        <v>72</v>
      </c>
      <c r="AP74" s="2" t="s">
        <v>72</v>
      </c>
      <c r="AQ74" s="1" t="s">
        <v>72</v>
      </c>
      <c r="AR74" s="1" t="s">
        <v>72</v>
      </c>
      <c r="AS74" s="1">
        <v>8.6052633821964264E-2</v>
      </c>
      <c r="AT74" s="1">
        <v>0</v>
      </c>
      <c r="AU74" s="1" t="s">
        <v>72</v>
      </c>
      <c r="AV74" s="1" t="s">
        <v>72</v>
      </c>
      <c r="AW74" s="1" t="s">
        <v>72</v>
      </c>
      <c r="AX74" s="1" t="s">
        <v>72</v>
      </c>
      <c r="AY74" s="1" t="s">
        <v>72</v>
      </c>
      <c r="AZ74" s="1" t="s">
        <v>72</v>
      </c>
      <c r="BA74" s="1" t="s">
        <v>72</v>
      </c>
      <c r="BB74" s="1" t="s">
        <v>72</v>
      </c>
      <c r="BC74" s="1" t="s">
        <v>72</v>
      </c>
      <c r="BD74" s="1" t="s">
        <v>72</v>
      </c>
      <c r="BE74" s="1" t="s">
        <v>72</v>
      </c>
      <c r="BF74" s="1" t="s">
        <v>72</v>
      </c>
    </row>
    <row r="75" spans="1:58" x14ac:dyDescent="0.25">
      <c r="A75" s="2" t="s">
        <v>84</v>
      </c>
      <c r="B75" s="2" t="s">
        <v>182</v>
      </c>
      <c r="C75" s="2" t="s">
        <v>73</v>
      </c>
      <c r="D75" s="14">
        <v>1.5087793350219727</v>
      </c>
      <c r="E75" s="1">
        <f t="shared" si="4"/>
        <v>3.084460973739624</v>
      </c>
      <c r="F75" s="1">
        <f t="shared" si="5"/>
        <v>0.5908808708190918</v>
      </c>
      <c r="G75" s="1">
        <v>0.77111524343490601</v>
      </c>
      <c r="H75" s="1">
        <v>0.14772021770477295</v>
      </c>
      <c r="I75" s="10">
        <v>18717</v>
      </c>
      <c r="J75" s="10">
        <v>6</v>
      </c>
      <c r="K75" s="10">
        <v>18711</v>
      </c>
      <c r="L75" s="1">
        <v>0</v>
      </c>
      <c r="M75" s="1">
        <v>0</v>
      </c>
      <c r="N75" s="1">
        <v>6</v>
      </c>
      <c r="O75" s="1">
        <v>18711</v>
      </c>
      <c r="P75" s="1">
        <v>0</v>
      </c>
      <c r="Q75" s="1" t="s">
        <v>72</v>
      </c>
      <c r="R75" s="1" t="s">
        <v>72</v>
      </c>
      <c r="S75" s="1" t="s">
        <v>72</v>
      </c>
      <c r="T75" s="1" t="s">
        <v>72</v>
      </c>
      <c r="U75" s="1" t="s">
        <v>72</v>
      </c>
      <c r="V75" s="1" t="s">
        <v>72</v>
      </c>
      <c r="W75" s="1" t="s">
        <v>72</v>
      </c>
      <c r="X75" s="1">
        <v>4500</v>
      </c>
      <c r="Y75" s="1" t="s">
        <v>72</v>
      </c>
      <c r="Z75" s="1" t="s">
        <v>72</v>
      </c>
      <c r="AA75" s="2" t="s">
        <v>72</v>
      </c>
      <c r="AB75" s="1" t="s">
        <v>72</v>
      </c>
      <c r="AC75" s="1" t="s">
        <v>72</v>
      </c>
      <c r="AD75" s="1" t="s">
        <v>72</v>
      </c>
      <c r="AE75" s="1" t="s">
        <v>72</v>
      </c>
      <c r="AF75" s="1" t="s">
        <v>72</v>
      </c>
      <c r="AG75" s="1" t="s">
        <v>72</v>
      </c>
      <c r="AH75" s="1" t="s">
        <v>72</v>
      </c>
      <c r="AI75" s="1" t="s">
        <v>72</v>
      </c>
      <c r="AJ75" s="1" t="s">
        <v>72</v>
      </c>
      <c r="AK75" s="1" t="s">
        <v>72</v>
      </c>
      <c r="AL75" s="1">
        <v>5730.0556640625</v>
      </c>
      <c r="AM75" s="1">
        <v>2869.1364778583202</v>
      </c>
      <c r="AN75" s="1">
        <v>2870.0535861084286</v>
      </c>
      <c r="AO75" s="2" t="s">
        <v>72</v>
      </c>
      <c r="AP75" s="2" t="s">
        <v>72</v>
      </c>
      <c r="AQ75" s="1" t="s">
        <v>72</v>
      </c>
      <c r="AR75" s="1" t="s">
        <v>72</v>
      </c>
      <c r="AS75" s="1">
        <v>0.55451810359954834</v>
      </c>
      <c r="AT75" s="1">
        <v>0.24245952069759369</v>
      </c>
      <c r="AU75" s="1" t="s">
        <v>72</v>
      </c>
      <c r="AV75" s="1" t="s">
        <v>72</v>
      </c>
      <c r="AW75" s="1" t="s">
        <v>72</v>
      </c>
      <c r="AX75" s="1" t="s">
        <v>72</v>
      </c>
      <c r="AY75" s="1" t="s">
        <v>72</v>
      </c>
      <c r="AZ75" s="1" t="s">
        <v>72</v>
      </c>
      <c r="BA75" s="1" t="s">
        <v>72</v>
      </c>
      <c r="BB75" s="1" t="s">
        <v>72</v>
      </c>
      <c r="BC75" s="1" t="s">
        <v>72</v>
      </c>
      <c r="BD75" s="1" t="s">
        <v>72</v>
      </c>
      <c r="BE75" s="1" t="s">
        <v>72</v>
      </c>
      <c r="BF75" s="1" t="s">
        <v>72</v>
      </c>
    </row>
    <row r="76" spans="1:58" x14ac:dyDescent="0.25">
      <c r="A76" s="2" t="s">
        <v>99</v>
      </c>
      <c r="B76" s="2" t="s">
        <v>182</v>
      </c>
      <c r="C76" s="2" t="s">
        <v>89</v>
      </c>
      <c r="D76" s="14">
        <v>5.4186996459960941</v>
      </c>
      <c r="E76" s="1">
        <f t="shared" si="4"/>
        <v>8.0924177169799805</v>
      </c>
      <c r="F76" s="1">
        <f t="shared" si="5"/>
        <v>3.4115052223205566</v>
      </c>
      <c r="G76" s="1">
        <v>2.0231044292449951</v>
      </c>
      <c r="H76" s="1">
        <v>0.85287630558013916</v>
      </c>
      <c r="I76" s="10">
        <v>18248</v>
      </c>
      <c r="J76" s="10">
        <v>21</v>
      </c>
      <c r="K76" s="10">
        <v>18227</v>
      </c>
      <c r="L76" s="1">
        <v>0</v>
      </c>
      <c r="M76" s="1">
        <v>21</v>
      </c>
      <c r="N76" s="1">
        <v>9</v>
      </c>
      <c r="O76" s="1">
        <v>18218</v>
      </c>
      <c r="P76" s="1">
        <v>0</v>
      </c>
      <c r="Q76" s="1" t="s">
        <v>72</v>
      </c>
      <c r="R76" s="1" t="s">
        <v>72</v>
      </c>
      <c r="S76" s="1" t="s">
        <v>72</v>
      </c>
      <c r="T76" s="1" t="s">
        <v>72</v>
      </c>
      <c r="U76" s="1" t="s">
        <v>72</v>
      </c>
      <c r="V76" s="1" t="s">
        <v>72</v>
      </c>
      <c r="W76" s="1" t="s">
        <v>72</v>
      </c>
      <c r="X76" s="1">
        <v>5000</v>
      </c>
      <c r="Y76" s="1" t="s">
        <v>72</v>
      </c>
      <c r="Z76" s="1" t="s">
        <v>72</v>
      </c>
      <c r="AA76" s="2" t="s">
        <v>90</v>
      </c>
      <c r="AB76" s="1">
        <v>2.3341010398441937</v>
      </c>
      <c r="AC76" s="1" t="s">
        <v>72</v>
      </c>
      <c r="AD76" s="1" t="s">
        <v>72</v>
      </c>
      <c r="AE76" s="1">
        <v>4.1899297075161126</v>
      </c>
      <c r="AF76" s="1">
        <v>0.47827237217227481</v>
      </c>
      <c r="AG76" s="1">
        <v>70.006907767656273</v>
      </c>
      <c r="AH76" s="1" t="s">
        <v>72</v>
      </c>
      <c r="AI76" s="1" t="s">
        <v>72</v>
      </c>
      <c r="AJ76" s="1">
        <v>86.701674882306335</v>
      </c>
      <c r="AK76" s="1">
        <v>53.312140653006225</v>
      </c>
      <c r="AL76" s="1">
        <v>9308.3604678199408</v>
      </c>
      <c r="AM76" s="1">
        <v>3242.4261183213134</v>
      </c>
      <c r="AN76" s="1">
        <v>3249.4068625858631</v>
      </c>
      <c r="AO76" s="2" t="s">
        <v>72</v>
      </c>
      <c r="AP76" s="2" t="s">
        <v>72</v>
      </c>
      <c r="AQ76" s="1" t="s">
        <v>72</v>
      </c>
      <c r="AR76" s="1" t="s">
        <v>72</v>
      </c>
      <c r="AS76" s="1">
        <v>1.6718941926956177</v>
      </c>
      <c r="AT76" s="1">
        <v>1.0804531574249268</v>
      </c>
      <c r="AU76" s="1" t="s">
        <v>72</v>
      </c>
      <c r="AV76" s="1" t="s">
        <v>72</v>
      </c>
      <c r="AW76" s="1" t="s">
        <v>72</v>
      </c>
      <c r="AX76" s="1" t="s">
        <v>72</v>
      </c>
      <c r="AY76" s="1" t="s">
        <v>72</v>
      </c>
      <c r="AZ76" s="1" t="s">
        <v>72</v>
      </c>
      <c r="BA76" s="1">
        <v>3.2687556066018058</v>
      </c>
      <c r="BB76" s="1">
        <v>1.3994464730865819</v>
      </c>
      <c r="BC76" s="1" t="s">
        <v>72</v>
      </c>
      <c r="BD76" s="1" t="s">
        <v>72</v>
      </c>
      <c r="BE76" s="1">
        <v>78.414925488514655</v>
      </c>
      <c r="BF76" s="1">
        <v>61.598890046797905</v>
      </c>
    </row>
    <row r="77" spans="1:58" x14ac:dyDescent="0.25">
      <c r="A77" s="2" t="s">
        <v>99</v>
      </c>
      <c r="B77" s="2" t="s">
        <v>182</v>
      </c>
      <c r="C77" s="2" t="s">
        <v>90</v>
      </c>
      <c r="D77" s="14">
        <v>2.3215360641479492</v>
      </c>
      <c r="E77" s="1">
        <f t="shared" si="4"/>
        <v>4.2064337730407715</v>
      </c>
      <c r="F77" s="1">
        <f t="shared" si="5"/>
        <v>1.1069717407226563</v>
      </c>
      <c r="G77" s="1">
        <v>1.0516084432601929</v>
      </c>
      <c r="H77" s="1">
        <v>0.27674293518066406</v>
      </c>
      <c r="I77" s="10">
        <v>18248</v>
      </c>
      <c r="J77" s="10">
        <v>9</v>
      </c>
      <c r="K77" s="10">
        <v>18239</v>
      </c>
      <c r="L77" s="1">
        <v>0</v>
      </c>
      <c r="M77" s="1">
        <v>21</v>
      </c>
      <c r="N77" s="1">
        <v>9</v>
      </c>
      <c r="O77" s="1">
        <v>18218</v>
      </c>
      <c r="P77" s="1">
        <v>0</v>
      </c>
      <c r="Q77" s="1" t="s">
        <v>72</v>
      </c>
      <c r="R77" s="1" t="s">
        <v>72</v>
      </c>
      <c r="S77" s="1" t="s">
        <v>72</v>
      </c>
      <c r="T77" s="1" t="s">
        <v>72</v>
      </c>
      <c r="U77" s="1" t="s">
        <v>72</v>
      </c>
      <c r="V77" s="1" t="s">
        <v>72</v>
      </c>
      <c r="W77" s="1" t="s">
        <v>72</v>
      </c>
      <c r="X77" s="1">
        <v>4000</v>
      </c>
      <c r="Y77" s="1" t="s">
        <v>72</v>
      </c>
      <c r="Z77" s="1" t="s">
        <v>72</v>
      </c>
      <c r="AA77" s="2" t="s">
        <v>72</v>
      </c>
      <c r="AB77" s="1" t="s">
        <v>72</v>
      </c>
      <c r="AC77" s="1" t="s">
        <v>72</v>
      </c>
      <c r="AD77" s="1" t="s">
        <v>72</v>
      </c>
      <c r="AE77" s="1" t="s">
        <v>72</v>
      </c>
      <c r="AF77" s="1" t="s">
        <v>72</v>
      </c>
      <c r="AG77" s="1" t="s">
        <v>72</v>
      </c>
      <c r="AH77" s="1" t="s">
        <v>72</v>
      </c>
      <c r="AI77" s="1" t="s">
        <v>72</v>
      </c>
      <c r="AJ77" s="1" t="s">
        <v>72</v>
      </c>
      <c r="AK77" s="1" t="s">
        <v>72</v>
      </c>
      <c r="AL77" s="1">
        <v>5420.7624240451387</v>
      </c>
      <c r="AM77" s="1">
        <v>2217.6187854572127</v>
      </c>
      <c r="AN77" s="1">
        <v>2219.1985910658873</v>
      </c>
      <c r="AO77" s="2" t="s">
        <v>72</v>
      </c>
      <c r="AP77" s="2" t="s">
        <v>72</v>
      </c>
      <c r="AQ77" s="1" t="s">
        <v>72</v>
      </c>
      <c r="AR77" s="1" t="s">
        <v>72</v>
      </c>
      <c r="AS77" s="1">
        <v>0.79687601327896118</v>
      </c>
      <c r="AT77" s="1">
        <v>0.40720614790916443</v>
      </c>
      <c r="AU77" s="1" t="s">
        <v>72</v>
      </c>
      <c r="AV77" s="1" t="s">
        <v>72</v>
      </c>
      <c r="AW77" s="1" t="s">
        <v>72</v>
      </c>
      <c r="AX77" s="1" t="s">
        <v>72</v>
      </c>
      <c r="AY77" s="1" t="s">
        <v>72</v>
      </c>
      <c r="AZ77" s="1" t="s">
        <v>72</v>
      </c>
      <c r="BA77" s="1" t="s">
        <v>72</v>
      </c>
      <c r="BB77" s="1" t="s">
        <v>72</v>
      </c>
      <c r="BC77" s="1" t="s">
        <v>72</v>
      </c>
      <c r="BD77" s="1" t="s">
        <v>72</v>
      </c>
      <c r="BE77" s="1" t="s">
        <v>72</v>
      </c>
      <c r="BF77" s="1" t="s">
        <v>72</v>
      </c>
    </row>
    <row r="78" spans="1:58" x14ac:dyDescent="0.25">
      <c r="A78" s="2" t="s">
        <v>113</v>
      </c>
      <c r="B78" s="2" t="s">
        <v>182</v>
      </c>
      <c r="C78" s="2" t="s">
        <v>103</v>
      </c>
      <c r="D78" s="14">
        <v>1.1980656623840331</v>
      </c>
      <c r="E78" s="1">
        <f t="shared" si="4"/>
        <v>2.603785514831543</v>
      </c>
      <c r="F78" s="1">
        <f t="shared" si="5"/>
        <v>0.42120516300201416</v>
      </c>
      <c r="G78" s="1">
        <v>0.65094637870788574</v>
      </c>
      <c r="H78" s="1">
        <v>0.10530129075050354</v>
      </c>
      <c r="I78" s="10">
        <v>19642</v>
      </c>
      <c r="J78" s="10">
        <v>5</v>
      </c>
      <c r="K78" s="10">
        <v>19637</v>
      </c>
      <c r="L78" s="1">
        <v>4</v>
      </c>
      <c r="M78" s="1">
        <v>1</v>
      </c>
      <c r="N78" s="1">
        <v>0</v>
      </c>
      <c r="O78" s="1">
        <v>19637</v>
      </c>
      <c r="P78" s="1">
        <v>0.23960703585741699</v>
      </c>
      <c r="Q78" s="1" t="s">
        <v>72</v>
      </c>
      <c r="R78" s="1" t="s">
        <v>72</v>
      </c>
      <c r="S78" s="1" t="s">
        <v>72</v>
      </c>
      <c r="T78" s="1" t="s">
        <v>72</v>
      </c>
      <c r="U78" s="1" t="s">
        <v>72</v>
      </c>
      <c r="V78" s="1" t="s">
        <v>72</v>
      </c>
      <c r="W78" s="1" t="s">
        <v>72</v>
      </c>
      <c r="X78" s="1">
        <v>4000</v>
      </c>
      <c r="Y78" s="1" t="s">
        <v>72</v>
      </c>
      <c r="Z78" s="1" t="s">
        <v>72</v>
      </c>
      <c r="AA78" s="2" t="s">
        <v>104</v>
      </c>
      <c r="AB78" s="1">
        <v>1.2500317790891853</v>
      </c>
      <c r="AC78" s="1" t="s">
        <v>72</v>
      </c>
      <c r="AD78" s="1" t="s">
        <v>72</v>
      </c>
      <c r="AE78" s="1">
        <v>2.9671031161535009</v>
      </c>
      <c r="AF78" s="1">
        <v>0</v>
      </c>
      <c r="AG78" s="1">
        <v>55.556183281784541</v>
      </c>
      <c r="AH78" s="1" t="s">
        <v>72</v>
      </c>
      <c r="AI78" s="1" t="s">
        <v>72</v>
      </c>
      <c r="AJ78" s="1">
        <v>89.472683708938177</v>
      </c>
      <c r="AK78" s="1">
        <v>21.639682854630916</v>
      </c>
      <c r="AL78" s="1">
        <v>4360.1602539062496</v>
      </c>
      <c r="AM78" s="1">
        <v>2897.5952721832909</v>
      </c>
      <c r="AN78" s="1">
        <v>2897.9675776974314</v>
      </c>
      <c r="AO78" s="2" t="s">
        <v>72</v>
      </c>
      <c r="AP78" s="2" t="s">
        <v>72</v>
      </c>
      <c r="AQ78" s="1" t="s">
        <v>72</v>
      </c>
      <c r="AR78" s="1" t="s">
        <v>72</v>
      </c>
      <c r="AS78" s="1">
        <v>0.45619386434555054</v>
      </c>
      <c r="AT78" s="1">
        <v>0.18365442752838135</v>
      </c>
      <c r="AU78" s="1" t="s">
        <v>72</v>
      </c>
      <c r="AV78" s="1" t="s">
        <v>72</v>
      </c>
      <c r="AW78" s="1" t="s">
        <v>72</v>
      </c>
      <c r="AX78" s="1" t="s">
        <v>72</v>
      </c>
      <c r="AY78" s="1" t="s">
        <v>72</v>
      </c>
      <c r="AZ78" s="1" t="s">
        <v>72</v>
      </c>
      <c r="BA78" s="1">
        <v>2.1058139629159607</v>
      </c>
      <c r="BB78" s="1">
        <v>0.39424959526240977</v>
      </c>
      <c r="BC78" s="1" t="s">
        <v>72</v>
      </c>
      <c r="BD78" s="1" t="s">
        <v>72</v>
      </c>
      <c r="BE78" s="1">
        <v>72.460045210395904</v>
      </c>
      <c r="BF78" s="1">
        <v>38.652321353173178</v>
      </c>
    </row>
    <row r="79" spans="1:58" x14ac:dyDescent="0.25">
      <c r="A79" s="2" t="s">
        <v>113</v>
      </c>
      <c r="B79" s="2" t="s">
        <v>182</v>
      </c>
      <c r="C79" s="2" t="s">
        <v>104</v>
      </c>
      <c r="D79" s="14">
        <v>0.95842819213867192</v>
      </c>
      <c r="E79" s="1">
        <f t="shared" si="4"/>
        <v>2.2600464820861816</v>
      </c>
      <c r="F79" s="1">
        <f t="shared" si="5"/>
        <v>0.28918513655662537</v>
      </c>
      <c r="G79" s="1">
        <v>0.56501162052154541</v>
      </c>
      <c r="H79" s="1">
        <v>7.2296284139156342E-2</v>
      </c>
      <c r="I79" s="10">
        <v>19642</v>
      </c>
      <c r="J79" s="10">
        <v>4</v>
      </c>
      <c r="K79" s="10">
        <v>19638</v>
      </c>
      <c r="L79" s="1">
        <v>4</v>
      </c>
      <c r="M79" s="1">
        <v>1</v>
      </c>
      <c r="N79" s="1">
        <v>0</v>
      </c>
      <c r="O79" s="1">
        <v>19637</v>
      </c>
      <c r="P79" s="1">
        <v>0.23960703585741699</v>
      </c>
      <c r="Q79" s="1" t="s">
        <v>72</v>
      </c>
      <c r="R79" s="1" t="s">
        <v>72</v>
      </c>
      <c r="S79" s="1" t="s">
        <v>72</v>
      </c>
      <c r="T79" s="1" t="s">
        <v>72</v>
      </c>
      <c r="U79" s="1" t="s">
        <v>72</v>
      </c>
      <c r="V79" s="1" t="s">
        <v>72</v>
      </c>
      <c r="W79" s="1" t="s">
        <v>72</v>
      </c>
      <c r="X79" s="1">
        <v>4000</v>
      </c>
      <c r="Y79" s="1" t="s">
        <v>72</v>
      </c>
      <c r="Z79" s="1" t="s">
        <v>72</v>
      </c>
      <c r="AA79" s="2" t="s">
        <v>72</v>
      </c>
      <c r="AB79" s="1" t="s">
        <v>72</v>
      </c>
      <c r="AC79" s="1" t="s">
        <v>72</v>
      </c>
      <c r="AD79" s="1" t="s">
        <v>72</v>
      </c>
      <c r="AE79" s="1" t="s">
        <v>72</v>
      </c>
      <c r="AF79" s="1" t="s">
        <v>72</v>
      </c>
      <c r="AG79" s="1" t="s">
        <v>72</v>
      </c>
      <c r="AH79" s="1" t="s">
        <v>72</v>
      </c>
      <c r="AI79" s="1" t="s">
        <v>72</v>
      </c>
      <c r="AJ79" s="1" t="s">
        <v>72</v>
      </c>
      <c r="AK79" s="1" t="s">
        <v>72</v>
      </c>
      <c r="AL79" s="1">
        <v>6228.789794921875</v>
      </c>
      <c r="AM79" s="1">
        <v>2279.5743673440943</v>
      </c>
      <c r="AN79" s="1">
        <v>2280.3786063070429</v>
      </c>
      <c r="AO79" s="2" t="s">
        <v>72</v>
      </c>
      <c r="AP79" s="2" t="s">
        <v>72</v>
      </c>
      <c r="AQ79" s="1" t="s">
        <v>72</v>
      </c>
      <c r="AR79" s="1" t="s">
        <v>72</v>
      </c>
      <c r="AS79" s="1">
        <v>0.38273563981056213</v>
      </c>
      <c r="AT79" s="1">
        <v>0.13758838176727295</v>
      </c>
      <c r="AU79" s="1" t="s">
        <v>72</v>
      </c>
      <c r="AV79" s="1" t="s">
        <v>72</v>
      </c>
      <c r="AW79" s="1" t="s">
        <v>72</v>
      </c>
      <c r="AX79" s="1" t="s">
        <v>72</v>
      </c>
      <c r="AY79" s="1" t="s">
        <v>72</v>
      </c>
      <c r="AZ79" s="1" t="s">
        <v>72</v>
      </c>
      <c r="BA79" s="1" t="s">
        <v>72</v>
      </c>
      <c r="BB79" s="1" t="s">
        <v>72</v>
      </c>
      <c r="BC79" s="1" t="s">
        <v>72</v>
      </c>
      <c r="BD79" s="1" t="s">
        <v>72</v>
      </c>
      <c r="BE79" s="1" t="s">
        <v>72</v>
      </c>
      <c r="BF79" s="1" t="s">
        <v>72</v>
      </c>
    </row>
    <row r="80" spans="1:58" x14ac:dyDescent="0.25">
      <c r="A80" s="2" t="s">
        <v>131</v>
      </c>
      <c r="B80" s="2" t="s">
        <v>182</v>
      </c>
      <c r="C80" s="2" t="s">
        <v>121</v>
      </c>
      <c r="D80" s="14">
        <v>0.54118590354919438</v>
      </c>
      <c r="E80" s="1">
        <f t="shared" si="4"/>
        <v>1.7336381673812866</v>
      </c>
      <c r="F80" s="1">
        <f t="shared" si="5"/>
        <v>8.198566734790802E-2</v>
      </c>
      <c r="G80" s="1">
        <v>0.43340954184532166</v>
      </c>
      <c r="H80" s="1">
        <v>2.0496416836977005E-2</v>
      </c>
      <c r="I80" s="10">
        <v>17392</v>
      </c>
      <c r="J80" s="10">
        <v>2</v>
      </c>
      <c r="K80" s="10">
        <v>17390</v>
      </c>
      <c r="L80" s="1">
        <v>0</v>
      </c>
      <c r="M80" s="1">
        <v>2</v>
      </c>
      <c r="N80" s="1">
        <v>13</v>
      </c>
      <c r="O80" s="1">
        <v>17377</v>
      </c>
      <c r="P80" s="1">
        <v>0</v>
      </c>
      <c r="Q80" s="1" t="s">
        <v>72</v>
      </c>
      <c r="R80" s="1" t="s">
        <v>72</v>
      </c>
      <c r="S80" s="1" t="s">
        <v>72</v>
      </c>
      <c r="T80" s="1" t="s">
        <v>72</v>
      </c>
      <c r="U80" s="1" t="s">
        <v>72</v>
      </c>
      <c r="V80" s="1" t="s">
        <v>72</v>
      </c>
      <c r="W80" s="1" t="s">
        <v>72</v>
      </c>
      <c r="X80" s="1">
        <v>5000</v>
      </c>
      <c r="Y80" s="1" t="s">
        <v>72</v>
      </c>
      <c r="Z80" s="1" t="s">
        <v>72</v>
      </c>
      <c r="AA80" s="2" t="s">
        <v>122</v>
      </c>
      <c r="AB80" s="1">
        <v>0.15379749125398476</v>
      </c>
      <c r="AC80" s="1" t="s">
        <v>72</v>
      </c>
      <c r="AD80" s="1" t="s">
        <v>72</v>
      </c>
      <c r="AE80" s="1">
        <v>0.4033659079107228</v>
      </c>
      <c r="AF80" s="1">
        <v>0</v>
      </c>
      <c r="AG80" s="1">
        <v>13.329678077808319</v>
      </c>
      <c r="AH80" s="1" t="s">
        <v>72</v>
      </c>
      <c r="AI80" s="1" t="s">
        <v>72</v>
      </c>
      <c r="AJ80" s="1">
        <v>32.076620394126557</v>
      </c>
      <c r="AK80" s="1">
        <v>0</v>
      </c>
      <c r="AL80" s="1">
        <v>5712.907470703125</v>
      </c>
      <c r="AM80" s="1">
        <v>3709.0134750041557</v>
      </c>
      <c r="AN80" s="1">
        <v>3709.2439135961172</v>
      </c>
      <c r="AO80" s="2" t="s">
        <v>72</v>
      </c>
      <c r="AP80" s="2" t="s">
        <v>72</v>
      </c>
      <c r="AQ80" s="1" t="s">
        <v>72</v>
      </c>
      <c r="AR80" s="1" t="s">
        <v>72</v>
      </c>
      <c r="AS80" s="1">
        <v>0.26012128591537476</v>
      </c>
      <c r="AT80" s="1">
        <v>5.8716759085655212E-2</v>
      </c>
      <c r="AU80" s="1" t="s">
        <v>72</v>
      </c>
      <c r="AV80" s="1" t="s">
        <v>72</v>
      </c>
      <c r="AW80" s="1" t="s">
        <v>72</v>
      </c>
      <c r="AX80" s="1" t="s">
        <v>72</v>
      </c>
      <c r="AY80" s="1" t="s">
        <v>72</v>
      </c>
      <c r="AZ80" s="1" t="s">
        <v>72</v>
      </c>
      <c r="BA80" s="1">
        <v>0.27601258600602363</v>
      </c>
      <c r="BB80" s="1">
        <v>3.1582396501945914E-2</v>
      </c>
      <c r="BC80" s="1" t="s">
        <v>72</v>
      </c>
      <c r="BD80" s="1" t="s">
        <v>72</v>
      </c>
      <c r="BE80" s="1">
        <v>22.510163983006617</v>
      </c>
      <c r="BF80" s="1">
        <v>4.1491921726100198</v>
      </c>
    </row>
    <row r="81" spans="1:58" x14ac:dyDescent="0.25">
      <c r="A81" s="2" t="s">
        <v>131</v>
      </c>
      <c r="B81" s="2" t="s">
        <v>182</v>
      </c>
      <c r="C81" s="2" t="s">
        <v>122</v>
      </c>
      <c r="D81" s="14">
        <v>3.5188213348388673</v>
      </c>
      <c r="E81" s="1">
        <f t="shared" si="4"/>
        <v>5.8115310668945313</v>
      </c>
      <c r="F81" s="1">
        <f t="shared" si="5"/>
        <v>1.9271762371063232</v>
      </c>
      <c r="G81" s="1">
        <v>1.4528827667236328</v>
      </c>
      <c r="H81" s="1">
        <v>0.48179405927658081</v>
      </c>
      <c r="I81" s="10">
        <v>17392</v>
      </c>
      <c r="J81" s="10">
        <v>13</v>
      </c>
      <c r="K81" s="10">
        <v>17379</v>
      </c>
      <c r="L81" s="1">
        <v>0</v>
      </c>
      <c r="M81" s="1">
        <v>2</v>
      </c>
      <c r="N81" s="1">
        <v>13</v>
      </c>
      <c r="O81" s="1">
        <v>17377</v>
      </c>
      <c r="P81" s="1">
        <v>0</v>
      </c>
      <c r="Q81" s="1" t="s">
        <v>72</v>
      </c>
      <c r="R81" s="1" t="s">
        <v>72</v>
      </c>
      <c r="S81" s="1" t="s">
        <v>72</v>
      </c>
      <c r="T81" s="1" t="s">
        <v>72</v>
      </c>
      <c r="U81" s="1" t="s">
        <v>72</v>
      </c>
      <c r="V81" s="1" t="s">
        <v>72</v>
      </c>
      <c r="W81" s="1" t="s">
        <v>72</v>
      </c>
      <c r="X81" s="1">
        <v>3700</v>
      </c>
      <c r="Y81" s="1" t="s">
        <v>72</v>
      </c>
      <c r="Z81" s="1" t="s">
        <v>72</v>
      </c>
      <c r="AA81" s="2" t="s">
        <v>72</v>
      </c>
      <c r="AB81" s="1" t="s">
        <v>72</v>
      </c>
      <c r="AC81" s="1" t="s">
        <v>72</v>
      </c>
      <c r="AD81" s="1" t="s">
        <v>72</v>
      </c>
      <c r="AE81" s="1" t="s">
        <v>72</v>
      </c>
      <c r="AF81" s="1" t="s">
        <v>72</v>
      </c>
      <c r="AG81" s="1" t="s">
        <v>72</v>
      </c>
      <c r="AH81" s="1" t="s">
        <v>72</v>
      </c>
      <c r="AI81" s="1" t="s">
        <v>72</v>
      </c>
      <c r="AJ81" s="1" t="s">
        <v>72</v>
      </c>
      <c r="AK81" s="1" t="s">
        <v>72</v>
      </c>
      <c r="AL81" s="1">
        <v>3942.9996995192309</v>
      </c>
      <c r="AM81" s="1">
        <v>2719.1307463305434</v>
      </c>
      <c r="AN81" s="1">
        <v>2720.0455517808309</v>
      </c>
      <c r="AO81" s="2" t="s">
        <v>72</v>
      </c>
      <c r="AP81" s="2" t="s">
        <v>72</v>
      </c>
      <c r="AQ81" s="1" t="s">
        <v>72</v>
      </c>
      <c r="AR81" s="1" t="s">
        <v>72</v>
      </c>
      <c r="AS81" s="1">
        <v>1.1471985578536987</v>
      </c>
      <c r="AT81" s="1">
        <v>0.65748387575149536</v>
      </c>
      <c r="AU81" s="1" t="s">
        <v>72</v>
      </c>
      <c r="AV81" s="1" t="s">
        <v>72</v>
      </c>
      <c r="AW81" s="1" t="s">
        <v>72</v>
      </c>
      <c r="AX81" s="1" t="s">
        <v>72</v>
      </c>
      <c r="AY81" s="1" t="s">
        <v>72</v>
      </c>
      <c r="AZ81" s="1" t="s">
        <v>72</v>
      </c>
      <c r="BA81" s="1" t="s">
        <v>72</v>
      </c>
      <c r="BB81" s="1" t="s">
        <v>72</v>
      </c>
      <c r="BC81" s="1" t="s">
        <v>72</v>
      </c>
      <c r="BD81" s="1" t="s">
        <v>72</v>
      </c>
      <c r="BE81" s="1" t="s">
        <v>72</v>
      </c>
      <c r="BF81" s="1" t="s">
        <v>72</v>
      </c>
    </row>
    <row r="82" spans="1:58" x14ac:dyDescent="0.25">
      <c r="A82" s="2" t="s">
        <v>82</v>
      </c>
      <c r="B82" s="2" t="s">
        <v>83</v>
      </c>
      <c r="C82" s="2" t="s">
        <v>66</v>
      </c>
      <c r="D82" s="14">
        <v>0</v>
      </c>
      <c r="E82" s="1">
        <f t="shared" si="4"/>
        <v>0.73829352855682373</v>
      </c>
      <c r="F82" s="1">
        <f t="shared" si="5"/>
        <v>0</v>
      </c>
      <c r="G82" s="1">
        <v>0.18457338213920593</v>
      </c>
      <c r="H82" s="1">
        <v>0</v>
      </c>
      <c r="I82" s="10">
        <v>19098</v>
      </c>
      <c r="J82" s="10">
        <v>0</v>
      </c>
      <c r="K82" s="10">
        <v>19098</v>
      </c>
      <c r="L82" s="1">
        <v>0</v>
      </c>
      <c r="M82" s="1">
        <v>0</v>
      </c>
      <c r="N82" s="1">
        <v>0</v>
      </c>
      <c r="O82" s="1">
        <v>19098</v>
      </c>
      <c r="P82" s="1">
        <v>0</v>
      </c>
      <c r="Q82" s="1" t="s">
        <v>72</v>
      </c>
      <c r="R82" s="1" t="s">
        <v>72</v>
      </c>
      <c r="S82" s="1" t="s">
        <v>72</v>
      </c>
      <c r="T82" s="1" t="s">
        <v>72</v>
      </c>
      <c r="U82" s="1" t="s">
        <v>72</v>
      </c>
      <c r="V82" s="1" t="s">
        <v>72</v>
      </c>
      <c r="W82" s="1" t="s">
        <v>72</v>
      </c>
      <c r="X82" s="1">
        <v>4499</v>
      </c>
      <c r="Y82" s="1" t="s">
        <v>72</v>
      </c>
      <c r="Z82" s="1" t="s">
        <v>72</v>
      </c>
      <c r="AA82" s="2" t="s">
        <v>73</v>
      </c>
      <c r="AB82" s="1" t="s">
        <v>72</v>
      </c>
      <c r="AC82" s="1" t="s">
        <v>72</v>
      </c>
      <c r="AD82" s="1" t="s">
        <v>72</v>
      </c>
      <c r="AE82" s="1" t="s">
        <v>72</v>
      </c>
      <c r="AF82" s="1" t="s">
        <v>72</v>
      </c>
      <c r="AG82" s="1" t="s">
        <v>72</v>
      </c>
      <c r="AH82" s="1" t="s">
        <v>72</v>
      </c>
      <c r="AI82" s="1" t="s">
        <v>72</v>
      </c>
      <c r="AJ82" s="1" t="s">
        <v>72</v>
      </c>
      <c r="AK82" s="1" t="s">
        <v>72</v>
      </c>
      <c r="AL82" s="1">
        <v>0</v>
      </c>
      <c r="AM82" s="1">
        <v>3162.2715645024186</v>
      </c>
      <c r="AN82" s="1">
        <v>3162.2715645024182</v>
      </c>
      <c r="AO82" s="2" t="s">
        <v>72</v>
      </c>
      <c r="AP82" s="2" t="s">
        <v>72</v>
      </c>
      <c r="AQ82" s="1" t="s">
        <v>72</v>
      </c>
      <c r="AR82" s="1" t="s">
        <v>72</v>
      </c>
      <c r="AS82" s="1">
        <v>8.4335841238498688E-2</v>
      </c>
      <c r="AT82" s="1">
        <v>0</v>
      </c>
      <c r="AU82" s="1" t="s">
        <v>72</v>
      </c>
      <c r="AV82" s="1" t="s">
        <v>72</v>
      </c>
      <c r="AW82" s="1" t="s">
        <v>72</v>
      </c>
      <c r="AX82" s="1" t="s">
        <v>72</v>
      </c>
      <c r="AY82" s="1" t="s">
        <v>72</v>
      </c>
      <c r="AZ82" s="1" t="s">
        <v>72</v>
      </c>
      <c r="BA82" s="1" t="s">
        <v>72</v>
      </c>
      <c r="BB82" s="1" t="s">
        <v>72</v>
      </c>
      <c r="BC82" s="1" t="s">
        <v>72</v>
      </c>
      <c r="BD82" s="1" t="s">
        <v>72</v>
      </c>
      <c r="BE82" s="1" t="s">
        <v>72</v>
      </c>
      <c r="BF82" s="1" t="s">
        <v>72</v>
      </c>
    </row>
    <row r="83" spans="1:58" x14ac:dyDescent="0.25">
      <c r="A83" s="2" t="s">
        <v>82</v>
      </c>
      <c r="B83" s="2" t="s">
        <v>83</v>
      </c>
      <c r="C83" s="2" t="s">
        <v>73</v>
      </c>
      <c r="D83" s="14">
        <v>0</v>
      </c>
      <c r="E83" s="1">
        <f t="shared" si="4"/>
        <v>0.73829352855682373</v>
      </c>
      <c r="F83" s="1">
        <f t="shared" si="5"/>
        <v>0</v>
      </c>
      <c r="G83" s="1">
        <v>0.18457338213920593</v>
      </c>
      <c r="H83" s="1">
        <v>0</v>
      </c>
      <c r="I83" s="10">
        <v>19098</v>
      </c>
      <c r="J83" s="10">
        <v>0</v>
      </c>
      <c r="K83" s="10">
        <v>19098</v>
      </c>
      <c r="L83" s="1">
        <v>0</v>
      </c>
      <c r="M83" s="1">
        <v>0</v>
      </c>
      <c r="N83" s="1">
        <v>0</v>
      </c>
      <c r="O83" s="1">
        <v>19098</v>
      </c>
      <c r="P83" s="1">
        <v>0</v>
      </c>
      <c r="Q83" s="1" t="s">
        <v>72</v>
      </c>
      <c r="R83" s="1" t="s">
        <v>72</v>
      </c>
      <c r="S83" s="1" t="s">
        <v>72</v>
      </c>
      <c r="T83" s="1" t="s">
        <v>72</v>
      </c>
      <c r="U83" s="1" t="s">
        <v>72</v>
      </c>
      <c r="V83" s="1" t="s">
        <v>72</v>
      </c>
      <c r="W83" s="1" t="s">
        <v>72</v>
      </c>
      <c r="X83" s="1">
        <v>4500</v>
      </c>
      <c r="Y83" s="1" t="s">
        <v>72</v>
      </c>
      <c r="Z83" s="1" t="s">
        <v>72</v>
      </c>
      <c r="AA83" s="2" t="s">
        <v>72</v>
      </c>
      <c r="AB83" s="1" t="s">
        <v>72</v>
      </c>
      <c r="AC83" s="1" t="s">
        <v>72</v>
      </c>
      <c r="AD83" s="1" t="s">
        <v>72</v>
      </c>
      <c r="AE83" s="1" t="s">
        <v>72</v>
      </c>
      <c r="AF83" s="1" t="s">
        <v>72</v>
      </c>
      <c r="AG83" s="1" t="s">
        <v>72</v>
      </c>
      <c r="AH83" s="1" t="s">
        <v>72</v>
      </c>
      <c r="AI83" s="1" t="s">
        <v>72</v>
      </c>
      <c r="AJ83" s="1" t="s">
        <v>72</v>
      </c>
      <c r="AK83" s="1" t="s">
        <v>72</v>
      </c>
      <c r="AL83" s="1">
        <v>0</v>
      </c>
      <c r="AM83" s="1">
        <v>2711.6945742232497</v>
      </c>
      <c r="AN83" s="1">
        <v>2711.6945742232442</v>
      </c>
      <c r="AO83" s="2" t="s">
        <v>72</v>
      </c>
      <c r="AP83" s="2" t="s">
        <v>72</v>
      </c>
      <c r="AQ83" s="1" t="s">
        <v>72</v>
      </c>
      <c r="AR83" s="1" t="s">
        <v>72</v>
      </c>
      <c r="AS83" s="1">
        <v>8.4335841238498688E-2</v>
      </c>
      <c r="AT83" s="1">
        <v>0</v>
      </c>
      <c r="AU83" s="1" t="s">
        <v>72</v>
      </c>
      <c r="AV83" s="1" t="s">
        <v>72</v>
      </c>
      <c r="AW83" s="1" t="s">
        <v>72</v>
      </c>
      <c r="AX83" s="1" t="s">
        <v>72</v>
      </c>
      <c r="AY83" s="1" t="s">
        <v>72</v>
      </c>
      <c r="AZ83" s="1" t="s">
        <v>72</v>
      </c>
      <c r="BA83" s="1" t="s">
        <v>72</v>
      </c>
      <c r="BB83" s="1" t="s">
        <v>72</v>
      </c>
      <c r="BC83" s="1" t="s">
        <v>72</v>
      </c>
      <c r="BD83" s="1" t="s">
        <v>72</v>
      </c>
      <c r="BE83" s="1" t="s">
        <v>72</v>
      </c>
      <c r="BF83" s="1" t="s">
        <v>72</v>
      </c>
    </row>
    <row r="84" spans="1:58" x14ac:dyDescent="0.25">
      <c r="A84" s="2" t="s">
        <v>98</v>
      </c>
      <c r="B84" s="2" t="s">
        <v>83</v>
      </c>
      <c r="C84" s="2" t="s">
        <v>89</v>
      </c>
      <c r="D84" s="14">
        <v>0</v>
      </c>
      <c r="E84" s="1">
        <f t="shared" si="4"/>
        <v>0.78268086910247803</v>
      </c>
      <c r="F84" s="1">
        <f t="shared" si="5"/>
        <v>0</v>
      </c>
      <c r="G84" s="1">
        <v>0.19567021727561951</v>
      </c>
      <c r="H84" s="1">
        <v>0</v>
      </c>
      <c r="I84" s="10">
        <v>18015</v>
      </c>
      <c r="J84" s="10">
        <v>0</v>
      </c>
      <c r="K84" s="10">
        <v>18015</v>
      </c>
      <c r="L84" s="1">
        <v>0</v>
      </c>
      <c r="M84" s="1">
        <v>0</v>
      </c>
      <c r="N84" s="1">
        <v>0</v>
      </c>
      <c r="O84" s="1">
        <v>18015</v>
      </c>
      <c r="P84" s="1">
        <v>0</v>
      </c>
      <c r="Q84" s="1" t="s">
        <v>72</v>
      </c>
      <c r="R84" s="1" t="s">
        <v>72</v>
      </c>
      <c r="S84" s="1" t="s">
        <v>72</v>
      </c>
      <c r="T84" s="1" t="s">
        <v>72</v>
      </c>
      <c r="U84" s="1" t="s">
        <v>72</v>
      </c>
      <c r="V84" s="1" t="s">
        <v>72</v>
      </c>
      <c r="W84" s="1" t="s">
        <v>72</v>
      </c>
      <c r="X84" s="1">
        <v>5000</v>
      </c>
      <c r="Y84" s="1" t="s">
        <v>72</v>
      </c>
      <c r="Z84" s="1" t="s">
        <v>72</v>
      </c>
      <c r="AA84" s="2" t="s">
        <v>90</v>
      </c>
      <c r="AB84" s="1" t="s">
        <v>72</v>
      </c>
      <c r="AC84" s="1" t="s">
        <v>72</v>
      </c>
      <c r="AD84" s="1" t="s">
        <v>72</v>
      </c>
      <c r="AE84" s="1" t="s">
        <v>72</v>
      </c>
      <c r="AF84" s="1" t="s">
        <v>72</v>
      </c>
      <c r="AG84" s="1" t="s">
        <v>72</v>
      </c>
      <c r="AH84" s="1" t="s">
        <v>72</v>
      </c>
      <c r="AI84" s="1" t="s">
        <v>72</v>
      </c>
      <c r="AJ84" s="1" t="s">
        <v>72</v>
      </c>
      <c r="AK84" s="1" t="s">
        <v>72</v>
      </c>
      <c r="AL84" s="1">
        <v>0</v>
      </c>
      <c r="AM84" s="1">
        <v>2919.7325751896205</v>
      </c>
      <c r="AN84" s="1">
        <v>2919.7325751896146</v>
      </c>
      <c r="AO84" s="2" t="s">
        <v>72</v>
      </c>
      <c r="AP84" s="2" t="s">
        <v>72</v>
      </c>
      <c r="AQ84" s="1" t="s">
        <v>72</v>
      </c>
      <c r="AR84" s="1" t="s">
        <v>72</v>
      </c>
      <c r="AS84" s="1">
        <v>8.9406013488769531E-2</v>
      </c>
      <c r="AT84" s="1">
        <v>0</v>
      </c>
      <c r="AU84" s="1" t="s">
        <v>72</v>
      </c>
      <c r="AV84" s="1" t="s">
        <v>72</v>
      </c>
      <c r="AW84" s="1" t="s">
        <v>72</v>
      </c>
      <c r="AX84" s="1" t="s">
        <v>72</v>
      </c>
      <c r="AY84" s="1" t="s">
        <v>72</v>
      </c>
      <c r="AZ84" s="1" t="s">
        <v>72</v>
      </c>
      <c r="BA84" s="1" t="s">
        <v>72</v>
      </c>
      <c r="BB84" s="1" t="s">
        <v>72</v>
      </c>
      <c r="BC84" s="1" t="s">
        <v>72</v>
      </c>
      <c r="BD84" s="1" t="s">
        <v>72</v>
      </c>
      <c r="BE84" s="1" t="s">
        <v>72</v>
      </c>
      <c r="BF84" s="1" t="s">
        <v>72</v>
      </c>
    </row>
    <row r="85" spans="1:58" x14ac:dyDescent="0.25">
      <c r="A85" s="2" t="s">
        <v>98</v>
      </c>
      <c r="B85" s="2" t="s">
        <v>83</v>
      </c>
      <c r="C85" s="2" t="s">
        <v>90</v>
      </c>
      <c r="D85" s="14">
        <v>0</v>
      </c>
      <c r="E85" s="1">
        <f t="shared" si="4"/>
        <v>0.78268086910247803</v>
      </c>
      <c r="F85" s="1">
        <f t="shared" si="5"/>
        <v>0</v>
      </c>
      <c r="G85" s="1">
        <v>0.19567021727561951</v>
      </c>
      <c r="H85" s="1">
        <v>0</v>
      </c>
      <c r="I85" s="10">
        <v>18015</v>
      </c>
      <c r="J85" s="10">
        <v>0</v>
      </c>
      <c r="K85" s="10">
        <v>18015</v>
      </c>
      <c r="L85" s="1">
        <v>0</v>
      </c>
      <c r="M85" s="1">
        <v>0</v>
      </c>
      <c r="N85" s="1">
        <v>0</v>
      </c>
      <c r="O85" s="1">
        <v>18015</v>
      </c>
      <c r="P85" s="1">
        <v>0</v>
      </c>
      <c r="Q85" s="1" t="s">
        <v>72</v>
      </c>
      <c r="R85" s="1" t="s">
        <v>72</v>
      </c>
      <c r="S85" s="1" t="s">
        <v>72</v>
      </c>
      <c r="T85" s="1" t="s">
        <v>72</v>
      </c>
      <c r="U85" s="1" t="s">
        <v>72</v>
      </c>
      <c r="V85" s="1" t="s">
        <v>72</v>
      </c>
      <c r="W85" s="1" t="s">
        <v>72</v>
      </c>
      <c r="X85" s="1">
        <v>4000</v>
      </c>
      <c r="Y85" s="1" t="s">
        <v>72</v>
      </c>
      <c r="Z85" s="1" t="s">
        <v>72</v>
      </c>
      <c r="AA85" s="2" t="s">
        <v>72</v>
      </c>
      <c r="AB85" s="1" t="s">
        <v>72</v>
      </c>
      <c r="AC85" s="1" t="s">
        <v>72</v>
      </c>
      <c r="AD85" s="1" t="s">
        <v>72</v>
      </c>
      <c r="AE85" s="1" t="s">
        <v>72</v>
      </c>
      <c r="AF85" s="1" t="s">
        <v>72</v>
      </c>
      <c r="AG85" s="1" t="s">
        <v>72</v>
      </c>
      <c r="AH85" s="1" t="s">
        <v>72</v>
      </c>
      <c r="AI85" s="1" t="s">
        <v>72</v>
      </c>
      <c r="AJ85" s="1" t="s">
        <v>72</v>
      </c>
      <c r="AK85" s="1" t="s">
        <v>72</v>
      </c>
      <c r="AL85" s="1">
        <v>0</v>
      </c>
      <c r="AM85" s="1">
        <v>2065.3226111690237</v>
      </c>
      <c r="AN85" s="1">
        <v>2065.3226111690074</v>
      </c>
      <c r="AO85" s="2" t="s">
        <v>72</v>
      </c>
      <c r="AP85" s="2" t="s">
        <v>72</v>
      </c>
      <c r="AQ85" s="1" t="s">
        <v>72</v>
      </c>
      <c r="AR85" s="1" t="s">
        <v>72</v>
      </c>
      <c r="AS85" s="1">
        <v>8.9406013488769531E-2</v>
      </c>
      <c r="AT85" s="1">
        <v>0</v>
      </c>
      <c r="AU85" s="1" t="s">
        <v>72</v>
      </c>
      <c r="AV85" s="1" t="s">
        <v>72</v>
      </c>
      <c r="AW85" s="1" t="s">
        <v>72</v>
      </c>
      <c r="AX85" s="1" t="s">
        <v>72</v>
      </c>
      <c r="AY85" s="1" t="s">
        <v>72</v>
      </c>
      <c r="AZ85" s="1" t="s">
        <v>72</v>
      </c>
      <c r="BA85" s="1" t="s">
        <v>72</v>
      </c>
      <c r="BB85" s="1" t="s">
        <v>72</v>
      </c>
      <c r="BC85" s="1" t="s">
        <v>72</v>
      </c>
      <c r="BD85" s="1" t="s">
        <v>72</v>
      </c>
      <c r="BE85" s="1" t="s">
        <v>72</v>
      </c>
      <c r="BF85" s="1" t="s">
        <v>72</v>
      </c>
    </row>
    <row r="86" spans="1:58" x14ac:dyDescent="0.25">
      <c r="A86" s="2" t="s">
        <v>112</v>
      </c>
      <c r="B86" s="2" t="s">
        <v>83</v>
      </c>
      <c r="C86" s="2" t="s">
        <v>103</v>
      </c>
      <c r="D86" s="14">
        <v>0</v>
      </c>
      <c r="E86" s="1">
        <f t="shared" si="4"/>
        <v>0.67347311973571777</v>
      </c>
      <c r="F86" s="1">
        <f t="shared" si="5"/>
        <v>0</v>
      </c>
      <c r="G86" s="1">
        <v>0.16836827993392944</v>
      </c>
      <c r="H86" s="1">
        <v>0</v>
      </c>
      <c r="I86" s="10">
        <v>20936</v>
      </c>
      <c r="J86" s="10">
        <v>0</v>
      </c>
      <c r="K86" s="10">
        <v>20936</v>
      </c>
      <c r="L86" s="1">
        <v>0</v>
      </c>
      <c r="M86" s="1">
        <v>0</v>
      </c>
      <c r="N86" s="1">
        <v>0</v>
      </c>
      <c r="O86" s="1">
        <v>20936</v>
      </c>
      <c r="P86" s="1">
        <v>0</v>
      </c>
      <c r="Q86" s="1" t="s">
        <v>72</v>
      </c>
      <c r="R86" s="1" t="s">
        <v>72</v>
      </c>
      <c r="S86" s="1" t="s">
        <v>72</v>
      </c>
      <c r="T86" s="1" t="s">
        <v>72</v>
      </c>
      <c r="U86" s="1" t="s">
        <v>72</v>
      </c>
      <c r="V86" s="1" t="s">
        <v>72</v>
      </c>
      <c r="W86" s="1" t="s">
        <v>72</v>
      </c>
      <c r="X86" s="1">
        <v>4000</v>
      </c>
      <c r="Y86" s="1" t="s">
        <v>72</v>
      </c>
      <c r="Z86" s="1" t="s">
        <v>72</v>
      </c>
      <c r="AA86" s="2" t="s">
        <v>104</v>
      </c>
      <c r="AB86" s="1" t="s">
        <v>72</v>
      </c>
      <c r="AC86" s="1" t="s">
        <v>72</v>
      </c>
      <c r="AD86" s="1" t="s">
        <v>72</v>
      </c>
      <c r="AE86" s="1" t="s">
        <v>72</v>
      </c>
      <c r="AF86" s="1" t="s">
        <v>72</v>
      </c>
      <c r="AG86" s="1" t="s">
        <v>72</v>
      </c>
      <c r="AH86" s="1" t="s">
        <v>72</v>
      </c>
      <c r="AI86" s="1" t="s">
        <v>72</v>
      </c>
      <c r="AJ86" s="1" t="s">
        <v>72</v>
      </c>
      <c r="AK86" s="1" t="s">
        <v>72</v>
      </c>
      <c r="AL86" s="1">
        <v>0</v>
      </c>
      <c r="AM86" s="1">
        <v>2717.9968296469374</v>
      </c>
      <c r="AN86" s="1">
        <v>2717.9968296469397</v>
      </c>
      <c r="AO86" s="2" t="s">
        <v>72</v>
      </c>
      <c r="AP86" s="2" t="s">
        <v>72</v>
      </c>
      <c r="AQ86" s="1" t="s">
        <v>72</v>
      </c>
      <c r="AR86" s="1" t="s">
        <v>72</v>
      </c>
      <c r="AS86" s="1">
        <v>7.693164050579071E-2</v>
      </c>
      <c r="AT86" s="1">
        <v>0</v>
      </c>
      <c r="AU86" s="1" t="s">
        <v>72</v>
      </c>
      <c r="AV86" s="1" t="s">
        <v>72</v>
      </c>
      <c r="AW86" s="1" t="s">
        <v>72</v>
      </c>
      <c r="AX86" s="1" t="s">
        <v>72</v>
      </c>
      <c r="AY86" s="1" t="s">
        <v>72</v>
      </c>
      <c r="AZ86" s="1" t="s">
        <v>72</v>
      </c>
      <c r="BA86" s="1" t="s">
        <v>72</v>
      </c>
      <c r="BB86" s="1" t="s">
        <v>72</v>
      </c>
      <c r="BC86" s="1" t="s">
        <v>72</v>
      </c>
      <c r="BD86" s="1" t="s">
        <v>72</v>
      </c>
      <c r="BE86" s="1" t="s">
        <v>72</v>
      </c>
      <c r="BF86" s="1" t="s">
        <v>72</v>
      </c>
    </row>
    <row r="87" spans="1:58" x14ac:dyDescent="0.25">
      <c r="A87" s="2" t="s">
        <v>112</v>
      </c>
      <c r="B87" s="2" t="s">
        <v>83</v>
      </c>
      <c r="C87" s="2" t="s">
        <v>104</v>
      </c>
      <c r="D87" s="14">
        <v>0</v>
      </c>
      <c r="E87" s="1">
        <f t="shared" si="4"/>
        <v>0.67347311973571777</v>
      </c>
      <c r="F87" s="1">
        <f t="shared" si="5"/>
        <v>0</v>
      </c>
      <c r="G87" s="1">
        <v>0.16836827993392944</v>
      </c>
      <c r="H87" s="1">
        <v>0</v>
      </c>
      <c r="I87" s="10">
        <v>20936</v>
      </c>
      <c r="J87" s="10">
        <v>0</v>
      </c>
      <c r="K87" s="10">
        <v>20936</v>
      </c>
      <c r="L87" s="1">
        <v>0</v>
      </c>
      <c r="M87" s="1">
        <v>0</v>
      </c>
      <c r="N87" s="1">
        <v>0</v>
      </c>
      <c r="O87" s="1">
        <v>20936</v>
      </c>
      <c r="P87" s="1">
        <v>0</v>
      </c>
      <c r="Q87" s="1" t="s">
        <v>72</v>
      </c>
      <c r="R87" s="1" t="s">
        <v>72</v>
      </c>
      <c r="S87" s="1" t="s">
        <v>72</v>
      </c>
      <c r="T87" s="1" t="s">
        <v>72</v>
      </c>
      <c r="U87" s="1" t="s">
        <v>72</v>
      </c>
      <c r="V87" s="1" t="s">
        <v>72</v>
      </c>
      <c r="W87" s="1" t="s">
        <v>72</v>
      </c>
      <c r="X87" s="1">
        <v>4000</v>
      </c>
      <c r="Y87" s="1" t="s">
        <v>72</v>
      </c>
      <c r="Z87" s="1" t="s">
        <v>72</v>
      </c>
      <c r="AA87" s="2" t="s">
        <v>72</v>
      </c>
      <c r="AB87" s="1" t="s">
        <v>72</v>
      </c>
      <c r="AC87" s="1" t="s">
        <v>72</v>
      </c>
      <c r="AD87" s="1" t="s">
        <v>72</v>
      </c>
      <c r="AE87" s="1" t="s">
        <v>72</v>
      </c>
      <c r="AF87" s="1" t="s">
        <v>72</v>
      </c>
      <c r="AG87" s="1" t="s">
        <v>72</v>
      </c>
      <c r="AH87" s="1" t="s">
        <v>72</v>
      </c>
      <c r="AI87" s="1" t="s">
        <v>72</v>
      </c>
      <c r="AJ87" s="1" t="s">
        <v>72</v>
      </c>
      <c r="AK87" s="1" t="s">
        <v>72</v>
      </c>
      <c r="AL87" s="1">
        <v>0</v>
      </c>
      <c r="AM87" s="1">
        <v>2171.8518669644432</v>
      </c>
      <c r="AN87" s="1">
        <v>2171.8518669644632</v>
      </c>
      <c r="AO87" s="2" t="s">
        <v>72</v>
      </c>
      <c r="AP87" s="2" t="s">
        <v>72</v>
      </c>
      <c r="AQ87" s="1" t="s">
        <v>72</v>
      </c>
      <c r="AR87" s="1" t="s">
        <v>72</v>
      </c>
      <c r="AS87" s="1">
        <v>7.693164050579071E-2</v>
      </c>
      <c r="AT87" s="1">
        <v>0</v>
      </c>
      <c r="AU87" s="1" t="s">
        <v>72</v>
      </c>
      <c r="AV87" s="1" t="s">
        <v>72</v>
      </c>
      <c r="AW87" s="1" t="s">
        <v>72</v>
      </c>
      <c r="AX87" s="1" t="s">
        <v>72</v>
      </c>
      <c r="AY87" s="1" t="s">
        <v>72</v>
      </c>
      <c r="AZ87" s="1" t="s">
        <v>72</v>
      </c>
      <c r="BA87" s="1" t="s">
        <v>72</v>
      </c>
      <c r="BB87" s="1" t="s">
        <v>72</v>
      </c>
      <c r="BC87" s="1" t="s">
        <v>72</v>
      </c>
      <c r="BD87" s="1" t="s">
        <v>72</v>
      </c>
      <c r="BE87" s="1" t="s">
        <v>72</v>
      </c>
      <c r="BF87" s="1" t="s">
        <v>72</v>
      </c>
    </row>
    <row r="88" spans="1:58" x14ac:dyDescent="0.25">
      <c r="A88" s="2" t="s">
        <v>130</v>
      </c>
      <c r="B88" s="2" t="s">
        <v>83</v>
      </c>
      <c r="C88" s="2" t="s">
        <v>121</v>
      </c>
      <c r="D88" s="14">
        <v>0</v>
      </c>
      <c r="E88" s="1">
        <f t="shared" si="4"/>
        <v>0.74206280708312988</v>
      </c>
      <c r="F88" s="1">
        <f t="shared" si="5"/>
        <v>0</v>
      </c>
      <c r="G88" s="1">
        <v>0.18551570177078247</v>
      </c>
      <c r="H88" s="1">
        <v>0</v>
      </c>
      <c r="I88" s="10">
        <v>19001</v>
      </c>
      <c r="J88" s="10">
        <v>0</v>
      </c>
      <c r="K88" s="10">
        <v>19001</v>
      </c>
      <c r="L88" s="1">
        <v>0</v>
      </c>
      <c r="M88" s="1">
        <v>0</v>
      </c>
      <c r="N88" s="1">
        <v>0</v>
      </c>
      <c r="O88" s="1">
        <v>19001</v>
      </c>
      <c r="P88" s="1">
        <v>0</v>
      </c>
      <c r="Q88" s="1" t="s">
        <v>72</v>
      </c>
      <c r="R88" s="1" t="s">
        <v>72</v>
      </c>
      <c r="S88" s="1" t="s">
        <v>72</v>
      </c>
      <c r="T88" s="1" t="s">
        <v>72</v>
      </c>
      <c r="U88" s="1" t="s">
        <v>72</v>
      </c>
      <c r="V88" s="1" t="s">
        <v>72</v>
      </c>
      <c r="W88" s="1" t="s">
        <v>72</v>
      </c>
      <c r="X88" s="1">
        <v>5000</v>
      </c>
      <c r="Y88" s="1" t="s">
        <v>72</v>
      </c>
      <c r="Z88" s="1" t="s">
        <v>72</v>
      </c>
      <c r="AA88" s="2" t="s">
        <v>122</v>
      </c>
      <c r="AB88" s="1" t="s">
        <v>72</v>
      </c>
      <c r="AC88" s="1" t="s">
        <v>72</v>
      </c>
      <c r="AD88" s="1" t="s">
        <v>72</v>
      </c>
      <c r="AE88" s="1" t="s">
        <v>72</v>
      </c>
      <c r="AF88" s="1" t="s">
        <v>72</v>
      </c>
      <c r="AG88" s="1" t="s">
        <v>72</v>
      </c>
      <c r="AH88" s="1" t="s">
        <v>72</v>
      </c>
      <c r="AI88" s="1" t="s">
        <v>72</v>
      </c>
      <c r="AJ88" s="1" t="s">
        <v>72</v>
      </c>
      <c r="AK88" s="1" t="s">
        <v>72</v>
      </c>
      <c r="AL88" s="1">
        <v>0</v>
      </c>
      <c r="AM88" s="1">
        <v>3477.0671502486712</v>
      </c>
      <c r="AN88" s="1">
        <v>3477.0671502486693</v>
      </c>
      <c r="AO88" s="2" t="s">
        <v>72</v>
      </c>
      <c r="AP88" s="2" t="s">
        <v>72</v>
      </c>
      <c r="AQ88" s="1" t="s">
        <v>72</v>
      </c>
      <c r="AR88" s="1" t="s">
        <v>72</v>
      </c>
      <c r="AS88" s="1">
        <v>8.4766395390033722E-2</v>
      </c>
      <c r="AT88" s="1">
        <v>0</v>
      </c>
      <c r="AU88" s="1" t="s">
        <v>72</v>
      </c>
      <c r="AV88" s="1" t="s">
        <v>72</v>
      </c>
      <c r="AW88" s="1" t="s">
        <v>72</v>
      </c>
      <c r="AX88" s="1" t="s">
        <v>72</v>
      </c>
      <c r="AY88" s="1" t="s">
        <v>72</v>
      </c>
      <c r="AZ88" s="1" t="s">
        <v>72</v>
      </c>
      <c r="BA88" s="1" t="s">
        <v>72</v>
      </c>
      <c r="BB88" s="1" t="s">
        <v>72</v>
      </c>
      <c r="BC88" s="1" t="s">
        <v>72</v>
      </c>
      <c r="BD88" s="1" t="s">
        <v>72</v>
      </c>
      <c r="BE88" s="1" t="s">
        <v>72</v>
      </c>
      <c r="BF88" s="1" t="s">
        <v>72</v>
      </c>
    </row>
    <row r="89" spans="1:58" x14ac:dyDescent="0.25">
      <c r="A89" s="2" t="s">
        <v>130</v>
      </c>
      <c r="B89" s="2" t="s">
        <v>83</v>
      </c>
      <c r="C89" s="2" t="s">
        <v>122</v>
      </c>
      <c r="D89" s="14">
        <v>0</v>
      </c>
      <c r="E89" s="1">
        <f t="shared" si="4"/>
        <v>0.74206280708312988</v>
      </c>
      <c r="F89" s="1">
        <f t="shared" si="5"/>
        <v>0</v>
      </c>
      <c r="G89" s="1">
        <v>0.18551570177078247</v>
      </c>
      <c r="H89" s="1">
        <v>0</v>
      </c>
      <c r="I89" s="10">
        <v>19001</v>
      </c>
      <c r="J89" s="10">
        <v>0</v>
      </c>
      <c r="K89" s="10">
        <v>19001</v>
      </c>
      <c r="L89" s="1">
        <v>0</v>
      </c>
      <c r="M89" s="1">
        <v>0</v>
      </c>
      <c r="N89" s="1">
        <v>0</v>
      </c>
      <c r="O89" s="1">
        <v>19001</v>
      </c>
      <c r="P89" s="1">
        <v>0</v>
      </c>
      <c r="Q89" s="1" t="s">
        <v>72</v>
      </c>
      <c r="R89" s="1" t="s">
        <v>72</v>
      </c>
      <c r="S89" s="1" t="s">
        <v>72</v>
      </c>
      <c r="T89" s="1" t="s">
        <v>72</v>
      </c>
      <c r="U89" s="1" t="s">
        <v>72</v>
      </c>
      <c r="V89" s="1" t="s">
        <v>72</v>
      </c>
      <c r="W89" s="1" t="s">
        <v>72</v>
      </c>
      <c r="X89" s="1">
        <v>3700</v>
      </c>
      <c r="Y89" s="1" t="s">
        <v>72</v>
      </c>
      <c r="Z89" s="1" t="s">
        <v>72</v>
      </c>
      <c r="AA89" s="2" t="s">
        <v>72</v>
      </c>
      <c r="AB89" s="1" t="s">
        <v>72</v>
      </c>
      <c r="AC89" s="1" t="s">
        <v>72</v>
      </c>
      <c r="AD89" s="1" t="s">
        <v>72</v>
      </c>
      <c r="AE89" s="1" t="s">
        <v>72</v>
      </c>
      <c r="AF89" s="1" t="s">
        <v>72</v>
      </c>
      <c r="AG89" s="1" t="s">
        <v>72</v>
      </c>
      <c r="AH89" s="1" t="s">
        <v>72</v>
      </c>
      <c r="AI89" s="1" t="s">
        <v>72</v>
      </c>
      <c r="AJ89" s="1" t="s">
        <v>72</v>
      </c>
      <c r="AK89" s="1" t="s">
        <v>72</v>
      </c>
      <c r="AL89" s="1">
        <v>0</v>
      </c>
      <c r="AM89" s="1">
        <v>2585.0944804174574</v>
      </c>
      <c r="AN89" s="1">
        <v>2585.0944804174701</v>
      </c>
      <c r="AO89" s="2" t="s">
        <v>72</v>
      </c>
      <c r="AP89" s="2" t="s">
        <v>72</v>
      </c>
      <c r="AQ89" s="1" t="s">
        <v>72</v>
      </c>
      <c r="AR89" s="1" t="s">
        <v>72</v>
      </c>
      <c r="AS89" s="1">
        <v>8.4766395390033722E-2</v>
      </c>
      <c r="AT89" s="1">
        <v>0</v>
      </c>
      <c r="AU89" s="1" t="s">
        <v>72</v>
      </c>
      <c r="AV89" s="1" t="s">
        <v>72</v>
      </c>
      <c r="AW89" s="1" t="s">
        <v>72</v>
      </c>
      <c r="AX89" s="1" t="s">
        <v>72</v>
      </c>
      <c r="AY89" s="1" t="s">
        <v>72</v>
      </c>
      <c r="AZ89" s="1" t="s">
        <v>72</v>
      </c>
      <c r="BA89" s="1" t="s">
        <v>72</v>
      </c>
      <c r="BB89" s="1" t="s">
        <v>72</v>
      </c>
      <c r="BC89" s="1" t="s">
        <v>72</v>
      </c>
      <c r="BD89" s="1" t="s">
        <v>72</v>
      </c>
      <c r="BE89" s="1" t="s">
        <v>72</v>
      </c>
      <c r="BF89" s="1" t="s">
        <v>72</v>
      </c>
    </row>
    <row r="90" spans="1:58" x14ac:dyDescent="0.25">
      <c r="A90" s="2" t="s">
        <v>86</v>
      </c>
      <c r="B90" s="2" t="s">
        <v>87</v>
      </c>
      <c r="C90" s="2" t="s">
        <v>66</v>
      </c>
      <c r="D90" s="14">
        <v>0.25803329944610598</v>
      </c>
      <c r="E90" s="1">
        <f t="shared" si="4"/>
        <v>1.232494592666626</v>
      </c>
      <c r="F90" s="1">
        <f t="shared" si="5"/>
        <v>1.0837114416062832E-2</v>
      </c>
      <c r="G90" s="1">
        <v>0.30812364816665649</v>
      </c>
      <c r="H90" s="1">
        <v>2.709278604015708E-3</v>
      </c>
      <c r="I90" s="10">
        <v>18238</v>
      </c>
      <c r="J90" s="10">
        <v>1</v>
      </c>
      <c r="K90" s="10">
        <v>18237</v>
      </c>
      <c r="L90" s="1">
        <v>1</v>
      </c>
      <c r="M90" s="1">
        <v>0</v>
      </c>
      <c r="N90" s="1">
        <v>17</v>
      </c>
      <c r="O90" s="1">
        <v>18220</v>
      </c>
      <c r="P90" s="1">
        <v>6.4508321679785596E-2</v>
      </c>
      <c r="Q90" s="1" t="s">
        <v>72</v>
      </c>
      <c r="R90" s="1" t="s">
        <v>72</v>
      </c>
      <c r="S90" s="1" t="s">
        <v>72</v>
      </c>
      <c r="T90" s="1" t="s">
        <v>72</v>
      </c>
      <c r="U90" s="1" t="s">
        <v>72</v>
      </c>
      <c r="V90" s="1" t="s">
        <v>72</v>
      </c>
      <c r="W90" s="1" t="s">
        <v>72</v>
      </c>
      <c r="X90" s="1">
        <v>4499</v>
      </c>
      <c r="Y90" s="1" t="s">
        <v>72</v>
      </c>
      <c r="Z90" s="1" t="s">
        <v>72</v>
      </c>
      <c r="AA90" s="2" t="s">
        <v>73</v>
      </c>
      <c r="AB90" s="1">
        <v>5.5529656877483714E-2</v>
      </c>
      <c r="AC90" s="1" t="s">
        <v>72</v>
      </c>
      <c r="AD90" s="1" t="s">
        <v>72</v>
      </c>
      <c r="AE90" s="1">
        <v>0.18951754028680018</v>
      </c>
      <c r="AF90" s="1">
        <v>0</v>
      </c>
      <c r="AG90" s="1">
        <v>5.2608334134120023</v>
      </c>
      <c r="AH90" s="1" t="s">
        <v>72</v>
      </c>
      <c r="AI90" s="1" t="s">
        <v>72</v>
      </c>
      <c r="AJ90" s="1">
        <v>17.286928866240153</v>
      </c>
      <c r="AK90" s="1">
        <v>0</v>
      </c>
      <c r="AL90" s="1">
        <v>4761.90087890625</v>
      </c>
      <c r="AM90" s="1">
        <v>3264.5831446220145</v>
      </c>
      <c r="AN90" s="1">
        <v>3264.6652434121447</v>
      </c>
      <c r="AO90" s="2" t="s">
        <v>72</v>
      </c>
      <c r="AP90" s="2" t="s">
        <v>72</v>
      </c>
      <c r="AQ90" s="1" t="s">
        <v>72</v>
      </c>
      <c r="AR90" s="1" t="s">
        <v>72</v>
      </c>
      <c r="AS90" s="1">
        <v>0.16056779026985168</v>
      </c>
      <c r="AT90" s="1">
        <v>1.7481405287981033E-2</v>
      </c>
      <c r="AU90" s="1" t="s">
        <v>72</v>
      </c>
      <c r="AV90" s="1" t="s">
        <v>72</v>
      </c>
      <c r="AW90" s="1" t="s">
        <v>72</v>
      </c>
      <c r="AX90" s="1" t="s">
        <v>72</v>
      </c>
      <c r="AY90" s="1" t="s">
        <v>72</v>
      </c>
      <c r="AZ90" s="1" t="s">
        <v>72</v>
      </c>
      <c r="BA90" s="1">
        <v>0.11849403188689669</v>
      </c>
      <c r="BB90" s="1">
        <v>0</v>
      </c>
      <c r="BC90" s="1" t="s">
        <v>72</v>
      </c>
      <c r="BD90" s="1" t="s">
        <v>72</v>
      </c>
      <c r="BE90" s="1">
        <v>10.912206990809802</v>
      </c>
      <c r="BF90" s="1">
        <v>0</v>
      </c>
    </row>
    <row r="91" spans="1:58" x14ac:dyDescent="0.25">
      <c r="A91" s="2" t="s">
        <v>86</v>
      </c>
      <c r="B91" s="2" t="s">
        <v>87</v>
      </c>
      <c r="C91" s="2" t="s">
        <v>73</v>
      </c>
      <c r="D91" s="14">
        <v>4.6467658996582033</v>
      </c>
      <c r="E91" s="1">
        <f t="shared" si="4"/>
        <v>7.1512088775634766</v>
      </c>
      <c r="F91" s="1">
        <f t="shared" si="5"/>
        <v>2.8094539642333984</v>
      </c>
      <c r="G91" s="1">
        <v>1.7878022193908691</v>
      </c>
      <c r="H91" s="1">
        <v>0.70236349105834961</v>
      </c>
      <c r="I91" s="10">
        <v>18238</v>
      </c>
      <c r="J91" s="10">
        <v>18</v>
      </c>
      <c r="K91" s="10">
        <v>18220</v>
      </c>
      <c r="L91" s="1">
        <v>1</v>
      </c>
      <c r="M91" s="1">
        <v>0</v>
      </c>
      <c r="N91" s="1">
        <v>17</v>
      </c>
      <c r="O91" s="1">
        <v>18220</v>
      </c>
      <c r="P91" s="1">
        <v>6.4508321679785596E-2</v>
      </c>
      <c r="Q91" s="1" t="s">
        <v>72</v>
      </c>
      <c r="R91" s="1" t="s">
        <v>72</v>
      </c>
      <c r="S91" s="1" t="s">
        <v>72</v>
      </c>
      <c r="T91" s="1" t="s">
        <v>72</v>
      </c>
      <c r="U91" s="1" t="s">
        <v>72</v>
      </c>
      <c r="V91" s="1" t="s">
        <v>72</v>
      </c>
      <c r="W91" s="1" t="s">
        <v>72</v>
      </c>
      <c r="X91" s="1">
        <v>4500</v>
      </c>
      <c r="Y91" s="1" t="s">
        <v>72</v>
      </c>
      <c r="Z91" s="1" t="s">
        <v>72</v>
      </c>
      <c r="AA91" s="2" t="s">
        <v>72</v>
      </c>
      <c r="AB91" s="1" t="s">
        <v>72</v>
      </c>
      <c r="AC91" s="1" t="s">
        <v>72</v>
      </c>
      <c r="AD91" s="1" t="s">
        <v>72</v>
      </c>
      <c r="AE91" s="1" t="s">
        <v>72</v>
      </c>
      <c r="AF91" s="1" t="s">
        <v>72</v>
      </c>
      <c r="AG91" s="1" t="s">
        <v>72</v>
      </c>
      <c r="AH91" s="1" t="s">
        <v>72</v>
      </c>
      <c r="AI91" s="1" t="s">
        <v>72</v>
      </c>
      <c r="AJ91" s="1" t="s">
        <v>72</v>
      </c>
      <c r="AK91" s="1" t="s">
        <v>72</v>
      </c>
      <c r="AL91" s="1">
        <v>5676.9420844184024</v>
      </c>
      <c r="AM91" s="1">
        <v>2827.1059439565952</v>
      </c>
      <c r="AN91" s="1">
        <v>2829.9185906573398</v>
      </c>
      <c r="AO91" s="2" t="s">
        <v>72</v>
      </c>
      <c r="AP91" s="2" t="s">
        <v>72</v>
      </c>
      <c r="AQ91" s="1" t="s">
        <v>72</v>
      </c>
      <c r="AR91" s="1" t="s">
        <v>72</v>
      </c>
      <c r="AS91" s="1">
        <v>1.4573959112167358</v>
      </c>
      <c r="AT91" s="1">
        <v>0.90905499458312988</v>
      </c>
      <c r="AU91" s="1" t="s">
        <v>72</v>
      </c>
      <c r="AV91" s="1" t="s">
        <v>72</v>
      </c>
      <c r="AW91" s="1" t="s">
        <v>72</v>
      </c>
      <c r="AX91" s="1" t="s">
        <v>72</v>
      </c>
      <c r="AY91" s="1" t="s">
        <v>72</v>
      </c>
      <c r="AZ91" s="1" t="s">
        <v>72</v>
      </c>
      <c r="BA91" s="1" t="s">
        <v>72</v>
      </c>
      <c r="BB91" s="1" t="s">
        <v>72</v>
      </c>
      <c r="BC91" s="1" t="s">
        <v>72</v>
      </c>
      <c r="BD91" s="1" t="s">
        <v>72</v>
      </c>
      <c r="BE91" s="1" t="s">
        <v>72</v>
      </c>
      <c r="BF91" s="1" t="s">
        <v>72</v>
      </c>
    </row>
    <row r="92" spans="1:58" x14ac:dyDescent="0.25">
      <c r="A92" s="2" t="s">
        <v>101</v>
      </c>
      <c r="B92" s="2" t="s">
        <v>87</v>
      </c>
      <c r="C92" s="2" t="s">
        <v>89</v>
      </c>
      <c r="D92" s="14">
        <v>0</v>
      </c>
      <c r="E92" s="1">
        <f t="shared" si="4"/>
        <v>0.73375952243804932</v>
      </c>
      <c r="F92" s="1">
        <f t="shared" si="5"/>
        <v>0</v>
      </c>
      <c r="G92" s="1">
        <v>0.18343988060951233</v>
      </c>
      <c r="H92" s="1">
        <v>0</v>
      </c>
      <c r="I92" s="10">
        <v>19216</v>
      </c>
      <c r="J92" s="10">
        <v>0</v>
      </c>
      <c r="K92" s="10">
        <v>19216</v>
      </c>
      <c r="L92" s="1">
        <v>0</v>
      </c>
      <c r="M92" s="1">
        <v>0</v>
      </c>
      <c r="N92" s="1">
        <v>11</v>
      </c>
      <c r="O92" s="1">
        <v>19205</v>
      </c>
      <c r="P92" s="1">
        <v>0</v>
      </c>
      <c r="Q92" s="1" t="s">
        <v>72</v>
      </c>
      <c r="R92" s="1" t="s">
        <v>72</v>
      </c>
      <c r="S92" s="1" t="s">
        <v>72</v>
      </c>
      <c r="T92" s="1" t="s">
        <v>72</v>
      </c>
      <c r="U92" s="1" t="s">
        <v>72</v>
      </c>
      <c r="V92" s="1" t="s">
        <v>72</v>
      </c>
      <c r="W92" s="1" t="s">
        <v>72</v>
      </c>
      <c r="X92" s="1">
        <v>5000</v>
      </c>
      <c r="Y92" s="1" t="s">
        <v>72</v>
      </c>
      <c r="Z92" s="1" t="s">
        <v>72</v>
      </c>
      <c r="AA92" s="2" t="s">
        <v>90</v>
      </c>
      <c r="AB92" s="1" t="s">
        <v>72</v>
      </c>
      <c r="AC92" s="1" t="s">
        <v>72</v>
      </c>
      <c r="AD92" s="1" t="s">
        <v>72</v>
      </c>
      <c r="AE92" s="1" t="s">
        <v>72</v>
      </c>
      <c r="AF92" s="1" t="s">
        <v>72</v>
      </c>
      <c r="AG92" s="1" t="s">
        <v>72</v>
      </c>
      <c r="AH92" s="1" t="s">
        <v>72</v>
      </c>
      <c r="AI92" s="1" t="s">
        <v>72</v>
      </c>
      <c r="AJ92" s="1" t="s">
        <v>72</v>
      </c>
      <c r="AK92" s="1" t="s">
        <v>72</v>
      </c>
      <c r="AL92" s="1">
        <v>0</v>
      </c>
      <c r="AM92" s="1">
        <v>3048.887112480119</v>
      </c>
      <c r="AN92" s="1">
        <v>3048.8871124801121</v>
      </c>
      <c r="AO92" s="2" t="s">
        <v>72</v>
      </c>
      <c r="AP92" s="2" t="s">
        <v>72</v>
      </c>
      <c r="AQ92" s="1" t="s">
        <v>72</v>
      </c>
      <c r="AR92" s="1" t="s">
        <v>72</v>
      </c>
      <c r="AS92" s="1">
        <v>8.3817943930625916E-2</v>
      </c>
      <c r="AT92" s="1">
        <v>0</v>
      </c>
      <c r="AU92" s="1" t="s">
        <v>72</v>
      </c>
      <c r="AV92" s="1" t="s">
        <v>72</v>
      </c>
      <c r="AW92" s="1" t="s">
        <v>72</v>
      </c>
      <c r="AX92" s="1" t="s">
        <v>72</v>
      </c>
      <c r="AY92" s="1" t="s">
        <v>72</v>
      </c>
      <c r="AZ92" s="1" t="s">
        <v>72</v>
      </c>
      <c r="BA92" s="1" t="s">
        <v>72</v>
      </c>
      <c r="BB92" s="1" t="s">
        <v>72</v>
      </c>
      <c r="BC92" s="1" t="s">
        <v>72</v>
      </c>
      <c r="BD92" s="1" t="s">
        <v>72</v>
      </c>
      <c r="BE92" s="1" t="s">
        <v>72</v>
      </c>
      <c r="BF92" s="1" t="s">
        <v>72</v>
      </c>
    </row>
    <row r="93" spans="1:58" x14ac:dyDescent="0.25">
      <c r="A93" s="2" t="s">
        <v>101</v>
      </c>
      <c r="B93" s="2" t="s">
        <v>87</v>
      </c>
      <c r="C93" s="2" t="s">
        <v>90</v>
      </c>
      <c r="D93" s="14">
        <v>2.6946048736572266</v>
      </c>
      <c r="E93" s="1">
        <f t="shared" si="4"/>
        <v>4.6334700584411621</v>
      </c>
      <c r="F93" s="1">
        <f t="shared" si="5"/>
        <v>1.3912031650543213</v>
      </c>
      <c r="G93" s="1">
        <v>1.1583675146102905</v>
      </c>
      <c r="H93" s="1">
        <v>0.34780079126358032</v>
      </c>
      <c r="I93" s="10">
        <v>19216</v>
      </c>
      <c r="J93" s="10">
        <v>11</v>
      </c>
      <c r="K93" s="10">
        <v>19205</v>
      </c>
      <c r="L93" s="1">
        <v>0</v>
      </c>
      <c r="M93" s="1">
        <v>0</v>
      </c>
      <c r="N93" s="1">
        <v>11</v>
      </c>
      <c r="O93" s="1">
        <v>19205</v>
      </c>
      <c r="P93" s="1">
        <v>0</v>
      </c>
      <c r="Q93" s="1" t="s">
        <v>72</v>
      </c>
      <c r="R93" s="1" t="s">
        <v>72</v>
      </c>
      <c r="S93" s="1" t="s">
        <v>72</v>
      </c>
      <c r="T93" s="1" t="s">
        <v>72</v>
      </c>
      <c r="U93" s="1" t="s">
        <v>72</v>
      </c>
      <c r="V93" s="1" t="s">
        <v>72</v>
      </c>
      <c r="W93" s="1" t="s">
        <v>72</v>
      </c>
      <c r="X93" s="1">
        <v>4000</v>
      </c>
      <c r="Y93" s="1" t="s">
        <v>72</v>
      </c>
      <c r="Z93" s="1" t="s">
        <v>72</v>
      </c>
      <c r="AA93" s="2" t="s">
        <v>72</v>
      </c>
      <c r="AB93" s="1" t="s">
        <v>72</v>
      </c>
      <c r="AC93" s="1" t="s">
        <v>72</v>
      </c>
      <c r="AD93" s="1" t="s">
        <v>72</v>
      </c>
      <c r="AE93" s="1" t="s">
        <v>72</v>
      </c>
      <c r="AF93" s="1" t="s">
        <v>72</v>
      </c>
      <c r="AG93" s="1" t="s">
        <v>72</v>
      </c>
      <c r="AH93" s="1" t="s">
        <v>72</v>
      </c>
      <c r="AI93" s="1" t="s">
        <v>72</v>
      </c>
      <c r="AJ93" s="1" t="s">
        <v>72</v>
      </c>
      <c r="AK93" s="1" t="s">
        <v>72</v>
      </c>
      <c r="AL93" s="1">
        <v>5709.210893110795</v>
      </c>
      <c r="AM93" s="1">
        <v>2181.7291094822922</v>
      </c>
      <c r="AN93" s="1">
        <v>2183.7483798621893</v>
      </c>
      <c r="AO93" s="2" t="s">
        <v>72</v>
      </c>
      <c r="AP93" s="2" t="s">
        <v>72</v>
      </c>
      <c r="AQ93" s="1" t="s">
        <v>72</v>
      </c>
      <c r="AR93" s="1" t="s">
        <v>72</v>
      </c>
      <c r="AS93" s="1">
        <v>0.89830780029296875</v>
      </c>
      <c r="AT93" s="1">
        <v>0.49001237750053406</v>
      </c>
      <c r="AU93" s="1" t="s">
        <v>72</v>
      </c>
      <c r="AV93" s="1" t="s">
        <v>72</v>
      </c>
      <c r="AW93" s="1" t="s">
        <v>72</v>
      </c>
      <c r="AX93" s="1" t="s">
        <v>72</v>
      </c>
      <c r="AY93" s="1" t="s">
        <v>72</v>
      </c>
      <c r="AZ93" s="1" t="s">
        <v>72</v>
      </c>
      <c r="BA93" s="1" t="s">
        <v>72</v>
      </c>
      <c r="BB93" s="1" t="s">
        <v>72</v>
      </c>
      <c r="BC93" s="1" t="s">
        <v>72</v>
      </c>
      <c r="BD93" s="1" t="s">
        <v>72</v>
      </c>
      <c r="BE93" s="1" t="s">
        <v>72</v>
      </c>
      <c r="BF93" s="1" t="s">
        <v>72</v>
      </c>
    </row>
    <row r="94" spans="1:58" x14ac:dyDescent="0.25">
      <c r="A94" s="2" t="s">
        <v>119</v>
      </c>
      <c r="B94" s="2" t="s">
        <v>87</v>
      </c>
      <c r="C94" s="2" t="s">
        <v>103</v>
      </c>
      <c r="D94" s="14">
        <v>11.790417480468751</v>
      </c>
      <c r="E94" s="1">
        <f t="shared" si="4"/>
        <v>15.688846588134766</v>
      </c>
      <c r="F94" s="1">
        <f t="shared" si="5"/>
        <v>8.5999774932861328</v>
      </c>
      <c r="G94" s="1">
        <v>3.9222116470336914</v>
      </c>
      <c r="H94" s="1">
        <v>2.1499943733215332</v>
      </c>
      <c r="I94" s="10">
        <v>17184</v>
      </c>
      <c r="J94" s="10">
        <v>43</v>
      </c>
      <c r="K94" s="10">
        <v>17141</v>
      </c>
      <c r="L94" s="1">
        <v>43</v>
      </c>
      <c r="M94" s="1">
        <v>0</v>
      </c>
      <c r="N94" s="1">
        <v>0</v>
      </c>
      <c r="O94" s="1">
        <v>17141</v>
      </c>
      <c r="P94" s="1">
        <v>2.9476043653634192</v>
      </c>
      <c r="Q94" s="1" t="s">
        <v>72</v>
      </c>
      <c r="R94" s="1" t="s">
        <v>72</v>
      </c>
      <c r="S94" s="1" t="s">
        <v>72</v>
      </c>
      <c r="T94" s="1" t="s">
        <v>72</v>
      </c>
      <c r="U94" s="1" t="s">
        <v>72</v>
      </c>
      <c r="V94" s="1" t="s">
        <v>72</v>
      </c>
      <c r="W94" s="1" t="s">
        <v>72</v>
      </c>
      <c r="X94" s="1">
        <v>4000</v>
      </c>
      <c r="Y94" s="1" t="s">
        <v>72</v>
      </c>
      <c r="Z94" s="1" t="s">
        <v>72</v>
      </c>
      <c r="AA94" s="2" t="s">
        <v>104</v>
      </c>
      <c r="AB94" s="1">
        <v>1</v>
      </c>
      <c r="AC94" s="1" t="s">
        <v>72</v>
      </c>
      <c r="AD94" s="1" t="s">
        <v>72</v>
      </c>
      <c r="AE94" s="1">
        <v>1.4251407836173378</v>
      </c>
      <c r="AF94" s="1">
        <v>0.57485921638266224</v>
      </c>
      <c r="AG94" s="1">
        <v>50</v>
      </c>
      <c r="AH94" s="1" t="s">
        <v>72</v>
      </c>
      <c r="AI94" s="1" t="s">
        <v>72</v>
      </c>
      <c r="AJ94" s="1">
        <v>60.628519590433449</v>
      </c>
      <c r="AK94" s="1">
        <v>39.371480409566558</v>
      </c>
      <c r="AL94" s="1">
        <v>4399.4312829305964</v>
      </c>
      <c r="AM94" s="1">
        <v>2838.7412559741174</v>
      </c>
      <c r="AN94" s="1">
        <v>2842.646613932629</v>
      </c>
      <c r="AO94" s="2" t="s">
        <v>72</v>
      </c>
      <c r="AP94" s="2" t="s">
        <v>72</v>
      </c>
      <c r="AQ94" s="1" t="s">
        <v>72</v>
      </c>
      <c r="AR94" s="1" t="s">
        <v>72</v>
      </c>
      <c r="AS94" s="1">
        <v>3.4191520214080811</v>
      </c>
      <c r="AT94" s="1">
        <v>2.5216648578643799</v>
      </c>
      <c r="AU94" s="1" t="s">
        <v>72</v>
      </c>
      <c r="AV94" s="1" t="s">
        <v>72</v>
      </c>
      <c r="AW94" s="1" t="s">
        <v>72</v>
      </c>
      <c r="AX94" s="1" t="s">
        <v>72</v>
      </c>
      <c r="AY94" s="1" t="s">
        <v>72</v>
      </c>
      <c r="AZ94" s="1" t="s">
        <v>72</v>
      </c>
      <c r="BA94" s="1">
        <v>1.2153000095728912</v>
      </c>
      <c r="BB94" s="1">
        <v>0.7846999904271087</v>
      </c>
      <c r="BC94" s="1" t="s">
        <v>72</v>
      </c>
      <c r="BD94" s="1" t="s">
        <v>72</v>
      </c>
      <c r="BE94" s="1">
        <v>55.382500239322283</v>
      </c>
      <c r="BF94" s="1">
        <v>44.617499760677717</v>
      </c>
    </row>
    <row r="95" spans="1:58" x14ac:dyDescent="0.25">
      <c r="A95" s="2" t="s">
        <v>119</v>
      </c>
      <c r="B95" s="2" t="s">
        <v>87</v>
      </c>
      <c r="C95" s="2" t="s">
        <v>104</v>
      </c>
      <c r="D95" s="14">
        <v>11.790417480468751</v>
      </c>
      <c r="E95" s="1">
        <f t="shared" si="4"/>
        <v>15.688846588134766</v>
      </c>
      <c r="F95" s="1">
        <f t="shared" si="5"/>
        <v>8.5999774932861328</v>
      </c>
      <c r="G95" s="1">
        <v>3.9222116470336914</v>
      </c>
      <c r="H95" s="1">
        <v>2.1499943733215332</v>
      </c>
      <c r="I95" s="10">
        <v>17184</v>
      </c>
      <c r="J95" s="10">
        <v>43</v>
      </c>
      <c r="K95" s="10">
        <v>17141</v>
      </c>
      <c r="L95" s="1">
        <v>43</v>
      </c>
      <c r="M95" s="1">
        <v>0</v>
      </c>
      <c r="N95" s="1">
        <v>0</v>
      </c>
      <c r="O95" s="1">
        <v>17141</v>
      </c>
      <c r="P95" s="1">
        <v>2.9476043653634192</v>
      </c>
      <c r="Q95" s="1" t="s">
        <v>72</v>
      </c>
      <c r="R95" s="1" t="s">
        <v>72</v>
      </c>
      <c r="S95" s="1" t="s">
        <v>72</v>
      </c>
      <c r="T95" s="1" t="s">
        <v>72</v>
      </c>
      <c r="U95" s="1" t="s">
        <v>72</v>
      </c>
      <c r="V95" s="1" t="s">
        <v>72</v>
      </c>
      <c r="W95" s="1" t="s">
        <v>72</v>
      </c>
      <c r="X95" s="1">
        <v>4000</v>
      </c>
      <c r="Y95" s="1" t="s">
        <v>72</v>
      </c>
      <c r="Z95" s="1" t="s">
        <v>72</v>
      </c>
      <c r="AA95" s="2" t="s">
        <v>72</v>
      </c>
      <c r="AB95" s="1" t="s">
        <v>72</v>
      </c>
      <c r="AC95" s="1" t="s">
        <v>72</v>
      </c>
      <c r="AD95" s="1" t="s">
        <v>72</v>
      </c>
      <c r="AE95" s="1" t="s">
        <v>72</v>
      </c>
      <c r="AF95" s="1" t="s">
        <v>72</v>
      </c>
      <c r="AG95" s="1" t="s">
        <v>72</v>
      </c>
      <c r="AH95" s="1" t="s">
        <v>72</v>
      </c>
      <c r="AI95" s="1" t="s">
        <v>72</v>
      </c>
      <c r="AJ95" s="1" t="s">
        <v>72</v>
      </c>
      <c r="AK95" s="1" t="s">
        <v>72</v>
      </c>
      <c r="AL95" s="1">
        <v>6179.8698900799418</v>
      </c>
      <c r="AM95" s="1">
        <v>2310.2065840742775</v>
      </c>
      <c r="AN95" s="1">
        <v>2319.8897499354362</v>
      </c>
      <c r="AO95" s="2" t="s">
        <v>72</v>
      </c>
      <c r="AP95" s="2" t="s">
        <v>72</v>
      </c>
      <c r="AQ95" s="1" t="s">
        <v>72</v>
      </c>
      <c r="AR95" s="1" t="s">
        <v>72</v>
      </c>
      <c r="AS95" s="1">
        <v>3.4191520214080811</v>
      </c>
      <c r="AT95" s="1">
        <v>2.5216648578643799</v>
      </c>
      <c r="AU95" s="1" t="s">
        <v>72</v>
      </c>
      <c r="AV95" s="1" t="s">
        <v>72</v>
      </c>
      <c r="AW95" s="1" t="s">
        <v>72</v>
      </c>
      <c r="AX95" s="1" t="s">
        <v>72</v>
      </c>
      <c r="AY95" s="1" t="s">
        <v>72</v>
      </c>
      <c r="AZ95" s="1" t="s">
        <v>72</v>
      </c>
      <c r="BA95" s="1" t="s">
        <v>72</v>
      </c>
      <c r="BB95" s="1" t="s">
        <v>72</v>
      </c>
      <c r="BC95" s="1" t="s">
        <v>72</v>
      </c>
      <c r="BD95" s="1" t="s">
        <v>72</v>
      </c>
      <c r="BE95" s="1" t="s">
        <v>72</v>
      </c>
      <c r="BF95" s="1" t="s">
        <v>72</v>
      </c>
    </row>
    <row r="96" spans="1:58" x14ac:dyDescent="0.25">
      <c r="A96" s="2" t="s">
        <v>133</v>
      </c>
      <c r="B96" s="2" t="s">
        <v>87</v>
      </c>
      <c r="C96" s="2" t="s">
        <v>121</v>
      </c>
      <c r="D96" s="14">
        <v>0</v>
      </c>
      <c r="E96" s="1">
        <f t="shared" si="4"/>
        <v>0.82591730356216431</v>
      </c>
      <c r="F96" s="1">
        <f t="shared" si="5"/>
        <v>0</v>
      </c>
      <c r="G96" s="1">
        <v>0.20647932589054108</v>
      </c>
      <c r="H96" s="1">
        <v>0</v>
      </c>
      <c r="I96" s="10">
        <v>17072</v>
      </c>
      <c r="J96" s="10">
        <v>0</v>
      </c>
      <c r="K96" s="10">
        <v>17072</v>
      </c>
      <c r="L96" s="1">
        <v>0</v>
      </c>
      <c r="M96" s="1">
        <v>0</v>
      </c>
      <c r="N96" s="1">
        <v>48</v>
      </c>
      <c r="O96" s="1">
        <v>17024</v>
      </c>
      <c r="P96" s="1">
        <v>0</v>
      </c>
      <c r="Q96" s="1" t="s">
        <v>72</v>
      </c>
      <c r="R96" s="1" t="s">
        <v>72</v>
      </c>
      <c r="S96" s="1" t="s">
        <v>72</v>
      </c>
      <c r="T96" s="1" t="s">
        <v>72</v>
      </c>
      <c r="U96" s="1" t="s">
        <v>72</v>
      </c>
      <c r="V96" s="1" t="s">
        <v>72</v>
      </c>
      <c r="W96" s="1" t="s">
        <v>72</v>
      </c>
      <c r="X96" s="1">
        <v>5000</v>
      </c>
      <c r="Y96" s="1" t="s">
        <v>72</v>
      </c>
      <c r="Z96" s="1" t="s">
        <v>72</v>
      </c>
      <c r="AA96" s="2" t="s">
        <v>122</v>
      </c>
      <c r="AB96" s="1" t="s">
        <v>72</v>
      </c>
      <c r="AC96" s="1" t="s">
        <v>72</v>
      </c>
      <c r="AD96" s="1" t="s">
        <v>72</v>
      </c>
      <c r="AE96" s="1" t="s">
        <v>72</v>
      </c>
      <c r="AF96" s="1" t="s">
        <v>72</v>
      </c>
      <c r="AG96" s="1" t="s">
        <v>72</v>
      </c>
      <c r="AH96" s="1" t="s">
        <v>72</v>
      </c>
      <c r="AI96" s="1" t="s">
        <v>72</v>
      </c>
      <c r="AJ96" s="1" t="s">
        <v>72</v>
      </c>
      <c r="AK96" s="1" t="s">
        <v>72</v>
      </c>
      <c r="AL96" s="1">
        <v>0</v>
      </c>
      <c r="AM96" s="1">
        <v>3794.5071011286755</v>
      </c>
      <c r="AN96" s="1">
        <v>3794.5071011286764</v>
      </c>
      <c r="AO96" s="2" t="s">
        <v>72</v>
      </c>
      <c r="AP96" s="2" t="s">
        <v>72</v>
      </c>
      <c r="AQ96" s="1" t="s">
        <v>72</v>
      </c>
      <c r="AR96" s="1" t="s">
        <v>72</v>
      </c>
      <c r="AS96" s="1">
        <v>9.434470534324646E-2</v>
      </c>
      <c r="AT96" s="1">
        <v>0</v>
      </c>
      <c r="AU96" s="1" t="s">
        <v>72</v>
      </c>
      <c r="AV96" s="1" t="s">
        <v>72</v>
      </c>
      <c r="AW96" s="1" t="s">
        <v>72</v>
      </c>
      <c r="AX96" s="1" t="s">
        <v>72</v>
      </c>
      <c r="AY96" s="1" t="s">
        <v>72</v>
      </c>
      <c r="AZ96" s="1" t="s">
        <v>72</v>
      </c>
      <c r="BA96" s="1" t="s">
        <v>72</v>
      </c>
      <c r="BB96" s="1" t="s">
        <v>72</v>
      </c>
      <c r="BC96" s="1" t="s">
        <v>72</v>
      </c>
      <c r="BD96" s="1" t="s">
        <v>72</v>
      </c>
      <c r="BE96" s="1" t="s">
        <v>72</v>
      </c>
      <c r="BF96" s="1" t="s">
        <v>72</v>
      </c>
    </row>
    <row r="97" spans="1:58" x14ac:dyDescent="0.25">
      <c r="A97" s="2" t="s">
        <v>133</v>
      </c>
      <c r="B97" s="2" t="s">
        <v>87</v>
      </c>
      <c r="C97" s="2" t="s">
        <v>122</v>
      </c>
      <c r="D97" s="14">
        <v>13.249795532226562</v>
      </c>
      <c r="E97" s="1">
        <f t="shared" si="4"/>
        <v>17.375053405761719</v>
      </c>
      <c r="F97" s="1">
        <f t="shared" si="5"/>
        <v>9.8374433517456055</v>
      </c>
      <c r="G97" s="1">
        <v>4.3437633514404297</v>
      </c>
      <c r="H97" s="1">
        <v>2.4593608379364014</v>
      </c>
      <c r="I97" s="10">
        <v>17072</v>
      </c>
      <c r="J97" s="10">
        <v>48</v>
      </c>
      <c r="K97" s="10">
        <v>17024</v>
      </c>
      <c r="L97" s="1">
        <v>0</v>
      </c>
      <c r="M97" s="1">
        <v>0</v>
      </c>
      <c r="N97" s="1">
        <v>48</v>
      </c>
      <c r="O97" s="1">
        <v>17024</v>
      </c>
      <c r="P97" s="1">
        <v>0</v>
      </c>
      <c r="Q97" s="1" t="s">
        <v>72</v>
      </c>
      <c r="R97" s="1" t="s">
        <v>72</v>
      </c>
      <c r="S97" s="1" t="s">
        <v>72</v>
      </c>
      <c r="T97" s="1" t="s">
        <v>72</v>
      </c>
      <c r="U97" s="1" t="s">
        <v>72</v>
      </c>
      <c r="V97" s="1" t="s">
        <v>72</v>
      </c>
      <c r="W97" s="1" t="s">
        <v>72</v>
      </c>
      <c r="X97" s="1">
        <v>3700</v>
      </c>
      <c r="Y97" s="1" t="s">
        <v>72</v>
      </c>
      <c r="Z97" s="1" t="s">
        <v>72</v>
      </c>
      <c r="AA97" s="2" t="s">
        <v>72</v>
      </c>
      <c r="AB97" s="1" t="s">
        <v>72</v>
      </c>
      <c r="AC97" s="1" t="s">
        <v>72</v>
      </c>
      <c r="AD97" s="1" t="s">
        <v>72</v>
      </c>
      <c r="AE97" s="1" t="s">
        <v>72</v>
      </c>
      <c r="AF97" s="1" t="s">
        <v>72</v>
      </c>
      <c r="AG97" s="1" t="s">
        <v>72</v>
      </c>
      <c r="AH97" s="1" t="s">
        <v>72</v>
      </c>
      <c r="AI97" s="1" t="s">
        <v>72</v>
      </c>
      <c r="AJ97" s="1" t="s">
        <v>72</v>
      </c>
      <c r="AK97" s="1" t="s">
        <v>72</v>
      </c>
      <c r="AL97" s="1">
        <v>4014.7560882568359</v>
      </c>
      <c r="AM97" s="1">
        <v>2817.2719465987125</v>
      </c>
      <c r="AN97" s="1">
        <v>2820.6388185996298</v>
      </c>
      <c r="AO97" s="2" t="s">
        <v>72</v>
      </c>
      <c r="AP97" s="2" t="s">
        <v>72</v>
      </c>
      <c r="AQ97" s="1" t="s">
        <v>72</v>
      </c>
      <c r="AR97" s="1" t="s">
        <v>72</v>
      </c>
      <c r="AS97" s="1">
        <v>3.8126792907714844</v>
      </c>
      <c r="AT97" s="1">
        <v>2.8581604957580566</v>
      </c>
      <c r="AU97" s="1" t="s">
        <v>72</v>
      </c>
      <c r="AV97" s="1" t="s">
        <v>72</v>
      </c>
      <c r="AW97" s="1" t="s">
        <v>72</v>
      </c>
      <c r="AX97" s="1" t="s">
        <v>72</v>
      </c>
      <c r="AY97" s="1" t="s">
        <v>72</v>
      </c>
      <c r="AZ97" s="1" t="s">
        <v>72</v>
      </c>
      <c r="BA97" s="1" t="s">
        <v>72</v>
      </c>
      <c r="BB97" s="1" t="s">
        <v>72</v>
      </c>
      <c r="BC97" s="1" t="s">
        <v>72</v>
      </c>
      <c r="BD97" s="1" t="s">
        <v>72</v>
      </c>
      <c r="BE97" s="1" t="s">
        <v>72</v>
      </c>
      <c r="BF97" s="1" t="s">
        <v>72</v>
      </c>
    </row>
    <row r="98" spans="1:58" x14ac:dyDescent="0.25">
      <c r="E98" s="12"/>
      <c r="F98" s="12"/>
      <c r="G98" s="1"/>
      <c r="H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x14ac:dyDescent="0.25">
      <c r="E99" s="12"/>
      <c r="F99" s="12"/>
      <c r="G99" s="1"/>
      <c r="H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x14ac:dyDescent="0.25">
      <c r="E100" s="12"/>
      <c r="F100" s="12"/>
      <c r="G100" s="1"/>
      <c r="H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x14ac:dyDescent="0.25">
      <c r="E101" s="12"/>
      <c r="F101" s="12"/>
      <c r="G101" s="1"/>
      <c r="H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x14ac:dyDescent="0.25">
      <c r="E102" s="12"/>
      <c r="F102" s="12"/>
      <c r="G102" s="1"/>
      <c r="H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x14ac:dyDescent="0.25">
      <c r="E103" s="12"/>
      <c r="F103" s="12"/>
      <c r="G103" s="1"/>
      <c r="H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x14ac:dyDescent="0.25">
      <c r="E104" s="12"/>
      <c r="F104" s="12"/>
      <c r="G104" s="1"/>
      <c r="H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x14ac:dyDescent="0.25">
      <c r="E105" s="12"/>
      <c r="F105" s="12"/>
      <c r="G105" s="1"/>
      <c r="H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x14ac:dyDescent="0.25">
      <c r="E106" s="12"/>
      <c r="F106" s="12"/>
      <c r="G106" s="1"/>
      <c r="H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x14ac:dyDescent="0.25">
      <c r="E107" s="12"/>
      <c r="F107" s="12"/>
      <c r="G107" s="1"/>
      <c r="H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x14ac:dyDescent="0.25">
      <c r="E108" s="12"/>
      <c r="F108" s="12"/>
      <c r="G108" s="1"/>
      <c r="H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x14ac:dyDescent="0.25">
      <c r="E109" s="12"/>
      <c r="F109" s="12"/>
      <c r="G109" s="1"/>
      <c r="H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x14ac:dyDescent="0.25">
      <c r="E110" s="12"/>
      <c r="F110" s="12"/>
      <c r="G110" s="1"/>
      <c r="H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x14ac:dyDescent="0.25">
      <c r="E111" s="12"/>
      <c r="F111" s="12"/>
      <c r="G111" s="1"/>
      <c r="H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x14ac:dyDescent="0.25">
      <c r="E112" s="12"/>
      <c r="F112" s="12"/>
      <c r="G112" s="1"/>
      <c r="H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5:58" x14ac:dyDescent="0.25">
      <c r="E113" s="12"/>
      <c r="F113" s="12"/>
      <c r="G113" s="1"/>
      <c r="H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5:58" x14ac:dyDescent="0.25">
      <c r="E114" s="12"/>
      <c r="F114" s="12"/>
      <c r="G114" s="1"/>
      <c r="H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5:58" x14ac:dyDescent="0.25">
      <c r="E115" s="12"/>
      <c r="F115" s="12"/>
      <c r="G115" s="1"/>
      <c r="H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5:58" x14ac:dyDescent="0.25">
      <c r="E116" s="12"/>
      <c r="F116" s="12"/>
      <c r="G116" s="1"/>
      <c r="H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5:58" x14ac:dyDescent="0.25">
      <c r="E117" s="12"/>
      <c r="F117" s="12"/>
      <c r="G117" s="1"/>
      <c r="H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5:58" x14ac:dyDescent="0.25">
      <c r="E118" s="12"/>
      <c r="F118" s="12"/>
      <c r="G118" s="1"/>
      <c r="H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5:58" x14ac:dyDescent="0.25">
      <c r="E119" s="12"/>
      <c r="F119" s="12"/>
      <c r="G119" s="1"/>
      <c r="H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5:58" x14ac:dyDescent="0.25">
      <c r="E120" s="12"/>
      <c r="F120" s="12"/>
      <c r="G120" s="1"/>
      <c r="H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5:58" x14ac:dyDescent="0.25">
      <c r="E121" s="12"/>
      <c r="F121" s="12"/>
      <c r="G121" s="1"/>
      <c r="H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5:58" x14ac:dyDescent="0.25">
      <c r="E122" s="12"/>
      <c r="F122" s="12"/>
      <c r="G122" s="1"/>
      <c r="H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5:58" x14ac:dyDescent="0.25">
      <c r="E123" s="12"/>
      <c r="F123" s="12"/>
      <c r="G123" s="1"/>
      <c r="H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5:58" x14ac:dyDescent="0.25">
      <c r="E124" s="12"/>
      <c r="F124" s="12"/>
      <c r="G124" s="1"/>
      <c r="H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5:58" x14ac:dyDescent="0.25">
      <c r="E125" s="12"/>
      <c r="F125" s="12"/>
      <c r="G125" s="1"/>
      <c r="H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5:58" x14ac:dyDescent="0.25">
      <c r="E126" s="12"/>
      <c r="F126" s="12"/>
      <c r="G126" s="1"/>
      <c r="H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5:58" x14ac:dyDescent="0.25">
      <c r="E127" s="12"/>
      <c r="F127" s="12"/>
      <c r="G127" s="1"/>
      <c r="H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5:58" x14ac:dyDescent="0.25">
      <c r="E128" s="12"/>
      <c r="F128" s="12"/>
      <c r="G128" s="1"/>
      <c r="H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5:58" x14ac:dyDescent="0.25">
      <c r="E129" s="12"/>
      <c r="F129" s="12"/>
      <c r="G129" s="1"/>
      <c r="H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5:58" x14ac:dyDescent="0.25">
      <c r="E130" s="12"/>
      <c r="F130" s="12"/>
      <c r="G130" s="1"/>
      <c r="H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5:58" x14ac:dyDescent="0.25">
      <c r="E131" s="12"/>
      <c r="F131" s="12"/>
      <c r="G131" s="1"/>
      <c r="H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5:58" x14ac:dyDescent="0.25">
      <c r="E132" s="12"/>
      <c r="F132" s="12"/>
      <c r="G132" s="1"/>
      <c r="H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5:58" x14ac:dyDescent="0.25">
      <c r="E133" s="12"/>
      <c r="F133" s="12"/>
      <c r="G133" s="1"/>
      <c r="H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5:58" x14ac:dyDescent="0.25">
      <c r="E134" s="12"/>
      <c r="F134" s="12"/>
      <c r="G134" s="1"/>
      <c r="H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5:58" x14ac:dyDescent="0.25">
      <c r="E135" s="12"/>
      <c r="F135" s="12"/>
      <c r="G135" s="1"/>
      <c r="H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5:58" x14ac:dyDescent="0.25">
      <c r="E136" s="12"/>
      <c r="F136" s="12"/>
      <c r="G136" s="1"/>
      <c r="H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5:58" x14ac:dyDescent="0.25">
      <c r="E137" s="12"/>
      <c r="F137" s="12"/>
      <c r="G137" s="1"/>
      <c r="H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5:58" x14ac:dyDescent="0.25">
      <c r="E138" s="12"/>
      <c r="F138" s="12"/>
      <c r="G138" s="1"/>
      <c r="H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5:58" x14ac:dyDescent="0.25">
      <c r="E139" s="12"/>
      <c r="F139" s="12"/>
      <c r="G139" s="1"/>
      <c r="H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5:58" x14ac:dyDescent="0.25">
      <c r="E140" s="12"/>
      <c r="F140" s="12"/>
      <c r="G140" s="1"/>
      <c r="H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5:58" x14ac:dyDescent="0.25">
      <c r="E141" s="12"/>
      <c r="F141" s="12"/>
      <c r="G141" s="1"/>
      <c r="H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5:58" x14ac:dyDescent="0.25">
      <c r="E142" s="12"/>
      <c r="F142" s="12"/>
      <c r="G142" s="1"/>
      <c r="H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5:58" x14ac:dyDescent="0.25">
      <c r="E143" s="12"/>
      <c r="F143" s="12"/>
      <c r="G143" s="1"/>
      <c r="H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5:58" x14ac:dyDescent="0.25">
      <c r="E144" s="12"/>
      <c r="F144" s="12"/>
      <c r="G144" s="1"/>
      <c r="H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5:58" x14ac:dyDescent="0.25">
      <c r="E145" s="12"/>
      <c r="F145" s="12"/>
      <c r="G145" s="1"/>
      <c r="H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5:58" x14ac:dyDescent="0.25">
      <c r="E146" s="12"/>
      <c r="F146" s="12"/>
      <c r="G146" s="1"/>
      <c r="H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5:58" x14ac:dyDescent="0.25">
      <c r="E147" s="12"/>
      <c r="F147" s="12"/>
      <c r="G147" s="1"/>
      <c r="H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5:58" x14ac:dyDescent="0.25">
      <c r="E148" s="12"/>
      <c r="F148" s="12"/>
      <c r="G148" s="1"/>
      <c r="H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5:58" x14ac:dyDescent="0.25">
      <c r="E149" s="12"/>
      <c r="F149" s="12"/>
      <c r="G149" s="1"/>
      <c r="H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5:58" x14ac:dyDescent="0.25">
      <c r="E150" s="12"/>
      <c r="F150" s="12"/>
      <c r="G150" s="1"/>
      <c r="H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5:58" x14ac:dyDescent="0.25">
      <c r="E151" s="12"/>
      <c r="F151" s="12"/>
      <c r="G151" s="1"/>
      <c r="H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5:58" x14ac:dyDescent="0.25">
      <c r="E152" s="12"/>
      <c r="F152" s="12"/>
      <c r="G152" s="1"/>
      <c r="H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5:58" x14ac:dyDescent="0.25">
      <c r="E153" s="12"/>
      <c r="F153" s="12"/>
      <c r="G153" s="1"/>
      <c r="H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5:58" x14ac:dyDescent="0.25">
      <c r="E154" s="12"/>
      <c r="F154" s="12"/>
      <c r="G154" s="1"/>
      <c r="H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5:58" x14ac:dyDescent="0.25">
      <c r="E155" s="12"/>
      <c r="F155" s="12"/>
      <c r="G155" s="1"/>
      <c r="H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5:58" x14ac:dyDescent="0.25">
      <c r="E156" s="12"/>
      <c r="F156" s="12"/>
      <c r="G156" s="1"/>
      <c r="H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5:58" x14ac:dyDescent="0.25">
      <c r="E157" s="12"/>
      <c r="F157" s="12"/>
      <c r="G157" s="1"/>
      <c r="H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5:58" x14ac:dyDescent="0.25">
      <c r="E158" s="12"/>
      <c r="F158" s="12"/>
      <c r="G158" s="1"/>
      <c r="H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5:58" x14ac:dyDescent="0.25">
      <c r="E159" s="12"/>
      <c r="F159" s="12"/>
      <c r="G159" s="1"/>
      <c r="H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</sheetData>
  <autoFilter ref="A1:BG1" xr:uid="{67C5E3E2-16DE-9D49-A68F-21032B3F307E}">
    <sortState xmlns:xlrd2="http://schemas.microsoft.com/office/spreadsheetml/2017/richdata2" ref="A2:BF97">
      <sortCondition ref="B1:B9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7B3B-D4B2-3A43-9C14-FA7D2F528BDE}">
  <dimension ref="A1:BF25"/>
  <sheetViews>
    <sheetView topLeftCell="K1" workbookViewId="0">
      <selection activeCell="X24" sqref="X24:X25"/>
    </sheetView>
  </sheetViews>
  <sheetFormatPr defaultColWidth="10.85546875" defaultRowHeight="15.75" x14ac:dyDescent="0.25"/>
  <cols>
    <col min="1" max="3" width="10.85546875" style="19"/>
    <col min="4" max="6" width="10.85546875" style="23"/>
    <col min="7" max="16384" width="10.85546875" style="19"/>
  </cols>
  <sheetData>
    <row r="1" spans="1:58" x14ac:dyDescent="0.25">
      <c r="A1" s="19" t="s">
        <v>0</v>
      </c>
      <c r="B1" s="19" t="s">
        <v>1</v>
      </c>
      <c r="C1" s="19" t="s">
        <v>2</v>
      </c>
      <c r="D1" s="20" t="s">
        <v>167</v>
      </c>
      <c r="E1" s="23" t="s">
        <v>11</v>
      </c>
      <c r="F1" s="23" t="s">
        <v>12</v>
      </c>
      <c r="G1" s="19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18</v>
      </c>
      <c r="M1" s="19" t="s">
        <v>19</v>
      </c>
      <c r="N1" s="19" t="s">
        <v>20</v>
      </c>
      <c r="O1" s="19" t="s">
        <v>21</v>
      </c>
      <c r="P1" s="19" t="s">
        <v>22</v>
      </c>
      <c r="Q1" s="19" t="s">
        <v>23</v>
      </c>
      <c r="R1" s="19" t="s">
        <v>24</v>
      </c>
      <c r="S1" s="19" t="s">
        <v>25</v>
      </c>
      <c r="T1" s="19" t="s">
        <v>26</v>
      </c>
      <c r="U1" s="19" t="s">
        <v>27</v>
      </c>
      <c r="V1" s="19" t="s">
        <v>28</v>
      </c>
      <c r="W1" s="19" t="s">
        <v>29</v>
      </c>
      <c r="X1" s="19" t="s">
        <v>30</v>
      </c>
      <c r="Y1" s="19" t="s">
        <v>31</v>
      </c>
      <c r="Z1" s="19" t="s">
        <v>32</v>
      </c>
      <c r="AA1" s="19" t="s">
        <v>33</v>
      </c>
      <c r="AB1" s="19" t="s">
        <v>34</v>
      </c>
      <c r="AC1" s="19" t="s">
        <v>35</v>
      </c>
      <c r="AD1" s="19" t="s">
        <v>36</v>
      </c>
      <c r="AE1" s="19" t="s">
        <v>37</v>
      </c>
      <c r="AF1" s="19" t="s">
        <v>38</v>
      </c>
      <c r="AG1" s="19" t="s">
        <v>39</v>
      </c>
      <c r="AH1" s="19" t="s">
        <v>40</v>
      </c>
      <c r="AI1" s="19" t="s">
        <v>41</v>
      </c>
      <c r="AJ1" s="19" t="s">
        <v>42</v>
      </c>
      <c r="AK1" s="19" t="s">
        <v>43</v>
      </c>
      <c r="AL1" s="19" t="s">
        <v>44</v>
      </c>
      <c r="AM1" s="19" t="s">
        <v>45</v>
      </c>
      <c r="AN1" s="19" t="s">
        <v>46</v>
      </c>
      <c r="AO1" s="19" t="s">
        <v>47</v>
      </c>
      <c r="AP1" s="19" t="s">
        <v>48</v>
      </c>
      <c r="AQ1" s="19" t="s">
        <v>49</v>
      </c>
      <c r="AR1" s="19" t="s">
        <v>50</v>
      </c>
      <c r="AS1" s="19" t="s">
        <v>51</v>
      </c>
      <c r="AT1" s="19" t="s">
        <v>52</v>
      </c>
      <c r="AU1" s="19" t="s">
        <v>53</v>
      </c>
      <c r="AV1" s="19" t="s">
        <v>54</v>
      </c>
      <c r="AW1" s="19" t="s">
        <v>55</v>
      </c>
      <c r="AX1" s="19" t="s">
        <v>56</v>
      </c>
      <c r="AY1" s="19" t="s">
        <v>57</v>
      </c>
      <c r="AZ1" s="19" t="s">
        <v>58</v>
      </c>
      <c r="BA1" s="19" t="s">
        <v>59</v>
      </c>
      <c r="BB1" s="19" t="s">
        <v>60</v>
      </c>
      <c r="BC1" s="19" t="s">
        <v>61</v>
      </c>
      <c r="BD1" s="19" t="s">
        <v>62</v>
      </c>
      <c r="BE1" s="19" t="s">
        <v>63</v>
      </c>
      <c r="BF1" s="19" t="s">
        <v>64</v>
      </c>
    </row>
    <row r="2" spans="1:58" x14ac:dyDescent="0.25">
      <c r="A2" s="19" t="s">
        <v>65</v>
      </c>
      <c r="B2" s="22" t="s">
        <v>174</v>
      </c>
      <c r="C2" s="19" t="s">
        <v>66</v>
      </c>
      <c r="D2" s="23">
        <v>0.51495127677917396</v>
      </c>
      <c r="E2" s="23">
        <f>G2*4</f>
        <v>1.6495878696441639</v>
      </c>
      <c r="F2" s="23">
        <f>H2*4</f>
        <v>7.8011497855186407E-2</v>
      </c>
      <c r="G2" s="19">
        <v>0.41239696741104098</v>
      </c>
      <c r="H2" s="19">
        <v>1.9502874463796602E-2</v>
      </c>
      <c r="I2" s="19">
        <v>18278</v>
      </c>
      <c r="J2" s="19">
        <v>2</v>
      </c>
      <c r="K2" s="19">
        <v>18276</v>
      </c>
      <c r="L2" s="19">
        <v>1</v>
      </c>
      <c r="M2" s="19">
        <v>1</v>
      </c>
      <c r="N2" s="19">
        <v>5</v>
      </c>
      <c r="O2" s="19">
        <v>18271</v>
      </c>
      <c r="P2" s="19">
        <v>6.4349534609247597E-2</v>
      </c>
      <c r="X2" s="19">
        <v>4000</v>
      </c>
      <c r="AA2" s="19" t="s">
        <v>73</v>
      </c>
      <c r="AB2" s="19">
        <v>0.333296850946315</v>
      </c>
      <c r="AE2" s="19">
        <v>0.91167841453821397</v>
      </c>
      <c r="AF2" s="19">
        <v>0</v>
      </c>
      <c r="AG2" s="19">
        <v>24.997947809578601</v>
      </c>
      <c r="AJ2" s="19">
        <v>57.533691209638498</v>
      </c>
      <c r="AK2" s="19">
        <v>0</v>
      </c>
      <c r="AL2" s="19">
        <v>4395.1141357421902</v>
      </c>
      <c r="AM2" s="19">
        <v>3310.1034388267699</v>
      </c>
      <c r="AN2" s="19">
        <v>3310.22216195806</v>
      </c>
      <c r="AS2" s="19">
        <v>0.24751095473766299</v>
      </c>
      <c r="AT2" s="19">
        <v>5.5870480835437802E-2</v>
      </c>
      <c r="BA2" s="19">
        <v>0.61710924280656898</v>
      </c>
      <c r="BB2" s="19">
        <v>4.9484459086061E-2</v>
      </c>
      <c r="BE2" s="19">
        <v>40.963268519278699</v>
      </c>
      <c r="BF2" s="19">
        <v>9.0326270998785407</v>
      </c>
    </row>
    <row r="3" spans="1:58" x14ac:dyDescent="0.25">
      <c r="A3" s="19" t="s">
        <v>65</v>
      </c>
      <c r="B3" s="22" t="s">
        <v>174</v>
      </c>
      <c r="C3" s="19" t="s">
        <v>73</v>
      </c>
      <c r="D3" s="23">
        <v>1.54502296447754</v>
      </c>
      <c r="E3" s="23">
        <f t="shared" ref="E3:F25" si="0">G3*4</f>
        <v>3.158568143844604</v>
      </c>
      <c r="F3" s="23">
        <f t="shared" si="0"/>
        <v>0.60507357120514005</v>
      </c>
      <c r="G3" s="19">
        <v>0.78964203596115101</v>
      </c>
      <c r="H3" s="19">
        <v>0.15126839280128501</v>
      </c>
      <c r="I3" s="19">
        <v>18278</v>
      </c>
      <c r="J3" s="19">
        <v>6</v>
      </c>
      <c r="K3" s="19">
        <v>18272</v>
      </c>
      <c r="L3" s="19">
        <v>1</v>
      </c>
      <c r="M3" s="19">
        <v>1</v>
      </c>
      <c r="N3" s="19">
        <v>5</v>
      </c>
      <c r="O3" s="19">
        <v>18271</v>
      </c>
      <c r="P3" s="19">
        <v>6.4349534609247597E-2</v>
      </c>
      <c r="X3" s="19">
        <v>3400</v>
      </c>
      <c r="AL3" s="19">
        <v>5512.0113118489598</v>
      </c>
      <c r="AM3" s="19">
        <v>2822.6843942351602</v>
      </c>
      <c r="AN3" s="19">
        <v>2823.5672020645402</v>
      </c>
      <c r="AS3" s="19">
        <v>0.56783974170684803</v>
      </c>
      <c r="AT3" s="19">
        <v>0.248283505439758</v>
      </c>
    </row>
    <row r="4" spans="1:58" x14ac:dyDescent="0.25">
      <c r="A4" s="19" t="s">
        <v>82</v>
      </c>
      <c r="B4" s="21" t="s">
        <v>83</v>
      </c>
      <c r="C4" s="19" t="s">
        <v>66</v>
      </c>
      <c r="D4" s="23">
        <v>0</v>
      </c>
      <c r="E4" s="23">
        <f t="shared" si="0"/>
        <v>0.73829352855682395</v>
      </c>
      <c r="F4" s="23">
        <f t="shared" si="0"/>
        <v>0</v>
      </c>
      <c r="G4" s="19">
        <v>0.18457338213920599</v>
      </c>
      <c r="H4" s="19">
        <v>0</v>
      </c>
      <c r="I4" s="19">
        <v>19098</v>
      </c>
      <c r="J4" s="19">
        <v>0</v>
      </c>
      <c r="K4" s="19">
        <v>19098</v>
      </c>
      <c r="L4" s="19">
        <v>0</v>
      </c>
      <c r="M4" s="19">
        <v>0</v>
      </c>
      <c r="N4" s="19">
        <v>0</v>
      </c>
      <c r="O4" s="19">
        <v>19098</v>
      </c>
      <c r="P4" s="19">
        <v>0</v>
      </c>
      <c r="X4" s="19">
        <v>4000</v>
      </c>
      <c r="AA4" s="19" t="s">
        <v>73</v>
      </c>
      <c r="AL4" s="19">
        <v>0</v>
      </c>
      <c r="AM4" s="19">
        <v>3162.27156450242</v>
      </c>
      <c r="AN4" s="19">
        <v>3162.27156450242</v>
      </c>
      <c r="AS4" s="19">
        <v>8.4335841238498702E-2</v>
      </c>
      <c r="AT4" s="19">
        <v>0</v>
      </c>
    </row>
    <row r="5" spans="1:58" x14ac:dyDescent="0.25">
      <c r="A5" s="19" t="s">
        <v>82</v>
      </c>
      <c r="B5" s="21" t="s">
        <v>83</v>
      </c>
      <c r="C5" s="19" t="s">
        <v>73</v>
      </c>
      <c r="D5" s="23">
        <v>0</v>
      </c>
      <c r="E5" s="23">
        <f t="shared" si="0"/>
        <v>0.73829352855682395</v>
      </c>
      <c r="F5" s="23">
        <f t="shared" si="0"/>
        <v>0</v>
      </c>
      <c r="G5" s="19">
        <v>0.18457338213920599</v>
      </c>
      <c r="H5" s="19">
        <v>0</v>
      </c>
      <c r="I5" s="19">
        <v>19098</v>
      </c>
      <c r="J5" s="19">
        <v>0</v>
      </c>
      <c r="K5" s="19">
        <v>19098</v>
      </c>
      <c r="L5" s="19">
        <v>0</v>
      </c>
      <c r="M5" s="19">
        <v>0</v>
      </c>
      <c r="N5" s="19">
        <v>0</v>
      </c>
      <c r="O5" s="19">
        <v>19098</v>
      </c>
      <c r="P5" s="19">
        <v>0</v>
      </c>
      <c r="X5" s="19">
        <v>3400</v>
      </c>
      <c r="AL5" s="19">
        <v>0</v>
      </c>
      <c r="AM5" s="19">
        <v>2711.6945742232501</v>
      </c>
      <c r="AN5" s="19">
        <v>2711.6945742232401</v>
      </c>
      <c r="AS5" s="19">
        <v>8.4335841238498702E-2</v>
      </c>
      <c r="AT5" s="19">
        <v>0</v>
      </c>
    </row>
    <row r="6" spans="1:58" x14ac:dyDescent="0.25">
      <c r="A6" s="19" t="s">
        <v>75</v>
      </c>
      <c r="B6" s="22" t="s">
        <v>175</v>
      </c>
      <c r="C6" s="19" t="s">
        <v>66</v>
      </c>
      <c r="D6" s="23">
        <v>3.6871700286865199</v>
      </c>
      <c r="E6" s="23">
        <f t="shared" si="0"/>
        <v>5.9867930412292401</v>
      </c>
      <c r="F6" s="23">
        <f t="shared" si="0"/>
        <v>2.0692000389099121</v>
      </c>
      <c r="G6" s="19">
        <v>1.49669826030731</v>
      </c>
      <c r="H6" s="19">
        <v>0.51730000972747803</v>
      </c>
      <c r="I6" s="19">
        <v>17875</v>
      </c>
      <c r="J6" s="19">
        <v>14</v>
      </c>
      <c r="K6" s="19">
        <v>17861</v>
      </c>
      <c r="L6" s="19">
        <v>3</v>
      </c>
      <c r="M6" s="19">
        <v>11</v>
      </c>
      <c r="N6" s="19">
        <v>61</v>
      </c>
      <c r="O6" s="19">
        <v>17800</v>
      </c>
      <c r="P6" s="19">
        <v>0.19498470185476999</v>
      </c>
      <c r="X6" s="19">
        <v>4000</v>
      </c>
      <c r="AA6" s="19" t="s">
        <v>73</v>
      </c>
      <c r="AB6" s="19">
        <v>0.21844370783847999</v>
      </c>
      <c r="AE6" s="19">
        <v>0.34634767841243902</v>
      </c>
      <c r="AF6" s="19">
        <v>9.0539737264521705E-2</v>
      </c>
      <c r="AG6" s="19">
        <v>17.928091912099902</v>
      </c>
      <c r="AJ6" s="19">
        <v>26.543445128249399</v>
      </c>
      <c r="AK6" s="19">
        <v>9.3127386959503404</v>
      </c>
      <c r="AL6" s="19">
        <v>4247.8873291015598</v>
      </c>
      <c r="AM6" s="19">
        <v>3480.4452906023898</v>
      </c>
      <c r="AN6" s="19">
        <v>3481.0463640870798</v>
      </c>
      <c r="AS6" s="19">
        <v>1.1908944845199601</v>
      </c>
      <c r="AT6" s="19">
        <v>0.69667679071426403</v>
      </c>
      <c r="BA6" s="19">
        <v>0.28303297811720202</v>
      </c>
      <c r="BB6" s="19">
        <v>0.153854437559759</v>
      </c>
      <c r="BE6" s="19">
        <v>22.278694750522099</v>
      </c>
      <c r="BF6" s="19">
        <v>13.5774890736777</v>
      </c>
    </row>
    <row r="7" spans="1:58" x14ac:dyDescent="0.25">
      <c r="A7" s="19" t="s">
        <v>75</v>
      </c>
      <c r="B7" s="22" t="s">
        <v>175</v>
      </c>
      <c r="C7" s="19" t="s">
        <v>73</v>
      </c>
      <c r="D7" s="23">
        <v>16.879269409179678</v>
      </c>
      <c r="E7" s="23">
        <f t="shared" si="0"/>
        <v>21.375930786132798</v>
      </c>
      <c r="F7" s="23">
        <f t="shared" si="0"/>
        <v>13.0645351409912</v>
      </c>
      <c r="G7" s="19">
        <v>5.3439826965331996</v>
      </c>
      <c r="H7" s="19">
        <v>3.2661337852478001</v>
      </c>
      <c r="I7" s="19">
        <v>17875</v>
      </c>
      <c r="J7" s="19">
        <v>64</v>
      </c>
      <c r="K7" s="19">
        <v>17811</v>
      </c>
      <c r="L7" s="19">
        <v>3</v>
      </c>
      <c r="M7" s="19">
        <v>11</v>
      </c>
      <c r="N7" s="19">
        <v>61</v>
      </c>
      <c r="O7" s="19">
        <v>17800</v>
      </c>
      <c r="P7" s="19">
        <v>0.19498470185476999</v>
      </c>
      <c r="X7" s="19">
        <v>3400</v>
      </c>
      <c r="AL7" s="19">
        <v>5553.0416603088397</v>
      </c>
      <c r="AM7" s="19">
        <v>2911.9954737005301</v>
      </c>
      <c r="AN7" s="19">
        <v>2921.45152717986</v>
      </c>
      <c r="AS7" s="19">
        <v>4.7681851387023899</v>
      </c>
      <c r="AT7" s="19">
        <v>3.7153460979461701</v>
      </c>
    </row>
    <row r="8" spans="1:58" x14ac:dyDescent="0.25">
      <c r="A8" s="19" t="s">
        <v>84</v>
      </c>
      <c r="B8" s="22" t="s">
        <v>182</v>
      </c>
      <c r="C8" s="19" t="s">
        <v>66</v>
      </c>
      <c r="D8" s="23">
        <v>1.7602895736694339</v>
      </c>
      <c r="E8" s="23">
        <f t="shared" si="0"/>
        <v>3.4286456108093279</v>
      </c>
      <c r="F8" s="23">
        <f t="shared" si="0"/>
        <v>0.74779105186462402</v>
      </c>
      <c r="G8" s="19">
        <v>0.85716140270233199</v>
      </c>
      <c r="H8" s="19">
        <v>0.18694776296615601</v>
      </c>
      <c r="I8" s="19">
        <v>18717</v>
      </c>
      <c r="J8" s="19">
        <v>7</v>
      </c>
      <c r="K8" s="19">
        <v>18710</v>
      </c>
      <c r="L8" s="19">
        <v>1</v>
      </c>
      <c r="M8" s="19">
        <v>6</v>
      </c>
      <c r="N8" s="19">
        <v>6</v>
      </c>
      <c r="O8" s="19">
        <v>18704</v>
      </c>
      <c r="P8" s="19">
        <v>6.2736416331654193E-2</v>
      </c>
      <c r="X8" s="19">
        <v>4000</v>
      </c>
      <c r="AA8" s="19" t="s">
        <v>73</v>
      </c>
      <c r="AB8" s="19">
        <v>1</v>
      </c>
      <c r="AE8" s="19">
        <v>2.0768969447045502</v>
      </c>
      <c r="AF8" s="19">
        <v>0</v>
      </c>
      <c r="AG8" s="19">
        <v>50</v>
      </c>
      <c r="AJ8" s="19">
        <v>76.922423617613802</v>
      </c>
      <c r="AK8" s="19">
        <v>23.077576382386201</v>
      </c>
      <c r="AL8" s="19">
        <v>4036.7449079241101</v>
      </c>
      <c r="AM8" s="19">
        <v>3413.1756009434698</v>
      </c>
      <c r="AN8" s="19">
        <v>3413.4088106004101</v>
      </c>
      <c r="AS8" s="19">
        <v>0.62947988510131803</v>
      </c>
      <c r="AT8" s="19">
        <v>0.29313275218009899</v>
      </c>
      <c r="BA8" s="19">
        <v>1.54044140305109</v>
      </c>
      <c r="BB8" s="19">
        <v>0.45955859694890899</v>
      </c>
      <c r="BE8" s="19">
        <v>63.511035076277302</v>
      </c>
      <c r="BF8" s="19">
        <v>36.488964923722698</v>
      </c>
    </row>
    <row r="9" spans="1:58" x14ac:dyDescent="0.25">
      <c r="A9" s="19" t="s">
        <v>84</v>
      </c>
      <c r="B9" s="22" t="s">
        <v>182</v>
      </c>
      <c r="C9" s="19" t="s">
        <v>73</v>
      </c>
      <c r="D9" s="23">
        <v>1.7602895736694339</v>
      </c>
      <c r="E9" s="23">
        <f t="shared" si="0"/>
        <v>3.4286456108093279</v>
      </c>
      <c r="F9" s="23">
        <f t="shared" si="0"/>
        <v>0.74779105186462402</v>
      </c>
      <c r="G9" s="19">
        <v>0.85716140270233199</v>
      </c>
      <c r="H9" s="19">
        <v>0.18694776296615601</v>
      </c>
      <c r="I9" s="19">
        <v>18717</v>
      </c>
      <c r="J9" s="19">
        <v>7</v>
      </c>
      <c r="K9" s="19">
        <v>18710</v>
      </c>
      <c r="L9" s="19">
        <v>1</v>
      </c>
      <c r="M9" s="19">
        <v>6</v>
      </c>
      <c r="N9" s="19">
        <v>6</v>
      </c>
      <c r="O9" s="19">
        <v>18704</v>
      </c>
      <c r="P9" s="19">
        <v>6.2736416331654193E-2</v>
      </c>
      <c r="X9" s="19">
        <v>3400</v>
      </c>
      <c r="AL9" s="19">
        <v>5406.5322265625</v>
      </c>
      <c r="AM9" s="19">
        <v>2869.1046095994402</v>
      </c>
      <c r="AN9" s="19">
        <v>2870.0535861084199</v>
      </c>
      <c r="AS9" s="19">
        <v>0.62947988510131803</v>
      </c>
      <c r="AT9" s="19">
        <v>0.29313275218009899</v>
      </c>
    </row>
    <row r="10" spans="1:58" x14ac:dyDescent="0.25">
      <c r="A10" s="19" t="s">
        <v>76</v>
      </c>
      <c r="B10" s="22" t="s">
        <v>176</v>
      </c>
      <c r="C10" s="19" t="s">
        <v>66</v>
      </c>
      <c r="D10" s="23">
        <v>1.0957928657531739</v>
      </c>
      <c r="E10" s="23">
        <f t="shared" si="0"/>
        <v>2.5840139389038081</v>
      </c>
      <c r="F10" s="23">
        <f t="shared" si="0"/>
        <v>0.33062863349914562</v>
      </c>
      <c r="G10" s="19">
        <v>0.64600348472595204</v>
      </c>
      <c r="H10" s="19">
        <v>8.2657158374786405E-2</v>
      </c>
      <c r="I10" s="19">
        <v>17180</v>
      </c>
      <c r="J10" s="19">
        <v>4</v>
      </c>
      <c r="K10" s="19">
        <v>17176</v>
      </c>
      <c r="L10" s="19">
        <v>2</v>
      </c>
      <c r="M10" s="19">
        <v>2</v>
      </c>
      <c r="N10" s="19">
        <v>7</v>
      </c>
      <c r="O10" s="19">
        <v>17169</v>
      </c>
      <c r="P10" s="19">
        <v>0.13691027819408699</v>
      </c>
      <c r="X10" s="19">
        <v>4000</v>
      </c>
      <c r="AA10" s="19" t="s">
        <v>73</v>
      </c>
      <c r="AB10" s="19">
        <v>0.44437977728068001</v>
      </c>
      <c r="AE10" s="19">
        <v>0.98914424740016405</v>
      </c>
      <c r="AF10" s="19">
        <v>0</v>
      </c>
      <c r="AG10" s="19">
        <v>30.766131198354898</v>
      </c>
      <c r="AJ10" s="19">
        <v>56.878482288632497</v>
      </c>
      <c r="AK10" s="19">
        <v>4.65378010807731</v>
      </c>
      <c r="AL10" s="19">
        <v>4142.1895751953098</v>
      </c>
      <c r="AM10" s="19">
        <v>3438.5569229730099</v>
      </c>
      <c r="AN10" s="19">
        <v>3438.7207489688699</v>
      </c>
      <c r="AS10" s="19">
        <v>0.437594205141068</v>
      </c>
      <c r="AT10" s="19">
        <v>0.157306954264641</v>
      </c>
      <c r="BA10" s="19">
        <v>0.71628859576343795</v>
      </c>
      <c r="BB10" s="19">
        <v>0.17247095879792201</v>
      </c>
      <c r="BE10" s="19">
        <v>43.799614331362903</v>
      </c>
      <c r="BF10" s="19">
        <v>17.732648065346901</v>
      </c>
    </row>
    <row r="11" spans="1:58" x14ac:dyDescent="0.25">
      <c r="A11" s="19" t="s">
        <v>76</v>
      </c>
      <c r="B11" s="22" t="s">
        <v>176</v>
      </c>
      <c r="C11" s="19" t="s">
        <v>73</v>
      </c>
      <c r="D11" s="23">
        <v>2.4658927917480402</v>
      </c>
      <c r="E11" s="23">
        <f t="shared" si="0"/>
        <v>4.4680523872375604</v>
      </c>
      <c r="F11" s="23">
        <f t="shared" si="0"/>
        <v>1.1757956743240361</v>
      </c>
      <c r="G11" s="19">
        <v>1.1170130968093901</v>
      </c>
      <c r="H11" s="19">
        <v>0.29394891858100902</v>
      </c>
      <c r="I11" s="19">
        <v>17180</v>
      </c>
      <c r="J11" s="19">
        <v>9</v>
      </c>
      <c r="K11" s="19">
        <v>17171</v>
      </c>
      <c r="L11" s="19">
        <v>2</v>
      </c>
      <c r="M11" s="19">
        <v>2</v>
      </c>
      <c r="N11" s="19">
        <v>7</v>
      </c>
      <c r="O11" s="19">
        <v>17169</v>
      </c>
      <c r="P11" s="19">
        <v>0.13691027819408699</v>
      </c>
      <c r="X11" s="19">
        <v>3400</v>
      </c>
      <c r="AL11" s="19">
        <v>5296.22900390625</v>
      </c>
      <c r="AM11" s="19">
        <v>2876.6580867775101</v>
      </c>
      <c r="AN11" s="19">
        <v>2877.92561519742</v>
      </c>
      <c r="AS11" s="19">
        <v>0.84643191099166903</v>
      </c>
      <c r="AT11" s="19">
        <v>0.43252488970756497</v>
      </c>
    </row>
    <row r="12" spans="1:58" x14ac:dyDescent="0.25">
      <c r="A12" s="19" t="s">
        <v>85</v>
      </c>
      <c r="B12" s="22" t="s">
        <v>183</v>
      </c>
      <c r="C12" s="19" t="s">
        <v>66</v>
      </c>
      <c r="D12" s="23">
        <v>5.7960708618163999</v>
      </c>
      <c r="E12" s="23">
        <f t="shared" si="0"/>
        <v>8.5809869766235192</v>
      </c>
      <c r="F12" s="23">
        <f t="shared" si="0"/>
        <v>3.6915354728698722</v>
      </c>
      <c r="G12" s="19">
        <v>2.1452467441558798</v>
      </c>
      <c r="H12" s="19">
        <v>0.92288386821746804</v>
      </c>
      <c r="I12" s="19">
        <v>17873</v>
      </c>
      <c r="J12" s="19">
        <v>22</v>
      </c>
      <c r="K12" s="19">
        <v>17851</v>
      </c>
      <c r="L12" s="19">
        <v>0</v>
      </c>
      <c r="M12" s="19">
        <v>22</v>
      </c>
      <c r="N12" s="19">
        <v>13</v>
      </c>
      <c r="O12" s="19">
        <v>17838</v>
      </c>
      <c r="P12" s="19">
        <v>0</v>
      </c>
      <c r="X12" s="19">
        <v>4000</v>
      </c>
      <c r="AA12" s="19" t="s">
        <v>73</v>
      </c>
      <c r="AB12" s="19">
        <v>1.6927341373393501</v>
      </c>
      <c r="AE12" s="19">
        <v>2.8685899766052598</v>
      </c>
      <c r="AF12" s="19">
        <v>0.51687829807344099</v>
      </c>
      <c r="AG12" s="19">
        <v>62.863025126272397</v>
      </c>
      <c r="AJ12" s="19">
        <v>79.079898583037604</v>
      </c>
      <c r="AK12" s="19">
        <v>46.646151669507198</v>
      </c>
      <c r="AL12" s="19">
        <v>4144.16615988991</v>
      </c>
      <c r="AM12" s="19">
        <v>3348.750968972</v>
      </c>
      <c r="AN12" s="19">
        <v>3349.7300510623199</v>
      </c>
      <c r="AS12" s="19">
        <v>1.77990758419037</v>
      </c>
      <c r="AT12" s="19">
        <v>1.16197049617767</v>
      </c>
      <c r="BA12" s="19">
        <v>2.2862469414562399</v>
      </c>
      <c r="BB12" s="19">
        <v>1.0992213332224601</v>
      </c>
      <c r="BE12" s="19">
        <v>71.048486062829298</v>
      </c>
      <c r="BF12" s="19">
        <v>54.677564189715497</v>
      </c>
    </row>
    <row r="13" spans="1:58" x14ac:dyDescent="0.25">
      <c r="A13" s="19" t="s">
        <v>85</v>
      </c>
      <c r="B13" s="22" t="s">
        <v>183</v>
      </c>
      <c r="C13" s="19" t="s">
        <v>73</v>
      </c>
      <c r="D13" s="23">
        <v>3.4240882873535199</v>
      </c>
      <c r="E13" s="23">
        <f t="shared" si="0"/>
        <v>5.6550364494323597</v>
      </c>
      <c r="F13" s="23">
        <f t="shared" si="0"/>
        <v>1.8753014802932719</v>
      </c>
      <c r="G13" s="19">
        <v>1.4137591123580899</v>
      </c>
      <c r="H13" s="19">
        <v>0.46882537007331798</v>
      </c>
      <c r="I13" s="19">
        <v>17873</v>
      </c>
      <c r="J13" s="19">
        <v>13</v>
      </c>
      <c r="K13" s="19">
        <v>17860</v>
      </c>
      <c r="L13" s="19">
        <v>0</v>
      </c>
      <c r="M13" s="19">
        <v>22</v>
      </c>
      <c r="N13" s="19">
        <v>13</v>
      </c>
      <c r="O13" s="19">
        <v>17838</v>
      </c>
      <c r="P13" s="19">
        <v>0</v>
      </c>
      <c r="X13" s="19">
        <v>3400</v>
      </c>
      <c r="AL13" s="19">
        <v>5628.3219839242802</v>
      </c>
      <c r="AM13" s="19">
        <v>2829.5413206025701</v>
      </c>
      <c r="AN13" s="19">
        <v>2831.5770252197699</v>
      </c>
      <c r="AS13" s="19">
        <v>1.11631035804749</v>
      </c>
      <c r="AT13" s="19">
        <v>0.63978475332260099</v>
      </c>
    </row>
    <row r="14" spans="1:58" x14ac:dyDescent="0.25">
      <c r="A14" s="19" t="s">
        <v>77</v>
      </c>
      <c r="B14" s="22" t="s">
        <v>177</v>
      </c>
      <c r="C14" s="19" t="s">
        <v>66</v>
      </c>
      <c r="D14" s="23">
        <v>4.0781089782714801</v>
      </c>
      <c r="E14" s="23">
        <f t="shared" si="0"/>
        <v>6.4312558174133203</v>
      </c>
      <c r="F14" s="23">
        <f t="shared" si="0"/>
        <v>2.384244918823244</v>
      </c>
      <c r="G14" s="19">
        <v>1.6078139543533301</v>
      </c>
      <c r="H14" s="19">
        <v>0.59606122970581099</v>
      </c>
      <c r="I14" s="19">
        <v>18471</v>
      </c>
      <c r="J14" s="19">
        <v>16</v>
      </c>
      <c r="K14" s="19">
        <v>18455</v>
      </c>
      <c r="L14" s="19">
        <v>1</v>
      </c>
      <c r="M14" s="19">
        <v>15</v>
      </c>
      <c r="N14" s="19">
        <v>14</v>
      </c>
      <c r="O14" s="19">
        <v>18441</v>
      </c>
      <c r="P14" s="19">
        <v>6.2969217008952805E-2</v>
      </c>
      <c r="X14" s="19">
        <v>4000</v>
      </c>
      <c r="AA14" s="19" t="s">
        <v>73</v>
      </c>
      <c r="AB14" s="19">
        <v>1.0666955528606701</v>
      </c>
      <c r="AE14" s="19">
        <v>1.8278534280054199</v>
      </c>
      <c r="AF14" s="19">
        <v>0.30553767771593499</v>
      </c>
      <c r="AG14" s="19">
        <v>51.613579532030201</v>
      </c>
      <c r="AJ14" s="19">
        <v>69.434155445246304</v>
      </c>
      <c r="AK14" s="19">
        <v>33.793003618813998</v>
      </c>
      <c r="AL14" s="19">
        <v>4124.2447204589798</v>
      </c>
      <c r="AM14" s="19">
        <v>3514.29871159101</v>
      </c>
      <c r="AN14" s="19">
        <v>3514.8270606864598</v>
      </c>
      <c r="AS14" s="19">
        <v>1.2961626052856401</v>
      </c>
      <c r="AT14" s="19">
        <v>0.78540384769439697</v>
      </c>
      <c r="BA14" s="19">
        <v>1.4508937668762201</v>
      </c>
      <c r="BB14" s="19">
        <v>0.68249733884512698</v>
      </c>
      <c r="BE14" s="19">
        <v>60.608603642217801</v>
      </c>
      <c r="BF14" s="19">
        <v>42.618555421842501</v>
      </c>
    </row>
    <row r="15" spans="1:58" x14ac:dyDescent="0.25">
      <c r="A15" s="19" t="s">
        <v>77</v>
      </c>
      <c r="B15" s="22" t="s">
        <v>177</v>
      </c>
      <c r="C15" s="19" t="s">
        <v>73</v>
      </c>
      <c r="D15" s="23">
        <v>3.8231235504150396</v>
      </c>
      <c r="E15" s="23">
        <f t="shared" si="0"/>
        <v>6.1133871078491202</v>
      </c>
      <c r="F15" s="23">
        <f t="shared" si="0"/>
        <v>2.1923089027404798</v>
      </c>
      <c r="G15" s="19">
        <v>1.5283467769622801</v>
      </c>
      <c r="H15" s="19">
        <v>0.54807722568511996</v>
      </c>
      <c r="I15" s="19">
        <v>18471</v>
      </c>
      <c r="J15" s="19">
        <v>15</v>
      </c>
      <c r="K15" s="19">
        <v>18456</v>
      </c>
      <c r="L15" s="19">
        <v>1</v>
      </c>
      <c r="M15" s="19">
        <v>15</v>
      </c>
      <c r="N15" s="19">
        <v>14</v>
      </c>
      <c r="O15" s="19">
        <v>18441</v>
      </c>
      <c r="P15" s="19">
        <v>6.2969217008952805E-2</v>
      </c>
      <c r="X15" s="19">
        <v>3400</v>
      </c>
      <c r="AL15" s="19">
        <v>5447.3268229166697</v>
      </c>
      <c r="AM15" s="19">
        <v>2928.6063548048</v>
      </c>
      <c r="AN15" s="19">
        <v>2930.6517669114401</v>
      </c>
      <c r="AS15" s="19">
        <v>1.2244313955307</v>
      </c>
      <c r="AT15" s="19">
        <v>0.7297003865242</v>
      </c>
    </row>
    <row r="16" spans="1:58" x14ac:dyDescent="0.25">
      <c r="A16" s="19" t="s">
        <v>78</v>
      </c>
      <c r="B16" s="22" t="s">
        <v>178</v>
      </c>
      <c r="C16" s="19" t="s">
        <v>66</v>
      </c>
      <c r="D16" s="23">
        <v>3.8257263183593802</v>
      </c>
      <c r="E16" s="23">
        <f t="shared" si="0"/>
        <v>6.0331501960754403</v>
      </c>
      <c r="F16" s="23">
        <f t="shared" si="0"/>
        <v>2.2367160320282</v>
      </c>
      <c r="G16" s="19">
        <v>1.5082875490188601</v>
      </c>
      <c r="H16" s="19">
        <v>0.55917900800705</v>
      </c>
      <c r="I16" s="19">
        <v>19689</v>
      </c>
      <c r="J16" s="19">
        <v>16</v>
      </c>
      <c r="K16" s="19">
        <v>19673</v>
      </c>
      <c r="L16" s="19">
        <v>2</v>
      </c>
      <c r="M16" s="19">
        <v>14</v>
      </c>
      <c r="N16" s="19">
        <v>8</v>
      </c>
      <c r="O16" s="19">
        <v>19665</v>
      </c>
      <c r="P16" s="19">
        <v>0.119171083150673</v>
      </c>
      <c r="X16" s="19">
        <v>4000</v>
      </c>
      <c r="AA16" s="19" t="s">
        <v>73</v>
      </c>
      <c r="AB16" s="19">
        <v>1.6002437923988899</v>
      </c>
      <c r="AE16" s="19">
        <v>2.8859776062629701</v>
      </c>
      <c r="AF16" s="19">
        <v>0.31450997853482199</v>
      </c>
      <c r="AG16" s="19">
        <v>61.542067596768099</v>
      </c>
      <c r="AJ16" s="19">
        <v>80.558232252819906</v>
      </c>
      <c r="AK16" s="19">
        <v>42.5259029407163</v>
      </c>
      <c r="AL16" s="19">
        <v>4118.6768341064499</v>
      </c>
      <c r="AM16" s="19">
        <v>3381.82509650461</v>
      </c>
      <c r="AN16" s="19">
        <v>3382.4238891198502</v>
      </c>
      <c r="AS16" s="19">
        <v>1.2159380912780799</v>
      </c>
      <c r="AT16" s="19">
        <v>0.73680192232132002</v>
      </c>
      <c r="BA16" s="19">
        <v>2.2481343168026799</v>
      </c>
      <c r="BB16" s="19">
        <v>0.95235326799511499</v>
      </c>
      <c r="BE16" s="19">
        <v>71.1244498584052</v>
      </c>
      <c r="BF16" s="19">
        <v>51.959685335131098</v>
      </c>
    </row>
    <row r="17" spans="1:58" x14ac:dyDescent="0.25">
      <c r="A17" s="19" t="s">
        <v>78</v>
      </c>
      <c r="B17" s="22" t="s">
        <v>178</v>
      </c>
      <c r="C17" s="19" t="s">
        <v>73</v>
      </c>
      <c r="D17" s="23">
        <v>2.39071464538574</v>
      </c>
      <c r="E17" s="23">
        <f t="shared" si="0"/>
        <v>4.2118196487426802</v>
      </c>
      <c r="F17" s="23">
        <f t="shared" si="0"/>
        <v>1.190184950828552</v>
      </c>
      <c r="G17" s="19">
        <v>1.0529549121856701</v>
      </c>
      <c r="H17" s="19">
        <v>0.29754623770713801</v>
      </c>
      <c r="I17" s="19">
        <v>19689</v>
      </c>
      <c r="J17" s="19">
        <v>10</v>
      </c>
      <c r="K17" s="19">
        <v>19679</v>
      </c>
      <c r="L17" s="19">
        <v>2</v>
      </c>
      <c r="M17" s="19">
        <v>14</v>
      </c>
      <c r="N17" s="19">
        <v>8</v>
      </c>
      <c r="O17" s="19">
        <v>19665</v>
      </c>
      <c r="P17" s="19">
        <v>0.119171083150673</v>
      </c>
      <c r="X17" s="19">
        <v>3400</v>
      </c>
      <c r="AL17" s="19">
        <v>5227.6005126953096</v>
      </c>
      <c r="AM17" s="19">
        <v>2871.7193783715002</v>
      </c>
      <c r="AN17" s="19">
        <v>2872.9159252425002</v>
      </c>
      <c r="AS17" s="19">
        <v>0.80783480405807495</v>
      </c>
      <c r="AT17" s="19">
        <v>0.427608162164688</v>
      </c>
    </row>
    <row r="18" spans="1:58" x14ac:dyDescent="0.25">
      <c r="A18" s="19" t="s">
        <v>79</v>
      </c>
      <c r="B18" s="22" t="s">
        <v>179</v>
      </c>
      <c r="C18" s="19" t="s">
        <v>66</v>
      </c>
      <c r="D18" s="23">
        <v>7.4674079895019601</v>
      </c>
      <c r="E18" s="23">
        <f t="shared" si="0"/>
        <v>10.538146018981919</v>
      </c>
      <c r="F18" s="23">
        <f t="shared" si="0"/>
        <v>5.0613512992858798</v>
      </c>
      <c r="G18" s="19">
        <v>2.6345365047454798</v>
      </c>
      <c r="H18" s="19">
        <v>1.2653378248214699</v>
      </c>
      <c r="I18" s="19">
        <v>18290</v>
      </c>
      <c r="J18" s="19">
        <v>29</v>
      </c>
      <c r="K18" s="19">
        <v>18261</v>
      </c>
      <c r="L18" s="19">
        <v>3</v>
      </c>
      <c r="M18" s="19">
        <v>26</v>
      </c>
      <c r="N18" s="19">
        <v>10</v>
      </c>
      <c r="O18" s="19">
        <v>18251</v>
      </c>
      <c r="P18" s="19">
        <v>0.19206882340289899</v>
      </c>
      <c r="X18" s="19">
        <v>4000</v>
      </c>
      <c r="AA18" s="19" t="s">
        <v>73</v>
      </c>
      <c r="AB18" s="19">
        <v>2.2317460154591902</v>
      </c>
      <c r="AE18" s="19">
        <v>3.71060862746628</v>
      </c>
      <c r="AF18" s="19">
        <v>0.75288340345209004</v>
      </c>
      <c r="AG18" s="19">
        <v>69.056974303783207</v>
      </c>
      <c r="AJ18" s="19">
        <v>83.216652566125802</v>
      </c>
      <c r="AK18" s="19">
        <v>54.897296041440498</v>
      </c>
      <c r="AL18" s="19">
        <v>4369.5296588766196</v>
      </c>
      <c r="AM18" s="19">
        <v>3561.8201296051002</v>
      </c>
      <c r="AN18" s="19">
        <v>3563.1008062780802</v>
      </c>
      <c r="AS18" s="19">
        <v>2.2347135543823198</v>
      </c>
      <c r="AT18" s="19">
        <v>1.54187119007111</v>
      </c>
      <c r="BA18" s="19">
        <v>2.97831225927106</v>
      </c>
      <c r="BB18" s="19">
        <v>1.4851797716473101</v>
      </c>
      <c r="BE18" s="19">
        <v>76.205128383866906</v>
      </c>
      <c r="BF18" s="19">
        <v>61.908820223699401</v>
      </c>
    </row>
    <row r="19" spans="1:58" x14ac:dyDescent="0.25">
      <c r="A19" s="19" t="s">
        <v>79</v>
      </c>
      <c r="B19" s="22" t="s">
        <v>179</v>
      </c>
      <c r="C19" s="19" t="s">
        <v>73</v>
      </c>
      <c r="D19" s="23">
        <v>3.3459934234619197</v>
      </c>
      <c r="E19" s="23">
        <f t="shared" si="0"/>
        <v>5.5260300636291602</v>
      </c>
      <c r="F19" s="23">
        <f t="shared" si="0"/>
        <v>1.8325375318527239</v>
      </c>
      <c r="G19" s="19">
        <v>1.38150751590729</v>
      </c>
      <c r="H19" s="19">
        <v>0.45813438296318099</v>
      </c>
      <c r="I19" s="19">
        <v>18290</v>
      </c>
      <c r="J19" s="19">
        <v>13</v>
      </c>
      <c r="K19" s="19">
        <v>18277</v>
      </c>
      <c r="L19" s="19">
        <v>3</v>
      </c>
      <c r="M19" s="19">
        <v>26</v>
      </c>
      <c r="N19" s="19">
        <v>10</v>
      </c>
      <c r="O19" s="19">
        <v>18251</v>
      </c>
      <c r="P19" s="19">
        <v>0.19206882340289899</v>
      </c>
      <c r="X19" s="19">
        <v>3400</v>
      </c>
      <c r="AL19" s="19">
        <v>5203.1499211237997</v>
      </c>
      <c r="AM19" s="19">
        <v>2969.2577864121999</v>
      </c>
      <c r="AN19" s="19">
        <v>2970.8455719644999</v>
      </c>
      <c r="AS19" s="19">
        <v>1.09084749221802</v>
      </c>
      <c r="AT19" s="19">
        <v>0.625194251537323</v>
      </c>
    </row>
    <row r="20" spans="1:58" x14ac:dyDescent="0.25">
      <c r="A20" s="19" t="s">
        <v>80</v>
      </c>
      <c r="B20" s="22" t="s">
        <v>180</v>
      </c>
      <c r="C20" s="19" t="s">
        <v>66</v>
      </c>
      <c r="D20" s="23">
        <v>7.2959434509277399</v>
      </c>
      <c r="E20" s="23">
        <f t="shared" si="0"/>
        <v>10.239408493041999</v>
      </c>
      <c r="F20" s="23">
        <f t="shared" si="0"/>
        <v>4.97995805740356</v>
      </c>
      <c r="G20" s="19">
        <v>2.5598521232604998</v>
      </c>
      <c r="H20" s="19">
        <v>1.24498951435089</v>
      </c>
      <c r="I20" s="19">
        <v>19365</v>
      </c>
      <c r="J20" s="19">
        <v>30</v>
      </c>
      <c r="K20" s="19">
        <v>19335</v>
      </c>
      <c r="L20" s="19">
        <v>1</v>
      </c>
      <c r="M20" s="19">
        <v>29</v>
      </c>
      <c r="N20" s="19">
        <v>16</v>
      </c>
      <c r="O20" s="19">
        <v>19319</v>
      </c>
      <c r="P20" s="19">
        <v>5.9294772917354202E-2</v>
      </c>
      <c r="X20" s="19">
        <v>4000</v>
      </c>
      <c r="AA20" s="19" t="s">
        <v>73</v>
      </c>
      <c r="AB20" s="19">
        <v>1.7652989304279201</v>
      </c>
      <c r="AE20" s="19">
        <v>2.8264060168080798</v>
      </c>
      <c r="AF20" s="19">
        <v>0.70419184404775104</v>
      </c>
      <c r="AG20" s="19">
        <v>63.8375443249003</v>
      </c>
      <c r="AJ20" s="19">
        <v>77.713887875150405</v>
      </c>
      <c r="AK20" s="19">
        <v>49.961200774650301</v>
      </c>
      <c r="AL20" s="19">
        <v>4187.08810221354</v>
      </c>
      <c r="AM20" s="19">
        <v>3613.6162437421199</v>
      </c>
      <c r="AN20" s="19">
        <v>3614.5046587049001</v>
      </c>
      <c r="AS20" s="19">
        <v>2.1768884658813499</v>
      </c>
      <c r="AT20" s="19">
        <v>1.51151871681213</v>
      </c>
      <c r="BA20" s="19">
        <v>2.30156881276167</v>
      </c>
      <c r="BB20" s="19">
        <v>1.2290290480941599</v>
      </c>
      <c r="BE20" s="19">
        <v>70.850469993223797</v>
      </c>
      <c r="BF20" s="19">
        <v>56.824618656576803</v>
      </c>
    </row>
    <row r="21" spans="1:58" x14ac:dyDescent="0.25">
      <c r="A21" s="19" t="s">
        <v>80</v>
      </c>
      <c r="B21" s="22" t="s">
        <v>180</v>
      </c>
      <c r="C21" s="19" t="s">
        <v>73</v>
      </c>
      <c r="D21" s="23">
        <v>4.1329788208007798</v>
      </c>
      <c r="E21" s="23">
        <f t="shared" si="0"/>
        <v>6.4354066848754803</v>
      </c>
      <c r="F21" s="23">
        <f t="shared" si="0"/>
        <v>2.4591712951660161</v>
      </c>
      <c r="G21" s="19">
        <v>1.6088516712188701</v>
      </c>
      <c r="H21" s="19">
        <v>0.61479282379150402</v>
      </c>
      <c r="I21" s="19">
        <v>19365</v>
      </c>
      <c r="J21" s="19">
        <v>17</v>
      </c>
      <c r="K21" s="19">
        <v>19348</v>
      </c>
      <c r="L21" s="19">
        <v>1</v>
      </c>
      <c r="M21" s="19">
        <v>29</v>
      </c>
      <c r="N21" s="19">
        <v>16</v>
      </c>
      <c r="O21" s="19">
        <v>19319</v>
      </c>
      <c r="P21" s="19">
        <v>5.9294772917354202E-2</v>
      </c>
      <c r="X21" s="19">
        <v>3400</v>
      </c>
      <c r="AL21" s="19">
        <v>4017.0549029181998</v>
      </c>
      <c r="AM21" s="19">
        <v>3017.9608844396698</v>
      </c>
      <c r="AN21" s="19">
        <v>3018.8379615537501</v>
      </c>
      <c r="AS21" s="19">
        <v>1.3045306205749501</v>
      </c>
      <c r="AT21" s="19">
        <v>0.80250936746597301</v>
      </c>
    </row>
    <row r="22" spans="1:58" x14ac:dyDescent="0.25">
      <c r="A22" s="19" t="s">
        <v>81</v>
      </c>
      <c r="B22" s="22" t="s">
        <v>181</v>
      </c>
      <c r="C22" s="19" t="s">
        <v>66</v>
      </c>
      <c r="D22" s="23">
        <v>9.4776245117187603</v>
      </c>
      <c r="E22" s="23">
        <f t="shared" si="0"/>
        <v>12.78372955322264</v>
      </c>
      <c r="F22" s="23">
        <f t="shared" si="0"/>
        <v>6.7986259460449201</v>
      </c>
      <c r="G22" s="19">
        <v>3.1959323883056601</v>
      </c>
      <c r="H22" s="19">
        <v>1.69965648651123</v>
      </c>
      <c r="I22" s="19">
        <v>19384</v>
      </c>
      <c r="J22" s="19">
        <v>39</v>
      </c>
      <c r="K22" s="19">
        <v>19345</v>
      </c>
      <c r="L22" s="19">
        <v>3</v>
      </c>
      <c r="M22" s="19">
        <v>36</v>
      </c>
      <c r="N22" s="19">
        <v>9</v>
      </c>
      <c r="O22" s="19">
        <v>19336</v>
      </c>
      <c r="P22" s="19">
        <v>0.18107555367213199</v>
      </c>
      <c r="X22" s="19">
        <v>4000</v>
      </c>
      <c r="AA22" s="19" t="s">
        <v>73</v>
      </c>
      <c r="AB22" s="19">
        <v>3.2522667340376299</v>
      </c>
      <c r="AE22" s="19">
        <v>5.3861000669740804</v>
      </c>
      <c r="AF22" s="19">
        <v>1.1184334011011801</v>
      </c>
      <c r="AG22" s="19">
        <v>76.483130938249602</v>
      </c>
      <c r="AJ22" s="19">
        <v>88.284149601680596</v>
      </c>
      <c r="AK22" s="19">
        <v>64.682112274818607</v>
      </c>
      <c r="AL22" s="19">
        <v>4147.3360627003203</v>
      </c>
      <c r="AM22" s="19">
        <v>3556.0423191428499</v>
      </c>
      <c r="AN22" s="19">
        <v>3557.2319836083302</v>
      </c>
      <c r="AS22" s="19">
        <v>2.76848268508911</v>
      </c>
      <c r="AT22" s="19">
        <v>2.0107727050781299</v>
      </c>
      <c r="BA22" s="19">
        <v>4.3288417561819399</v>
      </c>
      <c r="BB22" s="19">
        <v>2.1756917118933199</v>
      </c>
      <c r="BE22" s="19">
        <v>82.437055142547806</v>
      </c>
      <c r="BF22" s="19">
        <v>70.529206733951398</v>
      </c>
    </row>
    <row r="23" spans="1:58" x14ac:dyDescent="0.25">
      <c r="A23" s="19" t="s">
        <v>81</v>
      </c>
      <c r="B23" s="22" t="s">
        <v>181</v>
      </c>
      <c r="C23" s="19" t="s">
        <v>73</v>
      </c>
      <c r="D23" s="23">
        <v>2.9141597747802797</v>
      </c>
      <c r="E23" s="23">
        <f t="shared" si="0"/>
        <v>4.9048399925231996</v>
      </c>
      <c r="F23" s="23">
        <f t="shared" si="0"/>
        <v>1.55277979373932</v>
      </c>
      <c r="G23" s="19">
        <v>1.2262099981307999</v>
      </c>
      <c r="H23" s="19">
        <v>0.38819494843482999</v>
      </c>
      <c r="I23" s="19">
        <v>19384</v>
      </c>
      <c r="J23" s="19">
        <v>12</v>
      </c>
      <c r="K23" s="19">
        <v>19372</v>
      </c>
      <c r="L23" s="19">
        <v>3</v>
      </c>
      <c r="M23" s="19">
        <v>36</v>
      </c>
      <c r="N23" s="19">
        <v>9</v>
      </c>
      <c r="O23" s="19">
        <v>19336</v>
      </c>
      <c r="P23" s="19">
        <v>0.18107555367213199</v>
      </c>
      <c r="X23" s="19">
        <v>3400</v>
      </c>
      <c r="AL23" s="19">
        <v>5104.9172159830696</v>
      </c>
      <c r="AM23" s="19">
        <v>2970.7870241047399</v>
      </c>
      <c r="AN23" s="19">
        <v>2972.1081942606702</v>
      </c>
      <c r="AS23" s="19">
        <v>0.96000653505325295</v>
      </c>
      <c r="AT23" s="19">
        <v>0.53767961263656605</v>
      </c>
    </row>
    <row r="24" spans="1:58" x14ac:dyDescent="0.25">
      <c r="A24" s="19" t="s">
        <v>86</v>
      </c>
      <c r="B24" s="21" t="s">
        <v>87</v>
      </c>
      <c r="C24" s="19" t="s">
        <v>66</v>
      </c>
      <c r="D24" s="23">
        <v>0.25803329944610598</v>
      </c>
      <c r="E24" s="23">
        <f t="shared" si="0"/>
        <v>1.232494592666624</v>
      </c>
      <c r="F24" s="23">
        <f t="shared" si="0"/>
        <v>1.0837114416062841E-2</v>
      </c>
      <c r="G24" s="19">
        <v>0.30812364816665599</v>
      </c>
      <c r="H24" s="19">
        <v>2.7092786040157101E-3</v>
      </c>
      <c r="I24" s="19">
        <v>18238</v>
      </c>
      <c r="J24" s="19">
        <v>1</v>
      </c>
      <c r="K24" s="19">
        <v>18237</v>
      </c>
      <c r="L24" s="19">
        <v>1</v>
      </c>
      <c r="M24" s="19">
        <v>0</v>
      </c>
      <c r="N24" s="19">
        <v>17</v>
      </c>
      <c r="O24" s="19">
        <v>18220</v>
      </c>
      <c r="P24" s="19">
        <v>6.4508321679785596E-2</v>
      </c>
      <c r="X24" s="19">
        <v>4000</v>
      </c>
      <c r="AA24" s="19" t="s">
        <v>73</v>
      </c>
      <c r="AB24" s="19">
        <v>5.55296568774837E-2</v>
      </c>
      <c r="AE24" s="19">
        <v>0.18951754028680001</v>
      </c>
      <c r="AF24" s="19">
        <v>0</v>
      </c>
      <c r="AG24" s="19">
        <v>5.2608334134119996</v>
      </c>
      <c r="AJ24" s="19">
        <v>17.286928866240199</v>
      </c>
      <c r="AK24" s="19">
        <v>0</v>
      </c>
      <c r="AL24" s="19">
        <v>4761.90087890625</v>
      </c>
      <c r="AM24" s="19">
        <v>3264.58314462201</v>
      </c>
      <c r="AN24" s="19">
        <v>3264.6652434121402</v>
      </c>
      <c r="AS24" s="19">
        <v>0.16056779026985199</v>
      </c>
      <c r="AT24" s="19">
        <v>1.7481405287980999E-2</v>
      </c>
      <c r="BA24" s="19">
        <v>0.118494031886897</v>
      </c>
      <c r="BB24" s="19">
        <v>0</v>
      </c>
      <c r="BE24" s="19">
        <v>10.9122069908098</v>
      </c>
      <c r="BF24" s="19">
        <v>0</v>
      </c>
    </row>
    <row r="25" spans="1:58" x14ac:dyDescent="0.25">
      <c r="A25" s="19" t="s">
        <v>86</v>
      </c>
      <c r="B25" s="21" t="s">
        <v>87</v>
      </c>
      <c r="C25" s="19" t="s">
        <v>73</v>
      </c>
      <c r="D25" s="23">
        <v>4.6467658996582006</v>
      </c>
      <c r="E25" s="23">
        <f t="shared" si="0"/>
        <v>7.1512088775634801</v>
      </c>
      <c r="F25" s="23">
        <f t="shared" si="0"/>
        <v>2.8094539642334002</v>
      </c>
      <c r="G25" s="19">
        <v>1.78780221939087</v>
      </c>
      <c r="H25" s="19">
        <v>0.70236349105835005</v>
      </c>
      <c r="I25" s="19">
        <v>18238</v>
      </c>
      <c r="J25" s="19">
        <v>18</v>
      </c>
      <c r="K25" s="19">
        <v>18220</v>
      </c>
      <c r="L25" s="19">
        <v>1</v>
      </c>
      <c r="M25" s="19">
        <v>0</v>
      </c>
      <c r="N25" s="19">
        <v>17</v>
      </c>
      <c r="O25" s="19">
        <v>18220</v>
      </c>
      <c r="P25" s="19">
        <v>6.4508321679785596E-2</v>
      </c>
      <c r="X25" s="19">
        <v>3400</v>
      </c>
      <c r="AL25" s="19">
        <v>5676.9420844183996</v>
      </c>
      <c r="AM25" s="19">
        <v>2827.1059439566002</v>
      </c>
      <c r="AN25" s="19">
        <v>2829.9185906573398</v>
      </c>
      <c r="AS25" s="19">
        <v>1.4573959112167401</v>
      </c>
      <c r="AT25" s="19">
        <v>0.90905499458312999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10C4-E084-EA4C-BE6B-83233A283448}">
  <dimension ref="A1:BF25"/>
  <sheetViews>
    <sheetView topLeftCell="I1" workbookViewId="0">
      <selection activeCell="X24" sqref="X24:X25"/>
    </sheetView>
  </sheetViews>
  <sheetFormatPr defaultColWidth="10.85546875" defaultRowHeight="15.75" x14ac:dyDescent="0.25"/>
  <cols>
    <col min="1" max="3" width="10.85546875" style="19"/>
    <col min="4" max="6" width="10.85546875" style="23"/>
    <col min="7" max="16384" width="10.85546875" style="19"/>
  </cols>
  <sheetData>
    <row r="1" spans="1:58" x14ac:dyDescent="0.25">
      <c r="A1" s="19" t="s">
        <v>0</v>
      </c>
      <c r="B1" s="19" t="s">
        <v>1</v>
      </c>
      <c r="C1" s="19" t="s">
        <v>2</v>
      </c>
      <c r="D1" s="20" t="s">
        <v>167</v>
      </c>
      <c r="E1" s="23" t="s">
        <v>11</v>
      </c>
      <c r="F1" s="23" t="s">
        <v>12</v>
      </c>
      <c r="G1" s="19" t="s">
        <v>13</v>
      </c>
      <c r="H1" s="19" t="s">
        <v>14</v>
      </c>
      <c r="I1" s="19" t="s">
        <v>15</v>
      </c>
      <c r="J1" s="19" t="s">
        <v>16</v>
      </c>
      <c r="K1" s="19" t="s">
        <v>17</v>
      </c>
      <c r="L1" s="19" t="s">
        <v>18</v>
      </c>
      <c r="M1" s="19" t="s">
        <v>19</v>
      </c>
      <c r="N1" s="19" t="s">
        <v>20</v>
      </c>
      <c r="O1" s="19" t="s">
        <v>21</v>
      </c>
      <c r="P1" s="19" t="s">
        <v>22</v>
      </c>
      <c r="Q1" s="19" t="s">
        <v>23</v>
      </c>
      <c r="R1" s="19" t="s">
        <v>24</v>
      </c>
      <c r="S1" s="19" t="s">
        <v>25</v>
      </c>
      <c r="T1" s="19" t="s">
        <v>26</v>
      </c>
      <c r="U1" s="19" t="s">
        <v>27</v>
      </c>
      <c r="V1" s="19" t="s">
        <v>28</v>
      </c>
      <c r="W1" s="19" t="s">
        <v>29</v>
      </c>
      <c r="X1" s="19" t="s">
        <v>30</v>
      </c>
      <c r="Y1" s="19" t="s">
        <v>31</v>
      </c>
      <c r="Z1" s="19" t="s">
        <v>32</v>
      </c>
      <c r="AA1" s="19" t="s">
        <v>33</v>
      </c>
      <c r="AB1" s="19" t="s">
        <v>34</v>
      </c>
      <c r="AC1" s="19" t="s">
        <v>35</v>
      </c>
      <c r="AD1" s="19" t="s">
        <v>36</v>
      </c>
      <c r="AE1" s="19" t="s">
        <v>37</v>
      </c>
      <c r="AF1" s="19" t="s">
        <v>38</v>
      </c>
      <c r="AG1" s="19" t="s">
        <v>39</v>
      </c>
      <c r="AH1" s="19" t="s">
        <v>40</v>
      </c>
      <c r="AI1" s="19" t="s">
        <v>41</v>
      </c>
      <c r="AJ1" s="19" t="s">
        <v>42</v>
      </c>
      <c r="AK1" s="19" t="s">
        <v>43</v>
      </c>
      <c r="AL1" s="19" t="s">
        <v>44</v>
      </c>
      <c r="AM1" s="19" t="s">
        <v>45</v>
      </c>
      <c r="AN1" s="19" t="s">
        <v>46</v>
      </c>
      <c r="AO1" s="19" t="s">
        <v>47</v>
      </c>
      <c r="AP1" s="19" t="s">
        <v>48</v>
      </c>
      <c r="AQ1" s="19" t="s">
        <v>49</v>
      </c>
      <c r="AR1" s="19" t="s">
        <v>50</v>
      </c>
      <c r="AS1" s="19" t="s">
        <v>51</v>
      </c>
      <c r="AT1" s="19" t="s">
        <v>52</v>
      </c>
      <c r="AU1" s="19" t="s">
        <v>53</v>
      </c>
      <c r="AV1" s="19" t="s">
        <v>54</v>
      </c>
      <c r="AW1" s="19" t="s">
        <v>55</v>
      </c>
      <c r="AX1" s="19" t="s">
        <v>56</v>
      </c>
      <c r="AY1" s="19" t="s">
        <v>57</v>
      </c>
      <c r="AZ1" s="19" t="s">
        <v>58</v>
      </c>
      <c r="BA1" s="19" t="s">
        <v>59</v>
      </c>
      <c r="BB1" s="19" t="s">
        <v>60</v>
      </c>
      <c r="BC1" s="19" t="s">
        <v>61</v>
      </c>
      <c r="BD1" s="19" t="s">
        <v>62</v>
      </c>
      <c r="BE1" s="19" t="s">
        <v>63</v>
      </c>
      <c r="BF1" s="19" t="s">
        <v>64</v>
      </c>
    </row>
    <row r="2" spans="1:58" x14ac:dyDescent="0.25">
      <c r="A2" s="19" t="s">
        <v>102</v>
      </c>
      <c r="B2" s="22" t="s">
        <v>174</v>
      </c>
      <c r="C2" s="19" t="s">
        <v>103</v>
      </c>
      <c r="D2" s="23">
        <v>0</v>
      </c>
      <c r="E2" s="23">
        <f>G2*4</f>
        <v>0.897014260292052</v>
      </c>
      <c r="F2" s="23">
        <f>H2*4</f>
        <v>0</v>
      </c>
      <c r="G2" s="19">
        <v>0.224253565073013</v>
      </c>
      <c r="H2" s="19">
        <v>0</v>
      </c>
      <c r="I2" s="19">
        <v>15719</v>
      </c>
      <c r="J2" s="19">
        <v>0</v>
      </c>
      <c r="K2" s="19">
        <v>15719</v>
      </c>
      <c r="L2" s="19">
        <v>0</v>
      </c>
      <c r="M2" s="19">
        <v>0</v>
      </c>
      <c r="N2" s="19">
        <v>4</v>
      </c>
      <c r="O2" s="19">
        <v>15715</v>
      </c>
      <c r="P2" s="19">
        <v>0</v>
      </c>
      <c r="X2" s="19">
        <v>5000</v>
      </c>
      <c r="AA2" s="19" t="s">
        <v>104</v>
      </c>
      <c r="AL2" s="19">
        <v>0</v>
      </c>
      <c r="AM2" s="19">
        <v>2813.6794135465402</v>
      </c>
      <c r="AN2" s="19">
        <v>2813.6794135465402</v>
      </c>
      <c r="AS2" s="19">
        <v>0.10246570408344299</v>
      </c>
      <c r="AT2" s="19">
        <v>0</v>
      </c>
    </row>
    <row r="3" spans="1:58" x14ac:dyDescent="0.25">
      <c r="A3" s="19" t="s">
        <v>102</v>
      </c>
      <c r="B3" s="22" t="s">
        <v>174</v>
      </c>
      <c r="C3" s="19" t="s">
        <v>104</v>
      </c>
      <c r="D3" s="23">
        <v>1.197654151916504</v>
      </c>
      <c r="E3" s="23">
        <f t="shared" ref="E3:F25" si="0">G3*4</f>
        <v>2.8242568969726558</v>
      </c>
      <c r="F3" s="23">
        <f t="shared" si="0"/>
        <v>0.36136001348495478</v>
      </c>
      <c r="G3" s="19">
        <v>0.70606422424316395</v>
      </c>
      <c r="H3" s="19">
        <v>9.0340003371238695E-2</v>
      </c>
      <c r="I3" s="19">
        <v>15719</v>
      </c>
      <c r="J3" s="19">
        <v>4</v>
      </c>
      <c r="K3" s="19">
        <v>15715</v>
      </c>
      <c r="L3" s="19">
        <v>0</v>
      </c>
      <c r="M3" s="19">
        <v>0</v>
      </c>
      <c r="N3" s="19">
        <v>4</v>
      </c>
      <c r="O3" s="19">
        <v>15715</v>
      </c>
      <c r="P3" s="19">
        <v>0</v>
      </c>
      <c r="X3" s="19">
        <v>3300</v>
      </c>
      <c r="AL3" s="19">
        <v>6023.1214599609402</v>
      </c>
      <c r="AM3" s="19">
        <v>2211.7370617198098</v>
      </c>
      <c r="AN3" s="19">
        <v>2212.7069413300201</v>
      </c>
      <c r="AS3" s="19">
        <v>0.47827461361885099</v>
      </c>
      <c r="AT3" s="19">
        <v>0.17192889750003801</v>
      </c>
    </row>
    <row r="4" spans="1:58" x14ac:dyDescent="0.25">
      <c r="A4" s="19" t="s">
        <v>105</v>
      </c>
      <c r="B4" s="22" t="s">
        <v>175</v>
      </c>
      <c r="C4" s="19" t="s">
        <v>103</v>
      </c>
      <c r="D4" s="23">
        <v>0</v>
      </c>
      <c r="E4" s="23">
        <f t="shared" si="0"/>
        <v>0.76315045356750399</v>
      </c>
      <c r="F4" s="23">
        <f t="shared" si="0"/>
        <v>0</v>
      </c>
      <c r="G4" s="19">
        <v>0.190787613391876</v>
      </c>
      <c r="H4" s="19">
        <v>0</v>
      </c>
      <c r="I4" s="19">
        <v>18476</v>
      </c>
      <c r="J4" s="19">
        <v>0</v>
      </c>
      <c r="K4" s="19">
        <v>18476</v>
      </c>
      <c r="L4" s="19">
        <v>0</v>
      </c>
      <c r="M4" s="19">
        <v>0</v>
      </c>
      <c r="N4" s="19">
        <v>54</v>
      </c>
      <c r="O4" s="19">
        <v>18422</v>
      </c>
      <c r="P4" s="19">
        <v>0</v>
      </c>
      <c r="X4" s="19">
        <v>5000</v>
      </c>
      <c r="AA4" s="19" t="s">
        <v>104</v>
      </c>
      <c r="AL4" s="19">
        <v>0</v>
      </c>
      <c r="AM4" s="19">
        <v>3016.9083871422299</v>
      </c>
      <c r="AN4" s="19">
        <v>3016.9083871422299</v>
      </c>
      <c r="AS4" s="19">
        <v>8.7175138294696794E-2</v>
      </c>
      <c r="AT4" s="19">
        <v>0</v>
      </c>
    </row>
    <row r="5" spans="1:58" x14ac:dyDescent="0.25">
      <c r="A5" s="19" t="s">
        <v>105</v>
      </c>
      <c r="B5" s="22" t="s">
        <v>175</v>
      </c>
      <c r="C5" s="19" t="s">
        <v>104</v>
      </c>
      <c r="D5" s="23">
        <v>13.774069213867179</v>
      </c>
      <c r="E5" s="23">
        <f t="shared" si="0"/>
        <v>17.79630088806152</v>
      </c>
      <c r="F5" s="23">
        <f t="shared" si="0"/>
        <v>10.410753250122079</v>
      </c>
      <c r="G5" s="19">
        <v>4.44907522201538</v>
      </c>
      <c r="H5" s="19">
        <v>2.6026883125305198</v>
      </c>
      <c r="I5" s="19">
        <v>18476</v>
      </c>
      <c r="J5" s="19">
        <v>54</v>
      </c>
      <c r="K5" s="19">
        <v>18422</v>
      </c>
      <c r="L5" s="19">
        <v>0</v>
      </c>
      <c r="M5" s="19">
        <v>0</v>
      </c>
      <c r="N5" s="19">
        <v>54</v>
      </c>
      <c r="O5" s="19">
        <v>18422</v>
      </c>
      <c r="P5" s="19">
        <v>0</v>
      </c>
      <c r="X5" s="19">
        <v>3300</v>
      </c>
      <c r="AL5" s="19">
        <v>6293.81100802951</v>
      </c>
      <c r="AM5" s="19">
        <v>2353.31889465021</v>
      </c>
      <c r="AN5" s="19">
        <v>2364.8358124961801</v>
      </c>
      <c r="AS5" s="19">
        <v>3.9324207305908199</v>
      </c>
      <c r="AT5" s="19">
        <v>2.9970774650573699</v>
      </c>
    </row>
    <row r="6" spans="1:58" x14ac:dyDescent="0.25">
      <c r="A6" s="19" t="s">
        <v>106</v>
      </c>
      <c r="B6" s="22" t="s">
        <v>176</v>
      </c>
      <c r="C6" s="19" t="s">
        <v>103</v>
      </c>
      <c r="D6" s="23">
        <v>0</v>
      </c>
      <c r="E6" s="23">
        <f t="shared" si="0"/>
        <v>0.82331293821334794</v>
      </c>
      <c r="F6" s="23">
        <f t="shared" si="0"/>
        <v>0</v>
      </c>
      <c r="G6" s="19">
        <v>0.20582823455333699</v>
      </c>
      <c r="H6" s="19">
        <v>0</v>
      </c>
      <c r="I6" s="19">
        <v>17126</v>
      </c>
      <c r="J6" s="19">
        <v>0</v>
      </c>
      <c r="K6" s="19">
        <v>17126</v>
      </c>
      <c r="L6" s="19">
        <v>0</v>
      </c>
      <c r="M6" s="19">
        <v>0</v>
      </c>
      <c r="N6" s="19">
        <v>8</v>
      </c>
      <c r="O6" s="19">
        <v>17118</v>
      </c>
      <c r="P6" s="19">
        <v>0</v>
      </c>
      <c r="X6" s="19">
        <v>5000</v>
      </c>
      <c r="AA6" s="19" t="s">
        <v>104</v>
      </c>
      <c r="AL6" s="19">
        <v>0</v>
      </c>
      <c r="AM6" s="19">
        <v>2934.1122132666301</v>
      </c>
      <c r="AN6" s="19">
        <v>2934.1122132666401</v>
      </c>
      <c r="AS6" s="19">
        <v>9.4047211110591902E-2</v>
      </c>
      <c r="AT6" s="19">
        <v>0</v>
      </c>
    </row>
    <row r="7" spans="1:58" x14ac:dyDescent="0.25">
      <c r="A7" s="19" t="s">
        <v>106</v>
      </c>
      <c r="B7" s="22" t="s">
        <v>176</v>
      </c>
      <c r="C7" s="19" t="s">
        <v>104</v>
      </c>
      <c r="D7" s="23">
        <v>2.1987535476684599</v>
      </c>
      <c r="E7" s="23">
        <f t="shared" si="0"/>
        <v>4.1177306175231996</v>
      </c>
      <c r="F7" s="23">
        <f t="shared" si="0"/>
        <v>0.995358407497408</v>
      </c>
      <c r="G7" s="19">
        <v>1.0294326543807999</v>
      </c>
      <c r="H7" s="19">
        <v>0.248839601874352</v>
      </c>
      <c r="I7" s="19">
        <v>17126</v>
      </c>
      <c r="J7" s="19">
        <v>8</v>
      </c>
      <c r="K7" s="19">
        <v>17118</v>
      </c>
      <c r="L7" s="19">
        <v>0</v>
      </c>
      <c r="M7" s="19">
        <v>0</v>
      </c>
      <c r="N7" s="19">
        <v>8</v>
      </c>
      <c r="O7" s="19">
        <v>17118</v>
      </c>
      <c r="P7" s="19">
        <v>0</v>
      </c>
      <c r="X7" s="19">
        <v>3300</v>
      </c>
      <c r="AL7" s="19">
        <v>5663.6668701171902</v>
      </c>
      <c r="AM7" s="19">
        <v>2297.68525898503</v>
      </c>
      <c r="AN7" s="19">
        <v>2299.2575965354699</v>
      </c>
      <c r="AS7" s="19">
        <v>0.76887959241867099</v>
      </c>
      <c r="AT7" s="19">
        <v>0.37678372859954801</v>
      </c>
    </row>
    <row r="8" spans="1:58" x14ac:dyDescent="0.25">
      <c r="A8" s="19" t="s">
        <v>107</v>
      </c>
      <c r="B8" s="22" t="s">
        <v>177</v>
      </c>
      <c r="C8" s="19" t="s">
        <v>103</v>
      </c>
      <c r="D8" s="23">
        <v>0</v>
      </c>
      <c r="E8" s="23">
        <f t="shared" si="0"/>
        <v>0.79146838188171198</v>
      </c>
      <c r="F8" s="23">
        <f t="shared" si="0"/>
        <v>0</v>
      </c>
      <c r="G8" s="19">
        <v>0.19786709547042799</v>
      </c>
      <c r="H8" s="19">
        <v>0</v>
      </c>
      <c r="I8" s="19">
        <v>17815</v>
      </c>
      <c r="J8" s="19">
        <v>0</v>
      </c>
      <c r="K8" s="19">
        <v>17815</v>
      </c>
      <c r="L8" s="19">
        <v>0</v>
      </c>
      <c r="M8" s="19">
        <v>0</v>
      </c>
      <c r="N8" s="19">
        <v>13</v>
      </c>
      <c r="O8" s="19">
        <v>17802</v>
      </c>
      <c r="P8" s="19">
        <v>0</v>
      </c>
      <c r="X8" s="19">
        <v>5000</v>
      </c>
      <c r="AA8" s="19" t="s">
        <v>104</v>
      </c>
      <c r="AL8" s="19">
        <v>0</v>
      </c>
      <c r="AM8" s="19">
        <v>2952.3370589845899</v>
      </c>
      <c r="AN8" s="19">
        <v>2952.3370589846099</v>
      </c>
      <c r="AS8" s="19">
        <v>9.0409770607948303E-2</v>
      </c>
      <c r="AT8" s="19">
        <v>0</v>
      </c>
    </row>
    <row r="9" spans="1:58" x14ac:dyDescent="0.25">
      <c r="A9" s="19" t="s">
        <v>107</v>
      </c>
      <c r="B9" s="22" t="s">
        <v>177</v>
      </c>
      <c r="C9" s="19" t="s">
        <v>104</v>
      </c>
      <c r="D9" s="23">
        <v>3.4352401733398401</v>
      </c>
      <c r="E9" s="23">
        <f t="shared" si="0"/>
        <v>5.6734585762023997</v>
      </c>
      <c r="F9" s="23">
        <f t="shared" si="0"/>
        <v>1.881408095359804</v>
      </c>
      <c r="G9" s="19">
        <v>1.4183646440505999</v>
      </c>
      <c r="H9" s="19">
        <v>0.47035202383995101</v>
      </c>
      <c r="I9" s="19">
        <v>17815</v>
      </c>
      <c r="J9" s="19">
        <v>13</v>
      </c>
      <c r="K9" s="19">
        <v>17802</v>
      </c>
      <c r="L9" s="19">
        <v>0</v>
      </c>
      <c r="M9" s="19">
        <v>0</v>
      </c>
      <c r="N9" s="19">
        <v>13</v>
      </c>
      <c r="O9" s="19">
        <v>17802</v>
      </c>
      <c r="P9" s="19">
        <v>0</v>
      </c>
      <c r="X9" s="19">
        <v>3300</v>
      </c>
      <c r="AL9" s="19">
        <v>6056.9601487379796</v>
      </c>
      <c r="AM9" s="19">
        <v>2308.1273963344502</v>
      </c>
      <c r="AN9" s="19">
        <v>2310.86300260901</v>
      </c>
      <c r="AS9" s="19">
        <v>1.11994647979736</v>
      </c>
      <c r="AT9" s="19">
        <v>0.64186829328536998</v>
      </c>
    </row>
    <row r="10" spans="1:58" x14ac:dyDescent="0.25">
      <c r="A10" s="19" t="s">
        <v>108</v>
      </c>
      <c r="B10" s="22" t="s">
        <v>178</v>
      </c>
      <c r="C10" s="19" t="s">
        <v>103</v>
      </c>
      <c r="D10" s="23">
        <v>0</v>
      </c>
      <c r="E10" s="23">
        <f t="shared" si="0"/>
        <v>0.74935936927795599</v>
      </c>
      <c r="F10" s="23">
        <f t="shared" si="0"/>
        <v>0</v>
      </c>
      <c r="G10" s="19">
        <v>0.187339842319489</v>
      </c>
      <c r="H10" s="19">
        <v>0</v>
      </c>
      <c r="I10" s="19">
        <v>18816</v>
      </c>
      <c r="J10" s="19">
        <v>0</v>
      </c>
      <c r="K10" s="19">
        <v>18816</v>
      </c>
      <c r="L10" s="19">
        <v>0</v>
      </c>
      <c r="M10" s="19">
        <v>0</v>
      </c>
      <c r="N10" s="19">
        <v>10</v>
      </c>
      <c r="O10" s="19">
        <v>18806</v>
      </c>
      <c r="P10" s="19">
        <v>0</v>
      </c>
      <c r="X10" s="19">
        <v>5000</v>
      </c>
      <c r="AA10" s="19" t="s">
        <v>104</v>
      </c>
      <c r="AL10" s="19">
        <v>0</v>
      </c>
      <c r="AM10" s="19">
        <v>2868.0671576934601</v>
      </c>
      <c r="AN10" s="19">
        <v>2868.0671576934601</v>
      </c>
      <c r="AS10" s="19">
        <v>8.5599854588508606E-2</v>
      </c>
      <c r="AT10" s="19">
        <v>0</v>
      </c>
    </row>
    <row r="11" spans="1:58" x14ac:dyDescent="0.25">
      <c r="A11" s="19" t="s">
        <v>108</v>
      </c>
      <c r="B11" s="22" t="s">
        <v>178</v>
      </c>
      <c r="C11" s="19" t="s">
        <v>104</v>
      </c>
      <c r="D11" s="23">
        <v>2.5016653060912999</v>
      </c>
      <c r="E11" s="23">
        <f t="shared" si="0"/>
        <v>4.4073252677917596</v>
      </c>
      <c r="F11" s="23">
        <f t="shared" si="0"/>
        <v>1.2454128265380839</v>
      </c>
      <c r="G11" s="19">
        <v>1.1018313169479399</v>
      </c>
      <c r="H11" s="19">
        <v>0.31135320663452098</v>
      </c>
      <c r="I11" s="19">
        <v>18816</v>
      </c>
      <c r="J11" s="19">
        <v>10</v>
      </c>
      <c r="K11" s="19">
        <v>18806</v>
      </c>
      <c r="L11" s="19">
        <v>0</v>
      </c>
      <c r="M11" s="19">
        <v>0</v>
      </c>
      <c r="N11" s="19">
        <v>10</v>
      </c>
      <c r="O11" s="19">
        <v>18806</v>
      </c>
      <c r="P11" s="19">
        <v>0</v>
      </c>
      <c r="X11" s="19">
        <v>3300</v>
      </c>
      <c r="AL11" s="19">
        <v>5687.2448974609397</v>
      </c>
      <c r="AM11" s="19">
        <v>2263.17935651588</v>
      </c>
      <c r="AN11" s="19">
        <v>2264.9991192396201</v>
      </c>
      <c r="AS11" s="19">
        <v>0.84532916545867898</v>
      </c>
      <c r="AT11" s="19">
        <v>0.447451531887054</v>
      </c>
    </row>
    <row r="12" spans="1:58" x14ac:dyDescent="0.25">
      <c r="A12" s="19" t="s">
        <v>109</v>
      </c>
      <c r="B12" s="22" t="s">
        <v>179</v>
      </c>
      <c r="C12" s="19" t="s">
        <v>103</v>
      </c>
      <c r="D12" s="23">
        <v>0</v>
      </c>
      <c r="E12" s="23">
        <f t="shared" si="0"/>
        <v>0.74920010566711603</v>
      </c>
      <c r="F12" s="23">
        <f t="shared" si="0"/>
        <v>0</v>
      </c>
      <c r="G12" s="19">
        <v>0.18730002641677901</v>
      </c>
      <c r="H12" s="19">
        <v>0</v>
      </c>
      <c r="I12" s="19">
        <v>18820</v>
      </c>
      <c r="J12" s="19">
        <v>0</v>
      </c>
      <c r="K12" s="19">
        <v>18820</v>
      </c>
      <c r="L12" s="19">
        <v>0</v>
      </c>
      <c r="M12" s="19">
        <v>0</v>
      </c>
      <c r="N12" s="19">
        <v>5</v>
      </c>
      <c r="O12" s="19">
        <v>18815</v>
      </c>
      <c r="P12" s="19">
        <v>0</v>
      </c>
      <c r="X12" s="19">
        <v>5000</v>
      </c>
      <c r="AA12" s="19" t="s">
        <v>104</v>
      </c>
      <c r="AL12" s="19">
        <v>0</v>
      </c>
      <c r="AM12" s="19">
        <v>3113.6262341165898</v>
      </c>
      <c r="AN12" s="19">
        <v>3113.6262341165898</v>
      </c>
      <c r="AS12" s="19">
        <v>8.5581652820110293E-2</v>
      </c>
      <c r="AT12" s="19">
        <v>0</v>
      </c>
    </row>
    <row r="13" spans="1:58" x14ac:dyDescent="0.25">
      <c r="A13" s="19" t="s">
        <v>109</v>
      </c>
      <c r="B13" s="22" t="s">
        <v>179</v>
      </c>
      <c r="C13" s="19" t="s">
        <v>104</v>
      </c>
      <c r="D13" s="23">
        <v>1.25040054321289</v>
      </c>
      <c r="E13" s="23">
        <f t="shared" si="0"/>
        <v>2.7175438404083239</v>
      </c>
      <c r="F13" s="23">
        <f t="shared" si="0"/>
        <v>0.439602941274644</v>
      </c>
      <c r="G13" s="19">
        <v>0.67938596010208097</v>
      </c>
      <c r="H13" s="19">
        <v>0.109900735318661</v>
      </c>
      <c r="I13" s="19">
        <v>18820</v>
      </c>
      <c r="J13" s="19">
        <v>5</v>
      </c>
      <c r="K13" s="19">
        <v>18815</v>
      </c>
      <c r="L13" s="19">
        <v>0</v>
      </c>
      <c r="M13" s="19">
        <v>0</v>
      </c>
      <c r="N13" s="19">
        <v>5</v>
      </c>
      <c r="O13" s="19">
        <v>18815</v>
      </c>
      <c r="P13" s="19">
        <v>0</v>
      </c>
      <c r="X13" s="19">
        <v>3300</v>
      </c>
      <c r="AL13" s="19">
        <v>5876.9888671874996</v>
      </c>
      <c r="AM13" s="19">
        <v>2423.83629115031</v>
      </c>
      <c r="AN13" s="19">
        <v>2424.7537068187698</v>
      </c>
      <c r="AS13" s="19">
        <v>0.47612309455871599</v>
      </c>
      <c r="AT13" s="19">
        <v>0.19167654216289501</v>
      </c>
    </row>
    <row r="14" spans="1:58" x14ac:dyDescent="0.25">
      <c r="A14" s="19" t="s">
        <v>110</v>
      </c>
      <c r="B14" s="22" t="s">
        <v>180</v>
      </c>
      <c r="C14" s="19" t="s">
        <v>103</v>
      </c>
      <c r="D14" s="23">
        <v>0</v>
      </c>
      <c r="E14" s="23">
        <f t="shared" si="0"/>
        <v>0.83063727617263605</v>
      </c>
      <c r="F14" s="23">
        <f t="shared" si="0"/>
        <v>0</v>
      </c>
      <c r="G14" s="19">
        <v>0.20765931904315901</v>
      </c>
      <c r="H14" s="19">
        <v>0</v>
      </c>
      <c r="I14" s="19">
        <v>16975</v>
      </c>
      <c r="J14" s="19">
        <v>0</v>
      </c>
      <c r="K14" s="19">
        <v>16975</v>
      </c>
      <c r="L14" s="19">
        <v>0</v>
      </c>
      <c r="M14" s="19">
        <v>0</v>
      </c>
      <c r="N14" s="19">
        <v>8</v>
      </c>
      <c r="O14" s="19">
        <v>16967</v>
      </c>
      <c r="P14" s="19">
        <v>0</v>
      </c>
      <c r="X14" s="19">
        <v>5000</v>
      </c>
      <c r="AA14" s="19" t="s">
        <v>104</v>
      </c>
      <c r="AL14" s="19">
        <v>0</v>
      </c>
      <c r="AM14" s="19">
        <v>3105.6001384014899</v>
      </c>
      <c r="AN14" s="19">
        <v>3105.6001384014899</v>
      </c>
      <c r="AS14" s="19">
        <v>9.4883836805820507E-2</v>
      </c>
      <c r="AT14" s="19">
        <v>0</v>
      </c>
    </row>
    <row r="15" spans="1:58" x14ac:dyDescent="0.25">
      <c r="A15" s="19" t="s">
        <v>110</v>
      </c>
      <c r="B15" s="22" t="s">
        <v>180</v>
      </c>
      <c r="C15" s="19" t="s">
        <v>104</v>
      </c>
      <c r="D15" s="23">
        <v>2.21831703186036</v>
      </c>
      <c r="E15" s="23">
        <f t="shared" si="0"/>
        <v>4.1543755531311204</v>
      </c>
      <c r="F15" s="23">
        <f t="shared" si="0"/>
        <v>1.0042134523391719</v>
      </c>
      <c r="G15" s="19">
        <v>1.0385938882827801</v>
      </c>
      <c r="H15" s="19">
        <v>0.25105336308479298</v>
      </c>
      <c r="I15" s="19">
        <v>16975</v>
      </c>
      <c r="J15" s="19">
        <v>8</v>
      </c>
      <c r="K15" s="19">
        <v>16967</v>
      </c>
      <c r="L15" s="19">
        <v>0</v>
      </c>
      <c r="M15" s="19">
        <v>0</v>
      </c>
      <c r="N15" s="19">
        <v>8</v>
      </c>
      <c r="O15" s="19">
        <v>16967</v>
      </c>
      <c r="P15" s="19">
        <v>0</v>
      </c>
      <c r="X15" s="19">
        <v>3300</v>
      </c>
      <c r="AL15" s="19">
        <v>6019.5117492675799</v>
      </c>
      <c r="AM15" s="19">
        <v>2427.4933319766301</v>
      </c>
      <c r="AN15" s="19">
        <v>2429.1861830716798</v>
      </c>
      <c r="AS15" s="19">
        <v>0.77572137117385898</v>
      </c>
      <c r="AT15" s="19">
        <v>0.38013592362403897</v>
      </c>
    </row>
    <row r="16" spans="1:58" x14ac:dyDescent="0.25">
      <c r="A16" s="19" t="s">
        <v>111</v>
      </c>
      <c r="B16" s="22" t="s">
        <v>181</v>
      </c>
      <c r="C16" s="19" t="s">
        <v>103</v>
      </c>
      <c r="D16" s="23">
        <v>0</v>
      </c>
      <c r="E16" s="23">
        <f t="shared" si="0"/>
        <v>0.75745141506195202</v>
      </c>
      <c r="F16" s="23">
        <f t="shared" si="0"/>
        <v>0</v>
      </c>
      <c r="G16" s="19">
        <v>0.189362853765488</v>
      </c>
      <c r="H16" s="19">
        <v>0</v>
      </c>
      <c r="I16" s="19">
        <v>18615</v>
      </c>
      <c r="J16" s="19">
        <v>0</v>
      </c>
      <c r="K16" s="19">
        <v>18615</v>
      </c>
      <c r="L16" s="19">
        <v>0</v>
      </c>
      <c r="M16" s="19">
        <v>0</v>
      </c>
      <c r="N16" s="19">
        <v>9</v>
      </c>
      <c r="O16" s="19">
        <v>18606</v>
      </c>
      <c r="P16" s="19">
        <v>0</v>
      </c>
      <c r="X16" s="19">
        <v>5000</v>
      </c>
      <c r="AA16" s="19" t="s">
        <v>104</v>
      </c>
      <c r="AL16" s="19">
        <v>0</v>
      </c>
      <c r="AM16" s="19">
        <v>3057.5625782718898</v>
      </c>
      <c r="AN16" s="19">
        <v>3057.5625782718898</v>
      </c>
      <c r="AS16" s="19">
        <v>8.6524173617363004E-2</v>
      </c>
      <c r="AT16" s="19">
        <v>0</v>
      </c>
    </row>
    <row r="17" spans="1:58" x14ac:dyDescent="0.25">
      <c r="A17" s="19" t="s">
        <v>111</v>
      </c>
      <c r="B17" s="22" t="s">
        <v>181</v>
      </c>
      <c r="C17" s="19" t="s">
        <v>104</v>
      </c>
      <c r="D17" s="23">
        <v>2.27575511932374</v>
      </c>
      <c r="E17" s="23">
        <f t="shared" si="0"/>
        <v>4.1234664916992001</v>
      </c>
      <c r="F17" s="23">
        <f t="shared" si="0"/>
        <v>1.085144996643068</v>
      </c>
      <c r="G17" s="19">
        <v>1.0308666229248</v>
      </c>
      <c r="H17" s="19">
        <v>0.27128624916076699</v>
      </c>
      <c r="I17" s="19">
        <v>18615</v>
      </c>
      <c r="J17" s="19">
        <v>9</v>
      </c>
      <c r="K17" s="19">
        <v>18606</v>
      </c>
      <c r="L17" s="19">
        <v>0</v>
      </c>
      <c r="M17" s="19">
        <v>0</v>
      </c>
      <c r="N17" s="19">
        <v>9</v>
      </c>
      <c r="O17" s="19">
        <v>18606</v>
      </c>
      <c r="P17" s="19">
        <v>0</v>
      </c>
      <c r="X17" s="19">
        <v>3300</v>
      </c>
      <c r="AL17" s="19">
        <v>6143.8122829861104</v>
      </c>
      <c r="AM17" s="19">
        <v>2390.4175751477101</v>
      </c>
      <c r="AN17" s="19">
        <v>2392.2322704133699</v>
      </c>
      <c r="AS17" s="19">
        <v>0.78116017580032304</v>
      </c>
      <c r="AT17" s="19">
        <v>0.39917659759521501</v>
      </c>
    </row>
    <row r="18" spans="1:58" x14ac:dyDescent="0.25">
      <c r="A18" s="19" t="s">
        <v>112</v>
      </c>
      <c r="B18" s="21" t="s">
        <v>83</v>
      </c>
      <c r="C18" s="19" t="s">
        <v>103</v>
      </c>
      <c r="D18" s="23">
        <v>0</v>
      </c>
      <c r="E18" s="23">
        <f t="shared" si="0"/>
        <v>0.673473119735716</v>
      </c>
      <c r="F18" s="23">
        <f t="shared" si="0"/>
        <v>0</v>
      </c>
      <c r="G18" s="19">
        <v>0.168368279933929</v>
      </c>
      <c r="H18" s="19">
        <v>0</v>
      </c>
      <c r="I18" s="19">
        <v>20936</v>
      </c>
      <c r="J18" s="19">
        <v>0</v>
      </c>
      <c r="K18" s="19">
        <v>20936</v>
      </c>
      <c r="L18" s="19">
        <v>0</v>
      </c>
      <c r="M18" s="19">
        <v>0</v>
      </c>
      <c r="N18" s="19">
        <v>0</v>
      </c>
      <c r="O18" s="19">
        <v>20936</v>
      </c>
      <c r="P18" s="19">
        <v>0</v>
      </c>
      <c r="X18" s="19">
        <v>5000</v>
      </c>
      <c r="AA18" s="19" t="s">
        <v>104</v>
      </c>
      <c r="AL18" s="19">
        <v>0</v>
      </c>
      <c r="AM18" s="19">
        <v>2717.9968296469401</v>
      </c>
      <c r="AN18" s="19">
        <v>2717.9968296469401</v>
      </c>
      <c r="AS18" s="19">
        <v>7.6931640505790697E-2</v>
      </c>
      <c r="AT18" s="19">
        <v>0</v>
      </c>
    </row>
    <row r="19" spans="1:58" x14ac:dyDescent="0.25">
      <c r="A19" s="19" t="s">
        <v>112</v>
      </c>
      <c r="B19" s="21" t="s">
        <v>83</v>
      </c>
      <c r="C19" s="19" t="s">
        <v>104</v>
      </c>
      <c r="D19" s="23">
        <v>0</v>
      </c>
      <c r="E19" s="23">
        <f t="shared" si="0"/>
        <v>0.673473119735716</v>
      </c>
      <c r="F19" s="23">
        <f t="shared" si="0"/>
        <v>0</v>
      </c>
      <c r="G19" s="19">
        <v>0.168368279933929</v>
      </c>
      <c r="H19" s="19">
        <v>0</v>
      </c>
      <c r="I19" s="19">
        <v>20936</v>
      </c>
      <c r="J19" s="19">
        <v>0</v>
      </c>
      <c r="K19" s="19">
        <v>20936</v>
      </c>
      <c r="L19" s="19">
        <v>0</v>
      </c>
      <c r="M19" s="19">
        <v>0</v>
      </c>
      <c r="N19" s="19">
        <v>0</v>
      </c>
      <c r="O19" s="19">
        <v>20936</v>
      </c>
      <c r="P19" s="19">
        <v>0</v>
      </c>
      <c r="X19" s="19">
        <v>3300</v>
      </c>
      <c r="AL19" s="19">
        <v>0</v>
      </c>
      <c r="AM19" s="19">
        <v>2171.85186696444</v>
      </c>
      <c r="AN19" s="19">
        <v>2171.85186696446</v>
      </c>
      <c r="AS19" s="19">
        <v>7.6931640505790697E-2</v>
      </c>
      <c r="AT19" s="19">
        <v>0</v>
      </c>
    </row>
    <row r="20" spans="1:58" x14ac:dyDescent="0.25">
      <c r="A20" s="19" t="s">
        <v>113</v>
      </c>
      <c r="B20" s="22" t="s">
        <v>182</v>
      </c>
      <c r="C20" s="19" t="s">
        <v>103</v>
      </c>
      <c r="D20" s="23">
        <v>0</v>
      </c>
      <c r="E20" s="23">
        <f t="shared" si="0"/>
        <v>0.71784442663192805</v>
      </c>
      <c r="F20" s="23">
        <f t="shared" si="0"/>
        <v>0</v>
      </c>
      <c r="G20" s="19">
        <v>0.17946110665798201</v>
      </c>
      <c r="H20" s="19">
        <v>0</v>
      </c>
      <c r="I20" s="19">
        <v>19642</v>
      </c>
      <c r="J20" s="19">
        <v>0</v>
      </c>
      <c r="K20" s="19">
        <v>19642</v>
      </c>
      <c r="L20" s="19">
        <v>0</v>
      </c>
      <c r="M20" s="19">
        <v>0</v>
      </c>
      <c r="N20" s="19">
        <v>5</v>
      </c>
      <c r="O20" s="19">
        <v>19637</v>
      </c>
      <c r="P20" s="19">
        <v>0</v>
      </c>
      <c r="X20" s="19">
        <v>5000</v>
      </c>
      <c r="AA20" s="19" t="s">
        <v>104</v>
      </c>
      <c r="AL20" s="19">
        <v>0</v>
      </c>
      <c r="AM20" s="19">
        <v>2897.96757769742</v>
      </c>
      <c r="AN20" s="19">
        <v>2897.96757769743</v>
      </c>
      <c r="AS20" s="19">
        <v>8.2000017166137695E-2</v>
      </c>
      <c r="AT20" s="19">
        <v>0</v>
      </c>
    </row>
    <row r="21" spans="1:58" x14ac:dyDescent="0.25">
      <c r="A21" s="19" t="s">
        <v>113</v>
      </c>
      <c r="B21" s="22" t="s">
        <v>182</v>
      </c>
      <c r="C21" s="19" t="s">
        <v>104</v>
      </c>
      <c r="D21" s="23">
        <v>1.198065662384034</v>
      </c>
      <c r="E21" s="23">
        <f t="shared" si="0"/>
        <v>2.6037855148315439</v>
      </c>
      <c r="F21" s="23">
        <f t="shared" si="0"/>
        <v>0.42120516300201599</v>
      </c>
      <c r="G21" s="19">
        <v>0.65094637870788596</v>
      </c>
      <c r="H21" s="19">
        <v>0.105301290750504</v>
      </c>
      <c r="I21" s="19">
        <v>19642</v>
      </c>
      <c r="J21" s="19">
        <v>5</v>
      </c>
      <c r="K21" s="19">
        <v>19637</v>
      </c>
      <c r="L21" s="19">
        <v>0</v>
      </c>
      <c r="M21" s="19">
        <v>0</v>
      </c>
      <c r="N21" s="19">
        <v>5</v>
      </c>
      <c r="O21" s="19">
        <v>19637</v>
      </c>
      <c r="P21" s="19">
        <v>0</v>
      </c>
      <c r="X21" s="19">
        <v>3300</v>
      </c>
      <c r="AL21" s="19">
        <v>5717.4253417968703</v>
      </c>
      <c r="AM21" s="19">
        <v>2279.5034607309699</v>
      </c>
      <c r="AN21" s="19">
        <v>2280.3786063070402</v>
      </c>
      <c r="AS21" s="19">
        <v>0.45619386434555098</v>
      </c>
      <c r="AT21" s="19">
        <v>0.18365442752838099</v>
      </c>
    </row>
    <row r="22" spans="1:58" x14ac:dyDescent="0.25">
      <c r="A22" s="19" t="s">
        <v>114</v>
      </c>
      <c r="B22" s="22" t="s">
        <v>183</v>
      </c>
      <c r="C22" s="19" t="s">
        <v>103</v>
      </c>
      <c r="D22" s="23">
        <v>1.480690860748292</v>
      </c>
      <c r="E22" s="23">
        <f t="shared" si="0"/>
        <v>3.0270292758941642</v>
      </c>
      <c r="F22" s="23">
        <f t="shared" si="0"/>
        <v>0.57988178730010798</v>
      </c>
      <c r="G22" s="19">
        <v>0.75675731897354104</v>
      </c>
      <c r="H22" s="19">
        <v>0.14497044682502699</v>
      </c>
      <c r="I22" s="19">
        <v>19072</v>
      </c>
      <c r="J22" s="19">
        <v>6</v>
      </c>
      <c r="K22" s="19">
        <v>19066</v>
      </c>
      <c r="L22" s="19">
        <v>1</v>
      </c>
      <c r="M22" s="19">
        <v>5</v>
      </c>
      <c r="N22" s="19">
        <v>12</v>
      </c>
      <c r="O22" s="19">
        <v>19054</v>
      </c>
      <c r="P22" s="19">
        <v>6.14931092893665E-2</v>
      </c>
      <c r="X22" s="19">
        <v>5000</v>
      </c>
      <c r="AA22" s="19" t="s">
        <v>104</v>
      </c>
      <c r="AB22" s="19">
        <v>0.46145375374029901</v>
      </c>
      <c r="AE22" s="19">
        <v>0.92000813319353303</v>
      </c>
      <c r="AF22" s="19">
        <v>2.8993742870652198E-3</v>
      </c>
      <c r="AG22" s="19">
        <v>31.574981593451099</v>
      </c>
      <c r="AJ22" s="19">
        <v>53.0444203452344</v>
      </c>
      <c r="AK22" s="19">
        <v>10.1055428416678</v>
      </c>
      <c r="AL22" s="19">
        <v>9703.90673828125</v>
      </c>
      <c r="AM22" s="19">
        <v>2902.8282765730901</v>
      </c>
      <c r="AN22" s="19">
        <v>2904.9678775992402</v>
      </c>
      <c r="AS22" s="19">
        <v>0.54419416189193703</v>
      </c>
      <c r="AT22" s="19">
        <v>0.23794600367546101</v>
      </c>
      <c r="BA22" s="19">
        <v>0.691523959279434</v>
      </c>
      <c r="BB22" s="19">
        <v>0.231383548201164</v>
      </c>
      <c r="BE22" s="19">
        <v>42.346829836013598</v>
      </c>
      <c r="BF22" s="19">
        <v>20.803133350888501</v>
      </c>
    </row>
    <row r="23" spans="1:58" x14ac:dyDescent="0.25">
      <c r="A23" s="19" t="s">
        <v>114</v>
      </c>
      <c r="B23" s="22" t="s">
        <v>183</v>
      </c>
      <c r="C23" s="19" t="s">
        <v>104</v>
      </c>
      <c r="D23" s="23">
        <v>3.20875244140626</v>
      </c>
      <c r="E23" s="23">
        <f t="shared" si="0"/>
        <v>5.2993211746215998</v>
      </c>
      <c r="F23" s="23">
        <f t="shared" si="0"/>
        <v>1.75738489627838</v>
      </c>
      <c r="G23" s="19">
        <v>1.3248302936553999</v>
      </c>
      <c r="H23" s="19">
        <v>0.439346224069595</v>
      </c>
      <c r="I23" s="19">
        <v>19072</v>
      </c>
      <c r="J23" s="19">
        <v>13</v>
      </c>
      <c r="K23" s="19">
        <v>19059</v>
      </c>
      <c r="L23" s="19">
        <v>1</v>
      </c>
      <c r="M23" s="19">
        <v>5</v>
      </c>
      <c r="N23" s="19">
        <v>12</v>
      </c>
      <c r="O23" s="19">
        <v>19054</v>
      </c>
      <c r="P23" s="19">
        <v>6.14931092893665E-2</v>
      </c>
      <c r="X23" s="19">
        <v>3300</v>
      </c>
      <c r="AL23" s="19">
        <v>5492.0793644831701</v>
      </c>
      <c r="AM23" s="19">
        <v>2293.53575872998</v>
      </c>
      <c r="AN23" s="19">
        <v>2295.7159740652701</v>
      </c>
      <c r="AS23" s="19">
        <v>1.0461000204086299</v>
      </c>
      <c r="AT23" s="19">
        <v>0.59955316781997703</v>
      </c>
    </row>
    <row r="24" spans="1:58" x14ac:dyDescent="0.25">
      <c r="A24" s="19" t="s">
        <v>119</v>
      </c>
      <c r="B24" s="21" t="s">
        <v>87</v>
      </c>
      <c r="C24" s="19" t="s">
        <v>103</v>
      </c>
      <c r="D24" s="23">
        <v>0</v>
      </c>
      <c r="E24" s="23">
        <f t="shared" si="0"/>
        <v>0.82053381204605202</v>
      </c>
      <c r="F24" s="23">
        <f t="shared" si="0"/>
        <v>0</v>
      </c>
      <c r="G24" s="19">
        <v>0.20513345301151301</v>
      </c>
      <c r="H24" s="19">
        <v>0</v>
      </c>
      <c r="I24" s="19">
        <v>17184</v>
      </c>
      <c r="J24" s="19">
        <v>0</v>
      </c>
      <c r="K24" s="19">
        <v>17184</v>
      </c>
      <c r="L24" s="19">
        <v>0</v>
      </c>
      <c r="M24" s="19">
        <v>0</v>
      </c>
      <c r="N24" s="19">
        <v>44</v>
      </c>
      <c r="O24" s="19">
        <v>17140</v>
      </c>
      <c r="P24" s="19">
        <v>0</v>
      </c>
      <c r="X24" s="19">
        <v>5000</v>
      </c>
      <c r="AA24" s="19" t="s">
        <v>104</v>
      </c>
      <c r="AL24" s="19">
        <v>0</v>
      </c>
      <c r="AM24" s="19">
        <v>2842.6466139326299</v>
      </c>
      <c r="AN24" s="19">
        <v>2842.6466139326299</v>
      </c>
      <c r="AS24" s="19">
        <v>9.3729764223098797E-2</v>
      </c>
      <c r="AT24" s="19">
        <v>0</v>
      </c>
    </row>
    <row r="25" spans="1:58" x14ac:dyDescent="0.25">
      <c r="A25" s="19" t="s">
        <v>119</v>
      </c>
      <c r="B25" s="21" t="s">
        <v>87</v>
      </c>
      <c r="C25" s="19" t="s">
        <v>104</v>
      </c>
      <c r="D25" s="23">
        <v>12.06496505737304</v>
      </c>
      <c r="E25" s="23">
        <f t="shared" si="0"/>
        <v>16.004289627075199</v>
      </c>
      <c r="F25" s="23">
        <f t="shared" si="0"/>
        <v>8.8337326049804794</v>
      </c>
      <c r="G25" s="19">
        <v>4.0010724067687997</v>
      </c>
      <c r="H25" s="19">
        <v>2.2084331512451199</v>
      </c>
      <c r="I25" s="19">
        <v>17184</v>
      </c>
      <c r="J25" s="19">
        <v>44</v>
      </c>
      <c r="K25" s="19">
        <v>17140</v>
      </c>
      <c r="L25" s="19">
        <v>0</v>
      </c>
      <c r="M25" s="19">
        <v>0</v>
      </c>
      <c r="N25" s="19">
        <v>44</v>
      </c>
      <c r="O25" s="19">
        <v>17140</v>
      </c>
      <c r="P25" s="19">
        <v>0</v>
      </c>
      <c r="X25" s="19">
        <v>3300</v>
      </c>
      <c r="AL25" s="19">
        <v>6120.3244739879301</v>
      </c>
      <c r="AM25" s="19">
        <v>2310.1336747978498</v>
      </c>
      <c r="AN25" s="19">
        <v>2319.8897499354398</v>
      </c>
      <c r="AS25" s="19">
        <v>3.4930350780487101</v>
      </c>
      <c r="AT25" s="19">
        <v>2.5850622653961199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CF01-CD09-4842-9C61-4C559A13302B}">
  <dimension ref="A1:I15"/>
  <sheetViews>
    <sheetView showGridLines="0" tabSelected="1" zoomScale="78" zoomScaleNormal="78" workbookViewId="0">
      <selection activeCell="M29" sqref="M29"/>
    </sheetView>
  </sheetViews>
  <sheetFormatPr defaultColWidth="10.85546875" defaultRowHeight="15" x14ac:dyDescent="0.25"/>
  <cols>
    <col min="2" max="2" width="16" style="7" customWidth="1"/>
  </cols>
  <sheetData>
    <row r="1" spans="1:9" x14ac:dyDescent="0.25">
      <c r="B1" s="108" t="s">
        <v>148</v>
      </c>
      <c r="C1" s="108" t="s">
        <v>149</v>
      </c>
      <c r="D1" s="108" t="s">
        <v>146</v>
      </c>
      <c r="E1" s="108" t="s">
        <v>147</v>
      </c>
      <c r="H1" s="8" t="s">
        <v>159</v>
      </c>
      <c r="I1" s="8" t="s">
        <v>156</v>
      </c>
    </row>
    <row r="2" spans="1:9" x14ac:dyDescent="0.25">
      <c r="A2" s="109">
        <v>44350</v>
      </c>
      <c r="B2" s="107">
        <v>0</v>
      </c>
      <c r="C2" s="107">
        <v>0.18745094885508495</v>
      </c>
      <c r="D2" s="107">
        <v>0.6000238215737197</v>
      </c>
      <c r="E2" s="107">
        <v>0.76475218372313081</v>
      </c>
      <c r="H2" s="101">
        <v>7.9333145141601564</v>
      </c>
      <c r="I2" s="101">
        <v>7.1060005187988278</v>
      </c>
    </row>
    <row r="3" spans="1:9" x14ac:dyDescent="0.25">
      <c r="A3" s="109">
        <v>44351</v>
      </c>
      <c r="B3" s="107">
        <v>0</v>
      </c>
      <c r="C3" s="107"/>
      <c r="D3" s="107">
        <v>0.66669668134009019</v>
      </c>
      <c r="E3" s="107">
        <v>0.60002206877920639</v>
      </c>
      <c r="H3" s="101">
        <v>9.0406005859375007</v>
      </c>
      <c r="I3" s="101">
        <v>10.68135986328125</v>
      </c>
    </row>
    <row r="4" spans="1:9" x14ac:dyDescent="0.25">
      <c r="A4" s="109">
        <v>44352</v>
      </c>
      <c r="B4" s="107">
        <v>0</v>
      </c>
      <c r="C4" s="107">
        <v>0.11107265405048385</v>
      </c>
      <c r="D4" s="107">
        <v>0.66671650382645775</v>
      </c>
      <c r="E4" s="107">
        <v>0.82357546024018768</v>
      </c>
      <c r="H4" s="101">
        <v>8.9431007385253913</v>
      </c>
      <c r="I4" s="101">
        <v>10.636443328857421</v>
      </c>
    </row>
    <row r="5" spans="1:9" x14ac:dyDescent="0.25">
      <c r="A5" s="109">
        <v>44353</v>
      </c>
      <c r="B5" s="107">
        <v>0</v>
      </c>
      <c r="C5" s="107"/>
      <c r="D5" s="107">
        <v>0.61543976517926735</v>
      </c>
      <c r="E5" s="107">
        <v>0.72226806726880244</v>
      </c>
      <c r="H5" s="101">
        <v>5.7844272613525387</v>
      </c>
      <c r="I5" s="101">
        <v>7.6121894836425783</v>
      </c>
    </row>
    <row r="6" spans="1:9" x14ac:dyDescent="0.25">
      <c r="A6" s="109">
        <v>44354</v>
      </c>
      <c r="B6" s="107" t="e">
        <v>#DIV/0!</v>
      </c>
      <c r="C6" s="107"/>
      <c r="D6" s="107">
        <v>0.60003410085167108</v>
      </c>
      <c r="E6" s="107" t="e">
        <v>#DIV/0!</v>
      </c>
      <c r="H6" s="101">
        <v>9.55401611328125</v>
      </c>
      <c r="I6" s="101">
        <v>9.4145668029785163</v>
      </c>
    </row>
    <row r="7" spans="1:9" x14ac:dyDescent="0.25">
      <c r="A7" s="109">
        <v>44355</v>
      </c>
      <c r="B7" s="107">
        <v>0</v>
      </c>
      <c r="C7" s="107"/>
      <c r="D7" s="107">
        <v>0.72228361020507026</v>
      </c>
      <c r="E7" s="107">
        <v>0.61114312393869785</v>
      </c>
      <c r="H7" s="101">
        <v>9.1932518005371087</v>
      </c>
      <c r="I7" s="101">
        <v>8.8086669921875007</v>
      </c>
    </row>
    <row r="8" spans="1:9" x14ac:dyDescent="0.25">
      <c r="A8" s="109">
        <v>44356</v>
      </c>
      <c r="B8" s="107">
        <v>0</v>
      </c>
      <c r="C8" s="107"/>
      <c r="D8" s="107">
        <v>0.81822330374161822</v>
      </c>
      <c r="E8" s="107">
        <v>0.90911521317160304</v>
      </c>
      <c r="H8" s="101">
        <v>5.862202072143555</v>
      </c>
      <c r="I8" s="101">
        <v>5.7342201232910153</v>
      </c>
    </row>
    <row r="9" spans="1:9" x14ac:dyDescent="0.25">
      <c r="A9" s="109">
        <v>44357</v>
      </c>
      <c r="B9" s="107">
        <v>0</v>
      </c>
      <c r="C9" s="107"/>
      <c r="D9" s="107">
        <v>0.71439201100453398</v>
      </c>
      <c r="E9" s="107">
        <v>0.58335250461364518</v>
      </c>
      <c r="H9" s="101">
        <v>4.6057949066162109</v>
      </c>
      <c r="I9" s="101">
        <v>5.3633388519287113</v>
      </c>
    </row>
    <row r="10" spans="1:9" x14ac:dyDescent="0.25">
      <c r="A10" s="109">
        <v>44358</v>
      </c>
      <c r="B10" s="107">
        <v>0.19998540616864671</v>
      </c>
      <c r="C10" s="107"/>
      <c r="D10" s="107">
        <v>0.78134600092281026</v>
      </c>
      <c r="E10" s="107">
        <v>0.42855770950698568</v>
      </c>
      <c r="H10" s="101">
        <v>5.2744709014892575</v>
      </c>
      <c r="I10" s="101">
        <v>5.1131050109863283</v>
      </c>
    </row>
    <row r="11" spans="1:9" x14ac:dyDescent="0.25">
      <c r="A11" s="109">
        <v>44358</v>
      </c>
      <c r="B11" s="107">
        <v>0</v>
      </c>
      <c r="C11" s="107">
        <v>0.21732292485083618</v>
      </c>
      <c r="D11" s="107">
        <v>0.80001500199999631</v>
      </c>
      <c r="E11" s="107">
        <v>0.58334901310927068</v>
      </c>
      <c r="H11" s="101">
        <v>6.3290374755859373</v>
      </c>
      <c r="I11" s="101">
        <v>4.2021499633789059</v>
      </c>
    </row>
    <row r="12" spans="1:9" x14ac:dyDescent="0.25">
      <c r="A12" s="109">
        <v>44359</v>
      </c>
      <c r="B12" s="110">
        <v>0</v>
      </c>
      <c r="C12" s="107">
        <v>0.33330230254725962</v>
      </c>
      <c r="D12" s="107">
        <v>0.5</v>
      </c>
      <c r="E12" s="107">
        <v>0.60001454875907678</v>
      </c>
      <c r="H12" s="101">
        <v>3.3612525939941404</v>
      </c>
      <c r="I12" s="101">
        <v>5.3968017578124998</v>
      </c>
    </row>
    <row r="13" spans="1:9" x14ac:dyDescent="0.25">
      <c r="A13" s="109">
        <v>44360</v>
      </c>
      <c r="B13" s="107">
        <v>0</v>
      </c>
      <c r="C13" s="107">
        <v>0.27269618544434626</v>
      </c>
      <c r="D13" s="107">
        <v>0.36361004172006062</v>
      </c>
      <c r="E13" s="107">
        <v>0.5</v>
      </c>
      <c r="H13" s="101">
        <v>4.9269470214843754</v>
      </c>
      <c r="I13" s="101">
        <v>6.9320381164550779</v>
      </c>
    </row>
    <row r="14" spans="1:9" x14ac:dyDescent="0.25">
      <c r="A14" s="109">
        <v>44361</v>
      </c>
      <c r="B14" s="107">
        <v>0</v>
      </c>
      <c r="C14" s="107">
        <v>0.52632494917781092</v>
      </c>
      <c r="D14" s="107">
        <v>0.48147206321472086</v>
      </c>
      <c r="E14" s="107">
        <v>0.7059361876292074</v>
      </c>
      <c r="H14" s="101">
        <v>7.3545516967773441</v>
      </c>
      <c r="I14" s="101">
        <v>11.08347396850586</v>
      </c>
    </row>
    <row r="15" spans="1:9" x14ac:dyDescent="0.25">
      <c r="A15" s="109">
        <v>44362</v>
      </c>
      <c r="B15" s="107">
        <v>0</v>
      </c>
      <c r="C15" s="107"/>
      <c r="D15" s="107">
        <v>0.75006030340562913</v>
      </c>
      <c r="E15" s="107">
        <v>0.70593301146762022</v>
      </c>
      <c r="H15" s="101">
        <v>5.1428543090820309</v>
      </c>
      <c r="I15" s="101">
        <v>6.6384674072265621</v>
      </c>
    </row>
  </sheetData>
  <sortState xmlns:xlrd2="http://schemas.microsoft.com/office/spreadsheetml/2017/richdata2" ref="A2:B15">
    <sortCondition ref="A2:A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30EC-6ADA-BD46-8AC9-862FCECBFC38}">
  <sheetPr>
    <outlinePr summaryBelow="0" summaryRight="0"/>
  </sheetPr>
  <dimension ref="A1:BF161"/>
  <sheetViews>
    <sheetView zoomScale="171" workbookViewId="0">
      <pane xSplit="1" ySplit="1" topLeftCell="B112" activePane="bottomRight" state="frozen"/>
      <selection pane="topRight"/>
      <selection pane="bottomLeft"/>
      <selection pane="bottomRight" activeCell="A128" sqref="A128:A129"/>
    </sheetView>
  </sheetViews>
  <sheetFormatPr defaultColWidth="10.85546875" defaultRowHeight="15" x14ac:dyDescent="0.25"/>
  <cols>
    <col min="1" max="1" width="7.42578125" style="2" customWidth="1"/>
    <col min="2" max="2" width="17.85546875" style="93" customWidth="1"/>
    <col min="3" max="3" width="22.42578125" style="2" customWidth="1"/>
    <col min="4" max="4" width="9" style="96" customWidth="1"/>
    <col min="5" max="5" width="8.85546875" style="98" customWidth="1"/>
    <col min="6" max="6" width="8.42578125" style="98" customWidth="1"/>
    <col min="7" max="7" width="17.42578125" style="11" customWidth="1"/>
    <col min="8" max="8" width="17.140625" style="11" customWidth="1"/>
    <col min="9" max="9" width="19" style="10" customWidth="1"/>
    <col min="10" max="10" width="10.85546875" style="10" customWidth="1"/>
    <col min="11" max="11" width="11.85546875" style="10" customWidth="1"/>
    <col min="12" max="12" width="12.5703125" style="11" customWidth="1"/>
    <col min="13" max="14" width="12.140625" style="11" customWidth="1"/>
    <col min="15" max="15" width="11.5703125" style="11" customWidth="1"/>
    <col min="16" max="16" width="10.140625" style="11" customWidth="1"/>
    <col min="17" max="17" width="7.42578125" style="11" customWidth="1"/>
    <col min="18" max="18" width="15" style="11" customWidth="1"/>
    <col min="19" max="19" width="14.5703125" style="11" customWidth="1"/>
    <col min="20" max="20" width="17.42578125" style="11" customWidth="1"/>
    <col min="21" max="21" width="17" style="11" customWidth="1"/>
    <col min="22" max="22" width="17.42578125" style="11" customWidth="1"/>
    <col min="23" max="23" width="17.140625" style="11" customWidth="1"/>
    <col min="24" max="26" width="12.85546875" style="11" customWidth="1"/>
    <col min="27" max="27" width="16" style="2" customWidth="1"/>
    <col min="28" max="28" width="8" style="11" customWidth="1"/>
    <col min="29" max="30" width="15.42578125" style="11" customWidth="1"/>
    <col min="31" max="31" width="17.5703125" style="11" customWidth="1"/>
    <col min="32" max="32" width="17.42578125" style="11" customWidth="1"/>
    <col min="33" max="33" width="21.42578125" style="11" customWidth="1"/>
    <col min="34" max="35" width="28.42578125" style="11" customWidth="1"/>
    <col min="36" max="36" width="30.85546875" style="11" customWidth="1"/>
    <col min="37" max="37" width="30.42578125" style="11" customWidth="1"/>
    <col min="38" max="38" width="26" style="11" customWidth="1"/>
    <col min="39" max="39" width="27" style="11" customWidth="1"/>
    <col min="40" max="40" width="21" style="11" customWidth="1"/>
    <col min="41" max="41" width="21.85546875" style="2" customWidth="1"/>
    <col min="42" max="42" width="14.42578125" style="2" customWidth="1"/>
    <col min="43" max="44" width="22.42578125" style="11" customWidth="1"/>
    <col min="45" max="45" width="24.85546875" style="11" customWidth="1"/>
    <col min="46" max="46" width="24.42578125" style="11" customWidth="1"/>
    <col min="47" max="47" width="17" style="11" customWidth="1"/>
    <col min="48" max="48" width="16.5703125" style="11" customWidth="1"/>
    <col min="49" max="49" width="19.42578125" style="11" customWidth="1"/>
    <col min="50" max="50" width="19" style="11" customWidth="1"/>
    <col min="51" max="52" width="17.42578125" style="11" customWidth="1"/>
    <col min="53" max="53" width="19.5703125" style="11" customWidth="1"/>
    <col min="54" max="54" width="19.42578125" style="11" customWidth="1"/>
    <col min="55" max="56" width="30.42578125" style="11" customWidth="1"/>
    <col min="57" max="57" width="32.85546875" style="11" customWidth="1"/>
    <col min="58" max="58" width="32.42578125" style="11" customWidth="1"/>
  </cols>
  <sheetData>
    <row r="1" spans="1:58" x14ac:dyDescent="0.25">
      <c r="A1" s="2" t="s">
        <v>0</v>
      </c>
      <c r="B1" s="93" t="s">
        <v>1</v>
      </c>
      <c r="C1" s="2" t="s">
        <v>2</v>
      </c>
      <c r="D1" s="16" t="s">
        <v>167</v>
      </c>
      <c r="E1" s="95" t="s">
        <v>11</v>
      </c>
      <c r="F1" s="95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40</v>
      </c>
      <c r="AI1" s="2" t="s">
        <v>41</v>
      </c>
      <c r="AJ1" s="2" t="s">
        <v>42</v>
      </c>
      <c r="AK1" s="2" t="s">
        <v>43</v>
      </c>
      <c r="AL1" s="2" t="s">
        <v>44</v>
      </c>
      <c r="AM1" s="2" t="s">
        <v>45</v>
      </c>
      <c r="AN1" s="2" t="s">
        <v>46</v>
      </c>
      <c r="AO1" s="2" t="s">
        <v>47</v>
      </c>
      <c r="AP1" s="2" t="s">
        <v>48</v>
      </c>
      <c r="AQ1" s="2" t="s">
        <v>49</v>
      </c>
      <c r="AR1" s="2" t="s">
        <v>50</v>
      </c>
      <c r="AS1" s="2" t="s">
        <v>51</v>
      </c>
      <c r="AT1" s="2" t="s">
        <v>52</v>
      </c>
      <c r="AU1" s="2" t="s">
        <v>53</v>
      </c>
      <c r="AV1" s="2" t="s">
        <v>54</v>
      </c>
      <c r="AW1" s="2" t="s">
        <v>55</v>
      </c>
      <c r="AX1" s="2" t="s">
        <v>56</v>
      </c>
      <c r="AY1" s="2" t="s">
        <v>57</v>
      </c>
      <c r="AZ1" s="2" t="s">
        <v>58</v>
      </c>
      <c r="BA1" s="2" t="s">
        <v>59</v>
      </c>
      <c r="BB1" s="2" t="s">
        <v>60</v>
      </c>
      <c r="BC1" s="2" t="s">
        <v>61</v>
      </c>
      <c r="BD1" s="2" t="s">
        <v>62</v>
      </c>
      <c r="BE1" s="2" t="s">
        <v>63</v>
      </c>
      <c r="BF1" s="2" t="s">
        <v>64</v>
      </c>
    </row>
    <row r="2" spans="1:58" x14ac:dyDescent="0.25">
      <c r="A2" s="2" t="s">
        <v>65</v>
      </c>
      <c r="B2" s="93" t="s">
        <v>202</v>
      </c>
      <c r="C2" s="2" t="s">
        <v>66</v>
      </c>
      <c r="D2" s="96">
        <v>2.8047374725341796</v>
      </c>
      <c r="E2" s="97">
        <v>5.0821681022644043</v>
      </c>
      <c r="F2" s="97">
        <v>1.3373397588729858</v>
      </c>
      <c r="G2" s="1">
        <v>1.2705420255661011</v>
      </c>
      <c r="H2" s="1">
        <v>0.33433493971824646</v>
      </c>
      <c r="I2" s="10">
        <v>15105</v>
      </c>
      <c r="J2" s="10">
        <v>9</v>
      </c>
      <c r="K2" s="10">
        <v>15096</v>
      </c>
      <c r="L2" s="1">
        <v>0</v>
      </c>
      <c r="M2" s="1">
        <v>9</v>
      </c>
      <c r="N2" s="1">
        <v>6</v>
      </c>
      <c r="O2" s="1">
        <v>15090</v>
      </c>
      <c r="P2" s="1">
        <v>0</v>
      </c>
      <c r="Q2" s="1" t="s">
        <v>72</v>
      </c>
      <c r="R2" s="1" t="s">
        <v>72</v>
      </c>
      <c r="S2" s="1" t="s">
        <v>72</v>
      </c>
      <c r="T2" s="1" t="s">
        <v>72</v>
      </c>
      <c r="U2" s="1" t="s">
        <v>72</v>
      </c>
      <c r="V2" s="1" t="s">
        <v>72</v>
      </c>
      <c r="W2" s="1" t="s">
        <v>72</v>
      </c>
      <c r="X2" s="1">
        <v>3807.899658203125</v>
      </c>
      <c r="Y2" s="1" t="s">
        <v>72</v>
      </c>
      <c r="Z2" s="1" t="s">
        <v>72</v>
      </c>
      <c r="AA2" s="2" t="s">
        <v>73</v>
      </c>
      <c r="AB2" s="1">
        <v>1.5001489447114171</v>
      </c>
      <c r="AC2" s="1" t="s">
        <v>72</v>
      </c>
      <c r="AD2" s="1" t="s">
        <v>72</v>
      </c>
      <c r="AE2" s="1">
        <v>3.0938529789608236</v>
      </c>
      <c r="AF2" s="1">
        <v>0</v>
      </c>
      <c r="AG2" s="1">
        <v>60.002382973410164</v>
      </c>
      <c r="AH2" s="1" t="s">
        <v>72</v>
      </c>
      <c r="AI2" s="1" t="s">
        <v>72</v>
      </c>
      <c r="AJ2" s="1">
        <v>85.498609408430312</v>
      </c>
      <c r="AK2" s="1">
        <v>34.506156538390009</v>
      </c>
      <c r="AL2" s="1">
        <v>3995.5928548177085</v>
      </c>
      <c r="AM2" s="1">
        <v>3356.237288288547</v>
      </c>
      <c r="AN2" s="1">
        <v>3356.6182350014742</v>
      </c>
      <c r="AO2" s="2" t="s">
        <v>72</v>
      </c>
      <c r="AP2" s="2" t="s">
        <v>72</v>
      </c>
      <c r="AQ2" s="1" t="s">
        <v>72</v>
      </c>
      <c r="AR2" s="1" t="s">
        <v>72</v>
      </c>
      <c r="AS2" s="1">
        <v>0.96275532245635986</v>
      </c>
      <c r="AT2" s="1">
        <v>0.49195399880409241</v>
      </c>
      <c r="AU2" s="1" t="s">
        <v>72</v>
      </c>
      <c r="AV2" s="1" t="s">
        <v>72</v>
      </c>
      <c r="AW2" s="1" t="s">
        <v>72</v>
      </c>
      <c r="AX2" s="1" t="s">
        <v>72</v>
      </c>
      <c r="AY2" s="1" t="s">
        <v>72</v>
      </c>
      <c r="AZ2" s="1" t="s">
        <v>72</v>
      </c>
      <c r="BA2" s="1">
        <v>2.2993691035314692</v>
      </c>
      <c r="BB2" s="1">
        <v>0.70092878589136487</v>
      </c>
      <c r="BC2" s="1" t="s">
        <v>72</v>
      </c>
      <c r="BD2" s="1" t="s">
        <v>72</v>
      </c>
      <c r="BE2" s="1">
        <v>72.788381943605344</v>
      </c>
      <c r="BF2" s="1">
        <v>47.216384003214976</v>
      </c>
    </row>
    <row r="3" spans="1:58" x14ac:dyDescent="0.25">
      <c r="A3" s="2" t="s">
        <v>65</v>
      </c>
      <c r="B3" s="93" t="s">
        <v>202</v>
      </c>
      <c r="C3" s="2" t="s">
        <v>73</v>
      </c>
      <c r="D3" s="96">
        <v>1.8696393966674805</v>
      </c>
      <c r="E3" s="97">
        <v>3.8223357200622559</v>
      </c>
      <c r="F3" s="97">
        <v>0.73218691349029541</v>
      </c>
      <c r="G3" s="1">
        <v>0.95558393001556396</v>
      </c>
      <c r="H3" s="1">
        <v>0.18304672837257385</v>
      </c>
      <c r="I3" s="10">
        <v>15105</v>
      </c>
      <c r="J3" s="10">
        <v>6</v>
      </c>
      <c r="K3" s="10">
        <v>15099</v>
      </c>
      <c r="L3" s="1">
        <v>0</v>
      </c>
      <c r="M3" s="1">
        <v>9</v>
      </c>
      <c r="N3" s="1">
        <v>6</v>
      </c>
      <c r="O3" s="1">
        <v>15090</v>
      </c>
      <c r="P3" s="1">
        <v>0</v>
      </c>
      <c r="Q3" s="1" t="s">
        <v>72</v>
      </c>
      <c r="R3" s="1" t="s">
        <v>72</v>
      </c>
      <c r="S3" s="1" t="s">
        <v>72</v>
      </c>
      <c r="T3" s="1" t="s">
        <v>72</v>
      </c>
      <c r="U3" s="1" t="s">
        <v>72</v>
      </c>
      <c r="V3" s="1" t="s">
        <v>72</v>
      </c>
      <c r="W3" s="1" t="s">
        <v>72</v>
      </c>
      <c r="X3" s="1">
        <v>4064</v>
      </c>
      <c r="Y3" s="1" t="s">
        <v>72</v>
      </c>
      <c r="Z3" s="1" t="s">
        <v>72</v>
      </c>
      <c r="AA3" s="2" t="s">
        <v>72</v>
      </c>
      <c r="AB3" s="1" t="s">
        <v>72</v>
      </c>
      <c r="AC3" s="1" t="s">
        <v>72</v>
      </c>
      <c r="AD3" s="1" t="s">
        <v>72</v>
      </c>
      <c r="AE3" s="1" t="s">
        <v>72</v>
      </c>
      <c r="AF3" s="1" t="s">
        <v>72</v>
      </c>
      <c r="AG3" s="1" t="s">
        <v>72</v>
      </c>
      <c r="AH3" s="1" t="s">
        <v>72</v>
      </c>
      <c r="AI3" s="1" t="s">
        <v>72</v>
      </c>
      <c r="AJ3" s="1" t="s">
        <v>72</v>
      </c>
      <c r="AK3" s="1" t="s">
        <v>72</v>
      </c>
      <c r="AL3" s="1">
        <v>5549.465413411458</v>
      </c>
      <c r="AM3" s="1">
        <v>2673.6136171515395</v>
      </c>
      <c r="AN3" s="1">
        <v>2674.7559614598849</v>
      </c>
      <c r="AO3" s="2" t="s">
        <v>72</v>
      </c>
      <c r="AP3" s="2" t="s">
        <v>72</v>
      </c>
      <c r="AQ3" s="1" t="s">
        <v>72</v>
      </c>
      <c r="AR3" s="1" t="s">
        <v>72</v>
      </c>
      <c r="AS3" s="1">
        <v>0.68715661764144897</v>
      </c>
      <c r="AT3" s="1">
        <v>0.3004453182220459</v>
      </c>
      <c r="AU3" s="1" t="s">
        <v>72</v>
      </c>
      <c r="AV3" s="1" t="s">
        <v>72</v>
      </c>
      <c r="AW3" s="1" t="s">
        <v>72</v>
      </c>
      <c r="AX3" s="1" t="s">
        <v>72</v>
      </c>
      <c r="AY3" s="1" t="s">
        <v>72</v>
      </c>
      <c r="AZ3" s="1" t="s">
        <v>72</v>
      </c>
      <c r="BA3" s="1" t="s">
        <v>72</v>
      </c>
      <c r="BB3" s="1" t="s">
        <v>72</v>
      </c>
      <c r="BC3" s="1" t="s">
        <v>72</v>
      </c>
      <c r="BD3" s="1" t="s">
        <v>72</v>
      </c>
      <c r="BE3" s="1" t="s">
        <v>72</v>
      </c>
      <c r="BF3" s="1" t="s">
        <v>72</v>
      </c>
    </row>
    <row r="4" spans="1:58" x14ac:dyDescent="0.25">
      <c r="A4" s="2" t="s">
        <v>75</v>
      </c>
      <c r="B4" s="93" t="s">
        <v>203</v>
      </c>
      <c r="C4" s="2" t="s">
        <v>66</v>
      </c>
      <c r="D4" s="96">
        <v>2.5420026779174805</v>
      </c>
      <c r="E4" s="97">
        <v>4.7607040405273438</v>
      </c>
      <c r="F4" s="97">
        <v>1.1507216691970825</v>
      </c>
      <c r="G4" s="1">
        <v>1.1901760101318359</v>
      </c>
      <c r="H4" s="1">
        <v>0.28768041729927063</v>
      </c>
      <c r="I4" s="10">
        <v>14814</v>
      </c>
      <c r="J4" s="10">
        <v>8</v>
      </c>
      <c r="K4" s="10">
        <v>14806</v>
      </c>
      <c r="L4" s="1">
        <v>0</v>
      </c>
      <c r="M4" s="1">
        <v>8</v>
      </c>
      <c r="N4" s="1">
        <v>4</v>
      </c>
      <c r="O4" s="1">
        <v>14802</v>
      </c>
      <c r="P4" s="1">
        <v>0</v>
      </c>
      <c r="Q4" s="1" t="s">
        <v>72</v>
      </c>
      <c r="R4" s="1" t="s">
        <v>72</v>
      </c>
      <c r="S4" s="1" t="s">
        <v>72</v>
      </c>
      <c r="T4" s="1" t="s">
        <v>72</v>
      </c>
      <c r="U4" s="1" t="s">
        <v>72</v>
      </c>
      <c r="V4" s="1" t="s">
        <v>72</v>
      </c>
      <c r="W4" s="1" t="s">
        <v>72</v>
      </c>
      <c r="X4" s="1">
        <v>3807.899658203125</v>
      </c>
      <c r="Y4" s="1" t="s">
        <v>72</v>
      </c>
      <c r="Z4" s="1" t="s">
        <v>72</v>
      </c>
      <c r="AA4" s="2" t="s">
        <v>73</v>
      </c>
      <c r="AB4" s="1">
        <v>2.0002701563867782</v>
      </c>
      <c r="AC4" s="1" t="s">
        <v>72</v>
      </c>
      <c r="AD4" s="1" t="s">
        <v>72</v>
      </c>
      <c r="AE4" s="1">
        <v>4.4997694457059847</v>
      </c>
      <c r="AF4" s="1">
        <v>0</v>
      </c>
      <c r="AG4" s="1">
        <v>66.669668134009015</v>
      </c>
      <c r="AH4" s="1" t="s">
        <v>72</v>
      </c>
      <c r="AI4" s="1" t="s">
        <v>72</v>
      </c>
      <c r="AJ4" s="1">
        <v>94.436881241293619</v>
      </c>
      <c r="AK4" s="1">
        <v>38.902455026724418</v>
      </c>
      <c r="AL4" s="1">
        <v>4069.3388977050781</v>
      </c>
      <c r="AM4" s="1">
        <v>3404.5738505438567</v>
      </c>
      <c r="AN4" s="1">
        <v>3404.9328434139366</v>
      </c>
      <c r="AO4" s="2" t="s">
        <v>72</v>
      </c>
      <c r="AP4" s="2" t="s">
        <v>72</v>
      </c>
      <c r="AQ4" s="1" t="s">
        <v>72</v>
      </c>
      <c r="AR4" s="1" t="s">
        <v>72</v>
      </c>
      <c r="AS4" s="1">
        <v>0.88892287015914917</v>
      </c>
      <c r="AT4" s="1">
        <v>0.4355987012386322</v>
      </c>
      <c r="AU4" s="1" t="s">
        <v>72</v>
      </c>
      <c r="AV4" s="1" t="s">
        <v>72</v>
      </c>
      <c r="AW4" s="1" t="s">
        <v>72</v>
      </c>
      <c r="AX4" s="1" t="s">
        <v>72</v>
      </c>
      <c r="AY4" s="1" t="s">
        <v>72</v>
      </c>
      <c r="AZ4" s="1" t="s">
        <v>72</v>
      </c>
      <c r="BA4" s="1">
        <v>3.2477178266459199</v>
      </c>
      <c r="BB4" s="1">
        <v>0.75282248612763647</v>
      </c>
      <c r="BC4" s="1" t="s">
        <v>72</v>
      </c>
      <c r="BD4" s="1" t="s">
        <v>72</v>
      </c>
      <c r="BE4" s="1">
        <v>80.527701800306133</v>
      </c>
      <c r="BF4" s="1">
        <v>52.811634467711912</v>
      </c>
    </row>
    <row r="5" spans="1:58" x14ac:dyDescent="0.25">
      <c r="A5" s="2" t="s">
        <v>75</v>
      </c>
      <c r="B5" s="93" t="s">
        <v>203</v>
      </c>
      <c r="C5" s="2" t="s">
        <v>73</v>
      </c>
      <c r="D5" s="96">
        <v>1.2708296775817871</v>
      </c>
      <c r="E5" s="97">
        <v>2.9968481063842773</v>
      </c>
      <c r="F5" s="97">
        <v>0.38343670964241028</v>
      </c>
      <c r="G5" s="1">
        <v>0.74921202659606934</v>
      </c>
      <c r="H5" s="1">
        <v>9.585917741060257E-2</v>
      </c>
      <c r="I5" s="10">
        <v>14814</v>
      </c>
      <c r="J5" s="10">
        <v>4</v>
      </c>
      <c r="K5" s="10">
        <v>14810</v>
      </c>
      <c r="L5" s="1">
        <v>0</v>
      </c>
      <c r="M5" s="1">
        <v>8</v>
      </c>
      <c r="N5" s="1">
        <v>4</v>
      </c>
      <c r="O5" s="1">
        <v>14802</v>
      </c>
      <c r="P5" s="1">
        <v>0</v>
      </c>
      <c r="Q5" s="1" t="s">
        <v>72</v>
      </c>
      <c r="R5" s="1" t="s">
        <v>72</v>
      </c>
      <c r="S5" s="1" t="s">
        <v>72</v>
      </c>
      <c r="T5" s="1" t="s">
        <v>72</v>
      </c>
      <c r="U5" s="1" t="s">
        <v>72</v>
      </c>
      <c r="V5" s="1" t="s">
        <v>72</v>
      </c>
      <c r="W5" s="1" t="s">
        <v>72</v>
      </c>
      <c r="X5" s="1">
        <v>4064</v>
      </c>
      <c r="Y5" s="1" t="s">
        <v>72</v>
      </c>
      <c r="Z5" s="1" t="s">
        <v>72</v>
      </c>
      <c r="AA5" s="2" t="s">
        <v>72</v>
      </c>
      <c r="AB5" s="1" t="s">
        <v>72</v>
      </c>
      <c r="AC5" s="1" t="s">
        <v>72</v>
      </c>
      <c r="AD5" s="1" t="s">
        <v>72</v>
      </c>
      <c r="AE5" s="1" t="s">
        <v>72</v>
      </c>
      <c r="AF5" s="1" t="s">
        <v>72</v>
      </c>
      <c r="AG5" s="1" t="s">
        <v>72</v>
      </c>
      <c r="AH5" s="1" t="s">
        <v>72</v>
      </c>
      <c r="AI5" s="1" t="s">
        <v>72</v>
      </c>
      <c r="AJ5" s="1" t="s">
        <v>72</v>
      </c>
      <c r="AK5" s="1" t="s">
        <v>72</v>
      </c>
      <c r="AL5" s="1">
        <v>5598.865234375</v>
      </c>
      <c r="AM5" s="1">
        <v>2725.3168064526976</v>
      </c>
      <c r="AN5" s="1">
        <v>2726.0927072027762</v>
      </c>
      <c r="AO5" s="2" t="s">
        <v>72</v>
      </c>
      <c r="AP5" s="2" t="s">
        <v>72</v>
      </c>
      <c r="AQ5" s="1" t="s">
        <v>72</v>
      </c>
      <c r="AR5" s="1" t="s">
        <v>72</v>
      </c>
      <c r="AS5" s="1">
        <v>0.507499098777771</v>
      </c>
      <c r="AT5" s="1">
        <v>0.18243299424648285</v>
      </c>
      <c r="AU5" s="1" t="s">
        <v>72</v>
      </c>
      <c r="AV5" s="1" t="s">
        <v>72</v>
      </c>
      <c r="AW5" s="1" t="s">
        <v>72</v>
      </c>
      <c r="AX5" s="1" t="s">
        <v>72</v>
      </c>
      <c r="AY5" s="1" t="s">
        <v>72</v>
      </c>
      <c r="AZ5" s="1" t="s">
        <v>72</v>
      </c>
      <c r="BA5" s="1" t="s">
        <v>72</v>
      </c>
      <c r="BB5" s="1" t="s">
        <v>72</v>
      </c>
      <c r="BC5" s="1" t="s">
        <v>72</v>
      </c>
      <c r="BD5" s="1" t="s">
        <v>72</v>
      </c>
      <c r="BE5" s="1" t="s">
        <v>72</v>
      </c>
      <c r="BF5" s="1" t="s">
        <v>72</v>
      </c>
    </row>
    <row r="6" spans="1:58" x14ac:dyDescent="0.25">
      <c r="A6" s="2" t="s">
        <v>76</v>
      </c>
      <c r="B6" s="93" t="s">
        <v>204</v>
      </c>
      <c r="C6" s="2" t="s">
        <v>66</v>
      </c>
      <c r="D6" s="96">
        <v>4.2221000671386717</v>
      </c>
      <c r="E6" s="97">
        <v>7.1069169044494629</v>
      </c>
      <c r="F6" s="97">
        <v>2.2495560646057129</v>
      </c>
      <c r="G6" s="1">
        <v>1.7767292261123657</v>
      </c>
      <c r="H6" s="1">
        <v>0.56238901615142822</v>
      </c>
      <c r="I6" s="10">
        <v>13381</v>
      </c>
      <c r="J6" s="10">
        <v>12</v>
      </c>
      <c r="K6" s="10">
        <v>13369</v>
      </c>
      <c r="L6" s="1">
        <v>0</v>
      </c>
      <c r="M6" s="1">
        <v>12</v>
      </c>
      <c r="N6" s="1">
        <v>6</v>
      </c>
      <c r="O6" s="1">
        <v>13363</v>
      </c>
      <c r="P6" s="1">
        <v>0</v>
      </c>
      <c r="Q6" s="1" t="s">
        <v>72</v>
      </c>
      <c r="R6" s="1" t="s">
        <v>72</v>
      </c>
      <c r="S6" s="1" t="s">
        <v>72</v>
      </c>
      <c r="T6" s="1" t="s">
        <v>72</v>
      </c>
      <c r="U6" s="1" t="s">
        <v>72</v>
      </c>
      <c r="V6" s="1" t="s">
        <v>72</v>
      </c>
      <c r="W6" s="1" t="s">
        <v>72</v>
      </c>
      <c r="X6" s="1">
        <v>3807.899658203125</v>
      </c>
      <c r="Y6" s="1" t="s">
        <v>72</v>
      </c>
      <c r="Z6" s="1" t="s">
        <v>72</v>
      </c>
      <c r="AA6" s="2" t="s">
        <v>73</v>
      </c>
      <c r="AB6" s="1">
        <v>2.0004486918801683</v>
      </c>
      <c r="AC6" s="1" t="s">
        <v>72</v>
      </c>
      <c r="AD6" s="1" t="s">
        <v>72</v>
      </c>
      <c r="AE6" s="1">
        <v>4.0147337922167887</v>
      </c>
      <c r="AF6" s="1">
        <v>0</v>
      </c>
      <c r="AG6" s="1">
        <v>66.671651386467431</v>
      </c>
      <c r="AH6" s="1" t="s">
        <v>72</v>
      </c>
      <c r="AI6" s="1" t="s">
        <v>72</v>
      </c>
      <c r="AJ6" s="1">
        <v>89.045903681711962</v>
      </c>
      <c r="AK6" s="1">
        <v>44.297399091222907</v>
      </c>
      <c r="AL6" s="1">
        <v>4335.069091796875</v>
      </c>
      <c r="AM6" s="1">
        <v>3299.0794429466605</v>
      </c>
      <c r="AN6" s="1">
        <v>3300.0085122080177</v>
      </c>
      <c r="AO6" s="2" t="s">
        <v>72</v>
      </c>
      <c r="AP6" s="2" t="s">
        <v>72</v>
      </c>
      <c r="AQ6" s="1" t="s">
        <v>72</v>
      </c>
      <c r="AR6" s="1" t="s">
        <v>72</v>
      </c>
      <c r="AS6" s="1">
        <v>1.3909405469894409</v>
      </c>
      <c r="AT6" s="1">
        <v>0.77897393703460693</v>
      </c>
      <c r="AU6" s="1" t="s">
        <v>72</v>
      </c>
      <c r="AV6" s="1" t="s">
        <v>72</v>
      </c>
      <c r="AW6" s="1" t="s">
        <v>72</v>
      </c>
      <c r="AX6" s="1" t="s">
        <v>72</v>
      </c>
      <c r="AY6" s="1" t="s">
        <v>72</v>
      </c>
      <c r="AZ6" s="1" t="s">
        <v>72</v>
      </c>
      <c r="BA6" s="1">
        <v>3.0109647613193227</v>
      </c>
      <c r="BB6" s="1">
        <v>0.98993262244101388</v>
      </c>
      <c r="BC6" s="1" t="s">
        <v>72</v>
      </c>
      <c r="BD6" s="1" t="s">
        <v>72</v>
      </c>
      <c r="BE6" s="1">
        <v>77.896249871682883</v>
      </c>
      <c r="BF6" s="1">
        <v>55.447052901251979</v>
      </c>
    </row>
    <row r="7" spans="1:58" x14ac:dyDescent="0.25">
      <c r="A7" s="2" t="s">
        <v>76</v>
      </c>
      <c r="B7" s="93" t="s">
        <v>204</v>
      </c>
      <c r="C7" s="2" t="s">
        <v>73</v>
      </c>
      <c r="D7" s="96">
        <v>2.1105766296386719</v>
      </c>
      <c r="E7" s="97">
        <v>4.3150291442871094</v>
      </c>
      <c r="F7" s="97">
        <v>0.82652974128723145</v>
      </c>
      <c r="G7" s="1">
        <v>1.0787572860717773</v>
      </c>
      <c r="H7" s="1">
        <v>0.20663243532180786</v>
      </c>
      <c r="I7" s="10">
        <v>13381</v>
      </c>
      <c r="J7" s="10">
        <v>6</v>
      </c>
      <c r="K7" s="10">
        <v>13375</v>
      </c>
      <c r="L7" s="1">
        <v>0</v>
      </c>
      <c r="M7" s="1">
        <v>12</v>
      </c>
      <c r="N7" s="1">
        <v>6</v>
      </c>
      <c r="O7" s="1">
        <v>13363</v>
      </c>
      <c r="P7" s="1">
        <v>0</v>
      </c>
      <c r="Q7" s="1" t="s">
        <v>72</v>
      </c>
      <c r="R7" s="1" t="s">
        <v>72</v>
      </c>
      <c r="S7" s="1" t="s">
        <v>72</v>
      </c>
      <c r="T7" s="1" t="s">
        <v>72</v>
      </c>
      <c r="U7" s="1" t="s">
        <v>72</v>
      </c>
      <c r="V7" s="1" t="s">
        <v>72</v>
      </c>
      <c r="W7" s="1" t="s">
        <v>72</v>
      </c>
      <c r="X7" s="1">
        <v>4064</v>
      </c>
      <c r="Y7" s="1" t="s">
        <v>72</v>
      </c>
      <c r="Z7" s="1" t="s">
        <v>72</v>
      </c>
      <c r="AA7" s="2" t="s">
        <v>72</v>
      </c>
      <c r="AB7" s="1" t="s">
        <v>72</v>
      </c>
      <c r="AC7" s="1" t="s">
        <v>72</v>
      </c>
      <c r="AD7" s="1" t="s">
        <v>72</v>
      </c>
      <c r="AE7" s="1" t="s">
        <v>72</v>
      </c>
      <c r="AF7" s="1" t="s">
        <v>72</v>
      </c>
      <c r="AG7" s="1" t="s">
        <v>72</v>
      </c>
      <c r="AH7" s="1" t="s">
        <v>72</v>
      </c>
      <c r="AI7" s="1" t="s">
        <v>72</v>
      </c>
      <c r="AJ7" s="1" t="s">
        <v>72</v>
      </c>
      <c r="AK7" s="1" t="s">
        <v>72</v>
      </c>
      <c r="AL7" s="1">
        <v>5424.349527994792</v>
      </c>
      <c r="AM7" s="1">
        <v>2685.9074850321263</v>
      </c>
      <c r="AN7" s="1">
        <v>2687.135394176285</v>
      </c>
      <c r="AO7" s="2" t="s">
        <v>72</v>
      </c>
      <c r="AP7" s="2" t="s">
        <v>72</v>
      </c>
      <c r="AQ7" s="1" t="s">
        <v>72</v>
      </c>
      <c r="AR7" s="1" t="s">
        <v>72</v>
      </c>
      <c r="AS7" s="1">
        <v>0.77571862936019897</v>
      </c>
      <c r="AT7" s="1">
        <v>0.33916008472442627</v>
      </c>
      <c r="AU7" s="1" t="s">
        <v>72</v>
      </c>
      <c r="AV7" s="1" t="s">
        <v>72</v>
      </c>
      <c r="AW7" s="1" t="s">
        <v>72</v>
      </c>
      <c r="AX7" s="1" t="s">
        <v>72</v>
      </c>
      <c r="AY7" s="1" t="s">
        <v>72</v>
      </c>
      <c r="AZ7" s="1" t="s">
        <v>72</v>
      </c>
      <c r="BA7" s="1" t="s">
        <v>72</v>
      </c>
      <c r="BB7" s="1" t="s">
        <v>72</v>
      </c>
      <c r="BC7" s="1" t="s">
        <v>72</v>
      </c>
      <c r="BD7" s="1" t="s">
        <v>72</v>
      </c>
      <c r="BE7" s="1" t="s">
        <v>72</v>
      </c>
      <c r="BF7" s="1" t="s">
        <v>72</v>
      </c>
    </row>
    <row r="8" spans="1:58" x14ac:dyDescent="0.25">
      <c r="A8" s="2" t="s">
        <v>77</v>
      </c>
      <c r="B8" s="93" t="s">
        <v>205</v>
      </c>
      <c r="C8" s="2" t="s">
        <v>66</v>
      </c>
      <c r="D8" s="96">
        <v>5.8458175659179688</v>
      </c>
      <c r="E8" s="97">
        <v>9.2199649810791016</v>
      </c>
      <c r="F8" s="97">
        <v>3.4174599647521973</v>
      </c>
      <c r="G8" s="1">
        <v>2.3049912452697754</v>
      </c>
      <c r="H8" s="1">
        <v>0.85436499118804932</v>
      </c>
      <c r="I8" s="10">
        <v>12888</v>
      </c>
      <c r="J8" s="10">
        <v>16</v>
      </c>
      <c r="K8" s="10">
        <v>12872</v>
      </c>
      <c r="L8" s="1">
        <v>1</v>
      </c>
      <c r="M8" s="1">
        <v>15</v>
      </c>
      <c r="N8" s="1">
        <v>9</v>
      </c>
      <c r="O8" s="1">
        <v>12863</v>
      </c>
      <c r="P8" s="1">
        <v>9.032960741458794E-2</v>
      </c>
      <c r="Q8" s="1" t="s">
        <v>72</v>
      </c>
      <c r="R8" s="1" t="s">
        <v>72</v>
      </c>
      <c r="S8" s="1" t="s">
        <v>72</v>
      </c>
      <c r="T8" s="1" t="s">
        <v>72</v>
      </c>
      <c r="U8" s="1" t="s">
        <v>72</v>
      </c>
      <c r="V8" s="1" t="s">
        <v>72</v>
      </c>
      <c r="W8" s="1" t="s">
        <v>72</v>
      </c>
      <c r="X8" s="1">
        <v>3807.899658203125</v>
      </c>
      <c r="Y8" s="1" t="s">
        <v>72</v>
      </c>
      <c r="Z8" s="1" t="s">
        <v>72</v>
      </c>
      <c r="AA8" s="2" t="s">
        <v>73</v>
      </c>
      <c r="AB8" s="1">
        <v>1.6003729287510666</v>
      </c>
      <c r="AC8" s="1" t="s">
        <v>72</v>
      </c>
      <c r="AD8" s="1" t="s">
        <v>72</v>
      </c>
      <c r="AE8" s="1">
        <v>2.8864672105794131</v>
      </c>
      <c r="AF8" s="1">
        <v>0.31427864692272012</v>
      </c>
      <c r="AG8" s="1">
        <v>61.543977444793271</v>
      </c>
      <c r="AH8" s="1" t="s">
        <v>72</v>
      </c>
      <c r="AI8" s="1" t="s">
        <v>72</v>
      </c>
      <c r="AJ8" s="1">
        <v>80.56358427244453</v>
      </c>
      <c r="AK8" s="1">
        <v>42.524370617142019</v>
      </c>
      <c r="AL8" s="1">
        <v>4085.0936279296875</v>
      </c>
      <c r="AM8" s="1">
        <v>3264.6372354624805</v>
      </c>
      <c r="AN8" s="1">
        <v>3265.6558032991893</v>
      </c>
      <c r="AO8" s="2" t="s">
        <v>72</v>
      </c>
      <c r="AP8" s="2" t="s">
        <v>72</v>
      </c>
      <c r="AQ8" s="1" t="s">
        <v>72</v>
      </c>
      <c r="AR8" s="1" t="s">
        <v>72</v>
      </c>
      <c r="AS8" s="1">
        <v>1.858095645904541</v>
      </c>
      <c r="AT8" s="1">
        <v>1.1257985830307007</v>
      </c>
      <c r="AU8" s="1" t="s">
        <v>72</v>
      </c>
      <c r="AV8" s="1" t="s">
        <v>72</v>
      </c>
      <c r="AW8" s="1" t="s">
        <v>72</v>
      </c>
      <c r="AX8" s="1" t="s">
        <v>72</v>
      </c>
      <c r="AY8" s="1" t="s">
        <v>72</v>
      </c>
      <c r="AZ8" s="1" t="s">
        <v>72</v>
      </c>
      <c r="BA8" s="1">
        <v>2.2484284811738284</v>
      </c>
      <c r="BB8" s="1">
        <v>0.95231737632830471</v>
      </c>
      <c r="BC8" s="1" t="s">
        <v>72</v>
      </c>
      <c r="BD8" s="1" t="s">
        <v>72</v>
      </c>
      <c r="BE8" s="1">
        <v>71.12784853707015</v>
      </c>
      <c r="BF8" s="1">
        <v>51.960106352516398</v>
      </c>
    </row>
    <row r="9" spans="1:58" x14ac:dyDescent="0.25">
      <c r="A9" s="2" t="s">
        <v>77</v>
      </c>
      <c r="B9" s="93" t="s">
        <v>205</v>
      </c>
      <c r="C9" s="2" t="s">
        <v>73</v>
      </c>
      <c r="D9" s="96">
        <v>3.6527847290039062</v>
      </c>
      <c r="E9" s="97">
        <v>6.435917854309082</v>
      </c>
      <c r="F9" s="97">
        <v>1.8183672428131104</v>
      </c>
      <c r="G9" s="1">
        <v>1.6089794635772705</v>
      </c>
      <c r="H9" s="1">
        <v>0.45459181070327759</v>
      </c>
      <c r="I9" s="10">
        <v>12888</v>
      </c>
      <c r="J9" s="10">
        <v>10</v>
      </c>
      <c r="K9" s="10">
        <v>12878</v>
      </c>
      <c r="L9" s="1">
        <v>1</v>
      </c>
      <c r="M9" s="1">
        <v>15</v>
      </c>
      <c r="N9" s="1">
        <v>9</v>
      </c>
      <c r="O9" s="1">
        <v>12863</v>
      </c>
      <c r="P9" s="1">
        <v>9.032960741458794E-2</v>
      </c>
      <c r="Q9" s="1" t="s">
        <v>72</v>
      </c>
      <c r="R9" s="1" t="s">
        <v>72</v>
      </c>
      <c r="S9" s="1" t="s">
        <v>72</v>
      </c>
      <c r="T9" s="1" t="s">
        <v>72</v>
      </c>
      <c r="U9" s="1" t="s">
        <v>72</v>
      </c>
      <c r="V9" s="1" t="s">
        <v>72</v>
      </c>
      <c r="W9" s="1" t="s">
        <v>72</v>
      </c>
      <c r="X9" s="1">
        <v>4064</v>
      </c>
      <c r="Y9" s="1" t="s">
        <v>72</v>
      </c>
      <c r="Z9" s="1" t="s">
        <v>72</v>
      </c>
      <c r="AA9" s="2" t="s">
        <v>72</v>
      </c>
      <c r="AB9" s="1" t="s">
        <v>72</v>
      </c>
      <c r="AC9" s="1" t="s">
        <v>72</v>
      </c>
      <c r="AD9" s="1" t="s">
        <v>72</v>
      </c>
      <c r="AE9" s="1" t="s">
        <v>72</v>
      </c>
      <c r="AF9" s="1" t="s">
        <v>72</v>
      </c>
      <c r="AG9" s="1" t="s">
        <v>72</v>
      </c>
      <c r="AH9" s="1" t="s">
        <v>72</v>
      </c>
      <c r="AI9" s="1" t="s">
        <v>72</v>
      </c>
      <c r="AJ9" s="1" t="s">
        <v>72</v>
      </c>
      <c r="AK9" s="1" t="s">
        <v>72</v>
      </c>
      <c r="AL9" s="1">
        <v>5488.4740234375004</v>
      </c>
      <c r="AM9" s="1">
        <v>2678.3836263842345</v>
      </c>
      <c r="AN9" s="1">
        <v>2680.5640193055842</v>
      </c>
      <c r="AO9" s="2" t="s">
        <v>72</v>
      </c>
      <c r="AP9" s="2" t="s">
        <v>72</v>
      </c>
      <c r="AQ9" s="1" t="s">
        <v>72</v>
      </c>
      <c r="AR9" s="1" t="s">
        <v>72</v>
      </c>
      <c r="AS9" s="1">
        <v>1.2343531847000122</v>
      </c>
      <c r="AT9" s="1">
        <v>0.65331971645355225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</row>
    <row r="10" spans="1:58" x14ac:dyDescent="0.25">
      <c r="A10" s="2" t="s">
        <v>78</v>
      </c>
      <c r="B10" s="93" t="s">
        <v>206</v>
      </c>
      <c r="C10" s="2" t="s">
        <v>66</v>
      </c>
      <c r="D10" s="96">
        <v>4.0112651824951175</v>
      </c>
      <c r="E10" s="97">
        <v>6.7519221305847168</v>
      </c>
      <c r="F10" s="97">
        <v>2.1372444629669189</v>
      </c>
      <c r="G10" s="1">
        <v>1.6879805326461792</v>
      </c>
      <c r="H10" s="1">
        <v>0.53431111574172974</v>
      </c>
      <c r="I10" s="10">
        <v>14084</v>
      </c>
      <c r="J10" s="10">
        <v>12</v>
      </c>
      <c r="K10" s="10">
        <v>14072</v>
      </c>
      <c r="L10" s="1">
        <v>0</v>
      </c>
      <c r="M10" s="1">
        <v>12</v>
      </c>
      <c r="N10" s="1">
        <v>8</v>
      </c>
      <c r="O10" s="1">
        <v>14064</v>
      </c>
      <c r="P10" s="1">
        <v>0</v>
      </c>
      <c r="Q10" s="1" t="s">
        <v>72</v>
      </c>
      <c r="R10" s="1" t="s">
        <v>72</v>
      </c>
      <c r="S10" s="1" t="s">
        <v>72</v>
      </c>
      <c r="T10" s="1" t="s">
        <v>72</v>
      </c>
      <c r="U10" s="1" t="s">
        <v>72</v>
      </c>
      <c r="V10" s="1" t="s">
        <v>72</v>
      </c>
      <c r="W10" s="1" t="s">
        <v>72</v>
      </c>
      <c r="X10" s="1">
        <v>3807.899658203125</v>
      </c>
      <c r="Y10" s="1" t="s">
        <v>72</v>
      </c>
      <c r="Z10" s="1" t="s">
        <v>72</v>
      </c>
      <c r="AA10" s="2" t="s">
        <v>73</v>
      </c>
      <c r="AB10" s="1">
        <v>1.5002131574073603</v>
      </c>
      <c r="AC10" s="1" t="s">
        <v>72</v>
      </c>
      <c r="AD10" s="1" t="s">
        <v>72</v>
      </c>
      <c r="AE10" s="1">
        <v>2.8711529692516535</v>
      </c>
      <c r="AF10" s="1">
        <v>0.12927334556306702</v>
      </c>
      <c r="AG10" s="1">
        <v>60.003410227751644</v>
      </c>
      <c r="AH10" s="1" t="s">
        <v>72</v>
      </c>
      <c r="AI10" s="1" t="s">
        <v>72</v>
      </c>
      <c r="AJ10" s="1">
        <v>81.934707203102136</v>
      </c>
      <c r="AK10" s="1">
        <v>38.072113252401145</v>
      </c>
      <c r="AL10" s="1">
        <v>4002.4114786783853</v>
      </c>
      <c r="AM10" s="1">
        <v>3188.3947062533034</v>
      </c>
      <c r="AN10" s="1">
        <v>3189.0882735118262</v>
      </c>
      <c r="AO10" s="2" t="s">
        <v>72</v>
      </c>
      <c r="AP10" s="2" t="s">
        <v>72</v>
      </c>
      <c r="AQ10" s="1" t="s">
        <v>72</v>
      </c>
      <c r="AR10" s="1" t="s">
        <v>72</v>
      </c>
      <c r="AS10" s="1">
        <v>1.3214728832244873</v>
      </c>
      <c r="AT10" s="1">
        <v>0.74007940292358398</v>
      </c>
      <c r="AU10" s="1" t="s">
        <v>72</v>
      </c>
      <c r="AV10" s="1" t="s">
        <v>72</v>
      </c>
      <c r="AW10" s="1" t="s">
        <v>72</v>
      </c>
      <c r="AX10" s="1" t="s">
        <v>72</v>
      </c>
      <c r="AY10" s="1" t="s">
        <v>72</v>
      </c>
      <c r="AZ10" s="1" t="s">
        <v>72</v>
      </c>
      <c r="BA10" s="1">
        <v>2.1897333037089055</v>
      </c>
      <c r="BB10" s="1">
        <v>0.81069301110581493</v>
      </c>
      <c r="BC10" s="1" t="s">
        <v>72</v>
      </c>
      <c r="BD10" s="1" t="s">
        <v>72</v>
      </c>
      <c r="BE10" s="1">
        <v>71.033851512174579</v>
      </c>
      <c r="BF10" s="1">
        <v>48.972968943328702</v>
      </c>
    </row>
    <row r="11" spans="1:58" x14ac:dyDescent="0.25">
      <c r="A11" s="2" t="s">
        <v>78</v>
      </c>
      <c r="B11" s="93" t="s">
        <v>206</v>
      </c>
      <c r="C11" s="2" t="s">
        <v>73</v>
      </c>
      <c r="D11" s="96">
        <v>2.6737968444824221</v>
      </c>
      <c r="E11" s="97">
        <v>5.007591724395752</v>
      </c>
      <c r="F11" s="97">
        <v>1.2103734016418457</v>
      </c>
      <c r="G11" s="1">
        <v>1.251897931098938</v>
      </c>
      <c r="H11" s="1">
        <v>0.30259335041046143</v>
      </c>
      <c r="I11" s="10">
        <v>14084</v>
      </c>
      <c r="J11" s="10">
        <v>8</v>
      </c>
      <c r="K11" s="10">
        <v>14076</v>
      </c>
      <c r="L11" s="1">
        <v>0</v>
      </c>
      <c r="M11" s="1">
        <v>12</v>
      </c>
      <c r="N11" s="1">
        <v>8</v>
      </c>
      <c r="O11" s="1">
        <v>14064</v>
      </c>
      <c r="P11" s="1">
        <v>0</v>
      </c>
      <c r="Q11" s="1" t="s">
        <v>72</v>
      </c>
      <c r="R11" s="1" t="s">
        <v>72</v>
      </c>
      <c r="S11" s="1" t="s">
        <v>72</v>
      </c>
      <c r="T11" s="1" t="s">
        <v>72</v>
      </c>
      <c r="U11" s="1" t="s">
        <v>72</v>
      </c>
      <c r="V11" s="1" t="s">
        <v>72</v>
      </c>
      <c r="W11" s="1" t="s">
        <v>72</v>
      </c>
      <c r="X11" s="1">
        <v>4064</v>
      </c>
      <c r="Y11" s="1" t="s">
        <v>72</v>
      </c>
      <c r="Z11" s="1" t="s">
        <v>72</v>
      </c>
      <c r="AA11" s="2" t="s">
        <v>72</v>
      </c>
      <c r="AB11" s="1" t="s">
        <v>72</v>
      </c>
      <c r="AC11" s="1" t="s">
        <v>72</v>
      </c>
      <c r="AD11" s="1" t="s">
        <v>72</v>
      </c>
      <c r="AE11" s="1" t="s">
        <v>72</v>
      </c>
      <c r="AF11" s="1" t="s">
        <v>72</v>
      </c>
      <c r="AG11" s="1" t="s">
        <v>72</v>
      </c>
      <c r="AH11" s="1" t="s">
        <v>72</v>
      </c>
      <c r="AI11" s="1" t="s">
        <v>72</v>
      </c>
      <c r="AJ11" s="1" t="s">
        <v>72</v>
      </c>
      <c r="AK11" s="1" t="s">
        <v>72</v>
      </c>
      <c r="AL11" s="1">
        <v>5422.1137084960938</v>
      </c>
      <c r="AM11" s="1">
        <v>2622.3240366505102</v>
      </c>
      <c r="AN11" s="1">
        <v>2623.9143744362887</v>
      </c>
      <c r="AO11" s="2" t="s">
        <v>72</v>
      </c>
      <c r="AP11" s="2" t="s">
        <v>72</v>
      </c>
      <c r="AQ11" s="1" t="s">
        <v>72</v>
      </c>
      <c r="AR11" s="1" t="s">
        <v>72</v>
      </c>
      <c r="AS11" s="1">
        <v>0.93501567840576172</v>
      </c>
      <c r="AT11" s="1">
        <v>0.45818102359771729</v>
      </c>
      <c r="AU11" s="1" t="s">
        <v>72</v>
      </c>
      <c r="AV11" s="1" t="s">
        <v>72</v>
      </c>
      <c r="AW11" s="1" t="s">
        <v>72</v>
      </c>
      <c r="AX11" s="1" t="s">
        <v>72</v>
      </c>
      <c r="AY11" s="1" t="s">
        <v>72</v>
      </c>
      <c r="AZ11" s="1" t="s">
        <v>72</v>
      </c>
      <c r="BA11" s="1" t="s">
        <v>72</v>
      </c>
      <c r="BB11" s="1" t="s">
        <v>72</v>
      </c>
      <c r="BC11" s="1" t="s">
        <v>72</v>
      </c>
      <c r="BD11" s="1" t="s">
        <v>72</v>
      </c>
      <c r="BE11" s="1" t="s">
        <v>72</v>
      </c>
      <c r="BF11" s="1" t="s">
        <v>72</v>
      </c>
    </row>
    <row r="12" spans="1:58" x14ac:dyDescent="0.25">
      <c r="A12" s="2" t="s">
        <v>79</v>
      </c>
      <c r="B12" s="93" t="s">
        <v>207</v>
      </c>
      <c r="C12" s="2" t="s">
        <v>66</v>
      </c>
      <c r="D12" s="96">
        <v>4.6815742492675785</v>
      </c>
      <c r="E12" s="97">
        <v>7.7325057983398438</v>
      </c>
      <c r="F12" s="97">
        <v>2.5638456344604492</v>
      </c>
      <c r="G12" s="1">
        <v>1.9331264495849609</v>
      </c>
      <c r="H12" s="1">
        <v>0.6409614086151123</v>
      </c>
      <c r="I12" s="10">
        <v>13074</v>
      </c>
      <c r="J12" s="10">
        <v>13</v>
      </c>
      <c r="K12" s="10">
        <v>13061</v>
      </c>
      <c r="L12" s="1">
        <v>0</v>
      </c>
      <c r="M12" s="1">
        <v>13</v>
      </c>
      <c r="N12" s="1">
        <v>5</v>
      </c>
      <c r="O12" s="1">
        <v>13056</v>
      </c>
      <c r="P12" s="1">
        <v>0</v>
      </c>
      <c r="Q12" s="1" t="s">
        <v>72</v>
      </c>
      <c r="R12" s="1" t="s">
        <v>72</v>
      </c>
      <c r="S12" s="1" t="s">
        <v>72</v>
      </c>
      <c r="T12" s="1" t="s">
        <v>72</v>
      </c>
      <c r="U12" s="1" t="s">
        <v>72</v>
      </c>
      <c r="V12" s="1" t="s">
        <v>72</v>
      </c>
      <c r="W12" s="1" t="s">
        <v>72</v>
      </c>
      <c r="X12" s="1">
        <v>3807.899658203125</v>
      </c>
      <c r="Y12" s="1" t="s">
        <v>72</v>
      </c>
      <c r="Z12" s="1" t="s">
        <v>72</v>
      </c>
      <c r="AA12" s="2" t="s">
        <v>73</v>
      </c>
      <c r="AB12" s="1">
        <v>2.6007958170992862</v>
      </c>
      <c r="AC12" s="1" t="s">
        <v>72</v>
      </c>
      <c r="AD12" s="1" t="s">
        <v>72</v>
      </c>
      <c r="AE12" s="1">
        <v>5.3710842935983969</v>
      </c>
      <c r="AF12" s="1">
        <v>0</v>
      </c>
      <c r="AG12" s="1">
        <v>72.228361429124973</v>
      </c>
      <c r="AH12" s="1" t="s">
        <v>72</v>
      </c>
      <c r="AI12" s="1" t="s">
        <v>72</v>
      </c>
      <c r="AJ12" s="1">
        <v>93.594596621091682</v>
      </c>
      <c r="AK12" s="1">
        <v>50.862126237158265</v>
      </c>
      <c r="AL12" s="1">
        <v>4000.5977877103364</v>
      </c>
      <c r="AM12" s="1">
        <v>3279.5084970321054</v>
      </c>
      <c r="AN12" s="1">
        <v>3280.2255048934171</v>
      </c>
      <c r="AO12" s="2" t="s">
        <v>72</v>
      </c>
      <c r="AP12" s="2" t="s">
        <v>72</v>
      </c>
      <c r="AQ12" s="1" t="s">
        <v>72</v>
      </c>
      <c r="AR12" s="1" t="s">
        <v>72</v>
      </c>
      <c r="AS12" s="1">
        <v>1.5263341665267944</v>
      </c>
      <c r="AT12" s="1">
        <v>0.87471431493759155</v>
      </c>
      <c r="AU12" s="1" t="s">
        <v>72</v>
      </c>
      <c r="AV12" s="1" t="s">
        <v>72</v>
      </c>
      <c r="AW12" s="1" t="s">
        <v>72</v>
      </c>
      <c r="AX12" s="1" t="s">
        <v>72</v>
      </c>
      <c r="AY12" s="1" t="s">
        <v>72</v>
      </c>
      <c r="AZ12" s="1" t="s">
        <v>72</v>
      </c>
      <c r="BA12" s="1">
        <v>3.9880646523161878</v>
      </c>
      <c r="BB12" s="1">
        <v>1.2135269818823846</v>
      </c>
      <c r="BC12" s="1" t="s">
        <v>72</v>
      </c>
      <c r="BD12" s="1" t="s">
        <v>72</v>
      </c>
      <c r="BE12" s="1">
        <v>82.92786527472731</v>
      </c>
      <c r="BF12" s="1">
        <v>61.528857583522644</v>
      </c>
    </row>
    <row r="13" spans="1:58" x14ac:dyDescent="0.25">
      <c r="A13" s="2" t="s">
        <v>79</v>
      </c>
      <c r="B13" s="93" t="s">
        <v>207</v>
      </c>
      <c r="C13" s="2" t="s">
        <v>73</v>
      </c>
      <c r="D13" s="96">
        <v>1.8000545501708984</v>
      </c>
      <c r="E13" s="97">
        <v>3.9123961925506592</v>
      </c>
      <c r="F13" s="97">
        <v>0.63282066583633423</v>
      </c>
      <c r="G13" s="1">
        <v>0.97809904813766479</v>
      </c>
      <c r="H13" s="1">
        <v>0.15820516645908356</v>
      </c>
      <c r="I13" s="10">
        <v>13074</v>
      </c>
      <c r="J13" s="10">
        <v>5</v>
      </c>
      <c r="K13" s="10">
        <v>13069</v>
      </c>
      <c r="L13" s="1">
        <v>0</v>
      </c>
      <c r="M13" s="1">
        <v>13</v>
      </c>
      <c r="N13" s="1">
        <v>5</v>
      </c>
      <c r="O13" s="1">
        <v>13056</v>
      </c>
      <c r="P13" s="1">
        <v>0</v>
      </c>
      <c r="Q13" s="1" t="s">
        <v>72</v>
      </c>
      <c r="R13" s="1" t="s">
        <v>72</v>
      </c>
      <c r="S13" s="1" t="s">
        <v>72</v>
      </c>
      <c r="T13" s="1" t="s">
        <v>72</v>
      </c>
      <c r="U13" s="1" t="s">
        <v>72</v>
      </c>
      <c r="V13" s="1" t="s">
        <v>72</v>
      </c>
      <c r="W13" s="1" t="s">
        <v>72</v>
      </c>
      <c r="X13" s="1">
        <v>4064</v>
      </c>
      <c r="Y13" s="1" t="s">
        <v>72</v>
      </c>
      <c r="Z13" s="1" t="s">
        <v>72</v>
      </c>
      <c r="AA13" s="2" t="s">
        <v>72</v>
      </c>
      <c r="AB13" s="1" t="s">
        <v>72</v>
      </c>
      <c r="AC13" s="1" t="s">
        <v>72</v>
      </c>
      <c r="AD13" s="1" t="s">
        <v>72</v>
      </c>
      <c r="AE13" s="1" t="s">
        <v>72</v>
      </c>
      <c r="AF13" s="1" t="s">
        <v>72</v>
      </c>
      <c r="AG13" s="1" t="s">
        <v>72</v>
      </c>
      <c r="AH13" s="1" t="s">
        <v>72</v>
      </c>
      <c r="AI13" s="1" t="s">
        <v>72</v>
      </c>
      <c r="AJ13" s="1" t="s">
        <v>72</v>
      </c>
      <c r="AK13" s="1" t="s">
        <v>72</v>
      </c>
      <c r="AL13" s="1">
        <v>5391.4250976562498</v>
      </c>
      <c r="AM13" s="1">
        <v>2687.4395243739359</v>
      </c>
      <c r="AN13" s="1">
        <v>2688.4736323643201</v>
      </c>
      <c r="AO13" s="2" t="s">
        <v>72</v>
      </c>
      <c r="AP13" s="2" t="s">
        <v>72</v>
      </c>
      <c r="AQ13" s="1" t="s">
        <v>72</v>
      </c>
      <c r="AR13" s="1" t="s">
        <v>72</v>
      </c>
      <c r="AS13" s="1">
        <v>0.68543928861618042</v>
      </c>
      <c r="AT13" s="1">
        <v>0.27592793107032776</v>
      </c>
      <c r="AU13" s="1" t="s">
        <v>72</v>
      </c>
      <c r="AV13" s="1" t="s">
        <v>72</v>
      </c>
      <c r="AW13" s="1" t="s">
        <v>72</v>
      </c>
      <c r="AX13" s="1" t="s">
        <v>72</v>
      </c>
      <c r="AY13" s="1" t="s">
        <v>72</v>
      </c>
      <c r="AZ13" s="1" t="s">
        <v>72</v>
      </c>
      <c r="BA13" s="1" t="s">
        <v>72</v>
      </c>
      <c r="BB13" s="1" t="s">
        <v>72</v>
      </c>
      <c r="BC13" s="1" t="s">
        <v>72</v>
      </c>
      <c r="BD13" s="1" t="s">
        <v>72</v>
      </c>
      <c r="BE13" s="1" t="s">
        <v>72</v>
      </c>
      <c r="BF13" s="1" t="s">
        <v>72</v>
      </c>
    </row>
    <row r="14" spans="1:58" x14ac:dyDescent="0.25">
      <c r="A14" s="2" t="s">
        <v>80</v>
      </c>
      <c r="B14" s="93" t="s">
        <v>208</v>
      </c>
      <c r="C14" s="2" t="s">
        <v>66</v>
      </c>
      <c r="D14" s="96">
        <v>3.3740646362304689</v>
      </c>
      <c r="E14" s="97">
        <v>6.1140851974487305</v>
      </c>
      <c r="F14" s="97">
        <v>1.6087518930435181</v>
      </c>
      <c r="G14" s="1">
        <v>1.5285212993621826</v>
      </c>
      <c r="H14" s="1">
        <v>0.40218797326087952</v>
      </c>
      <c r="I14" s="10">
        <v>12557</v>
      </c>
      <c r="J14" s="10">
        <v>9</v>
      </c>
      <c r="K14" s="10">
        <v>12548</v>
      </c>
      <c r="L14" s="1">
        <v>0</v>
      </c>
      <c r="M14" s="1">
        <v>9</v>
      </c>
      <c r="N14" s="1">
        <v>2</v>
      </c>
      <c r="O14" s="1">
        <v>12546</v>
      </c>
      <c r="P14" s="1">
        <v>0</v>
      </c>
      <c r="Q14" s="1" t="s">
        <v>72</v>
      </c>
      <c r="R14" s="1" t="s">
        <v>72</v>
      </c>
      <c r="S14" s="1" t="s">
        <v>72</v>
      </c>
      <c r="T14" s="1" t="s">
        <v>72</v>
      </c>
      <c r="U14" s="1" t="s">
        <v>72</v>
      </c>
      <c r="V14" s="1" t="s">
        <v>72</v>
      </c>
      <c r="W14" s="1" t="s">
        <v>72</v>
      </c>
      <c r="X14" s="1">
        <v>3807.899658203125</v>
      </c>
      <c r="Y14" s="1" t="s">
        <v>72</v>
      </c>
      <c r="Z14" s="1" t="s">
        <v>72</v>
      </c>
      <c r="AA14" s="2" t="s">
        <v>73</v>
      </c>
      <c r="AB14" s="1">
        <v>4.5012548985493464</v>
      </c>
      <c r="AC14" s="1" t="s">
        <v>72</v>
      </c>
      <c r="AD14" s="1" t="s">
        <v>72</v>
      </c>
      <c r="AE14" s="1">
        <v>11.998961648854094</v>
      </c>
      <c r="AF14" s="1">
        <v>0</v>
      </c>
      <c r="AG14" s="1">
        <v>81.822329296835619</v>
      </c>
      <c r="AH14" s="1" t="s">
        <v>72</v>
      </c>
      <c r="AI14" s="1" t="s">
        <v>72</v>
      </c>
      <c r="AJ14" s="1">
        <v>106.59683017878379</v>
      </c>
      <c r="AK14" s="1">
        <v>57.047828414887455</v>
      </c>
      <c r="AL14" s="1">
        <v>3957.8711480034722</v>
      </c>
      <c r="AM14" s="1">
        <v>3207.0088498447212</v>
      </c>
      <c r="AN14" s="1">
        <v>3207.5470166587197</v>
      </c>
      <c r="AO14" s="2" t="s">
        <v>72</v>
      </c>
      <c r="AP14" s="2" t="s">
        <v>72</v>
      </c>
      <c r="AQ14" s="1" t="s">
        <v>72</v>
      </c>
      <c r="AR14" s="1" t="s">
        <v>72</v>
      </c>
      <c r="AS14" s="1">
        <v>1.1582087278366089</v>
      </c>
      <c r="AT14" s="1">
        <v>0.59180378913879395</v>
      </c>
      <c r="AU14" s="1" t="s">
        <v>72</v>
      </c>
      <c r="AV14" s="1" t="s">
        <v>72</v>
      </c>
      <c r="AW14" s="1" t="s">
        <v>72</v>
      </c>
      <c r="AX14" s="1" t="s">
        <v>72</v>
      </c>
      <c r="AY14" s="1" t="s">
        <v>72</v>
      </c>
      <c r="AZ14" s="1" t="s">
        <v>72</v>
      </c>
      <c r="BA14" s="1">
        <v>8.176742438762318</v>
      </c>
      <c r="BB14" s="1">
        <v>0.82576735833637427</v>
      </c>
      <c r="BC14" s="1" t="s">
        <v>72</v>
      </c>
      <c r="BD14" s="1" t="s">
        <v>72</v>
      </c>
      <c r="BE14" s="1">
        <v>93.967158687888372</v>
      </c>
      <c r="BF14" s="1">
        <v>69.677499905782852</v>
      </c>
    </row>
    <row r="15" spans="1:58" x14ac:dyDescent="0.25">
      <c r="A15" s="2" t="s">
        <v>80</v>
      </c>
      <c r="B15" s="93" t="s">
        <v>208</v>
      </c>
      <c r="C15" s="2" t="s">
        <v>73</v>
      </c>
      <c r="D15" s="96">
        <v>0.74958305358886723</v>
      </c>
      <c r="E15" s="97">
        <v>2.4013357162475586</v>
      </c>
      <c r="F15" s="97">
        <v>0.11355415731668472</v>
      </c>
      <c r="G15" s="1">
        <v>0.60033392906188965</v>
      </c>
      <c r="H15" s="1">
        <v>2.8388539329171181E-2</v>
      </c>
      <c r="I15" s="10">
        <v>12557</v>
      </c>
      <c r="J15" s="10">
        <v>2</v>
      </c>
      <c r="K15" s="10">
        <v>12555</v>
      </c>
      <c r="L15" s="1">
        <v>0</v>
      </c>
      <c r="M15" s="1">
        <v>9</v>
      </c>
      <c r="N15" s="1">
        <v>2</v>
      </c>
      <c r="O15" s="1">
        <v>12546</v>
      </c>
      <c r="P15" s="1">
        <v>0</v>
      </c>
      <c r="Q15" s="1" t="s">
        <v>72</v>
      </c>
      <c r="R15" s="1" t="s">
        <v>72</v>
      </c>
      <c r="S15" s="1" t="s">
        <v>72</v>
      </c>
      <c r="T15" s="1" t="s">
        <v>72</v>
      </c>
      <c r="U15" s="1" t="s">
        <v>72</v>
      </c>
      <c r="V15" s="1" t="s">
        <v>72</v>
      </c>
      <c r="W15" s="1" t="s">
        <v>72</v>
      </c>
      <c r="X15" s="1">
        <v>4064</v>
      </c>
      <c r="Y15" s="1" t="s">
        <v>72</v>
      </c>
      <c r="Z15" s="1" t="s">
        <v>72</v>
      </c>
      <c r="AA15" s="2" t="s">
        <v>72</v>
      </c>
      <c r="AB15" s="1" t="s">
        <v>72</v>
      </c>
      <c r="AC15" s="1" t="s">
        <v>72</v>
      </c>
      <c r="AD15" s="1" t="s">
        <v>72</v>
      </c>
      <c r="AE15" s="1" t="s">
        <v>72</v>
      </c>
      <c r="AF15" s="1" t="s">
        <v>72</v>
      </c>
      <c r="AG15" s="1" t="s">
        <v>72</v>
      </c>
      <c r="AH15" s="1" t="s">
        <v>72</v>
      </c>
      <c r="AI15" s="1" t="s">
        <v>72</v>
      </c>
      <c r="AJ15" s="1" t="s">
        <v>72</v>
      </c>
      <c r="AK15" s="1" t="s">
        <v>72</v>
      </c>
      <c r="AL15" s="1">
        <v>5513.09130859375</v>
      </c>
      <c r="AM15" s="1">
        <v>2637.5503330949291</v>
      </c>
      <c r="AN15" s="1">
        <v>2638.0083311797371</v>
      </c>
      <c r="AO15" s="2" t="s">
        <v>72</v>
      </c>
      <c r="AP15" s="2" t="s">
        <v>72</v>
      </c>
      <c r="AQ15" s="1" t="s">
        <v>72</v>
      </c>
      <c r="AR15" s="1" t="s">
        <v>72</v>
      </c>
      <c r="AS15" s="1">
        <v>0.36029484868049622</v>
      </c>
      <c r="AT15" s="1">
        <v>8.1326089799404144E-2</v>
      </c>
      <c r="AU15" s="1" t="s">
        <v>72</v>
      </c>
      <c r="AV15" s="1" t="s">
        <v>72</v>
      </c>
      <c r="AW15" s="1" t="s">
        <v>72</v>
      </c>
      <c r="AX15" s="1" t="s">
        <v>72</v>
      </c>
      <c r="AY15" s="1" t="s">
        <v>72</v>
      </c>
      <c r="AZ15" s="1" t="s">
        <v>72</v>
      </c>
      <c r="BA15" s="1" t="s">
        <v>72</v>
      </c>
      <c r="BB15" s="1" t="s">
        <v>72</v>
      </c>
      <c r="BC15" s="1" t="s">
        <v>72</v>
      </c>
      <c r="BD15" s="1" t="s">
        <v>72</v>
      </c>
      <c r="BE15" s="1" t="s">
        <v>72</v>
      </c>
      <c r="BF15" s="1" t="s">
        <v>72</v>
      </c>
    </row>
    <row r="16" spans="1:58" x14ac:dyDescent="0.25">
      <c r="A16" s="2" t="s">
        <v>81</v>
      </c>
      <c r="B16" s="93" t="s">
        <v>209</v>
      </c>
      <c r="C16" s="2" t="s">
        <v>66</v>
      </c>
      <c r="D16" s="96">
        <v>8.1692276000976563</v>
      </c>
      <c r="E16" s="97">
        <v>12.316040992736816</v>
      </c>
      <c r="F16" s="97">
        <v>5.0791835784912109</v>
      </c>
      <c r="G16" s="1">
        <v>3.0790102481842041</v>
      </c>
      <c r="H16" s="1">
        <v>1.2697958946228027</v>
      </c>
      <c r="I16" s="10">
        <v>11531</v>
      </c>
      <c r="J16" s="10">
        <v>20</v>
      </c>
      <c r="K16" s="10">
        <v>11511</v>
      </c>
      <c r="L16" s="1">
        <v>0</v>
      </c>
      <c r="M16" s="1">
        <v>20</v>
      </c>
      <c r="N16" s="1">
        <v>8</v>
      </c>
      <c r="O16" s="1">
        <v>11503</v>
      </c>
      <c r="P16" s="1">
        <v>0</v>
      </c>
      <c r="Q16" s="1" t="s">
        <v>72</v>
      </c>
      <c r="R16" s="1" t="s">
        <v>72</v>
      </c>
      <c r="S16" s="1" t="s">
        <v>72</v>
      </c>
      <c r="T16" s="1" t="s">
        <v>72</v>
      </c>
      <c r="U16" s="1" t="s">
        <v>72</v>
      </c>
      <c r="V16" s="1" t="s">
        <v>72</v>
      </c>
      <c r="W16" s="1" t="s">
        <v>72</v>
      </c>
      <c r="X16" s="1">
        <v>3807.899658203125</v>
      </c>
      <c r="Y16" s="1" t="s">
        <v>72</v>
      </c>
      <c r="Z16" s="1" t="s">
        <v>72</v>
      </c>
      <c r="AA16" s="2" t="s">
        <v>73</v>
      </c>
      <c r="AB16" s="1">
        <v>2.5013026194301413</v>
      </c>
      <c r="AC16" s="1" t="s">
        <v>72</v>
      </c>
      <c r="AD16" s="1" t="s">
        <v>72</v>
      </c>
      <c r="AE16" s="1">
        <v>4.5947719295678118</v>
      </c>
      <c r="AF16" s="1">
        <v>0.40783330929247086</v>
      </c>
      <c r="AG16" s="1">
        <v>71.439201100453403</v>
      </c>
      <c r="AH16" s="1" t="s">
        <v>72</v>
      </c>
      <c r="AI16" s="1" t="s">
        <v>72</v>
      </c>
      <c r="AJ16" s="1">
        <v>88.516032916535011</v>
      </c>
      <c r="AK16" s="1">
        <v>54.362369284371781</v>
      </c>
      <c r="AL16" s="1">
        <v>4010.5251098632812</v>
      </c>
      <c r="AM16" s="1">
        <v>3435.8895688044104</v>
      </c>
      <c r="AN16" s="1">
        <v>3436.8862482616228</v>
      </c>
      <c r="AO16" s="2" t="s">
        <v>72</v>
      </c>
      <c r="AP16" s="2" t="s">
        <v>72</v>
      </c>
      <c r="AQ16" s="1" t="s">
        <v>72</v>
      </c>
      <c r="AR16" s="1" t="s">
        <v>72</v>
      </c>
      <c r="AS16" s="1">
        <v>2.5334997177124023</v>
      </c>
      <c r="AT16" s="1">
        <v>1.6192582845687866</v>
      </c>
      <c r="AU16" s="1" t="s">
        <v>72</v>
      </c>
      <c r="AV16" s="1" t="s">
        <v>72</v>
      </c>
      <c r="AW16" s="1" t="s">
        <v>72</v>
      </c>
      <c r="AX16" s="1" t="s">
        <v>72</v>
      </c>
      <c r="AY16" s="1" t="s">
        <v>72</v>
      </c>
      <c r="AZ16" s="1" t="s">
        <v>72</v>
      </c>
      <c r="BA16" s="1">
        <v>3.5546167996039761</v>
      </c>
      <c r="BB16" s="1">
        <v>1.4479884392563067</v>
      </c>
      <c r="BC16" s="1" t="s">
        <v>72</v>
      </c>
      <c r="BD16" s="1" t="s">
        <v>72</v>
      </c>
      <c r="BE16" s="1">
        <v>80.031287460267095</v>
      </c>
      <c r="BF16" s="1">
        <v>62.847114740639697</v>
      </c>
    </row>
    <row r="17" spans="1:58" x14ac:dyDescent="0.25">
      <c r="A17" s="2" t="s">
        <v>81</v>
      </c>
      <c r="B17" s="93" t="s">
        <v>209</v>
      </c>
      <c r="C17" s="2" t="s">
        <v>73</v>
      </c>
      <c r="D17" s="96">
        <v>3.2659893035888672</v>
      </c>
      <c r="E17" s="97">
        <v>6.117009162902832</v>
      </c>
      <c r="F17" s="97">
        <v>1.478395938873291</v>
      </c>
      <c r="G17" s="1">
        <v>1.529252290725708</v>
      </c>
      <c r="H17" s="1">
        <v>0.36959898471832275</v>
      </c>
      <c r="I17" s="10">
        <v>11531</v>
      </c>
      <c r="J17" s="10">
        <v>8</v>
      </c>
      <c r="K17" s="10">
        <v>11523</v>
      </c>
      <c r="L17" s="1">
        <v>0</v>
      </c>
      <c r="M17" s="1">
        <v>20</v>
      </c>
      <c r="N17" s="1">
        <v>8</v>
      </c>
      <c r="O17" s="1">
        <v>11503</v>
      </c>
      <c r="P17" s="1">
        <v>0</v>
      </c>
      <c r="Q17" s="1" t="s">
        <v>72</v>
      </c>
      <c r="R17" s="1" t="s">
        <v>72</v>
      </c>
      <c r="S17" s="1" t="s">
        <v>72</v>
      </c>
      <c r="T17" s="1" t="s">
        <v>72</v>
      </c>
      <c r="U17" s="1" t="s">
        <v>72</v>
      </c>
      <c r="V17" s="1" t="s">
        <v>72</v>
      </c>
      <c r="W17" s="1" t="s">
        <v>72</v>
      </c>
      <c r="X17" s="1">
        <v>4064</v>
      </c>
      <c r="Y17" s="1" t="s">
        <v>72</v>
      </c>
      <c r="Z17" s="1" t="s">
        <v>72</v>
      </c>
      <c r="AA17" s="2" t="s">
        <v>72</v>
      </c>
      <c r="AB17" s="1" t="s">
        <v>72</v>
      </c>
      <c r="AC17" s="1" t="s">
        <v>72</v>
      </c>
      <c r="AD17" s="1" t="s">
        <v>72</v>
      </c>
      <c r="AE17" s="1" t="s">
        <v>72</v>
      </c>
      <c r="AF17" s="1" t="s">
        <v>72</v>
      </c>
      <c r="AG17" s="1" t="s">
        <v>72</v>
      </c>
      <c r="AH17" s="1" t="s">
        <v>72</v>
      </c>
      <c r="AI17" s="1" t="s">
        <v>72</v>
      </c>
      <c r="AJ17" s="1" t="s">
        <v>72</v>
      </c>
      <c r="AK17" s="1" t="s">
        <v>72</v>
      </c>
      <c r="AL17" s="1">
        <v>5429.0668334960938</v>
      </c>
      <c r="AM17" s="1">
        <v>2774.0958963632688</v>
      </c>
      <c r="AN17" s="1">
        <v>2775.9378673542542</v>
      </c>
      <c r="AO17" s="2" t="s">
        <v>72</v>
      </c>
      <c r="AP17" s="2" t="s">
        <v>72</v>
      </c>
      <c r="AQ17" s="1" t="s">
        <v>72</v>
      </c>
      <c r="AR17" s="1" t="s">
        <v>72</v>
      </c>
      <c r="AS17" s="1">
        <v>1.1421316862106323</v>
      </c>
      <c r="AT17" s="1">
        <v>0.55964785814285278</v>
      </c>
      <c r="AU17" s="1" t="s">
        <v>72</v>
      </c>
      <c r="AV17" s="1" t="s">
        <v>72</v>
      </c>
      <c r="AW17" s="1" t="s">
        <v>72</v>
      </c>
      <c r="AX17" s="1" t="s">
        <v>72</v>
      </c>
      <c r="AY17" s="1" t="s">
        <v>72</v>
      </c>
      <c r="AZ17" s="1" t="s">
        <v>72</v>
      </c>
      <c r="BA17" s="1" t="s">
        <v>72</v>
      </c>
      <c r="BB17" s="1" t="s">
        <v>72</v>
      </c>
      <c r="BC17" s="1" t="s">
        <v>72</v>
      </c>
      <c r="BD17" s="1" t="s">
        <v>72</v>
      </c>
      <c r="BE17" s="1" t="s">
        <v>72</v>
      </c>
      <c r="BF17" s="1" t="s">
        <v>72</v>
      </c>
    </row>
    <row r="18" spans="1:58" x14ac:dyDescent="0.25">
      <c r="A18" s="2" t="s">
        <v>82</v>
      </c>
      <c r="B18" s="93" t="s">
        <v>83</v>
      </c>
      <c r="C18" s="2" t="s">
        <v>66</v>
      </c>
      <c r="D18" s="96">
        <v>0.85960035324096684</v>
      </c>
      <c r="E18" s="97">
        <v>2.2785711288452148</v>
      </c>
      <c r="F18" s="97">
        <v>0.20399761199951172</v>
      </c>
      <c r="G18" s="1">
        <v>0.56964278221130371</v>
      </c>
      <c r="H18" s="1">
        <v>5.099940299987793E-2</v>
      </c>
      <c r="I18" s="10">
        <v>16425</v>
      </c>
      <c r="J18" s="10">
        <v>3</v>
      </c>
      <c r="K18" s="10">
        <v>16422</v>
      </c>
      <c r="L18" s="1">
        <v>0</v>
      </c>
      <c r="M18" s="1">
        <v>3</v>
      </c>
      <c r="N18" s="1">
        <v>0</v>
      </c>
      <c r="O18" s="1">
        <v>16422</v>
      </c>
      <c r="P18" s="1">
        <v>0</v>
      </c>
      <c r="Q18" s="1" t="s">
        <v>72</v>
      </c>
      <c r="R18" s="1" t="s">
        <v>72</v>
      </c>
      <c r="S18" s="1" t="s">
        <v>72</v>
      </c>
      <c r="T18" s="1" t="s">
        <v>72</v>
      </c>
      <c r="U18" s="1" t="s">
        <v>72</v>
      </c>
      <c r="V18" s="1" t="s">
        <v>72</v>
      </c>
      <c r="W18" s="1" t="s">
        <v>72</v>
      </c>
      <c r="X18" s="1">
        <v>3807.899658203125</v>
      </c>
      <c r="Y18" s="1" t="s">
        <v>72</v>
      </c>
      <c r="Z18" s="1" t="s">
        <v>72</v>
      </c>
      <c r="AA18" s="2" t="s">
        <v>73</v>
      </c>
      <c r="AB18" s="1" t="s">
        <v>72</v>
      </c>
      <c r="AC18" s="1" t="s">
        <v>72</v>
      </c>
      <c r="AD18" s="1" t="s">
        <v>72</v>
      </c>
      <c r="AE18" s="1" t="s">
        <v>72</v>
      </c>
      <c r="AF18" s="1" t="s">
        <v>72</v>
      </c>
      <c r="AG18" s="1">
        <v>100</v>
      </c>
      <c r="AH18" s="1" t="s">
        <v>72</v>
      </c>
      <c r="AI18" s="1" t="s">
        <v>72</v>
      </c>
      <c r="AJ18" s="1">
        <v>149.93332963982542</v>
      </c>
      <c r="AK18" s="1">
        <v>50.066670360174584</v>
      </c>
      <c r="AL18" s="1">
        <v>5015.7548828125</v>
      </c>
      <c r="AM18" s="1">
        <v>3140.5503531342056</v>
      </c>
      <c r="AN18" s="1">
        <v>3140.8928562446554</v>
      </c>
      <c r="AO18" s="2" t="s">
        <v>72</v>
      </c>
      <c r="AP18" s="2" t="s">
        <v>72</v>
      </c>
      <c r="AQ18" s="1" t="s">
        <v>72</v>
      </c>
      <c r="AR18" s="1" t="s">
        <v>72</v>
      </c>
      <c r="AS18" s="1">
        <v>0.36793291568756104</v>
      </c>
      <c r="AT18" s="1">
        <v>0.11167151480913162</v>
      </c>
      <c r="AU18" s="1" t="s">
        <v>72</v>
      </c>
      <c r="AV18" s="1" t="s">
        <v>72</v>
      </c>
      <c r="AW18" s="1" t="s">
        <v>72</v>
      </c>
      <c r="AX18" s="1" t="s">
        <v>72</v>
      </c>
      <c r="AY18" s="1" t="s">
        <v>72</v>
      </c>
      <c r="AZ18" s="1" t="s">
        <v>72</v>
      </c>
      <c r="BA18" s="1" t="s">
        <v>72</v>
      </c>
      <c r="BB18" s="1" t="s">
        <v>72</v>
      </c>
      <c r="BC18" s="1" t="s">
        <v>72</v>
      </c>
      <c r="BD18" s="1" t="s">
        <v>72</v>
      </c>
      <c r="BE18" s="1">
        <v>122.81553334103931</v>
      </c>
      <c r="BF18" s="1">
        <v>77.184466658960687</v>
      </c>
    </row>
    <row r="19" spans="1:58" x14ac:dyDescent="0.25">
      <c r="A19" s="2" t="s">
        <v>82</v>
      </c>
      <c r="B19" s="93" t="s">
        <v>83</v>
      </c>
      <c r="C19" s="2" t="s">
        <v>73</v>
      </c>
      <c r="D19" s="96">
        <v>0</v>
      </c>
      <c r="E19" s="97">
        <v>0.85845416784286499</v>
      </c>
      <c r="F19" s="97">
        <v>0</v>
      </c>
      <c r="G19" s="1">
        <v>0.21461354196071625</v>
      </c>
      <c r="H19" s="1">
        <v>0</v>
      </c>
      <c r="I19" s="10">
        <v>16425</v>
      </c>
      <c r="J19" s="10">
        <v>0</v>
      </c>
      <c r="K19" s="10">
        <v>16425</v>
      </c>
      <c r="L19" s="1">
        <v>0</v>
      </c>
      <c r="M19" s="1">
        <v>3</v>
      </c>
      <c r="N19" s="1">
        <v>0</v>
      </c>
      <c r="O19" s="1">
        <v>16422</v>
      </c>
      <c r="P19" s="1">
        <v>0</v>
      </c>
      <c r="Q19" s="1" t="s">
        <v>72</v>
      </c>
      <c r="R19" s="1" t="s">
        <v>72</v>
      </c>
      <c r="S19" s="1" t="s">
        <v>72</v>
      </c>
      <c r="T19" s="1" t="s">
        <v>72</v>
      </c>
      <c r="U19" s="1" t="s">
        <v>72</v>
      </c>
      <c r="V19" s="1" t="s">
        <v>72</v>
      </c>
      <c r="W19" s="1" t="s">
        <v>72</v>
      </c>
      <c r="X19" s="1">
        <v>4064</v>
      </c>
      <c r="Y19" s="1" t="s">
        <v>72</v>
      </c>
      <c r="Z19" s="1" t="s">
        <v>72</v>
      </c>
      <c r="AA19" s="2" t="s">
        <v>72</v>
      </c>
      <c r="AB19" s="1" t="s">
        <v>72</v>
      </c>
      <c r="AC19" s="1" t="s">
        <v>72</v>
      </c>
      <c r="AD19" s="1" t="s">
        <v>72</v>
      </c>
      <c r="AE19" s="1" t="s">
        <v>72</v>
      </c>
      <c r="AF19" s="1" t="s">
        <v>72</v>
      </c>
      <c r="AG19" s="1" t="s">
        <v>72</v>
      </c>
      <c r="AH19" s="1" t="s">
        <v>72</v>
      </c>
      <c r="AI19" s="1" t="s">
        <v>72</v>
      </c>
      <c r="AJ19" s="1" t="s">
        <v>72</v>
      </c>
      <c r="AK19" s="1" t="s">
        <v>72</v>
      </c>
      <c r="AL19" s="1">
        <v>0</v>
      </c>
      <c r="AM19" s="1">
        <v>2561.3248098601598</v>
      </c>
      <c r="AN19" s="1">
        <v>2561.3248098601571</v>
      </c>
      <c r="AO19" s="2" t="s">
        <v>72</v>
      </c>
      <c r="AP19" s="2" t="s">
        <v>72</v>
      </c>
      <c r="AQ19" s="1" t="s">
        <v>72</v>
      </c>
      <c r="AR19" s="1" t="s">
        <v>72</v>
      </c>
      <c r="AS19" s="1">
        <v>9.8061203956604004E-2</v>
      </c>
      <c r="AT19" s="1">
        <v>0</v>
      </c>
      <c r="AU19" s="1" t="s">
        <v>72</v>
      </c>
      <c r="AV19" s="1" t="s">
        <v>72</v>
      </c>
      <c r="AW19" s="1" t="s">
        <v>72</v>
      </c>
      <c r="AX19" s="1" t="s">
        <v>72</v>
      </c>
      <c r="AY19" s="1" t="s">
        <v>72</v>
      </c>
      <c r="AZ19" s="1" t="s">
        <v>72</v>
      </c>
      <c r="BA19" s="1" t="s">
        <v>72</v>
      </c>
      <c r="BB19" s="1" t="s">
        <v>72</v>
      </c>
      <c r="BC19" s="1" t="s">
        <v>72</v>
      </c>
      <c r="BD19" s="1" t="s">
        <v>72</v>
      </c>
      <c r="BE19" s="1" t="s">
        <v>72</v>
      </c>
      <c r="BF19" s="1" t="s">
        <v>72</v>
      </c>
    </row>
    <row r="20" spans="1:58" x14ac:dyDescent="0.25">
      <c r="A20" s="2" t="s">
        <v>84</v>
      </c>
      <c r="B20" s="93" t="s">
        <v>210</v>
      </c>
      <c r="C20" s="2" t="s">
        <v>66</v>
      </c>
      <c r="D20" s="96">
        <v>7.3435340881347653</v>
      </c>
      <c r="E20" s="97">
        <v>10.625978469848633</v>
      </c>
      <c r="F20" s="97">
        <v>4.8195910453796387</v>
      </c>
      <c r="G20" s="1">
        <v>2.6564946174621582</v>
      </c>
      <c r="H20" s="1">
        <v>1.2048977613449097</v>
      </c>
      <c r="I20" s="10">
        <v>16033</v>
      </c>
      <c r="J20" s="10">
        <v>25</v>
      </c>
      <c r="K20" s="10">
        <v>16008</v>
      </c>
      <c r="L20" s="1">
        <v>0</v>
      </c>
      <c r="M20" s="1">
        <v>25</v>
      </c>
      <c r="N20" s="1">
        <v>7</v>
      </c>
      <c r="O20" s="1">
        <v>16001</v>
      </c>
      <c r="P20" s="1">
        <v>0</v>
      </c>
      <c r="Q20" s="1" t="s">
        <v>72</v>
      </c>
      <c r="R20" s="1" t="s">
        <v>72</v>
      </c>
      <c r="S20" s="1" t="s">
        <v>72</v>
      </c>
      <c r="T20" s="1" t="s">
        <v>72</v>
      </c>
      <c r="U20" s="1" t="s">
        <v>72</v>
      </c>
      <c r="V20" s="1" t="s">
        <v>72</v>
      </c>
      <c r="W20" s="1" t="s">
        <v>72</v>
      </c>
      <c r="X20" s="1">
        <v>3807.899658203125</v>
      </c>
      <c r="Y20" s="1" t="s">
        <v>72</v>
      </c>
      <c r="Z20" s="1" t="s">
        <v>72</v>
      </c>
      <c r="AA20" s="2" t="s">
        <v>73</v>
      </c>
      <c r="AB20" s="1">
        <v>3.573435629228813</v>
      </c>
      <c r="AC20" s="1" t="s">
        <v>72</v>
      </c>
      <c r="AD20" s="1" t="s">
        <v>72</v>
      </c>
      <c r="AE20" s="1">
        <v>6.6395127606597262</v>
      </c>
      <c r="AF20" s="1">
        <v>0.50735849779789977</v>
      </c>
      <c r="AG20" s="1">
        <v>78.134599870412444</v>
      </c>
      <c r="AH20" s="1" t="s">
        <v>72</v>
      </c>
      <c r="AI20" s="1" t="s">
        <v>72</v>
      </c>
      <c r="AJ20" s="1">
        <v>92.793383494359418</v>
      </c>
      <c r="AK20" s="1">
        <v>63.475816246465477</v>
      </c>
      <c r="AL20" s="1">
        <v>4091.8051074218752</v>
      </c>
      <c r="AM20" s="1">
        <v>3434.5810364623599</v>
      </c>
      <c r="AN20" s="1">
        <v>3435.6058354253728</v>
      </c>
      <c r="AO20" s="2" t="s">
        <v>72</v>
      </c>
      <c r="AP20" s="2" t="s">
        <v>72</v>
      </c>
      <c r="AQ20" s="1" t="s">
        <v>72</v>
      </c>
      <c r="AR20" s="1" t="s">
        <v>72</v>
      </c>
      <c r="AS20" s="1">
        <v>2.2274439334869385</v>
      </c>
      <c r="AT20" s="1">
        <v>1.4932370185852051</v>
      </c>
      <c r="AU20" s="1" t="s">
        <v>72</v>
      </c>
      <c r="AV20" s="1" t="s">
        <v>72</v>
      </c>
      <c r="AW20" s="1" t="s">
        <v>72</v>
      </c>
      <c r="AX20" s="1" t="s">
        <v>72</v>
      </c>
      <c r="AY20" s="1" t="s">
        <v>72</v>
      </c>
      <c r="AZ20" s="1" t="s">
        <v>72</v>
      </c>
      <c r="BA20" s="1">
        <v>5.114711612485868</v>
      </c>
      <c r="BB20" s="1">
        <v>2.0321596459717579</v>
      </c>
      <c r="BC20" s="1" t="s">
        <v>72</v>
      </c>
      <c r="BD20" s="1" t="s">
        <v>72</v>
      </c>
      <c r="BE20" s="1">
        <v>85.503374423323706</v>
      </c>
      <c r="BF20" s="1">
        <v>70.765825317501182</v>
      </c>
    </row>
    <row r="21" spans="1:58" x14ac:dyDescent="0.25">
      <c r="A21" s="2" t="s">
        <v>84</v>
      </c>
      <c r="B21" s="93" t="s">
        <v>210</v>
      </c>
      <c r="C21" s="2" t="s">
        <v>73</v>
      </c>
      <c r="D21" s="96">
        <v>2.0550346374511719</v>
      </c>
      <c r="E21" s="97">
        <v>4.002861499786377</v>
      </c>
      <c r="F21" s="97">
        <v>0.87298643589019775</v>
      </c>
      <c r="G21" s="1">
        <v>1.0007153749465942</v>
      </c>
      <c r="H21" s="1">
        <v>0.21824660897254944</v>
      </c>
      <c r="I21" s="10">
        <v>16033</v>
      </c>
      <c r="J21" s="10">
        <v>7</v>
      </c>
      <c r="K21" s="10">
        <v>16026</v>
      </c>
      <c r="L21" s="1">
        <v>0</v>
      </c>
      <c r="M21" s="1">
        <v>25</v>
      </c>
      <c r="N21" s="1">
        <v>7</v>
      </c>
      <c r="O21" s="1">
        <v>16001</v>
      </c>
      <c r="P21" s="1">
        <v>0</v>
      </c>
      <c r="Q21" s="1" t="s">
        <v>72</v>
      </c>
      <c r="R21" s="1" t="s">
        <v>72</v>
      </c>
      <c r="S21" s="1" t="s">
        <v>72</v>
      </c>
      <c r="T21" s="1" t="s">
        <v>72</v>
      </c>
      <c r="U21" s="1" t="s">
        <v>72</v>
      </c>
      <c r="V21" s="1" t="s">
        <v>72</v>
      </c>
      <c r="W21" s="1" t="s">
        <v>72</v>
      </c>
      <c r="X21" s="1">
        <v>4064</v>
      </c>
      <c r="Y21" s="1" t="s">
        <v>72</v>
      </c>
      <c r="Z21" s="1" t="s">
        <v>72</v>
      </c>
      <c r="AA21" s="2" t="s">
        <v>72</v>
      </c>
      <c r="AB21" s="1" t="s">
        <v>72</v>
      </c>
      <c r="AC21" s="1" t="s">
        <v>72</v>
      </c>
      <c r="AD21" s="1" t="s">
        <v>72</v>
      </c>
      <c r="AE21" s="1" t="s">
        <v>72</v>
      </c>
      <c r="AF21" s="1" t="s">
        <v>72</v>
      </c>
      <c r="AG21" s="1" t="s">
        <v>72</v>
      </c>
      <c r="AH21" s="1" t="s">
        <v>72</v>
      </c>
      <c r="AI21" s="1" t="s">
        <v>72</v>
      </c>
      <c r="AJ21" s="1" t="s">
        <v>72</v>
      </c>
      <c r="AK21" s="1" t="s">
        <v>72</v>
      </c>
      <c r="AL21" s="1">
        <v>5681.5973772321431</v>
      </c>
      <c r="AM21" s="1">
        <v>2766.3097800546766</v>
      </c>
      <c r="AN21" s="1">
        <v>2767.5825932013363</v>
      </c>
      <c r="AO21" s="2" t="s">
        <v>72</v>
      </c>
      <c r="AP21" s="2" t="s">
        <v>72</v>
      </c>
      <c r="AQ21" s="1" t="s">
        <v>72</v>
      </c>
      <c r="AR21" s="1" t="s">
        <v>72</v>
      </c>
      <c r="AS21" s="1">
        <v>0.73489069938659668</v>
      </c>
      <c r="AT21" s="1">
        <v>0.34221169352531433</v>
      </c>
      <c r="AU21" s="1" t="s">
        <v>72</v>
      </c>
      <c r="AV21" s="1" t="s">
        <v>72</v>
      </c>
      <c r="AW21" s="1" t="s">
        <v>72</v>
      </c>
      <c r="AX21" s="1" t="s">
        <v>72</v>
      </c>
      <c r="AY21" s="1" t="s">
        <v>72</v>
      </c>
      <c r="AZ21" s="1" t="s">
        <v>72</v>
      </c>
      <c r="BA21" s="1" t="s">
        <v>72</v>
      </c>
      <c r="BB21" s="1" t="s">
        <v>72</v>
      </c>
      <c r="BC21" s="1" t="s">
        <v>72</v>
      </c>
      <c r="BD21" s="1" t="s">
        <v>72</v>
      </c>
      <c r="BE21" s="1" t="s">
        <v>72</v>
      </c>
      <c r="BF21" s="1" t="s">
        <v>72</v>
      </c>
    </row>
    <row r="22" spans="1:58" x14ac:dyDescent="0.25">
      <c r="A22" s="2" t="s">
        <v>85</v>
      </c>
      <c r="B22" s="93" t="s">
        <v>211</v>
      </c>
      <c r="C22" s="2" t="s">
        <v>66</v>
      </c>
      <c r="D22" s="96">
        <v>1.1758092880249023</v>
      </c>
      <c r="E22" s="97">
        <v>2.7727344036102295</v>
      </c>
      <c r="F22" s="97">
        <v>0.3547694981098175</v>
      </c>
      <c r="G22" s="1">
        <v>0.69318360090255737</v>
      </c>
      <c r="H22" s="1">
        <v>8.8692374527454376E-2</v>
      </c>
      <c r="I22" s="10">
        <v>16011</v>
      </c>
      <c r="J22" s="10">
        <v>4</v>
      </c>
      <c r="K22" s="10">
        <v>16007</v>
      </c>
      <c r="L22" s="1">
        <v>0</v>
      </c>
      <c r="M22" s="1">
        <v>4</v>
      </c>
      <c r="N22" s="1">
        <v>1</v>
      </c>
      <c r="O22" s="1">
        <v>16006</v>
      </c>
      <c r="P22" s="1">
        <v>0</v>
      </c>
      <c r="Q22" s="1" t="s">
        <v>72</v>
      </c>
      <c r="R22" s="1" t="s">
        <v>72</v>
      </c>
      <c r="S22" s="1" t="s">
        <v>72</v>
      </c>
      <c r="T22" s="1" t="s">
        <v>72</v>
      </c>
      <c r="U22" s="1" t="s">
        <v>72</v>
      </c>
      <c r="V22" s="1" t="s">
        <v>72</v>
      </c>
      <c r="W22" s="1" t="s">
        <v>72</v>
      </c>
      <c r="X22" s="1">
        <v>3807.899658203125</v>
      </c>
      <c r="Y22" s="1" t="s">
        <v>72</v>
      </c>
      <c r="Z22" s="1" t="s">
        <v>72</v>
      </c>
      <c r="AA22" s="2" t="s">
        <v>73</v>
      </c>
      <c r="AB22" s="1">
        <v>4.0003751592652472</v>
      </c>
      <c r="AC22" s="1" t="s">
        <v>72</v>
      </c>
      <c r="AD22" s="1" t="s">
        <v>72</v>
      </c>
      <c r="AE22" s="1">
        <v>14.32510152114007</v>
      </c>
      <c r="AF22" s="1">
        <v>0</v>
      </c>
      <c r="AG22" s="1">
        <v>80.001500524473855</v>
      </c>
      <c r="AH22" s="1" t="s">
        <v>72</v>
      </c>
      <c r="AI22" s="1" t="s">
        <v>72</v>
      </c>
      <c r="AJ22" s="1">
        <v>121.2942092026052</v>
      </c>
      <c r="AK22" s="1">
        <v>38.708791846342493</v>
      </c>
      <c r="AL22" s="1">
        <v>4038.5228271484375</v>
      </c>
      <c r="AM22" s="1">
        <v>3332.4014649993214</v>
      </c>
      <c r="AN22" s="1">
        <v>3332.5778740586325</v>
      </c>
      <c r="AO22" s="2" t="s">
        <v>72</v>
      </c>
      <c r="AP22" s="2" t="s">
        <v>72</v>
      </c>
      <c r="AQ22" s="1" t="s">
        <v>72</v>
      </c>
      <c r="AR22" s="1" t="s">
        <v>72</v>
      </c>
      <c r="AS22" s="1">
        <v>0.46955034136772156</v>
      </c>
      <c r="AT22" s="1">
        <v>0.16879312694072723</v>
      </c>
      <c r="AU22" s="1" t="s">
        <v>72</v>
      </c>
      <c r="AV22" s="1" t="s">
        <v>72</v>
      </c>
      <c r="AW22" s="1" t="s">
        <v>72</v>
      </c>
      <c r="AX22" s="1" t="s">
        <v>72</v>
      </c>
      <c r="AY22" s="1" t="s">
        <v>72</v>
      </c>
      <c r="AZ22" s="1" t="s">
        <v>72</v>
      </c>
      <c r="BA22" s="1">
        <v>8.88628124870311</v>
      </c>
      <c r="BB22" s="1">
        <v>0</v>
      </c>
      <c r="BC22" s="1" t="s">
        <v>72</v>
      </c>
      <c r="BD22" s="1" t="s">
        <v>72</v>
      </c>
      <c r="BE22" s="1">
        <v>99.542192423569404</v>
      </c>
      <c r="BF22" s="1">
        <v>60.460808625378306</v>
      </c>
    </row>
    <row r="23" spans="1:58" x14ac:dyDescent="0.25">
      <c r="A23" s="2" t="s">
        <v>85</v>
      </c>
      <c r="B23" s="93" t="s">
        <v>211</v>
      </c>
      <c r="C23" s="2" t="s">
        <v>73</v>
      </c>
      <c r="D23" s="96">
        <v>0.29392476081848146</v>
      </c>
      <c r="E23" s="97">
        <v>1.4039503335952759</v>
      </c>
      <c r="F23" s="97">
        <v>1.2344470247626305E-2</v>
      </c>
      <c r="G23" s="1">
        <v>0.35098758339881897</v>
      </c>
      <c r="H23" s="1">
        <v>3.0861175619065762E-3</v>
      </c>
      <c r="I23" s="10">
        <v>16011</v>
      </c>
      <c r="J23" s="10">
        <v>1</v>
      </c>
      <c r="K23" s="10">
        <v>16010</v>
      </c>
      <c r="L23" s="1">
        <v>0</v>
      </c>
      <c r="M23" s="1">
        <v>4</v>
      </c>
      <c r="N23" s="1">
        <v>1</v>
      </c>
      <c r="O23" s="1">
        <v>16006</v>
      </c>
      <c r="P23" s="1">
        <v>0</v>
      </c>
      <c r="Q23" s="1" t="s">
        <v>72</v>
      </c>
      <c r="R23" s="1" t="s">
        <v>72</v>
      </c>
      <c r="S23" s="1" t="s">
        <v>72</v>
      </c>
      <c r="T23" s="1" t="s">
        <v>72</v>
      </c>
      <c r="U23" s="1" t="s">
        <v>72</v>
      </c>
      <c r="V23" s="1" t="s">
        <v>72</v>
      </c>
      <c r="W23" s="1" t="s">
        <v>72</v>
      </c>
      <c r="X23" s="1">
        <v>4064</v>
      </c>
      <c r="Y23" s="1" t="s">
        <v>72</v>
      </c>
      <c r="Z23" s="1" t="s">
        <v>72</v>
      </c>
      <c r="AA23" s="2" t="s">
        <v>72</v>
      </c>
      <c r="AB23" s="1" t="s">
        <v>72</v>
      </c>
      <c r="AC23" s="1" t="s">
        <v>72</v>
      </c>
      <c r="AD23" s="1" t="s">
        <v>72</v>
      </c>
      <c r="AE23" s="1" t="s">
        <v>72</v>
      </c>
      <c r="AF23" s="1" t="s">
        <v>72</v>
      </c>
      <c r="AG23" s="1" t="s">
        <v>72</v>
      </c>
      <c r="AH23" s="1" t="s">
        <v>72</v>
      </c>
      <c r="AI23" s="1" t="s">
        <v>72</v>
      </c>
      <c r="AJ23" s="1" t="s">
        <v>72</v>
      </c>
      <c r="AK23" s="1" t="s">
        <v>72</v>
      </c>
      <c r="AL23" s="1">
        <v>5534.01904296875</v>
      </c>
      <c r="AM23" s="1">
        <v>2723.1224136647993</v>
      </c>
      <c r="AN23" s="1">
        <v>2723.2979740063993</v>
      </c>
      <c r="AO23" s="2" t="s">
        <v>72</v>
      </c>
      <c r="AP23" s="2" t="s">
        <v>72</v>
      </c>
      <c r="AQ23" s="1" t="s">
        <v>72</v>
      </c>
      <c r="AR23" s="1" t="s">
        <v>72</v>
      </c>
      <c r="AS23" s="1">
        <v>0.18290318548679352</v>
      </c>
      <c r="AT23" s="1">
        <v>1.9912950694561005E-2</v>
      </c>
      <c r="AU23" s="1" t="s">
        <v>72</v>
      </c>
      <c r="AV23" s="1" t="s">
        <v>72</v>
      </c>
      <c r="AW23" s="1" t="s">
        <v>72</v>
      </c>
      <c r="AX23" s="1" t="s">
        <v>72</v>
      </c>
      <c r="AY23" s="1" t="s">
        <v>72</v>
      </c>
      <c r="AZ23" s="1" t="s">
        <v>72</v>
      </c>
      <c r="BA23" s="1" t="s">
        <v>72</v>
      </c>
      <c r="BB23" s="1" t="s">
        <v>72</v>
      </c>
      <c r="BC23" s="1" t="s">
        <v>72</v>
      </c>
      <c r="BD23" s="1" t="s">
        <v>72</v>
      </c>
      <c r="BE23" s="1" t="s">
        <v>72</v>
      </c>
      <c r="BF23" s="1" t="s">
        <v>72</v>
      </c>
    </row>
    <row r="24" spans="1:58" x14ac:dyDescent="0.25">
      <c r="A24" s="2" t="s">
        <v>256</v>
      </c>
      <c r="B24" s="93" t="s">
        <v>212</v>
      </c>
      <c r="C24" s="2" t="s">
        <v>66</v>
      </c>
      <c r="D24" s="96">
        <v>0.61785364151000977</v>
      </c>
      <c r="E24" s="97">
        <v>1.9792715311050415</v>
      </c>
      <c r="F24" s="97">
        <v>9.3599610030651093E-2</v>
      </c>
      <c r="G24" s="1">
        <v>0.49481788277626038</v>
      </c>
      <c r="H24" s="1">
        <v>2.3399902507662773E-2</v>
      </c>
      <c r="I24" s="10">
        <v>15234</v>
      </c>
      <c r="J24" s="10">
        <v>2</v>
      </c>
      <c r="K24" s="10">
        <v>15232</v>
      </c>
      <c r="L24" s="1">
        <v>0</v>
      </c>
      <c r="M24" s="1">
        <v>2</v>
      </c>
      <c r="N24" s="1">
        <v>2</v>
      </c>
      <c r="O24" s="1">
        <v>15230</v>
      </c>
      <c r="P24" s="1">
        <v>0</v>
      </c>
      <c r="Q24" s="1" t="s">
        <v>72</v>
      </c>
      <c r="R24" s="1" t="s">
        <v>72</v>
      </c>
      <c r="S24" s="1" t="s">
        <v>72</v>
      </c>
      <c r="T24" s="1" t="s">
        <v>72</v>
      </c>
      <c r="U24" s="1" t="s">
        <v>72</v>
      </c>
      <c r="V24" s="1" t="s">
        <v>72</v>
      </c>
      <c r="W24" s="1" t="s">
        <v>72</v>
      </c>
      <c r="X24" s="1">
        <v>3807.899658203125</v>
      </c>
      <c r="Y24" s="1" t="s">
        <v>72</v>
      </c>
      <c r="Z24" s="1" t="s">
        <v>72</v>
      </c>
      <c r="AA24" s="2" t="s">
        <v>73</v>
      </c>
      <c r="AB24" s="1">
        <v>1</v>
      </c>
      <c r="AC24" s="1" t="s">
        <v>72</v>
      </c>
      <c r="AD24" s="1" t="s">
        <v>72</v>
      </c>
      <c r="AE24" s="1">
        <v>3.1580699908574772</v>
      </c>
      <c r="AF24" s="1">
        <v>0</v>
      </c>
      <c r="AG24" s="1">
        <v>50</v>
      </c>
      <c r="AH24" s="1" t="s">
        <v>72</v>
      </c>
      <c r="AI24" s="1" t="s">
        <v>72</v>
      </c>
      <c r="AJ24" s="1">
        <v>103.95174977143694</v>
      </c>
      <c r="AK24" s="1">
        <v>0</v>
      </c>
      <c r="AL24" s="1">
        <v>4020.6336669921875</v>
      </c>
      <c r="AM24" s="1">
        <v>3334.0321187251757</v>
      </c>
      <c r="AN24" s="1">
        <v>3334.1222594036954</v>
      </c>
      <c r="AO24" s="2" t="s">
        <v>72</v>
      </c>
      <c r="AP24" s="2" t="s">
        <v>72</v>
      </c>
      <c r="AQ24" s="1" t="s">
        <v>72</v>
      </c>
      <c r="AR24" s="1" t="s">
        <v>72</v>
      </c>
      <c r="AS24" s="1">
        <v>0.29697391390800476</v>
      </c>
      <c r="AT24" s="1">
        <v>6.7034631967544556E-2</v>
      </c>
      <c r="AU24" s="1" t="s">
        <v>72</v>
      </c>
      <c r="AV24" s="1" t="s">
        <v>72</v>
      </c>
      <c r="AW24" s="1" t="s">
        <v>72</v>
      </c>
      <c r="AX24" s="1" t="s">
        <v>72</v>
      </c>
      <c r="AY24" s="1" t="s">
        <v>72</v>
      </c>
      <c r="AZ24" s="1" t="s">
        <v>72</v>
      </c>
      <c r="BA24" s="1">
        <v>2.0526222690791132</v>
      </c>
      <c r="BB24" s="1">
        <v>0</v>
      </c>
      <c r="BC24" s="1" t="s">
        <v>72</v>
      </c>
      <c r="BD24" s="1" t="s">
        <v>72</v>
      </c>
      <c r="BE24" s="1">
        <v>76.315556726977832</v>
      </c>
      <c r="BF24" s="1">
        <v>23.684443273022172</v>
      </c>
    </row>
    <row r="25" spans="1:58" x14ac:dyDescent="0.25">
      <c r="A25" s="2" t="s">
        <v>256</v>
      </c>
      <c r="B25" s="93" t="s">
        <v>212</v>
      </c>
      <c r="C25" s="2" t="s">
        <v>73</v>
      </c>
      <c r="D25" s="96">
        <v>0.61785364151000977</v>
      </c>
      <c r="E25" s="97">
        <v>1.9792715311050415</v>
      </c>
      <c r="F25" s="97">
        <v>9.3599610030651093E-2</v>
      </c>
      <c r="G25" s="1">
        <v>0.49481788277626038</v>
      </c>
      <c r="H25" s="1">
        <v>2.3399902507662773E-2</v>
      </c>
      <c r="I25" s="10">
        <v>15234</v>
      </c>
      <c r="J25" s="10">
        <v>2</v>
      </c>
      <c r="K25" s="10">
        <v>15232</v>
      </c>
      <c r="L25" s="1">
        <v>0</v>
      </c>
      <c r="M25" s="1">
        <v>2</v>
      </c>
      <c r="N25" s="1">
        <v>2</v>
      </c>
      <c r="O25" s="1">
        <v>15230</v>
      </c>
      <c r="P25" s="1">
        <v>0</v>
      </c>
      <c r="Q25" s="1" t="s">
        <v>72</v>
      </c>
      <c r="R25" s="1" t="s">
        <v>72</v>
      </c>
      <c r="S25" s="1" t="s">
        <v>72</v>
      </c>
      <c r="T25" s="1" t="s">
        <v>72</v>
      </c>
      <c r="U25" s="1" t="s">
        <v>72</v>
      </c>
      <c r="V25" s="1" t="s">
        <v>72</v>
      </c>
      <c r="W25" s="1" t="s">
        <v>72</v>
      </c>
      <c r="X25" s="1">
        <v>4064</v>
      </c>
      <c r="Y25" s="1" t="s">
        <v>72</v>
      </c>
      <c r="Z25" s="1" t="s">
        <v>72</v>
      </c>
      <c r="AA25" s="2" t="s">
        <v>72</v>
      </c>
      <c r="AB25" s="1" t="s">
        <v>72</v>
      </c>
      <c r="AC25" s="1" t="s">
        <v>72</v>
      </c>
      <c r="AD25" s="1" t="s">
        <v>72</v>
      </c>
      <c r="AE25" s="1" t="s">
        <v>72</v>
      </c>
      <c r="AF25" s="1" t="s">
        <v>72</v>
      </c>
      <c r="AG25" s="1" t="s">
        <v>72</v>
      </c>
      <c r="AH25" s="1" t="s">
        <v>72</v>
      </c>
      <c r="AI25" s="1" t="s">
        <v>72</v>
      </c>
      <c r="AJ25" s="1" t="s">
        <v>72</v>
      </c>
      <c r="AK25" s="1" t="s">
        <v>72</v>
      </c>
      <c r="AL25" s="1">
        <v>5643.02197265625</v>
      </c>
      <c r="AM25" s="1">
        <v>2729.0770394461497</v>
      </c>
      <c r="AN25" s="1">
        <v>2729.4595975311167</v>
      </c>
      <c r="AO25" s="2" t="s">
        <v>72</v>
      </c>
      <c r="AP25" s="2" t="s">
        <v>72</v>
      </c>
      <c r="AQ25" s="1" t="s">
        <v>72</v>
      </c>
      <c r="AR25" s="1" t="s">
        <v>72</v>
      </c>
      <c r="AS25" s="1">
        <v>0.29697391390800476</v>
      </c>
      <c r="AT25" s="1">
        <v>6.7034631967544556E-2</v>
      </c>
      <c r="AU25" s="1" t="s">
        <v>72</v>
      </c>
      <c r="AV25" s="1" t="s">
        <v>72</v>
      </c>
      <c r="AW25" s="1" t="s">
        <v>72</v>
      </c>
      <c r="AX25" s="1" t="s">
        <v>72</v>
      </c>
      <c r="AY25" s="1" t="s">
        <v>72</v>
      </c>
      <c r="AZ25" s="1" t="s">
        <v>72</v>
      </c>
      <c r="BA25" s="1" t="s">
        <v>72</v>
      </c>
      <c r="BB25" s="1" t="s">
        <v>72</v>
      </c>
      <c r="BC25" s="1" t="s">
        <v>72</v>
      </c>
      <c r="BD25" s="1" t="s">
        <v>72</v>
      </c>
      <c r="BE25" s="1" t="s">
        <v>72</v>
      </c>
      <c r="BF25" s="1" t="s">
        <v>72</v>
      </c>
    </row>
    <row r="26" spans="1:58" x14ac:dyDescent="0.25">
      <c r="A26" s="2" t="s">
        <v>257</v>
      </c>
      <c r="B26" s="93" t="s">
        <v>213</v>
      </c>
      <c r="C26" s="2" t="s">
        <v>66</v>
      </c>
      <c r="D26" s="96">
        <v>1.4271060943603515</v>
      </c>
      <c r="E26" s="97">
        <v>3.3654525279998779</v>
      </c>
      <c r="F26" s="97">
        <v>0.430583655834198</v>
      </c>
      <c r="G26" s="1">
        <v>0.84136313199996948</v>
      </c>
      <c r="H26" s="1">
        <v>0.1076459139585495</v>
      </c>
      <c r="I26" s="10">
        <v>13192</v>
      </c>
      <c r="J26" s="10">
        <v>4</v>
      </c>
      <c r="K26" s="10">
        <v>13188</v>
      </c>
      <c r="L26" s="1">
        <v>0</v>
      </c>
      <c r="M26" s="1">
        <v>4</v>
      </c>
      <c r="N26" s="1">
        <v>7</v>
      </c>
      <c r="O26" s="1">
        <v>13181</v>
      </c>
      <c r="P26" s="1">
        <v>0</v>
      </c>
      <c r="Q26" s="1" t="s">
        <v>72</v>
      </c>
      <c r="R26" s="1" t="s">
        <v>72</v>
      </c>
      <c r="S26" s="1" t="s">
        <v>72</v>
      </c>
      <c r="T26" s="1" t="s">
        <v>72</v>
      </c>
      <c r="U26" s="1" t="s">
        <v>72</v>
      </c>
      <c r="V26" s="1" t="s">
        <v>72</v>
      </c>
      <c r="W26" s="1" t="s">
        <v>72</v>
      </c>
      <c r="X26" s="1">
        <v>3807.899658203125</v>
      </c>
      <c r="Y26" s="1" t="s">
        <v>72</v>
      </c>
      <c r="Z26" s="1" t="s">
        <v>72</v>
      </c>
      <c r="AA26" s="2" t="s">
        <v>73</v>
      </c>
      <c r="AB26" s="1">
        <v>0.57136359419010485</v>
      </c>
      <c r="AC26" s="1" t="s">
        <v>72</v>
      </c>
      <c r="AD26" s="1" t="s">
        <v>72</v>
      </c>
      <c r="AE26" s="1">
        <v>1.3024622152754264</v>
      </c>
      <c r="AF26" s="1">
        <v>0</v>
      </c>
      <c r="AG26" s="1">
        <v>36.361004945172532</v>
      </c>
      <c r="AH26" s="1" t="s">
        <v>72</v>
      </c>
      <c r="AI26" s="1" t="s">
        <v>72</v>
      </c>
      <c r="AJ26" s="1">
        <v>65.969926587410328</v>
      </c>
      <c r="AK26" s="1">
        <v>6.7520833029347411</v>
      </c>
      <c r="AL26" s="1">
        <v>4002.406982421875</v>
      </c>
      <c r="AM26" s="1">
        <v>3285.3900705186534</v>
      </c>
      <c r="AN26" s="1">
        <v>3285.6074801341474</v>
      </c>
      <c r="AO26" s="2" t="s">
        <v>72</v>
      </c>
      <c r="AP26" s="2" t="s">
        <v>72</v>
      </c>
      <c r="AQ26" s="1" t="s">
        <v>72</v>
      </c>
      <c r="AR26" s="1" t="s">
        <v>72</v>
      </c>
      <c r="AS26" s="1">
        <v>0.56991291046142578</v>
      </c>
      <c r="AT26" s="1">
        <v>0.20486567914485931</v>
      </c>
      <c r="AU26" s="1" t="s">
        <v>72</v>
      </c>
      <c r="AV26" s="1" t="s">
        <v>72</v>
      </c>
      <c r="AW26" s="1" t="s">
        <v>72</v>
      </c>
      <c r="AX26" s="1" t="s">
        <v>72</v>
      </c>
      <c r="AY26" s="1" t="s">
        <v>72</v>
      </c>
      <c r="AZ26" s="1" t="s">
        <v>72</v>
      </c>
      <c r="BA26" s="1">
        <v>0.93622690291220678</v>
      </c>
      <c r="BB26" s="1">
        <v>0.20650028546800286</v>
      </c>
      <c r="BC26" s="1" t="s">
        <v>72</v>
      </c>
      <c r="BD26" s="1" t="s">
        <v>72</v>
      </c>
      <c r="BE26" s="1">
        <v>51.137683229755929</v>
      </c>
      <c r="BF26" s="1">
        <v>21.584326660589142</v>
      </c>
    </row>
    <row r="27" spans="1:58" x14ac:dyDescent="0.25">
      <c r="A27" s="2" t="s">
        <v>257</v>
      </c>
      <c r="B27" s="93" t="s">
        <v>213</v>
      </c>
      <c r="C27" s="2" t="s">
        <v>73</v>
      </c>
      <c r="D27" s="96">
        <v>2.4977197647094727</v>
      </c>
      <c r="E27" s="97">
        <v>4.8653545379638672</v>
      </c>
      <c r="F27" s="97">
        <v>1.0610121488571167</v>
      </c>
      <c r="G27" s="1">
        <v>1.2163386344909668</v>
      </c>
      <c r="H27" s="1">
        <v>0.26525303721427917</v>
      </c>
      <c r="I27" s="10">
        <v>13192</v>
      </c>
      <c r="J27" s="10">
        <v>7</v>
      </c>
      <c r="K27" s="10">
        <v>13185</v>
      </c>
      <c r="L27" s="1">
        <v>0</v>
      </c>
      <c r="M27" s="1">
        <v>4</v>
      </c>
      <c r="N27" s="1">
        <v>7</v>
      </c>
      <c r="O27" s="1">
        <v>13181</v>
      </c>
      <c r="P27" s="1">
        <v>0</v>
      </c>
      <c r="Q27" s="1" t="s">
        <v>72</v>
      </c>
      <c r="R27" s="1" t="s">
        <v>72</v>
      </c>
      <c r="S27" s="1" t="s">
        <v>72</v>
      </c>
      <c r="T27" s="1" t="s">
        <v>72</v>
      </c>
      <c r="U27" s="1" t="s">
        <v>72</v>
      </c>
      <c r="V27" s="1" t="s">
        <v>72</v>
      </c>
      <c r="W27" s="1" t="s">
        <v>72</v>
      </c>
      <c r="X27" s="1">
        <v>4064</v>
      </c>
      <c r="Y27" s="1" t="s">
        <v>72</v>
      </c>
      <c r="Z27" s="1" t="s">
        <v>72</v>
      </c>
      <c r="AA27" s="2" t="s">
        <v>72</v>
      </c>
      <c r="AB27" s="1" t="s">
        <v>72</v>
      </c>
      <c r="AC27" s="1" t="s">
        <v>72</v>
      </c>
      <c r="AD27" s="1" t="s">
        <v>72</v>
      </c>
      <c r="AE27" s="1" t="s">
        <v>72</v>
      </c>
      <c r="AF27" s="1" t="s">
        <v>72</v>
      </c>
      <c r="AG27" s="1" t="s">
        <v>72</v>
      </c>
      <c r="AH27" s="1" t="s">
        <v>72</v>
      </c>
      <c r="AI27" s="1" t="s">
        <v>72</v>
      </c>
      <c r="AJ27" s="1" t="s">
        <v>72</v>
      </c>
      <c r="AK27" s="1" t="s">
        <v>72</v>
      </c>
      <c r="AL27" s="1">
        <v>5539.0224609375</v>
      </c>
      <c r="AM27" s="1">
        <v>2695.6603924655442</v>
      </c>
      <c r="AN27" s="1">
        <v>2697.169150385459</v>
      </c>
      <c r="AO27" s="2" t="s">
        <v>72</v>
      </c>
      <c r="AP27" s="2" t="s">
        <v>72</v>
      </c>
      <c r="AQ27" s="1" t="s">
        <v>72</v>
      </c>
      <c r="AR27" s="1" t="s">
        <v>72</v>
      </c>
      <c r="AS27" s="1">
        <v>0.89321523904800415</v>
      </c>
      <c r="AT27" s="1">
        <v>0.41592270135879517</v>
      </c>
      <c r="AU27" s="1" t="s">
        <v>72</v>
      </c>
      <c r="AV27" s="1" t="s">
        <v>72</v>
      </c>
      <c r="AW27" s="1" t="s">
        <v>72</v>
      </c>
      <c r="AX27" s="1" t="s">
        <v>72</v>
      </c>
      <c r="AY27" s="1" t="s">
        <v>72</v>
      </c>
      <c r="AZ27" s="1" t="s">
        <v>72</v>
      </c>
      <c r="BA27" s="1" t="s">
        <v>72</v>
      </c>
      <c r="BB27" s="1" t="s">
        <v>72</v>
      </c>
      <c r="BC27" s="1" t="s">
        <v>72</v>
      </c>
      <c r="BD27" s="1" t="s">
        <v>72</v>
      </c>
      <c r="BE27" s="1" t="s">
        <v>72</v>
      </c>
      <c r="BF27" s="1" t="s">
        <v>72</v>
      </c>
    </row>
    <row r="28" spans="1:58" x14ac:dyDescent="0.25">
      <c r="A28" s="2" t="s">
        <v>258</v>
      </c>
      <c r="B28" s="93" t="s">
        <v>214</v>
      </c>
      <c r="C28" s="2" t="s">
        <v>66</v>
      </c>
      <c r="D28" s="96">
        <v>4.6037155151367184</v>
      </c>
      <c r="E28" s="97">
        <v>7.6038656234741211</v>
      </c>
      <c r="F28" s="97">
        <v>2.5212159156799316</v>
      </c>
      <c r="G28" s="1">
        <v>1.9009664058685303</v>
      </c>
      <c r="H28" s="1">
        <v>0.63030397891998291</v>
      </c>
      <c r="I28" s="10">
        <v>13295</v>
      </c>
      <c r="J28" s="10">
        <v>13</v>
      </c>
      <c r="K28" s="10">
        <v>13282</v>
      </c>
      <c r="L28" s="1">
        <v>0</v>
      </c>
      <c r="M28" s="1">
        <v>13</v>
      </c>
      <c r="N28" s="1">
        <v>14</v>
      </c>
      <c r="O28" s="1">
        <v>13268</v>
      </c>
      <c r="P28" s="1">
        <v>0</v>
      </c>
      <c r="Q28" s="1" t="s">
        <v>72</v>
      </c>
      <c r="R28" s="1" t="s">
        <v>72</v>
      </c>
      <c r="S28" s="1" t="s">
        <v>72</v>
      </c>
      <c r="T28" s="1" t="s">
        <v>72</v>
      </c>
      <c r="U28" s="1" t="s">
        <v>72</v>
      </c>
      <c r="V28" s="1" t="s">
        <v>72</v>
      </c>
      <c r="W28" s="1" t="s">
        <v>72</v>
      </c>
      <c r="X28" s="1">
        <v>3807.899658203125</v>
      </c>
      <c r="Y28" s="1" t="s">
        <v>72</v>
      </c>
      <c r="Z28" s="1" t="s">
        <v>72</v>
      </c>
      <c r="AA28" s="2" t="s">
        <v>73</v>
      </c>
      <c r="AB28" s="1">
        <v>0.92853637978670778</v>
      </c>
      <c r="AC28" s="1" t="s">
        <v>72</v>
      </c>
      <c r="AD28" s="1" t="s">
        <v>72</v>
      </c>
      <c r="AE28" s="1">
        <v>1.6399642374354384</v>
      </c>
      <c r="AF28" s="1">
        <v>0.21710852213797704</v>
      </c>
      <c r="AG28" s="1">
        <v>48.147205804300256</v>
      </c>
      <c r="AH28" s="1" t="s">
        <v>72</v>
      </c>
      <c r="AI28" s="1" t="s">
        <v>72</v>
      </c>
      <c r="AJ28" s="1">
        <v>67.275453875942603</v>
      </c>
      <c r="AK28" s="1">
        <v>29.018957732657903</v>
      </c>
      <c r="AL28" s="1">
        <v>4061.4943096454326</v>
      </c>
      <c r="AM28" s="1">
        <v>3306.8358836978914</v>
      </c>
      <c r="AN28" s="1">
        <v>3307.5737971644085</v>
      </c>
      <c r="AO28" s="2" t="s">
        <v>72</v>
      </c>
      <c r="AP28" s="2" t="s">
        <v>72</v>
      </c>
      <c r="AQ28" s="1" t="s">
        <v>72</v>
      </c>
      <c r="AR28" s="1" t="s">
        <v>72</v>
      </c>
      <c r="AS28" s="1">
        <v>1.500946044921875</v>
      </c>
      <c r="AT28" s="1">
        <v>0.86016881465911865</v>
      </c>
      <c r="AU28" s="1" t="s">
        <v>72</v>
      </c>
      <c r="AV28" s="1" t="s">
        <v>72</v>
      </c>
      <c r="AW28" s="1" t="s">
        <v>72</v>
      </c>
      <c r="AX28" s="1" t="s">
        <v>72</v>
      </c>
      <c r="AY28" s="1" t="s">
        <v>72</v>
      </c>
      <c r="AZ28" s="1" t="s">
        <v>72</v>
      </c>
      <c r="BA28" s="1">
        <v>1.2874084400151109</v>
      </c>
      <c r="BB28" s="1">
        <v>0.56966431955830465</v>
      </c>
      <c r="BC28" s="1" t="s">
        <v>72</v>
      </c>
      <c r="BD28" s="1" t="s">
        <v>72</v>
      </c>
      <c r="BE28" s="1">
        <v>57.796242906555086</v>
      </c>
      <c r="BF28" s="1">
        <v>38.498168702045426</v>
      </c>
    </row>
    <row r="29" spans="1:58" x14ac:dyDescent="0.25">
      <c r="A29" s="2" t="s">
        <v>258</v>
      </c>
      <c r="B29" s="93" t="s">
        <v>214</v>
      </c>
      <c r="C29" s="2" t="s">
        <v>73</v>
      </c>
      <c r="D29" s="96">
        <v>4.9580345153808594</v>
      </c>
      <c r="E29" s="97">
        <v>8.0509500503540039</v>
      </c>
      <c r="F29" s="97">
        <v>2.7822306156158447</v>
      </c>
      <c r="G29" s="1">
        <v>2.012737512588501</v>
      </c>
      <c r="H29" s="1">
        <v>0.69555765390396118</v>
      </c>
      <c r="I29" s="10">
        <v>13295</v>
      </c>
      <c r="J29" s="10">
        <v>14</v>
      </c>
      <c r="K29" s="10">
        <v>13281</v>
      </c>
      <c r="L29" s="1">
        <v>0</v>
      </c>
      <c r="M29" s="1">
        <v>13</v>
      </c>
      <c r="N29" s="1">
        <v>14</v>
      </c>
      <c r="O29" s="1">
        <v>13268</v>
      </c>
      <c r="P29" s="1">
        <v>0</v>
      </c>
      <c r="Q29" s="1" t="s">
        <v>72</v>
      </c>
      <c r="R29" s="1" t="s">
        <v>72</v>
      </c>
      <c r="S29" s="1" t="s">
        <v>72</v>
      </c>
      <c r="T29" s="1" t="s">
        <v>72</v>
      </c>
      <c r="U29" s="1" t="s">
        <v>72</v>
      </c>
      <c r="V29" s="1" t="s">
        <v>72</v>
      </c>
      <c r="W29" s="1" t="s">
        <v>72</v>
      </c>
      <c r="X29" s="1">
        <v>4064</v>
      </c>
      <c r="Y29" s="1" t="s">
        <v>72</v>
      </c>
      <c r="Z29" s="1" t="s">
        <v>72</v>
      </c>
      <c r="AA29" s="2" t="s">
        <v>72</v>
      </c>
      <c r="AB29" s="1" t="s">
        <v>72</v>
      </c>
      <c r="AC29" s="1" t="s">
        <v>72</v>
      </c>
      <c r="AD29" s="1" t="s">
        <v>72</v>
      </c>
      <c r="AE29" s="1" t="s">
        <v>72</v>
      </c>
      <c r="AF29" s="1" t="s">
        <v>72</v>
      </c>
      <c r="AG29" s="1" t="s">
        <v>72</v>
      </c>
      <c r="AH29" s="1" t="s">
        <v>72</v>
      </c>
      <c r="AI29" s="1" t="s">
        <v>72</v>
      </c>
      <c r="AJ29" s="1" t="s">
        <v>72</v>
      </c>
      <c r="AK29" s="1" t="s">
        <v>72</v>
      </c>
      <c r="AL29" s="1">
        <v>5539.5877511160716</v>
      </c>
      <c r="AM29" s="1">
        <v>2711.3072192388327</v>
      </c>
      <c r="AN29" s="1">
        <v>2714.2854762863053</v>
      </c>
      <c r="AO29" s="2" t="s">
        <v>72</v>
      </c>
      <c r="AP29" s="2" t="s">
        <v>72</v>
      </c>
      <c r="AQ29" s="1" t="s">
        <v>72</v>
      </c>
      <c r="AR29" s="1" t="s">
        <v>72</v>
      </c>
      <c r="AS29" s="1">
        <v>1.6014256477355957</v>
      </c>
      <c r="AT29" s="1">
        <v>0.93677085638046265</v>
      </c>
      <c r="AU29" s="1" t="s">
        <v>72</v>
      </c>
      <c r="AV29" s="1" t="s">
        <v>72</v>
      </c>
      <c r="AW29" s="1" t="s">
        <v>72</v>
      </c>
      <c r="AX29" s="1" t="s">
        <v>72</v>
      </c>
      <c r="AY29" s="1" t="s">
        <v>72</v>
      </c>
      <c r="AZ29" s="1" t="s">
        <v>72</v>
      </c>
      <c r="BA29" s="1" t="s">
        <v>72</v>
      </c>
      <c r="BB29" s="1" t="s">
        <v>72</v>
      </c>
      <c r="BC29" s="1" t="s">
        <v>72</v>
      </c>
      <c r="BD29" s="1" t="s">
        <v>72</v>
      </c>
      <c r="BE29" s="1" t="s">
        <v>72</v>
      </c>
      <c r="BF29" s="1" t="s">
        <v>72</v>
      </c>
    </row>
    <row r="30" spans="1:58" x14ac:dyDescent="0.25">
      <c r="A30" s="2" t="s">
        <v>259</v>
      </c>
      <c r="B30" s="93" t="s">
        <v>215</v>
      </c>
      <c r="C30" s="2" t="s">
        <v>66</v>
      </c>
      <c r="D30" s="96">
        <v>4.5416267395019529</v>
      </c>
      <c r="E30" s="97">
        <v>7.6449432373046875</v>
      </c>
      <c r="F30" s="97">
        <v>2.4197633266448975</v>
      </c>
      <c r="G30" s="1">
        <v>1.9112358093261719</v>
      </c>
      <c r="H30" s="1">
        <v>0.60494083166122437</v>
      </c>
      <c r="I30" s="10">
        <v>12440</v>
      </c>
      <c r="J30" s="10">
        <v>12</v>
      </c>
      <c r="K30" s="10">
        <v>12428</v>
      </c>
      <c r="L30" s="1">
        <v>0</v>
      </c>
      <c r="M30" s="1">
        <v>12</v>
      </c>
      <c r="N30" s="1">
        <v>4</v>
      </c>
      <c r="O30" s="1">
        <v>12424</v>
      </c>
      <c r="P30" s="1">
        <v>0</v>
      </c>
      <c r="Q30" s="1" t="s">
        <v>72</v>
      </c>
      <c r="R30" s="1" t="s">
        <v>72</v>
      </c>
      <c r="S30" s="1" t="s">
        <v>72</v>
      </c>
      <c r="T30" s="1" t="s">
        <v>72</v>
      </c>
      <c r="U30" s="1" t="s">
        <v>72</v>
      </c>
      <c r="V30" s="1" t="s">
        <v>72</v>
      </c>
      <c r="W30" s="1" t="s">
        <v>72</v>
      </c>
      <c r="X30" s="1">
        <v>3807.899658203125</v>
      </c>
      <c r="Y30" s="1" t="s">
        <v>72</v>
      </c>
      <c r="Z30" s="1" t="s">
        <v>72</v>
      </c>
      <c r="AA30" s="2" t="s">
        <v>73</v>
      </c>
      <c r="AB30" s="1">
        <v>3.0009651660368366</v>
      </c>
      <c r="AC30" s="1" t="s">
        <v>72</v>
      </c>
      <c r="AD30" s="1" t="s">
        <v>72</v>
      </c>
      <c r="AE30" s="1">
        <v>6.5368429390606497</v>
      </c>
      <c r="AF30" s="1">
        <v>0</v>
      </c>
      <c r="AG30" s="1">
        <v>75.006030832541555</v>
      </c>
      <c r="AH30" s="1" t="s">
        <v>72</v>
      </c>
      <c r="AI30" s="1" t="s">
        <v>72</v>
      </c>
      <c r="AJ30" s="1">
        <v>97.094606056604164</v>
      </c>
      <c r="AK30" s="1">
        <v>52.917455608478939</v>
      </c>
      <c r="AL30" s="1">
        <v>4152.2332763671875</v>
      </c>
      <c r="AM30" s="1">
        <v>3315.799369357735</v>
      </c>
      <c r="AN30" s="1">
        <v>3316.6062187857201</v>
      </c>
      <c r="AO30" s="2" t="s">
        <v>72</v>
      </c>
      <c r="AP30" s="2" t="s">
        <v>72</v>
      </c>
      <c r="AQ30" s="1" t="s">
        <v>72</v>
      </c>
      <c r="AR30" s="1" t="s">
        <v>72</v>
      </c>
      <c r="AS30" s="1">
        <v>1.4962223768234253</v>
      </c>
      <c r="AT30" s="1">
        <v>0.83791893720626831</v>
      </c>
      <c r="AU30" s="1" t="s">
        <v>72</v>
      </c>
      <c r="AV30" s="1" t="s">
        <v>72</v>
      </c>
      <c r="AW30" s="1" t="s">
        <v>72</v>
      </c>
      <c r="AX30" s="1" t="s">
        <v>72</v>
      </c>
      <c r="AY30" s="1" t="s">
        <v>72</v>
      </c>
      <c r="AZ30" s="1" t="s">
        <v>72</v>
      </c>
      <c r="BA30" s="1">
        <v>4.7656028043668703</v>
      </c>
      <c r="BB30" s="1">
        <v>1.2363275277068031</v>
      </c>
      <c r="BC30" s="1" t="s">
        <v>72</v>
      </c>
      <c r="BD30" s="1" t="s">
        <v>72</v>
      </c>
      <c r="BE30" s="1">
        <v>86.029695596872941</v>
      </c>
      <c r="BF30" s="1">
        <v>63.982366068210162</v>
      </c>
    </row>
    <row r="31" spans="1:58" x14ac:dyDescent="0.25">
      <c r="A31" s="2" t="s">
        <v>259</v>
      </c>
      <c r="B31" s="93" t="s">
        <v>215</v>
      </c>
      <c r="C31" s="2" t="s">
        <v>73</v>
      </c>
      <c r="D31" s="96">
        <v>1.5133887290954591</v>
      </c>
      <c r="E31" s="97">
        <v>3.5689716339111328</v>
      </c>
      <c r="F31" s="97">
        <v>0.45661377906799316</v>
      </c>
      <c r="G31" s="1">
        <v>0.8922429084777832</v>
      </c>
      <c r="H31" s="1">
        <v>0.11415344476699829</v>
      </c>
      <c r="I31" s="10">
        <v>12440</v>
      </c>
      <c r="J31" s="10">
        <v>4</v>
      </c>
      <c r="K31" s="10">
        <v>12436</v>
      </c>
      <c r="L31" s="1">
        <v>0</v>
      </c>
      <c r="M31" s="1">
        <v>12</v>
      </c>
      <c r="N31" s="1">
        <v>4</v>
      </c>
      <c r="O31" s="1">
        <v>12424</v>
      </c>
      <c r="P31" s="1">
        <v>0</v>
      </c>
      <c r="Q31" s="1" t="s">
        <v>72</v>
      </c>
      <c r="R31" s="1" t="s">
        <v>72</v>
      </c>
      <c r="S31" s="1" t="s">
        <v>72</v>
      </c>
      <c r="T31" s="1" t="s">
        <v>72</v>
      </c>
      <c r="U31" s="1" t="s">
        <v>72</v>
      </c>
      <c r="V31" s="1" t="s">
        <v>72</v>
      </c>
      <c r="W31" s="1" t="s">
        <v>72</v>
      </c>
      <c r="X31" s="1">
        <v>4064</v>
      </c>
      <c r="Y31" s="1" t="s">
        <v>72</v>
      </c>
      <c r="Z31" s="1" t="s">
        <v>72</v>
      </c>
      <c r="AA31" s="2" t="s">
        <v>72</v>
      </c>
      <c r="AB31" s="1" t="s">
        <v>72</v>
      </c>
      <c r="AC31" s="1" t="s">
        <v>72</v>
      </c>
      <c r="AD31" s="1" t="s">
        <v>72</v>
      </c>
      <c r="AE31" s="1" t="s">
        <v>72</v>
      </c>
      <c r="AF31" s="1" t="s">
        <v>72</v>
      </c>
      <c r="AG31" s="1" t="s">
        <v>72</v>
      </c>
      <c r="AH31" s="1" t="s">
        <v>72</v>
      </c>
      <c r="AI31" s="1" t="s">
        <v>72</v>
      </c>
      <c r="AJ31" s="1" t="s">
        <v>72</v>
      </c>
      <c r="AK31" s="1" t="s">
        <v>72</v>
      </c>
      <c r="AL31" s="1">
        <v>5463.83447265625</v>
      </c>
      <c r="AM31" s="1">
        <v>2708.03474819641</v>
      </c>
      <c r="AN31" s="1">
        <v>2708.9208574325817</v>
      </c>
      <c r="AO31" s="2" t="s">
        <v>72</v>
      </c>
      <c r="AP31" s="2" t="s">
        <v>72</v>
      </c>
      <c r="AQ31" s="1" t="s">
        <v>72</v>
      </c>
      <c r="AR31" s="1" t="s">
        <v>72</v>
      </c>
      <c r="AS31" s="1">
        <v>0.60437309741973877</v>
      </c>
      <c r="AT31" s="1">
        <v>0.2172510027885437</v>
      </c>
      <c r="AU31" s="1" t="s">
        <v>72</v>
      </c>
      <c r="AV31" s="1" t="s">
        <v>72</v>
      </c>
      <c r="AW31" s="1" t="s">
        <v>72</v>
      </c>
      <c r="AX31" s="1" t="s">
        <v>72</v>
      </c>
      <c r="AY31" s="1" t="s">
        <v>72</v>
      </c>
      <c r="AZ31" s="1" t="s">
        <v>72</v>
      </c>
      <c r="BA31" s="1" t="s">
        <v>72</v>
      </c>
      <c r="BB31" s="1" t="s">
        <v>72</v>
      </c>
      <c r="BC31" s="1" t="s">
        <v>72</v>
      </c>
      <c r="BD31" s="1" t="s">
        <v>72</v>
      </c>
      <c r="BE31" s="1" t="s">
        <v>72</v>
      </c>
      <c r="BF31" s="1" t="s">
        <v>72</v>
      </c>
    </row>
    <row r="32" spans="1:58" x14ac:dyDescent="0.25">
      <c r="A32" s="2" t="s">
        <v>86</v>
      </c>
      <c r="B32" s="93" t="s">
        <v>87</v>
      </c>
      <c r="C32" s="2" t="s">
        <v>66</v>
      </c>
      <c r="D32" s="96">
        <v>0.43442258834838865</v>
      </c>
      <c r="E32" s="97">
        <v>2.0751638412475586</v>
      </c>
      <c r="F32" s="97">
        <v>1.8244940787553787E-2</v>
      </c>
      <c r="G32" s="1">
        <v>0.51879096031188965</v>
      </c>
      <c r="H32" s="1">
        <v>4.5612351968884468E-3</v>
      </c>
      <c r="I32" s="10">
        <v>10833</v>
      </c>
      <c r="J32" s="10">
        <v>1</v>
      </c>
      <c r="K32" s="10">
        <v>10832</v>
      </c>
      <c r="L32" s="1">
        <v>0</v>
      </c>
      <c r="M32" s="1">
        <v>1</v>
      </c>
      <c r="N32" s="1">
        <v>18</v>
      </c>
      <c r="O32" s="1">
        <v>10814</v>
      </c>
      <c r="P32" s="1">
        <v>0</v>
      </c>
      <c r="Q32" s="1" t="s">
        <v>72</v>
      </c>
      <c r="R32" s="1" t="s">
        <v>72</v>
      </c>
      <c r="S32" s="1" t="s">
        <v>72</v>
      </c>
      <c r="T32" s="1" t="s">
        <v>72</v>
      </c>
      <c r="U32" s="1" t="s">
        <v>72</v>
      </c>
      <c r="V32" s="1" t="s">
        <v>72</v>
      </c>
      <c r="W32" s="1" t="s">
        <v>72</v>
      </c>
      <c r="X32" s="1">
        <v>3807.899658203125</v>
      </c>
      <c r="Y32" s="1" t="s">
        <v>72</v>
      </c>
      <c r="Z32" s="1" t="s">
        <v>72</v>
      </c>
      <c r="AA32" s="2" t="s">
        <v>73</v>
      </c>
      <c r="AB32" s="1">
        <v>5.5511953331825473E-2</v>
      </c>
      <c r="AC32" s="1" t="s">
        <v>72</v>
      </c>
      <c r="AD32" s="1" t="s">
        <v>72</v>
      </c>
      <c r="AE32" s="1">
        <v>0.18946828899491003</v>
      </c>
      <c r="AF32" s="1">
        <v>0</v>
      </c>
      <c r="AG32" s="1">
        <v>5.2592444033055834</v>
      </c>
      <c r="AH32" s="1" t="s">
        <v>72</v>
      </c>
      <c r="AI32" s="1" t="s">
        <v>72</v>
      </c>
      <c r="AJ32" s="1">
        <v>17.282911608233288</v>
      </c>
      <c r="AK32" s="1">
        <v>0</v>
      </c>
      <c r="AL32" s="1">
        <v>4071.017333984375</v>
      </c>
      <c r="AM32" s="1">
        <v>3169.3858875855035</v>
      </c>
      <c r="AN32" s="1">
        <v>3169.4691176645629</v>
      </c>
      <c r="AO32" s="2" t="s">
        <v>72</v>
      </c>
      <c r="AP32" s="2" t="s">
        <v>72</v>
      </c>
      <c r="AQ32" s="1" t="s">
        <v>72</v>
      </c>
      <c r="AR32" s="1" t="s">
        <v>72</v>
      </c>
      <c r="AS32" s="1">
        <v>0.2703380286693573</v>
      </c>
      <c r="AT32" s="1">
        <v>2.9431136325001717E-2</v>
      </c>
      <c r="AU32" s="1" t="s">
        <v>72</v>
      </c>
      <c r="AV32" s="1" t="s">
        <v>72</v>
      </c>
      <c r="AW32" s="1" t="s">
        <v>72</v>
      </c>
      <c r="AX32" s="1" t="s">
        <v>72</v>
      </c>
      <c r="AY32" s="1" t="s">
        <v>72</v>
      </c>
      <c r="AZ32" s="1" t="s">
        <v>72</v>
      </c>
      <c r="BA32" s="1">
        <v>0.11845919138762673</v>
      </c>
      <c r="BB32" s="1">
        <v>0</v>
      </c>
      <c r="BC32" s="1" t="s">
        <v>72</v>
      </c>
      <c r="BD32" s="1" t="s">
        <v>72</v>
      </c>
      <c r="BE32" s="1">
        <v>10.909269376785714</v>
      </c>
      <c r="BF32" s="1">
        <v>0</v>
      </c>
    </row>
    <row r="33" spans="1:58" x14ac:dyDescent="0.25">
      <c r="A33" s="2" t="s">
        <v>86</v>
      </c>
      <c r="B33" s="93" t="s">
        <v>87</v>
      </c>
      <c r="C33" s="2" t="s">
        <v>73</v>
      </c>
      <c r="D33" s="96">
        <v>7.8257484436035156</v>
      </c>
      <c r="E33" s="97">
        <v>12.045746803283691</v>
      </c>
      <c r="F33" s="97">
        <v>4.7308487892150879</v>
      </c>
      <c r="G33" s="1">
        <v>3.0114367008209229</v>
      </c>
      <c r="H33" s="1">
        <v>1.182712197303772</v>
      </c>
      <c r="I33" s="10">
        <v>10833</v>
      </c>
      <c r="J33" s="10">
        <v>18</v>
      </c>
      <c r="K33" s="10">
        <v>10815</v>
      </c>
      <c r="L33" s="1">
        <v>0</v>
      </c>
      <c r="M33" s="1">
        <v>1</v>
      </c>
      <c r="N33" s="1">
        <v>18</v>
      </c>
      <c r="O33" s="1">
        <v>10814</v>
      </c>
      <c r="P33" s="1">
        <v>0</v>
      </c>
      <c r="Q33" s="1" t="s">
        <v>72</v>
      </c>
      <c r="R33" s="1" t="s">
        <v>72</v>
      </c>
      <c r="S33" s="1" t="s">
        <v>72</v>
      </c>
      <c r="T33" s="1" t="s">
        <v>72</v>
      </c>
      <c r="U33" s="1" t="s">
        <v>72</v>
      </c>
      <c r="V33" s="1" t="s">
        <v>72</v>
      </c>
      <c r="W33" s="1" t="s">
        <v>72</v>
      </c>
      <c r="X33" s="1">
        <v>4064</v>
      </c>
      <c r="Y33" s="1" t="s">
        <v>72</v>
      </c>
      <c r="Z33" s="1" t="s">
        <v>72</v>
      </c>
      <c r="AA33" s="2" t="s">
        <v>72</v>
      </c>
      <c r="AB33" s="1" t="s">
        <v>72</v>
      </c>
      <c r="AC33" s="1" t="s">
        <v>72</v>
      </c>
      <c r="AD33" s="1" t="s">
        <v>72</v>
      </c>
      <c r="AE33" s="1" t="s">
        <v>72</v>
      </c>
      <c r="AF33" s="1" t="s">
        <v>72</v>
      </c>
      <c r="AG33" s="1" t="s">
        <v>72</v>
      </c>
      <c r="AH33" s="1" t="s">
        <v>72</v>
      </c>
      <c r="AI33" s="1" t="s">
        <v>72</v>
      </c>
      <c r="AJ33" s="1" t="s">
        <v>72</v>
      </c>
      <c r="AK33" s="1" t="s">
        <v>72</v>
      </c>
      <c r="AL33" s="1">
        <v>5429.3274468315976</v>
      </c>
      <c r="AM33" s="1">
        <v>2674.4409577445967</v>
      </c>
      <c r="AN33" s="1">
        <v>2679.0184484492529</v>
      </c>
      <c r="AO33" s="2" t="s">
        <v>72</v>
      </c>
      <c r="AP33" s="2" t="s">
        <v>72</v>
      </c>
      <c r="AQ33" s="1" t="s">
        <v>72</v>
      </c>
      <c r="AR33" s="1" t="s">
        <v>72</v>
      </c>
      <c r="AS33" s="1">
        <v>2.4546525478363037</v>
      </c>
      <c r="AT33" s="1">
        <v>1.5308525562286377</v>
      </c>
      <c r="AU33" s="1" t="s">
        <v>72</v>
      </c>
      <c r="AV33" s="1" t="s">
        <v>72</v>
      </c>
      <c r="AW33" s="1" t="s">
        <v>72</v>
      </c>
      <c r="AX33" s="1" t="s">
        <v>72</v>
      </c>
      <c r="AY33" s="1" t="s">
        <v>72</v>
      </c>
      <c r="AZ33" s="1" t="s">
        <v>72</v>
      </c>
      <c r="BA33" s="1" t="s">
        <v>72</v>
      </c>
      <c r="BB33" s="1" t="s">
        <v>72</v>
      </c>
      <c r="BC33" s="1" t="s">
        <v>72</v>
      </c>
      <c r="BD33" s="1" t="s">
        <v>72</v>
      </c>
      <c r="BE33" s="1" t="s">
        <v>72</v>
      </c>
      <c r="BF33" s="1" t="s">
        <v>72</v>
      </c>
    </row>
    <row r="34" spans="1:58" x14ac:dyDescent="0.25">
      <c r="A34" s="2" t="s">
        <v>88</v>
      </c>
      <c r="B34" s="93" t="s">
        <v>202</v>
      </c>
      <c r="C34" s="2" t="s">
        <v>89</v>
      </c>
      <c r="D34" s="96">
        <v>3.4990974426269532</v>
      </c>
      <c r="E34" s="97">
        <v>5.7789478302001953</v>
      </c>
      <c r="F34" s="97">
        <v>1.9163757562637329</v>
      </c>
      <c r="G34" s="1">
        <v>1.4447369575500488</v>
      </c>
      <c r="H34" s="1">
        <v>0.47909393906593323</v>
      </c>
      <c r="I34" s="10">
        <v>17490</v>
      </c>
      <c r="J34" s="10">
        <v>13</v>
      </c>
      <c r="K34" s="10">
        <v>17477</v>
      </c>
      <c r="L34" s="1">
        <v>0</v>
      </c>
      <c r="M34" s="1">
        <v>13</v>
      </c>
      <c r="N34" s="1">
        <v>4</v>
      </c>
      <c r="O34" s="1">
        <v>17473</v>
      </c>
      <c r="P34" s="1">
        <v>0</v>
      </c>
      <c r="Q34" s="1" t="s">
        <v>72</v>
      </c>
      <c r="R34" s="1" t="s">
        <v>72</v>
      </c>
      <c r="S34" s="1" t="s">
        <v>72</v>
      </c>
      <c r="T34" s="1" t="s">
        <v>72</v>
      </c>
      <c r="U34" s="1" t="s">
        <v>72</v>
      </c>
      <c r="V34" s="1" t="s">
        <v>72</v>
      </c>
      <c r="W34" s="1" t="s">
        <v>72</v>
      </c>
      <c r="X34" s="1">
        <v>6328.3017578125</v>
      </c>
      <c r="Y34" s="1" t="s">
        <v>72</v>
      </c>
      <c r="Z34" s="1" t="s">
        <v>72</v>
      </c>
      <c r="AA34" s="2" t="s">
        <v>90</v>
      </c>
      <c r="AB34" s="1">
        <v>3.2508366160045505</v>
      </c>
      <c r="AC34" s="1" t="s">
        <v>72</v>
      </c>
      <c r="AD34" s="1" t="s">
        <v>72</v>
      </c>
      <c r="AE34" s="1">
        <v>7.0444684202908388</v>
      </c>
      <c r="AF34" s="1">
        <v>0</v>
      </c>
      <c r="AG34" s="1">
        <v>76.475219107811284</v>
      </c>
      <c r="AH34" s="1" t="s">
        <v>72</v>
      </c>
      <c r="AI34" s="1" t="s">
        <v>72</v>
      </c>
      <c r="AJ34" s="1">
        <v>97.469758546345659</v>
      </c>
      <c r="AK34" s="1">
        <v>55.480679669276924</v>
      </c>
      <c r="AL34" s="1">
        <v>9318.387582632211</v>
      </c>
      <c r="AM34" s="1">
        <v>3267.5672036987453</v>
      </c>
      <c r="AN34" s="1">
        <v>3272.0646688174456</v>
      </c>
      <c r="AO34" s="2" t="s">
        <v>72</v>
      </c>
      <c r="AP34" s="2" t="s">
        <v>72</v>
      </c>
      <c r="AQ34" s="1" t="s">
        <v>72</v>
      </c>
      <c r="AR34" s="1" t="s">
        <v>72</v>
      </c>
      <c r="AS34" s="1">
        <v>1.1407674551010132</v>
      </c>
      <c r="AT34" s="1">
        <v>0.65379887819290161</v>
      </c>
      <c r="AU34" s="1" t="s">
        <v>72</v>
      </c>
      <c r="AV34" s="1" t="s">
        <v>72</v>
      </c>
      <c r="AW34" s="1" t="s">
        <v>72</v>
      </c>
      <c r="AX34" s="1" t="s">
        <v>72</v>
      </c>
      <c r="AY34" s="1" t="s">
        <v>72</v>
      </c>
      <c r="AZ34" s="1" t="s">
        <v>72</v>
      </c>
      <c r="BA34" s="1">
        <v>5.1440833864399655</v>
      </c>
      <c r="BB34" s="1">
        <v>1.3575898455691353</v>
      </c>
      <c r="BC34" s="1" t="s">
        <v>72</v>
      </c>
      <c r="BD34" s="1" t="s">
        <v>72</v>
      </c>
      <c r="BE34" s="1">
        <v>86.952736705558777</v>
      </c>
      <c r="BF34" s="1">
        <v>65.997701510063806</v>
      </c>
    </row>
    <row r="35" spans="1:58" x14ac:dyDescent="0.25">
      <c r="A35" s="2" t="s">
        <v>88</v>
      </c>
      <c r="B35" s="93" t="s">
        <v>202</v>
      </c>
      <c r="C35" s="2" t="s">
        <v>90</v>
      </c>
      <c r="D35" s="96">
        <v>1.0763683319091797</v>
      </c>
      <c r="E35" s="97">
        <v>2.5382015705108643</v>
      </c>
      <c r="F35" s="97">
        <v>0.32476821541786194</v>
      </c>
      <c r="G35" s="1">
        <v>0.63455039262771606</v>
      </c>
      <c r="H35" s="1">
        <v>8.1192053854465485E-2</v>
      </c>
      <c r="I35" s="10">
        <v>17490</v>
      </c>
      <c r="J35" s="10">
        <v>4</v>
      </c>
      <c r="K35" s="10">
        <v>17486</v>
      </c>
      <c r="L35" s="1">
        <v>0</v>
      </c>
      <c r="M35" s="1">
        <v>13</v>
      </c>
      <c r="N35" s="1">
        <v>4</v>
      </c>
      <c r="O35" s="1">
        <v>17473</v>
      </c>
      <c r="P35" s="1">
        <v>0</v>
      </c>
      <c r="Q35" s="1" t="s">
        <v>72</v>
      </c>
      <c r="R35" s="1" t="s">
        <v>72</v>
      </c>
      <c r="S35" s="1" t="s">
        <v>72</v>
      </c>
      <c r="T35" s="1" t="s">
        <v>72</v>
      </c>
      <c r="U35" s="1" t="s">
        <v>72</v>
      </c>
      <c r="V35" s="1" t="s">
        <v>72</v>
      </c>
      <c r="W35" s="1" t="s">
        <v>72</v>
      </c>
      <c r="X35" s="1">
        <v>4076.76318359375</v>
      </c>
      <c r="Y35" s="1" t="s">
        <v>72</v>
      </c>
      <c r="Z35" s="1" t="s">
        <v>72</v>
      </c>
      <c r="AA35" s="2" t="s">
        <v>72</v>
      </c>
      <c r="AB35" s="1" t="s">
        <v>72</v>
      </c>
      <c r="AC35" s="1" t="s">
        <v>72</v>
      </c>
      <c r="AD35" s="1" t="s">
        <v>72</v>
      </c>
      <c r="AE35" s="1" t="s">
        <v>72</v>
      </c>
      <c r="AF35" s="1" t="s">
        <v>72</v>
      </c>
      <c r="AG35" s="1" t="s">
        <v>72</v>
      </c>
      <c r="AH35" s="1" t="s">
        <v>72</v>
      </c>
      <c r="AI35" s="1" t="s">
        <v>72</v>
      </c>
      <c r="AJ35" s="1" t="s">
        <v>72</v>
      </c>
      <c r="AK35" s="1" t="s">
        <v>72</v>
      </c>
      <c r="AL35" s="1">
        <v>5241.285888671875</v>
      </c>
      <c r="AM35" s="1">
        <v>2192.6444565948518</v>
      </c>
      <c r="AN35" s="1">
        <v>2193.3416873397446</v>
      </c>
      <c r="AO35" s="2" t="s">
        <v>72</v>
      </c>
      <c r="AP35" s="2" t="s">
        <v>72</v>
      </c>
      <c r="AQ35" s="1" t="s">
        <v>72</v>
      </c>
      <c r="AR35" s="1" t="s">
        <v>72</v>
      </c>
      <c r="AS35" s="1">
        <v>0.4298366904258728</v>
      </c>
      <c r="AT35" s="1">
        <v>0.15451860427856445</v>
      </c>
      <c r="AU35" s="1" t="s">
        <v>72</v>
      </c>
      <c r="AV35" s="1" t="s">
        <v>72</v>
      </c>
      <c r="AW35" s="1" t="s">
        <v>72</v>
      </c>
      <c r="AX35" s="1" t="s">
        <v>72</v>
      </c>
      <c r="AY35" s="1" t="s">
        <v>72</v>
      </c>
      <c r="AZ35" s="1" t="s">
        <v>72</v>
      </c>
      <c r="BA35" s="1" t="s">
        <v>72</v>
      </c>
      <c r="BB35" s="1" t="s">
        <v>72</v>
      </c>
      <c r="BC35" s="1" t="s">
        <v>72</v>
      </c>
      <c r="BD35" s="1" t="s">
        <v>72</v>
      </c>
      <c r="BE35" s="1" t="s">
        <v>72</v>
      </c>
      <c r="BF35" s="1" t="s">
        <v>72</v>
      </c>
    </row>
    <row r="36" spans="1:58" x14ac:dyDescent="0.25">
      <c r="A36" s="2" t="s">
        <v>91</v>
      </c>
      <c r="B36" s="93" t="s">
        <v>203</v>
      </c>
      <c r="C36" s="2" t="s">
        <v>89</v>
      </c>
      <c r="D36" s="96">
        <v>2.5960308074951173</v>
      </c>
      <c r="E36" s="97">
        <v>4.7039070129394531</v>
      </c>
      <c r="F36" s="97">
        <v>1.2378394603729248</v>
      </c>
      <c r="G36" s="1">
        <v>1.1759767532348633</v>
      </c>
      <c r="H36" s="1">
        <v>0.3094598650932312</v>
      </c>
      <c r="I36" s="10">
        <v>16319</v>
      </c>
      <c r="J36" s="10">
        <v>9</v>
      </c>
      <c r="K36" s="10">
        <v>16310</v>
      </c>
      <c r="L36" s="1">
        <v>0</v>
      </c>
      <c r="M36" s="1">
        <v>9</v>
      </c>
      <c r="N36" s="1">
        <v>6</v>
      </c>
      <c r="O36" s="1">
        <v>16304</v>
      </c>
      <c r="P36" s="1">
        <v>0</v>
      </c>
      <c r="Q36" s="1" t="s">
        <v>72</v>
      </c>
      <c r="R36" s="1" t="s">
        <v>72</v>
      </c>
      <c r="S36" s="1" t="s">
        <v>72</v>
      </c>
      <c r="T36" s="1" t="s">
        <v>72</v>
      </c>
      <c r="U36" s="1" t="s">
        <v>72</v>
      </c>
      <c r="V36" s="1" t="s">
        <v>72</v>
      </c>
      <c r="W36" s="1" t="s">
        <v>72</v>
      </c>
      <c r="X36" s="1">
        <v>6328.3017578125</v>
      </c>
      <c r="Y36" s="1" t="s">
        <v>72</v>
      </c>
      <c r="Z36" s="1" t="s">
        <v>72</v>
      </c>
      <c r="AA36" s="2" t="s">
        <v>90</v>
      </c>
      <c r="AB36" s="1">
        <v>1.5001379443746283</v>
      </c>
      <c r="AC36" s="1" t="s">
        <v>72</v>
      </c>
      <c r="AD36" s="1" t="s">
        <v>72</v>
      </c>
      <c r="AE36" s="1">
        <v>3.0937917041944285</v>
      </c>
      <c r="AF36" s="1">
        <v>0</v>
      </c>
      <c r="AG36" s="1">
        <v>60.002206988217409</v>
      </c>
      <c r="AH36" s="1" t="s">
        <v>72</v>
      </c>
      <c r="AI36" s="1" t="s">
        <v>72</v>
      </c>
      <c r="AJ36" s="1">
        <v>85.497853482901405</v>
      </c>
      <c r="AK36" s="1">
        <v>34.506560493533414</v>
      </c>
      <c r="AL36" s="1">
        <v>9122.3077256944453</v>
      </c>
      <c r="AM36" s="1">
        <v>3411.0720862841767</v>
      </c>
      <c r="AN36" s="1">
        <v>3414.2218577624976</v>
      </c>
      <c r="AO36" s="2" t="s">
        <v>72</v>
      </c>
      <c r="AP36" s="2" t="s">
        <v>72</v>
      </c>
      <c r="AQ36" s="1" t="s">
        <v>72</v>
      </c>
      <c r="AR36" s="1" t="s">
        <v>72</v>
      </c>
      <c r="AS36" s="1">
        <v>0.89110708236694336</v>
      </c>
      <c r="AT36" s="1">
        <v>0.45534956455230713</v>
      </c>
      <c r="AU36" s="1" t="s">
        <v>72</v>
      </c>
      <c r="AV36" s="1" t="s">
        <v>72</v>
      </c>
      <c r="AW36" s="1" t="s">
        <v>72</v>
      </c>
      <c r="AX36" s="1" t="s">
        <v>72</v>
      </c>
      <c r="AY36" s="1" t="s">
        <v>72</v>
      </c>
      <c r="AZ36" s="1" t="s">
        <v>72</v>
      </c>
      <c r="BA36" s="1">
        <v>2.2993366854619715</v>
      </c>
      <c r="BB36" s="1">
        <v>0.70093920328728521</v>
      </c>
      <c r="BC36" s="1" t="s">
        <v>72</v>
      </c>
      <c r="BD36" s="1" t="s">
        <v>72</v>
      </c>
      <c r="BE36" s="1">
        <v>72.787975826778293</v>
      </c>
      <c r="BF36" s="1">
        <v>47.216438149656533</v>
      </c>
    </row>
    <row r="37" spans="1:58" x14ac:dyDescent="0.25">
      <c r="A37" s="2" t="s">
        <v>91</v>
      </c>
      <c r="B37" s="93" t="s">
        <v>203</v>
      </c>
      <c r="C37" s="2" t="s">
        <v>90</v>
      </c>
      <c r="D37" s="96">
        <v>1.7305280685424804</v>
      </c>
      <c r="E37" s="97">
        <v>3.5378782749176025</v>
      </c>
      <c r="F37" s="97">
        <v>0.67771422863006592</v>
      </c>
      <c r="G37" s="1">
        <v>0.88446956872940063</v>
      </c>
      <c r="H37" s="1">
        <v>0.16942855715751648</v>
      </c>
      <c r="I37" s="10">
        <v>16319</v>
      </c>
      <c r="J37" s="10">
        <v>6</v>
      </c>
      <c r="K37" s="10">
        <v>16313</v>
      </c>
      <c r="L37" s="1">
        <v>0</v>
      </c>
      <c r="M37" s="1">
        <v>9</v>
      </c>
      <c r="N37" s="1">
        <v>6</v>
      </c>
      <c r="O37" s="1">
        <v>16304</v>
      </c>
      <c r="P37" s="1">
        <v>0</v>
      </c>
      <c r="Q37" s="1" t="s">
        <v>72</v>
      </c>
      <c r="R37" s="1" t="s">
        <v>72</v>
      </c>
      <c r="S37" s="1" t="s">
        <v>72</v>
      </c>
      <c r="T37" s="1" t="s">
        <v>72</v>
      </c>
      <c r="U37" s="1" t="s">
        <v>72</v>
      </c>
      <c r="V37" s="1" t="s">
        <v>72</v>
      </c>
      <c r="W37" s="1" t="s">
        <v>72</v>
      </c>
      <c r="X37" s="1">
        <v>4076.76318359375</v>
      </c>
      <c r="Y37" s="1" t="s">
        <v>72</v>
      </c>
      <c r="Z37" s="1" t="s">
        <v>72</v>
      </c>
      <c r="AA37" s="2" t="s">
        <v>72</v>
      </c>
      <c r="AB37" s="1" t="s">
        <v>72</v>
      </c>
      <c r="AC37" s="1" t="s">
        <v>72</v>
      </c>
      <c r="AD37" s="1" t="s">
        <v>72</v>
      </c>
      <c r="AE37" s="1" t="s">
        <v>72</v>
      </c>
      <c r="AF37" s="1" t="s">
        <v>72</v>
      </c>
      <c r="AG37" s="1" t="s">
        <v>72</v>
      </c>
      <c r="AH37" s="1" t="s">
        <v>72</v>
      </c>
      <c r="AI37" s="1" t="s">
        <v>72</v>
      </c>
      <c r="AJ37" s="1" t="s">
        <v>72</v>
      </c>
      <c r="AK37" s="1" t="s">
        <v>72</v>
      </c>
      <c r="AL37" s="1">
        <v>5617.498616536458</v>
      </c>
      <c r="AM37" s="1">
        <v>2294.2069991179628</v>
      </c>
      <c r="AN37" s="1">
        <v>2295.4288723763798</v>
      </c>
      <c r="AO37" s="2" t="s">
        <v>72</v>
      </c>
      <c r="AP37" s="2" t="s">
        <v>72</v>
      </c>
      <c r="AQ37" s="1" t="s">
        <v>72</v>
      </c>
      <c r="AR37" s="1" t="s">
        <v>72</v>
      </c>
      <c r="AS37" s="1">
        <v>0.63602393865585327</v>
      </c>
      <c r="AT37" s="1">
        <v>0.27809199690818787</v>
      </c>
      <c r="AU37" s="1" t="s">
        <v>72</v>
      </c>
      <c r="AV37" s="1" t="s">
        <v>72</v>
      </c>
      <c r="AW37" s="1" t="s">
        <v>72</v>
      </c>
      <c r="AX37" s="1" t="s">
        <v>72</v>
      </c>
      <c r="AY37" s="1" t="s">
        <v>72</v>
      </c>
      <c r="AZ37" s="1" t="s">
        <v>72</v>
      </c>
      <c r="BA37" s="1" t="s">
        <v>72</v>
      </c>
      <c r="BB37" s="1" t="s">
        <v>72</v>
      </c>
      <c r="BC37" s="1" t="s">
        <v>72</v>
      </c>
      <c r="BD37" s="1" t="s">
        <v>72</v>
      </c>
      <c r="BE37" s="1" t="s">
        <v>72</v>
      </c>
      <c r="BF37" s="1" t="s">
        <v>72</v>
      </c>
    </row>
    <row r="38" spans="1:58" x14ac:dyDescent="0.25">
      <c r="A38" s="2" t="s">
        <v>92</v>
      </c>
      <c r="B38" s="93" t="s">
        <v>204</v>
      </c>
      <c r="C38" s="2" t="s">
        <v>89</v>
      </c>
      <c r="D38" s="96">
        <v>3.7961601257324218</v>
      </c>
      <c r="E38" s="97">
        <v>6.1638021469116211</v>
      </c>
      <c r="F38" s="97">
        <v>2.1303532123565674</v>
      </c>
      <c r="G38" s="1">
        <v>1.5409505367279053</v>
      </c>
      <c r="H38" s="1">
        <v>0.53258830308914185</v>
      </c>
      <c r="I38" s="10">
        <v>17362</v>
      </c>
      <c r="J38" s="10">
        <v>14</v>
      </c>
      <c r="K38" s="10">
        <v>17348</v>
      </c>
      <c r="L38" s="1">
        <v>0</v>
      </c>
      <c r="M38" s="1">
        <v>14</v>
      </c>
      <c r="N38" s="1">
        <v>3</v>
      </c>
      <c r="O38" s="1">
        <v>17345</v>
      </c>
      <c r="P38" s="1">
        <v>0</v>
      </c>
      <c r="Q38" s="1" t="s">
        <v>72</v>
      </c>
      <c r="R38" s="1" t="s">
        <v>72</v>
      </c>
      <c r="S38" s="1" t="s">
        <v>72</v>
      </c>
      <c r="T38" s="1" t="s">
        <v>72</v>
      </c>
      <c r="U38" s="1" t="s">
        <v>72</v>
      </c>
      <c r="V38" s="1" t="s">
        <v>72</v>
      </c>
      <c r="W38" s="1" t="s">
        <v>72</v>
      </c>
      <c r="X38" s="1">
        <v>6328.3017578125</v>
      </c>
      <c r="Y38" s="1" t="s">
        <v>72</v>
      </c>
      <c r="Z38" s="1" t="s">
        <v>72</v>
      </c>
      <c r="AA38" s="2" t="s">
        <v>90</v>
      </c>
      <c r="AB38" s="1">
        <v>4.6681456812778244</v>
      </c>
      <c r="AC38" s="1" t="s">
        <v>72</v>
      </c>
      <c r="AD38" s="1" t="s">
        <v>72</v>
      </c>
      <c r="AE38" s="1">
        <v>10.822928355639654</v>
      </c>
      <c r="AF38" s="1">
        <v>0</v>
      </c>
      <c r="AG38" s="1">
        <v>82.357545902480041</v>
      </c>
      <c r="AH38" s="1" t="s">
        <v>72</v>
      </c>
      <c r="AI38" s="1" t="s">
        <v>72</v>
      </c>
      <c r="AJ38" s="1">
        <v>101.51468774717594</v>
      </c>
      <c r="AK38" s="1">
        <v>63.200404057784155</v>
      </c>
      <c r="AL38" s="1">
        <v>9462.6517857142862</v>
      </c>
      <c r="AM38" s="1">
        <v>3330.399976086941</v>
      </c>
      <c r="AN38" s="1">
        <v>3335.3447707727387</v>
      </c>
      <c r="AO38" s="2" t="s">
        <v>72</v>
      </c>
      <c r="AP38" s="2" t="s">
        <v>72</v>
      </c>
      <c r="AQ38" s="1" t="s">
        <v>72</v>
      </c>
      <c r="AR38" s="1" t="s">
        <v>72</v>
      </c>
      <c r="AS38" s="1">
        <v>1.2261005640029907</v>
      </c>
      <c r="AT38" s="1">
        <v>0.71726799011230469</v>
      </c>
      <c r="AU38" s="1" t="s">
        <v>72</v>
      </c>
      <c r="AV38" s="1" t="s">
        <v>72</v>
      </c>
      <c r="AW38" s="1" t="s">
        <v>72</v>
      </c>
      <c r="AX38" s="1" t="s">
        <v>72</v>
      </c>
      <c r="AY38" s="1" t="s">
        <v>72</v>
      </c>
      <c r="AZ38" s="1" t="s">
        <v>72</v>
      </c>
      <c r="BA38" s="1">
        <v>7.7198276770292171</v>
      </c>
      <c r="BB38" s="1">
        <v>1.616463685526432</v>
      </c>
      <c r="BC38" s="1" t="s">
        <v>72</v>
      </c>
      <c r="BD38" s="1" t="s">
        <v>72</v>
      </c>
      <c r="BE38" s="1">
        <v>91.856094909098829</v>
      </c>
      <c r="BF38" s="1">
        <v>72.858996895861267</v>
      </c>
    </row>
    <row r="39" spans="1:58" x14ac:dyDescent="0.25">
      <c r="A39" s="2" t="s">
        <v>92</v>
      </c>
      <c r="B39" s="93" t="s">
        <v>204</v>
      </c>
      <c r="C39" s="2" t="s">
        <v>90</v>
      </c>
      <c r="D39" s="96">
        <v>0.8132051467895508</v>
      </c>
      <c r="E39" s="97">
        <v>2.1555719375610352</v>
      </c>
      <c r="F39" s="97">
        <v>0.19298796355724335</v>
      </c>
      <c r="G39" s="1">
        <v>0.53889298439025879</v>
      </c>
      <c r="H39" s="1">
        <v>4.8246990889310837E-2</v>
      </c>
      <c r="I39" s="10">
        <v>17362</v>
      </c>
      <c r="J39" s="10">
        <v>3</v>
      </c>
      <c r="K39" s="10">
        <v>17359</v>
      </c>
      <c r="L39" s="1">
        <v>0</v>
      </c>
      <c r="M39" s="1">
        <v>14</v>
      </c>
      <c r="N39" s="1">
        <v>3</v>
      </c>
      <c r="O39" s="1">
        <v>17345</v>
      </c>
      <c r="P39" s="1">
        <v>0</v>
      </c>
      <c r="Q39" s="1" t="s">
        <v>72</v>
      </c>
      <c r="R39" s="1" t="s">
        <v>72</v>
      </c>
      <c r="S39" s="1" t="s">
        <v>72</v>
      </c>
      <c r="T39" s="1" t="s">
        <v>72</v>
      </c>
      <c r="U39" s="1" t="s">
        <v>72</v>
      </c>
      <c r="V39" s="1" t="s">
        <v>72</v>
      </c>
      <c r="W39" s="1" t="s">
        <v>72</v>
      </c>
      <c r="X39" s="1">
        <v>4076.76318359375</v>
      </c>
      <c r="Y39" s="1" t="s">
        <v>72</v>
      </c>
      <c r="Z39" s="1" t="s">
        <v>72</v>
      </c>
      <c r="AA39" s="2" t="s">
        <v>72</v>
      </c>
      <c r="AB39" s="1" t="s">
        <v>72</v>
      </c>
      <c r="AC39" s="1" t="s">
        <v>72</v>
      </c>
      <c r="AD39" s="1" t="s">
        <v>72</v>
      </c>
      <c r="AE39" s="1" t="s">
        <v>72</v>
      </c>
      <c r="AF39" s="1" t="s">
        <v>72</v>
      </c>
      <c r="AG39" s="1" t="s">
        <v>72</v>
      </c>
      <c r="AH39" s="1" t="s">
        <v>72</v>
      </c>
      <c r="AI39" s="1" t="s">
        <v>72</v>
      </c>
      <c r="AJ39" s="1" t="s">
        <v>72</v>
      </c>
      <c r="AK39" s="1" t="s">
        <v>72</v>
      </c>
      <c r="AL39" s="1">
        <v>5427.315104166667</v>
      </c>
      <c r="AM39" s="1">
        <v>2271.4855786924627</v>
      </c>
      <c r="AN39" s="1">
        <v>2272.0308781151434</v>
      </c>
      <c r="AO39" s="2" t="s">
        <v>72</v>
      </c>
      <c r="AP39" s="2" t="s">
        <v>72</v>
      </c>
      <c r="AQ39" s="1" t="s">
        <v>72</v>
      </c>
      <c r="AR39" s="1" t="s">
        <v>72</v>
      </c>
      <c r="AS39" s="1">
        <v>0.34807321429252625</v>
      </c>
      <c r="AT39" s="1">
        <v>0.10564450919628143</v>
      </c>
      <c r="AU39" s="1" t="s">
        <v>72</v>
      </c>
      <c r="AV39" s="1" t="s">
        <v>72</v>
      </c>
      <c r="AW39" s="1" t="s">
        <v>72</v>
      </c>
      <c r="AX39" s="1" t="s">
        <v>72</v>
      </c>
      <c r="AY39" s="1" t="s">
        <v>72</v>
      </c>
      <c r="AZ39" s="1" t="s">
        <v>72</v>
      </c>
      <c r="BA39" s="1" t="s">
        <v>72</v>
      </c>
      <c r="BB39" s="1" t="s">
        <v>72</v>
      </c>
      <c r="BC39" s="1" t="s">
        <v>72</v>
      </c>
      <c r="BD39" s="1" t="s">
        <v>72</v>
      </c>
      <c r="BE39" s="1" t="s">
        <v>72</v>
      </c>
      <c r="BF39" s="1" t="s">
        <v>72</v>
      </c>
    </row>
    <row r="40" spans="1:58" x14ac:dyDescent="0.25">
      <c r="A40" s="2" t="s">
        <v>93</v>
      </c>
      <c r="B40" s="93" t="s">
        <v>205</v>
      </c>
      <c r="C40" s="2" t="s">
        <v>89</v>
      </c>
      <c r="D40" s="96">
        <v>3.4954986572265625</v>
      </c>
      <c r="E40" s="97">
        <v>5.773003101348877</v>
      </c>
      <c r="F40" s="97">
        <v>1.9144049882888794</v>
      </c>
      <c r="G40" s="1">
        <v>1.4432507753372192</v>
      </c>
      <c r="H40" s="1">
        <v>0.47860124707221985</v>
      </c>
      <c r="I40" s="10">
        <v>17508</v>
      </c>
      <c r="J40" s="10">
        <v>13</v>
      </c>
      <c r="K40" s="10">
        <v>17495</v>
      </c>
      <c r="L40" s="1">
        <v>0</v>
      </c>
      <c r="M40" s="1">
        <v>13</v>
      </c>
      <c r="N40" s="1">
        <v>5</v>
      </c>
      <c r="O40" s="1">
        <v>17490</v>
      </c>
      <c r="P40" s="1">
        <v>0</v>
      </c>
      <c r="Q40" s="1" t="s">
        <v>72</v>
      </c>
      <c r="R40" s="1" t="s">
        <v>72</v>
      </c>
      <c r="S40" s="1" t="s">
        <v>72</v>
      </c>
      <c r="T40" s="1" t="s">
        <v>72</v>
      </c>
      <c r="U40" s="1" t="s">
        <v>72</v>
      </c>
      <c r="V40" s="1" t="s">
        <v>72</v>
      </c>
      <c r="W40" s="1" t="s">
        <v>72</v>
      </c>
      <c r="X40" s="1">
        <v>6328.3017578125</v>
      </c>
      <c r="Y40" s="1" t="s">
        <v>72</v>
      </c>
      <c r="Z40" s="1" t="s">
        <v>72</v>
      </c>
      <c r="AA40" s="2" t="s">
        <v>90</v>
      </c>
      <c r="AB40" s="1">
        <v>2.6005942037507439</v>
      </c>
      <c r="AC40" s="1" t="s">
        <v>72</v>
      </c>
      <c r="AD40" s="1" t="s">
        <v>72</v>
      </c>
      <c r="AE40" s="1">
        <v>5.3704057983053701</v>
      </c>
      <c r="AF40" s="1">
        <v>0</v>
      </c>
      <c r="AG40" s="1">
        <v>72.226806371062352</v>
      </c>
      <c r="AH40" s="1" t="s">
        <v>72</v>
      </c>
      <c r="AI40" s="1" t="s">
        <v>72</v>
      </c>
      <c r="AJ40" s="1">
        <v>93.591755981631536</v>
      </c>
      <c r="AK40" s="1">
        <v>50.861856760493154</v>
      </c>
      <c r="AL40" s="1">
        <v>9377.8907752403848</v>
      </c>
      <c r="AM40" s="1">
        <v>3279.4857422712294</v>
      </c>
      <c r="AN40" s="1">
        <v>3284.0139159877285</v>
      </c>
      <c r="AO40" s="2" t="s">
        <v>72</v>
      </c>
      <c r="AP40" s="2" t="s">
        <v>72</v>
      </c>
      <c r="AQ40" s="1" t="s">
        <v>72</v>
      </c>
      <c r="AR40" s="1" t="s">
        <v>72</v>
      </c>
      <c r="AS40" s="1">
        <v>1.1395940780639648</v>
      </c>
      <c r="AT40" s="1">
        <v>0.65312647819519043</v>
      </c>
      <c r="AU40" s="1" t="s">
        <v>72</v>
      </c>
      <c r="AV40" s="1" t="s">
        <v>72</v>
      </c>
      <c r="AW40" s="1" t="s">
        <v>72</v>
      </c>
      <c r="AX40" s="1" t="s">
        <v>72</v>
      </c>
      <c r="AY40" s="1" t="s">
        <v>72</v>
      </c>
      <c r="AZ40" s="1" t="s">
        <v>72</v>
      </c>
      <c r="BA40" s="1">
        <v>3.9876497622685072</v>
      </c>
      <c r="BB40" s="1">
        <v>1.2135386452329806</v>
      </c>
      <c r="BC40" s="1" t="s">
        <v>72</v>
      </c>
      <c r="BD40" s="1" t="s">
        <v>72</v>
      </c>
      <c r="BE40" s="1">
        <v>82.925863365788018</v>
      </c>
      <c r="BF40" s="1">
        <v>61.527749376336672</v>
      </c>
    </row>
    <row r="41" spans="1:58" x14ac:dyDescent="0.25">
      <c r="A41" s="2" t="s">
        <v>93</v>
      </c>
      <c r="B41" s="93" t="s">
        <v>205</v>
      </c>
      <c r="C41" s="2" t="s">
        <v>90</v>
      </c>
      <c r="D41" s="96">
        <v>1.3441153526306153</v>
      </c>
      <c r="E41" s="97">
        <v>2.9212520122528076</v>
      </c>
      <c r="F41" s="97">
        <v>0.47254720330238342</v>
      </c>
      <c r="G41" s="1">
        <v>0.7303130030632019</v>
      </c>
      <c r="H41" s="1">
        <v>0.11813680082559586</v>
      </c>
      <c r="I41" s="10">
        <v>17508</v>
      </c>
      <c r="J41" s="10">
        <v>5</v>
      </c>
      <c r="K41" s="10">
        <v>17503</v>
      </c>
      <c r="L41" s="1">
        <v>0</v>
      </c>
      <c r="M41" s="1">
        <v>13</v>
      </c>
      <c r="N41" s="1">
        <v>5</v>
      </c>
      <c r="O41" s="1">
        <v>17490</v>
      </c>
      <c r="P41" s="1">
        <v>0</v>
      </c>
      <c r="Q41" s="1" t="s">
        <v>72</v>
      </c>
      <c r="R41" s="1" t="s">
        <v>72</v>
      </c>
      <c r="S41" s="1" t="s">
        <v>72</v>
      </c>
      <c r="T41" s="1" t="s">
        <v>72</v>
      </c>
      <c r="U41" s="1" t="s">
        <v>72</v>
      </c>
      <c r="V41" s="1" t="s">
        <v>72</v>
      </c>
      <c r="W41" s="1" t="s">
        <v>72</v>
      </c>
      <c r="X41" s="1">
        <v>4076.76318359375</v>
      </c>
      <c r="Y41" s="1" t="s">
        <v>72</v>
      </c>
      <c r="Z41" s="1" t="s">
        <v>72</v>
      </c>
      <c r="AA41" s="2" t="s">
        <v>72</v>
      </c>
      <c r="AB41" s="1" t="s">
        <v>72</v>
      </c>
      <c r="AC41" s="1" t="s">
        <v>72</v>
      </c>
      <c r="AD41" s="1" t="s">
        <v>72</v>
      </c>
      <c r="AE41" s="1" t="s">
        <v>72</v>
      </c>
      <c r="AF41" s="1" t="s">
        <v>72</v>
      </c>
      <c r="AG41" s="1" t="s">
        <v>72</v>
      </c>
      <c r="AH41" s="1" t="s">
        <v>72</v>
      </c>
      <c r="AI41" s="1" t="s">
        <v>72</v>
      </c>
      <c r="AJ41" s="1" t="s">
        <v>72</v>
      </c>
      <c r="AK41" s="1" t="s">
        <v>72</v>
      </c>
      <c r="AL41" s="1">
        <v>5408.3117187500002</v>
      </c>
      <c r="AM41" s="1">
        <v>2255.1955955499707</v>
      </c>
      <c r="AN41" s="1">
        <v>2256.0960742235047</v>
      </c>
      <c r="AO41" s="2" t="s">
        <v>72</v>
      </c>
      <c r="AP41" s="2" t="s">
        <v>72</v>
      </c>
      <c r="AQ41" s="1" t="s">
        <v>72</v>
      </c>
      <c r="AR41" s="1" t="s">
        <v>72</v>
      </c>
      <c r="AS41" s="1">
        <v>0.51181012392044067</v>
      </c>
      <c r="AT41" s="1">
        <v>0.20604151487350464</v>
      </c>
      <c r="AU41" s="1" t="s">
        <v>72</v>
      </c>
      <c r="AV41" s="1" t="s">
        <v>72</v>
      </c>
      <c r="AW41" s="1" t="s">
        <v>72</v>
      </c>
      <c r="AX41" s="1" t="s">
        <v>72</v>
      </c>
      <c r="AY41" s="1" t="s">
        <v>72</v>
      </c>
      <c r="AZ41" s="1" t="s">
        <v>72</v>
      </c>
      <c r="BA41" s="1" t="s">
        <v>72</v>
      </c>
      <c r="BB41" s="1" t="s">
        <v>72</v>
      </c>
      <c r="BC41" s="1" t="s">
        <v>72</v>
      </c>
      <c r="BD41" s="1" t="s">
        <v>72</v>
      </c>
      <c r="BE41" s="1" t="s">
        <v>72</v>
      </c>
      <c r="BF41" s="1" t="s">
        <v>72</v>
      </c>
    </row>
    <row r="42" spans="1:58" x14ac:dyDescent="0.25">
      <c r="A42" s="2" t="s">
        <v>94</v>
      </c>
      <c r="B42" s="93" t="s">
        <v>206</v>
      </c>
      <c r="C42" s="2" t="s">
        <v>89</v>
      </c>
      <c r="D42" s="96">
        <v>0</v>
      </c>
      <c r="E42" s="97">
        <v>1.7003943920135498</v>
      </c>
      <c r="F42" s="97">
        <v>0</v>
      </c>
      <c r="G42" s="1">
        <v>0.42509859800338745</v>
      </c>
      <c r="H42" s="1">
        <v>0</v>
      </c>
      <c r="I42" s="10">
        <v>8293</v>
      </c>
      <c r="J42" s="10">
        <v>0</v>
      </c>
      <c r="K42" s="10">
        <v>8293</v>
      </c>
      <c r="L42" s="1">
        <v>0</v>
      </c>
      <c r="M42" s="1">
        <v>0</v>
      </c>
      <c r="N42" s="1">
        <v>0</v>
      </c>
      <c r="O42" s="1">
        <v>8293</v>
      </c>
      <c r="P42" s="1">
        <v>0</v>
      </c>
      <c r="Q42" s="1" t="s">
        <v>72</v>
      </c>
      <c r="R42" s="1" t="s">
        <v>72</v>
      </c>
      <c r="S42" s="1" t="s">
        <v>72</v>
      </c>
      <c r="T42" s="1" t="s">
        <v>72</v>
      </c>
      <c r="U42" s="1" t="s">
        <v>72</v>
      </c>
      <c r="V42" s="1" t="s">
        <v>72</v>
      </c>
      <c r="W42" s="1" t="s">
        <v>72</v>
      </c>
      <c r="X42" s="1">
        <v>6328.3017578125</v>
      </c>
      <c r="Y42" s="1" t="s">
        <v>72</v>
      </c>
      <c r="Z42" s="1" t="s">
        <v>72</v>
      </c>
      <c r="AA42" s="2" t="s">
        <v>90</v>
      </c>
      <c r="AB42" s="1" t="s">
        <v>72</v>
      </c>
      <c r="AC42" s="1" t="s">
        <v>72</v>
      </c>
      <c r="AD42" s="1" t="s">
        <v>72</v>
      </c>
      <c r="AE42" s="1" t="s">
        <v>72</v>
      </c>
      <c r="AF42" s="1" t="s">
        <v>72</v>
      </c>
      <c r="AG42" s="1" t="s">
        <v>72</v>
      </c>
      <c r="AH42" s="1" t="s">
        <v>72</v>
      </c>
      <c r="AI42" s="1" t="s">
        <v>72</v>
      </c>
      <c r="AJ42" s="1" t="s">
        <v>72</v>
      </c>
      <c r="AK42" s="1" t="s">
        <v>72</v>
      </c>
      <c r="AL42" s="1">
        <v>0</v>
      </c>
      <c r="AM42" s="1">
        <v>4423.9172862867217</v>
      </c>
      <c r="AN42" s="1">
        <v>4423.9172862867272</v>
      </c>
      <c r="AO42" s="2" t="s">
        <v>72</v>
      </c>
      <c r="AP42" s="2" t="s">
        <v>72</v>
      </c>
      <c r="AQ42" s="1" t="s">
        <v>72</v>
      </c>
      <c r="AR42" s="1" t="s">
        <v>72</v>
      </c>
      <c r="AS42" s="1">
        <v>0.19422659277915955</v>
      </c>
      <c r="AT42" s="1">
        <v>0</v>
      </c>
      <c r="AU42" s="1" t="s">
        <v>72</v>
      </c>
      <c r="AV42" s="1" t="s">
        <v>72</v>
      </c>
      <c r="AW42" s="1" t="s">
        <v>72</v>
      </c>
      <c r="AX42" s="1" t="s">
        <v>72</v>
      </c>
      <c r="AY42" s="1" t="s">
        <v>72</v>
      </c>
      <c r="AZ42" s="1" t="s">
        <v>72</v>
      </c>
      <c r="BA42" s="1" t="s">
        <v>72</v>
      </c>
      <c r="BB42" s="1" t="s">
        <v>72</v>
      </c>
      <c r="BC42" s="1" t="s">
        <v>72</v>
      </c>
      <c r="BD42" s="1" t="s">
        <v>72</v>
      </c>
      <c r="BE42" s="1" t="s">
        <v>72</v>
      </c>
      <c r="BF42" s="1" t="s">
        <v>72</v>
      </c>
    </row>
    <row r="43" spans="1:58" x14ac:dyDescent="0.25">
      <c r="A43" s="2" t="s">
        <v>94</v>
      </c>
      <c r="B43" s="93" t="s">
        <v>206</v>
      </c>
      <c r="C43" s="2" t="s">
        <v>90</v>
      </c>
      <c r="D43" s="96">
        <v>0</v>
      </c>
      <c r="E43" s="97">
        <v>1.7003943920135498</v>
      </c>
      <c r="F43" s="97">
        <v>0</v>
      </c>
      <c r="G43" s="1">
        <v>0.42509859800338745</v>
      </c>
      <c r="H43" s="1">
        <v>0</v>
      </c>
      <c r="I43" s="10">
        <v>8293</v>
      </c>
      <c r="J43" s="10">
        <v>0</v>
      </c>
      <c r="K43" s="10">
        <v>8293</v>
      </c>
      <c r="L43" s="1">
        <v>0</v>
      </c>
      <c r="M43" s="1">
        <v>0</v>
      </c>
      <c r="N43" s="1">
        <v>0</v>
      </c>
      <c r="O43" s="1">
        <v>8293</v>
      </c>
      <c r="P43" s="1">
        <v>0</v>
      </c>
      <c r="Q43" s="1" t="s">
        <v>72</v>
      </c>
      <c r="R43" s="1" t="s">
        <v>72</v>
      </c>
      <c r="S43" s="1" t="s">
        <v>72</v>
      </c>
      <c r="T43" s="1" t="s">
        <v>72</v>
      </c>
      <c r="U43" s="1" t="s">
        <v>72</v>
      </c>
      <c r="V43" s="1" t="s">
        <v>72</v>
      </c>
      <c r="W43" s="1" t="s">
        <v>72</v>
      </c>
      <c r="X43" s="1">
        <v>4076.76318359375</v>
      </c>
      <c r="Y43" s="1" t="s">
        <v>72</v>
      </c>
      <c r="Z43" s="1" t="s">
        <v>72</v>
      </c>
      <c r="AA43" s="2" t="s">
        <v>72</v>
      </c>
      <c r="AB43" s="1" t="s">
        <v>72</v>
      </c>
      <c r="AC43" s="1" t="s">
        <v>72</v>
      </c>
      <c r="AD43" s="1" t="s">
        <v>72</v>
      </c>
      <c r="AE43" s="1" t="s">
        <v>72</v>
      </c>
      <c r="AF43" s="1" t="s">
        <v>72</v>
      </c>
      <c r="AG43" s="1" t="s">
        <v>72</v>
      </c>
      <c r="AH43" s="1" t="s">
        <v>72</v>
      </c>
      <c r="AI43" s="1" t="s">
        <v>72</v>
      </c>
      <c r="AJ43" s="1" t="s">
        <v>72</v>
      </c>
      <c r="AK43" s="1" t="s">
        <v>72</v>
      </c>
      <c r="AL43" s="1">
        <v>0</v>
      </c>
      <c r="AM43" s="1">
        <v>3064.268290263155</v>
      </c>
      <c r="AN43" s="1">
        <v>3064.2682902631559</v>
      </c>
      <c r="AO43" s="2" t="s">
        <v>72</v>
      </c>
      <c r="AP43" s="2" t="s">
        <v>72</v>
      </c>
      <c r="AQ43" s="1" t="s">
        <v>72</v>
      </c>
      <c r="AR43" s="1" t="s">
        <v>72</v>
      </c>
      <c r="AS43" s="1">
        <v>0.19422659277915955</v>
      </c>
      <c r="AT43" s="1">
        <v>0</v>
      </c>
      <c r="AU43" s="1" t="s">
        <v>72</v>
      </c>
      <c r="AV43" s="1" t="s">
        <v>72</v>
      </c>
      <c r="AW43" s="1" t="s">
        <v>72</v>
      </c>
      <c r="AX43" s="1" t="s">
        <v>72</v>
      </c>
      <c r="AY43" s="1" t="s">
        <v>72</v>
      </c>
      <c r="AZ43" s="1" t="s">
        <v>72</v>
      </c>
      <c r="BA43" s="1" t="s">
        <v>72</v>
      </c>
      <c r="BB43" s="1" t="s">
        <v>72</v>
      </c>
      <c r="BC43" s="1" t="s">
        <v>72</v>
      </c>
      <c r="BD43" s="1" t="s">
        <v>72</v>
      </c>
      <c r="BE43" s="1" t="s">
        <v>72</v>
      </c>
      <c r="BF43" s="1" t="s">
        <v>72</v>
      </c>
    </row>
    <row r="44" spans="1:58" x14ac:dyDescent="0.25">
      <c r="A44" s="2" t="s">
        <v>95</v>
      </c>
      <c r="B44" s="93" t="s">
        <v>207</v>
      </c>
      <c r="C44" s="2" t="s">
        <v>89</v>
      </c>
      <c r="D44" s="96">
        <v>3.4883052825927736</v>
      </c>
      <c r="E44" s="97">
        <v>5.9986305236816406</v>
      </c>
      <c r="F44" s="97">
        <v>1.8009111881256104</v>
      </c>
      <c r="G44" s="1">
        <v>1.4996576309204102</v>
      </c>
      <c r="H44" s="1">
        <v>0.45022779703140259</v>
      </c>
      <c r="I44" s="10">
        <v>14845</v>
      </c>
      <c r="J44" s="10">
        <v>11</v>
      </c>
      <c r="K44" s="10">
        <v>14834</v>
      </c>
      <c r="L44" s="1">
        <v>0</v>
      </c>
      <c r="M44" s="1">
        <v>11</v>
      </c>
      <c r="N44" s="1">
        <v>7</v>
      </c>
      <c r="O44" s="1">
        <v>14827</v>
      </c>
      <c r="P44" s="1">
        <v>0</v>
      </c>
      <c r="Q44" s="1" t="s">
        <v>72</v>
      </c>
      <c r="R44" s="1" t="s">
        <v>72</v>
      </c>
      <c r="S44" s="1" t="s">
        <v>72</v>
      </c>
      <c r="T44" s="1" t="s">
        <v>72</v>
      </c>
      <c r="U44" s="1" t="s">
        <v>72</v>
      </c>
      <c r="V44" s="1" t="s">
        <v>72</v>
      </c>
      <c r="W44" s="1" t="s">
        <v>72</v>
      </c>
      <c r="X44" s="1">
        <v>6328.3017578125</v>
      </c>
      <c r="Y44" s="1" t="s">
        <v>72</v>
      </c>
      <c r="Z44" s="1" t="s">
        <v>72</v>
      </c>
      <c r="AA44" s="2" t="s">
        <v>90</v>
      </c>
      <c r="AB44" s="1">
        <v>1.5716403545237658</v>
      </c>
      <c r="AC44" s="1" t="s">
        <v>72</v>
      </c>
      <c r="AD44" s="1" t="s">
        <v>72</v>
      </c>
      <c r="AE44" s="1">
        <v>3.0969864359185619</v>
      </c>
      <c r="AF44" s="1">
        <v>4.6294273128969721E-2</v>
      </c>
      <c r="AG44" s="1">
        <v>61.11431373983136</v>
      </c>
      <c r="AH44" s="1" t="s">
        <v>72</v>
      </c>
      <c r="AI44" s="1" t="s">
        <v>72</v>
      </c>
      <c r="AJ44" s="1">
        <v>84.179019912666291</v>
      </c>
      <c r="AK44" s="1">
        <v>38.049607566996436</v>
      </c>
      <c r="AL44" s="1">
        <v>8783.3176491477279</v>
      </c>
      <c r="AM44" s="1">
        <v>3375.027398884899</v>
      </c>
      <c r="AN44" s="1">
        <v>3379.0348891343369</v>
      </c>
      <c r="AO44" s="2" t="s">
        <v>72</v>
      </c>
      <c r="AP44" s="2" t="s">
        <v>72</v>
      </c>
      <c r="AQ44" s="1" t="s">
        <v>72</v>
      </c>
      <c r="AR44" s="1" t="s">
        <v>72</v>
      </c>
      <c r="AS44" s="1">
        <v>1.1629387140274048</v>
      </c>
      <c r="AT44" s="1">
        <v>0.63433182239532471</v>
      </c>
      <c r="AU44" s="1" t="s">
        <v>72</v>
      </c>
      <c r="AV44" s="1" t="s">
        <v>72</v>
      </c>
      <c r="AW44" s="1" t="s">
        <v>72</v>
      </c>
      <c r="AX44" s="1" t="s">
        <v>72</v>
      </c>
      <c r="AY44" s="1" t="s">
        <v>72</v>
      </c>
      <c r="AZ44" s="1" t="s">
        <v>72</v>
      </c>
      <c r="BA44" s="1">
        <v>2.3382203812447306</v>
      </c>
      <c r="BB44" s="1">
        <v>0.80506032780280079</v>
      </c>
      <c r="BC44" s="1" t="s">
        <v>72</v>
      </c>
      <c r="BD44" s="1" t="s">
        <v>72</v>
      </c>
      <c r="BE44" s="1">
        <v>72.705744228914412</v>
      </c>
      <c r="BF44" s="1">
        <v>49.522883250748308</v>
      </c>
    </row>
    <row r="45" spans="1:58" x14ac:dyDescent="0.25">
      <c r="A45" s="2" t="s">
        <v>95</v>
      </c>
      <c r="B45" s="93" t="s">
        <v>207</v>
      </c>
      <c r="C45" s="2" t="s">
        <v>90</v>
      </c>
      <c r="D45" s="96">
        <v>2.2195316314697267</v>
      </c>
      <c r="E45" s="97">
        <v>4.3233451843261719</v>
      </c>
      <c r="F45" s="97">
        <v>0.94285589456558228</v>
      </c>
      <c r="G45" s="1">
        <v>1.080836296081543</v>
      </c>
      <c r="H45" s="1">
        <v>0.23571397364139557</v>
      </c>
      <c r="I45" s="10">
        <v>14845</v>
      </c>
      <c r="J45" s="10">
        <v>7</v>
      </c>
      <c r="K45" s="10">
        <v>14838</v>
      </c>
      <c r="L45" s="1">
        <v>0</v>
      </c>
      <c r="M45" s="1">
        <v>11</v>
      </c>
      <c r="N45" s="1">
        <v>7</v>
      </c>
      <c r="O45" s="1">
        <v>14827</v>
      </c>
      <c r="P45" s="1">
        <v>0</v>
      </c>
      <c r="Q45" s="1" t="s">
        <v>72</v>
      </c>
      <c r="R45" s="1" t="s">
        <v>72</v>
      </c>
      <c r="S45" s="1" t="s">
        <v>72</v>
      </c>
      <c r="T45" s="1" t="s">
        <v>72</v>
      </c>
      <c r="U45" s="1" t="s">
        <v>72</v>
      </c>
      <c r="V45" s="1" t="s">
        <v>72</v>
      </c>
      <c r="W45" s="1" t="s">
        <v>72</v>
      </c>
      <c r="X45" s="1">
        <v>4076.76318359375</v>
      </c>
      <c r="Y45" s="1" t="s">
        <v>72</v>
      </c>
      <c r="Z45" s="1" t="s">
        <v>72</v>
      </c>
      <c r="AA45" s="2" t="s">
        <v>72</v>
      </c>
      <c r="AB45" s="1" t="s">
        <v>72</v>
      </c>
      <c r="AC45" s="1" t="s">
        <v>72</v>
      </c>
      <c r="AD45" s="1" t="s">
        <v>72</v>
      </c>
      <c r="AE45" s="1" t="s">
        <v>72</v>
      </c>
      <c r="AF45" s="1" t="s">
        <v>72</v>
      </c>
      <c r="AG45" s="1" t="s">
        <v>72</v>
      </c>
      <c r="AH45" s="1" t="s">
        <v>72</v>
      </c>
      <c r="AI45" s="1" t="s">
        <v>72</v>
      </c>
      <c r="AJ45" s="1" t="s">
        <v>72</v>
      </c>
      <c r="AK45" s="1" t="s">
        <v>72</v>
      </c>
      <c r="AL45" s="1">
        <v>5487.3407505580353</v>
      </c>
      <c r="AM45" s="1">
        <v>2312.8440300015559</v>
      </c>
      <c r="AN45" s="1">
        <v>2314.3409297687504</v>
      </c>
      <c r="AO45" s="2" t="s">
        <v>72</v>
      </c>
      <c r="AP45" s="2" t="s">
        <v>72</v>
      </c>
      <c r="AQ45" s="1" t="s">
        <v>72</v>
      </c>
      <c r="AR45" s="1" t="s">
        <v>72</v>
      </c>
      <c r="AS45" s="1">
        <v>0.79372161626815796</v>
      </c>
      <c r="AT45" s="1">
        <v>0.36960217356681824</v>
      </c>
      <c r="AU45" s="1" t="s">
        <v>72</v>
      </c>
      <c r="AV45" s="1" t="s">
        <v>72</v>
      </c>
      <c r="AW45" s="1" t="s">
        <v>72</v>
      </c>
      <c r="AX45" s="1" t="s">
        <v>72</v>
      </c>
      <c r="AY45" s="1" t="s">
        <v>72</v>
      </c>
      <c r="AZ45" s="1" t="s">
        <v>72</v>
      </c>
      <c r="BA45" s="1" t="s">
        <v>72</v>
      </c>
      <c r="BB45" s="1" t="s">
        <v>72</v>
      </c>
      <c r="BC45" s="1" t="s">
        <v>72</v>
      </c>
      <c r="BD45" s="1" t="s">
        <v>72</v>
      </c>
      <c r="BE45" s="1" t="s">
        <v>72</v>
      </c>
      <c r="BF45" s="1" t="s">
        <v>72</v>
      </c>
    </row>
    <row r="46" spans="1:58" x14ac:dyDescent="0.25">
      <c r="A46" s="2" t="s">
        <v>96</v>
      </c>
      <c r="B46" s="93" t="s">
        <v>208</v>
      </c>
      <c r="C46" s="2" t="s">
        <v>89</v>
      </c>
      <c r="D46" s="96">
        <v>3.0753381729125975</v>
      </c>
      <c r="E46" s="97">
        <v>5.4182491302490234</v>
      </c>
      <c r="F46" s="97">
        <v>1.5309597253799438</v>
      </c>
      <c r="G46" s="1">
        <v>1.3545622825622559</v>
      </c>
      <c r="H46" s="1">
        <v>0.38273993134498596</v>
      </c>
      <c r="I46" s="10">
        <v>15307</v>
      </c>
      <c r="J46" s="10">
        <v>10</v>
      </c>
      <c r="K46" s="10">
        <v>15297</v>
      </c>
      <c r="L46" s="1">
        <v>0</v>
      </c>
      <c r="M46" s="1">
        <v>10</v>
      </c>
      <c r="N46" s="1">
        <v>1</v>
      </c>
      <c r="O46" s="1">
        <v>15296</v>
      </c>
      <c r="P46" s="1">
        <v>0</v>
      </c>
      <c r="Q46" s="1" t="s">
        <v>72</v>
      </c>
      <c r="R46" s="1" t="s">
        <v>72</v>
      </c>
      <c r="S46" s="1" t="s">
        <v>72</v>
      </c>
      <c r="T46" s="1" t="s">
        <v>72</v>
      </c>
      <c r="U46" s="1" t="s">
        <v>72</v>
      </c>
      <c r="V46" s="1" t="s">
        <v>72</v>
      </c>
      <c r="W46" s="1" t="s">
        <v>72</v>
      </c>
      <c r="X46" s="1">
        <v>6328.3017578125</v>
      </c>
      <c r="Y46" s="1" t="s">
        <v>72</v>
      </c>
      <c r="Z46" s="1" t="s">
        <v>72</v>
      </c>
      <c r="AA46" s="2" t="s">
        <v>90</v>
      </c>
      <c r="AB46" s="1">
        <v>10.002941425082842</v>
      </c>
      <c r="AC46" s="1" t="s">
        <v>72</v>
      </c>
      <c r="AD46" s="1" t="s">
        <v>72</v>
      </c>
      <c r="AE46" s="1">
        <v>34.512238059816013</v>
      </c>
      <c r="AF46" s="1">
        <v>0</v>
      </c>
      <c r="AG46" s="1">
        <v>90.91152118904904</v>
      </c>
      <c r="AH46" s="1" t="s">
        <v>72</v>
      </c>
      <c r="AI46" s="1" t="s">
        <v>72</v>
      </c>
      <c r="AJ46" s="1">
        <v>111.15630978969426</v>
      </c>
      <c r="AK46" s="1">
        <v>70.666732588403818</v>
      </c>
      <c r="AL46" s="1">
        <v>8997.0476562500007</v>
      </c>
      <c r="AM46" s="1">
        <v>3280.9318412745351</v>
      </c>
      <c r="AN46" s="1">
        <v>3284.6661561729297</v>
      </c>
      <c r="AO46" s="2" t="s">
        <v>72</v>
      </c>
      <c r="AP46" s="2" t="s">
        <v>72</v>
      </c>
      <c r="AQ46" s="1" t="s">
        <v>72</v>
      </c>
      <c r="AR46" s="1" t="s">
        <v>72</v>
      </c>
      <c r="AS46" s="1">
        <v>1.0391993522644043</v>
      </c>
      <c r="AT46" s="1">
        <v>0.55005002021789551</v>
      </c>
      <c r="AU46" s="1" t="s">
        <v>72</v>
      </c>
      <c r="AV46" s="1" t="s">
        <v>72</v>
      </c>
      <c r="AW46" s="1" t="s">
        <v>72</v>
      </c>
      <c r="AX46" s="1" t="s">
        <v>72</v>
      </c>
      <c r="AY46" s="1" t="s">
        <v>72</v>
      </c>
      <c r="AZ46" s="1" t="s">
        <v>72</v>
      </c>
      <c r="BA46" s="1">
        <v>21.544173728467683</v>
      </c>
      <c r="BB46" s="1">
        <v>0</v>
      </c>
      <c r="BC46" s="1" t="s">
        <v>72</v>
      </c>
      <c r="BD46" s="1" t="s">
        <v>72</v>
      </c>
      <c r="BE46" s="1">
        <v>100.44463067216039</v>
      </c>
      <c r="BF46" s="1">
        <v>81.378411705937694</v>
      </c>
    </row>
    <row r="47" spans="1:58" x14ac:dyDescent="0.25">
      <c r="A47" s="2" t="s">
        <v>96</v>
      </c>
      <c r="B47" s="93" t="s">
        <v>208</v>
      </c>
      <c r="C47" s="2" t="s">
        <v>90</v>
      </c>
      <c r="D47" s="96">
        <v>0.30744338035583496</v>
      </c>
      <c r="E47" s="97">
        <v>1.4685307741165161</v>
      </c>
      <c r="F47" s="97">
        <v>1.291221845895052E-2</v>
      </c>
      <c r="G47" s="1">
        <v>0.36713269352912903</v>
      </c>
      <c r="H47" s="1">
        <v>3.2280546147376299E-3</v>
      </c>
      <c r="I47" s="10">
        <v>15307</v>
      </c>
      <c r="J47" s="10">
        <v>1</v>
      </c>
      <c r="K47" s="10">
        <v>15306</v>
      </c>
      <c r="L47" s="1">
        <v>0</v>
      </c>
      <c r="M47" s="1">
        <v>10</v>
      </c>
      <c r="N47" s="1">
        <v>1</v>
      </c>
      <c r="O47" s="1">
        <v>15296</v>
      </c>
      <c r="P47" s="1">
        <v>0</v>
      </c>
      <c r="Q47" s="1" t="s">
        <v>72</v>
      </c>
      <c r="R47" s="1" t="s">
        <v>72</v>
      </c>
      <c r="S47" s="1" t="s">
        <v>72</v>
      </c>
      <c r="T47" s="1" t="s">
        <v>72</v>
      </c>
      <c r="U47" s="1" t="s">
        <v>72</v>
      </c>
      <c r="V47" s="1" t="s">
        <v>72</v>
      </c>
      <c r="W47" s="1" t="s">
        <v>72</v>
      </c>
      <c r="X47" s="1">
        <v>4076.76318359375</v>
      </c>
      <c r="Y47" s="1" t="s">
        <v>72</v>
      </c>
      <c r="Z47" s="1" t="s">
        <v>72</v>
      </c>
      <c r="AA47" s="2" t="s">
        <v>72</v>
      </c>
      <c r="AB47" s="1" t="s">
        <v>72</v>
      </c>
      <c r="AC47" s="1" t="s">
        <v>72</v>
      </c>
      <c r="AD47" s="1" t="s">
        <v>72</v>
      </c>
      <c r="AE47" s="1" t="s">
        <v>72</v>
      </c>
      <c r="AF47" s="1" t="s">
        <v>72</v>
      </c>
      <c r="AG47" s="1" t="s">
        <v>72</v>
      </c>
      <c r="AH47" s="1" t="s">
        <v>72</v>
      </c>
      <c r="AI47" s="1" t="s">
        <v>72</v>
      </c>
      <c r="AJ47" s="1" t="s">
        <v>72</v>
      </c>
      <c r="AK47" s="1" t="s">
        <v>72</v>
      </c>
      <c r="AL47" s="1">
        <v>5055.95947265625</v>
      </c>
      <c r="AM47" s="1">
        <v>2256.6223531653486</v>
      </c>
      <c r="AN47" s="1">
        <v>2256.8052327054097</v>
      </c>
      <c r="AO47" s="2" t="s">
        <v>72</v>
      </c>
      <c r="AP47" s="2" t="s">
        <v>72</v>
      </c>
      <c r="AQ47" s="1" t="s">
        <v>72</v>
      </c>
      <c r="AR47" s="1" t="s">
        <v>72</v>
      </c>
      <c r="AS47" s="1">
        <v>0.19131596386432648</v>
      </c>
      <c r="AT47" s="1">
        <v>2.0828794687986374E-2</v>
      </c>
      <c r="AU47" s="1" t="s">
        <v>72</v>
      </c>
      <c r="AV47" s="1" t="s">
        <v>72</v>
      </c>
      <c r="AW47" s="1" t="s">
        <v>72</v>
      </c>
      <c r="AX47" s="1" t="s">
        <v>72</v>
      </c>
      <c r="AY47" s="1" t="s">
        <v>72</v>
      </c>
      <c r="AZ47" s="1" t="s">
        <v>72</v>
      </c>
      <c r="BA47" s="1" t="s">
        <v>72</v>
      </c>
      <c r="BB47" s="1" t="s">
        <v>72</v>
      </c>
      <c r="BC47" s="1" t="s">
        <v>72</v>
      </c>
      <c r="BD47" s="1" t="s">
        <v>72</v>
      </c>
      <c r="BE47" s="1" t="s">
        <v>72</v>
      </c>
      <c r="BF47" s="1" t="s">
        <v>72</v>
      </c>
    </row>
    <row r="48" spans="1:58" x14ac:dyDescent="0.25">
      <c r="A48" s="2" t="s">
        <v>97</v>
      </c>
      <c r="B48" s="93" t="s">
        <v>209</v>
      </c>
      <c r="C48" s="2" t="s">
        <v>89</v>
      </c>
      <c r="D48" s="96">
        <v>2.5957351684570313</v>
      </c>
      <c r="E48" s="97">
        <v>5.056330680847168</v>
      </c>
      <c r="F48" s="97">
        <v>1.1026417016983032</v>
      </c>
      <c r="G48" s="1">
        <v>1.264082670211792</v>
      </c>
      <c r="H48" s="1">
        <v>0.27566042542457581</v>
      </c>
      <c r="I48" s="10">
        <v>12694</v>
      </c>
      <c r="J48" s="10">
        <v>7</v>
      </c>
      <c r="K48" s="10">
        <v>12687</v>
      </c>
      <c r="L48" s="1">
        <v>0</v>
      </c>
      <c r="M48" s="1">
        <v>7</v>
      </c>
      <c r="N48" s="1">
        <v>5</v>
      </c>
      <c r="O48" s="1">
        <v>12682</v>
      </c>
      <c r="P48" s="1">
        <v>0</v>
      </c>
      <c r="Q48" s="1" t="s">
        <v>72</v>
      </c>
      <c r="R48" s="1" t="s">
        <v>72</v>
      </c>
      <c r="S48" s="1" t="s">
        <v>72</v>
      </c>
      <c r="T48" s="1" t="s">
        <v>72</v>
      </c>
      <c r="U48" s="1" t="s">
        <v>72</v>
      </c>
      <c r="V48" s="1" t="s">
        <v>72</v>
      </c>
      <c r="W48" s="1" t="s">
        <v>72</v>
      </c>
      <c r="X48" s="1">
        <v>6328.3017578125</v>
      </c>
      <c r="Y48" s="1" t="s">
        <v>72</v>
      </c>
      <c r="Z48" s="1" t="s">
        <v>72</v>
      </c>
      <c r="AA48" s="2" t="s">
        <v>90</v>
      </c>
      <c r="AB48" s="1">
        <v>1.4001103261991672</v>
      </c>
      <c r="AC48" s="1" t="s">
        <v>72</v>
      </c>
      <c r="AD48" s="1" t="s">
        <v>72</v>
      </c>
      <c r="AE48" s="1">
        <v>3.0625713454682408</v>
      </c>
      <c r="AF48" s="1">
        <v>0</v>
      </c>
      <c r="AG48" s="1">
        <v>58.335248630690764</v>
      </c>
      <c r="AH48" s="1" t="s">
        <v>72</v>
      </c>
      <c r="AI48" s="1" t="s">
        <v>72</v>
      </c>
      <c r="AJ48" s="1">
        <v>87.194765742433106</v>
      </c>
      <c r="AK48" s="1">
        <v>29.475731518948418</v>
      </c>
      <c r="AL48" s="1">
        <v>9103.1248604910706</v>
      </c>
      <c r="AM48" s="1">
        <v>3453.5039933839757</v>
      </c>
      <c r="AN48" s="1">
        <v>3456.6194295010228</v>
      </c>
      <c r="AO48" s="2" t="s">
        <v>72</v>
      </c>
      <c r="AP48" s="2" t="s">
        <v>72</v>
      </c>
      <c r="AQ48" s="1" t="s">
        <v>72</v>
      </c>
      <c r="AR48" s="1" t="s">
        <v>72</v>
      </c>
      <c r="AS48" s="1">
        <v>0.92827093601226807</v>
      </c>
      <c r="AT48" s="1">
        <v>0.43224284052848816</v>
      </c>
      <c r="AU48" s="1" t="s">
        <v>72</v>
      </c>
      <c r="AV48" s="1" t="s">
        <v>72</v>
      </c>
      <c r="AW48" s="1" t="s">
        <v>72</v>
      </c>
      <c r="AX48" s="1" t="s">
        <v>72</v>
      </c>
      <c r="AY48" s="1" t="s">
        <v>72</v>
      </c>
      <c r="AZ48" s="1" t="s">
        <v>72</v>
      </c>
      <c r="BA48" s="1">
        <v>2.2320793482360317</v>
      </c>
      <c r="BB48" s="1">
        <v>0.56814130416230268</v>
      </c>
      <c r="BC48" s="1" t="s">
        <v>72</v>
      </c>
      <c r="BD48" s="1" t="s">
        <v>72</v>
      </c>
      <c r="BE48" s="1">
        <v>72.777827403737064</v>
      </c>
      <c r="BF48" s="1">
        <v>43.892669857644464</v>
      </c>
    </row>
    <row r="49" spans="1:58" x14ac:dyDescent="0.25">
      <c r="A49" s="2" t="s">
        <v>97</v>
      </c>
      <c r="B49" s="93" t="s">
        <v>209</v>
      </c>
      <c r="C49" s="2" t="s">
        <v>90</v>
      </c>
      <c r="D49" s="96">
        <v>1.853950309753418</v>
      </c>
      <c r="E49" s="97">
        <v>4.0295653343200684</v>
      </c>
      <c r="F49" s="97">
        <v>0.65176570415496826</v>
      </c>
      <c r="G49" s="1">
        <v>1.0073913335800171</v>
      </c>
      <c r="H49" s="1">
        <v>0.16294142603874207</v>
      </c>
      <c r="I49" s="10">
        <v>12694</v>
      </c>
      <c r="J49" s="10">
        <v>5</v>
      </c>
      <c r="K49" s="10">
        <v>12689</v>
      </c>
      <c r="L49" s="1">
        <v>0</v>
      </c>
      <c r="M49" s="1">
        <v>7</v>
      </c>
      <c r="N49" s="1">
        <v>5</v>
      </c>
      <c r="O49" s="1">
        <v>12682</v>
      </c>
      <c r="P49" s="1">
        <v>0</v>
      </c>
      <c r="Q49" s="1" t="s">
        <v>72</v>
      </c>
      <c r="R49" s="1" t="s">
        <v>72</v>
      </c>
      <c r="S49" s="1" t="s">
        <v>72</v>
      </c>
      <c r="T49" s="1" t="s">
        <v>72</v>
      </c>
      <c r="U49" s="1" t="s">
        <v>72</v>
      </c>
      <c r="V49" s="1" t="s">
        <v>72</v>
      </c>
      <c r="W49" s="1" t="s">
        <v>72</v>
      </c>
      <c r="X49" s="1">
        <v>4076.76318359375</v>
      </c>
      <c r="Y49" s="1" t="s">
        <v>72</v>
      </c>
      <c r="Z49" s="1" t="s">
        <v>72</v>
      </c>
      <c r="AA49" s="2" t="s">
        <v>72</v>
      </c>
      <c r="AB49" s="1" t="s">
        <v>72</v>
      </c>
      <c r="AC49" s="1" t="s">
        <v>72</v>
      </c>
      <c r="AD49" s="1" t="s">
        <v>72</v>
      </c>
      <c r="AE49" s="1" t="s">
        <v>72</v>
      </c>
      <c r="AF49" s="1" t="s">
        <v>72</v>
      </c>
      <c r="AG49" s="1" t="s">
        <v>72</v>
      </c>
      <c r="AH49" s="1" t="s">
        <v>72</v>
      </c>
      <c r="AI49" s="1" t="s">
        <v>72</v>
      </c>
      <c r="AJ49" s="1" t="s">
        <v>72</v>
      </c>
      <c r="AK49" s="1" t="s">
        <v>72</v>
      </c>
      <c r="AL49" s="1">
        <v>5092.6294921874996</v>
      </c>
      <c r="AM49" s="1">
        <v>2315.7651075504004</v>
      </c>
      <c r="AN49" s="1">
        <v>2316.8588779870688</v>
      </c>
      <c r="AO49" s="2" t="s">
        <v>72</v>
      </c>
      <c r="AP49" s="2" t="s">
        <v>72</v>
      </c>
      <c r="AQ49" s="1" t="s">
        <v>72</v>
      </c>
      <c r="AR49" s="1" t="s">
        <v>72</v>
      </c>
      <c r="AS49" s="1">
        <v>0.70596432685852051</v>
      </c>
      <c r="AT49" s="1">
        <v>0.28418892621994019</v>
      </c>
      <c r="AU49" s="1" t="s">
        <v>72</v>
      </c>
      <c r="AV49" s="1" t="s">
        <v>72</v>
      </c>
      <c r="AW49" s="1" t="s">
        <v>72</v>
      </c>
      <c r="AX49" s="1" t="s">
        <v>72</v>
      </c>
      <c r="AY49" s="1" t="s">
        <v>72</v>
      </c>
      <c r="AZ49" s="1" t="s">
        <v>72</v>
      </c>
      <c r="BA49" s="1" t="s">
        <v>72</v>
      </c>
      <c r="BB49" s="1" t="s">
        <v>72</v>
      </c>
      <c r="BC49" s="1" t="s">
        <v>72</v>
      </c>
      <c r="BD49" s="1" t="s">
        <v>72</v>
      </c>
      <c r="BE49" s="1" t="s">
        <v>72</v>
      </c>
      <c r="BF49" s="1" t="s">
        <v>72</v>
      </c>
    </row>
    <row r="50" spans="1:58" x14ac:dyDescent="0.25">
      <c r="A50" s="2" t="s">
        <v>98</v>
      </c>
      <c r="B50" s="93" t="s">
        <v>83</v>
      </c>
      <c r="C50" s="2" t="s">
        <v>89</v>
      </c>
      <c r="D50" s="96">
        <v>0</v>
      </c>
      <c r="E50" s="97">
        <v>0.75953251123428345</v>
      </c>
      <c r="F50" s="97">
        <v>0</v>
      </c>
      <c r="G50" s="1">
        <v>0.18988312780857086</v>
      </c>
      <c r="H50" s="1">
        <v>0</v>
      </c>
      <c r="I50" s="10">
        <v>18564</v>
      </c>
      <c r="J50" s="10">
        <v>0</v>
      </c>
      <c r="K50" s="10">
        <v>18564</v>
      </c>
      <c r="L50" s="1">
        <v>0</v>
      </c>
      <c r="M50" s="1">
        <v>0</v>
      </c>
      <c r="N50" s="1">
        <v>0</v>
      </c>
      <c r="O50" s="1">
        <v>18564</v>
      </c>
      <c r="P50" s="1">
        <v>0</v>
      </c>
      <c r="Q50" s="1" t="s">
        <v>72</v>
      </c>
      <c r="R50" s="1" t="s">
        <v>72</v>
      </c>
      <c r="S50" s="1" t="s">
        <v>72</v>
      </c>
      <c r="T50" s="1" t="s">
        <v>72</v>
      </c>
      <c r="U50" s="1" t="s">
        <v>72</v>
      </c>
      <c r="V50" s="1" t="s">
        <v>72</v>
      </c>
      <c r="W50" s="1" t="s">
        <v>72</v>
      </c>
      <c r="X50" s="1">
        <v>6328.3017578125</v>
      </c>
      <c r="Y50" s="1" t="s">
        <v>72</v>
      </c>
      <c r="Z50" s="1" t="s">
        <v>72</v>
      </c>
      <c r="AA50" s="2" t="s">
        <v>90</v>
      </c>
      <c r="AB50" s="1" t="s">
        <v>72</v>
      </c>
      <c r="AC50" s="1" t="s">
        <v>72</v>
      </c>
      <c r="AD50" s="1" t="s">
        <v>72</v>
      </c>
      <c r="AE50" s="1" t="s">
        <v>72</v>
      </c>
      <c r="AF50" s="1" t="s">
        <v>72</v>
      </c>
      <c r="AG50" s="1" t="s">
        <v>72</v>
      </c>
      <c r="AH50" s="1" t="s">
        <v>72</v>
      </c>
      <c r="AI50" s="1" t="s">
        <v>72</v>
      </c>
      <c r="AJ50" s="1" t="s">
        <v>72</v>
      </c>
      <c r="AK50" s="1" t="s">
        <v>72</v>
      </c>
      <c r="AL50" s="1">
        <v>0</v>
      </c>
      <c r="AM50" s="1">
        <v>2992.3388417265946</v>
      </c>
      <c r="AN50" s="1">
        <v>2992.3388417265851</v>
      </c>
      <c r="AO50" s="2" t="s">
        <v>72</v>
      </c>
      <c r="AP50" s="2" t="s">
        <v>72</v>
      </c>
      <c r="AQ50" s="1" t="s">
        <v>72</v>
      </c>
      <c r="AR50" s="1" t="s">
        <v>72</v>
      </c>
      <c r="AS50" s="1">
        <v>8.6761884391307831E-2</v>
      </c>
      <c r="AT50" s="1">
        <v>0</v>
      </c>
      <c r="AU50" s="1" t="s">
        <v>72</v>
      </c>
      <c r="AV50" s="1" t="s">
        <v>72</v>
      </c>
      <c r="AW50" s="1" t="s">
        <v>72</v>
      </c>
      <c r="AX50" s="1" t="s">
        <v>72</v>
      </c>
      <c r="AY50" s="1" t="s">
        <v>72</v>
      </c>
      <c r="AZ50" s="1" t="s">
        <v>72</v>
      </c>
      <c r="BA50" s="1" t="s">
        <v>72</v>
      </c>
      <c r="BB50" s="1" t="s">
        <v>72</v>
      </c>
      <c r="BC50" s="1" t="s">
        <v>72</v>
      </c>
      <c r="BD50" s="1" t="s">
        <v>72</v>
      </c>
      <c r="BE50" s="1" t="s">
        <v>72</v>
      </c>
      <c r="BF50" s="1" t="s">
        <v>72</v>
      </c>
    </row>
    <row r="51" spans="1:58" x14ac:dyDescent="0.25">
      <c r="A51" s="2" t="s">
        <v>98</v>
      </c>
      <c r="B51" s="93" t="s">
        <v>83</v>
      </c>
      <c r="C51" s="2" t="s">
        <v>90</v>
      </c>
      <c r="D51" s="96">
        <v>0</v>
      </c>
      <c r="E51" s="97">
        <v>0.75953251123428345</v>
      </c>
      <c r="F51" s="97">
        <v>0</v>
      </c>
      <c r="G51" s="1">
        <v>0.18988312780857086</v>
      </c>
      <c r="H51" s="1">
        <v>0</v>
      </c>
      <c r="I51" s="10">
        <v>18564</v>
      </c>
      <c r="J51" s="10">
        <v>0</v>
      </c>
      <c r="K51" s="10">
        <v>18564</v>
      </c>
      <c r="L51" s="1">
        <v>0</v>
      </c>
      <c r="M51" s="1">
        <v>0</v>
      </c>
      <c r="N51" s="1">
        <v>0</v>
      </c>
      <c r="O51" s="1">
        <v>18564</v>
      </c>
      <c r="P51" s="1">
        <v>0</v>
      </c>
      <c r="Q51" s="1" t="s">
        <v>72</v>
      </c>
      <c r="R51" s="1" t="s">
        <v>72</v>
      </c>
      <c r="S51" s="1" t="s">
        <v>72</v>
      </c>
      <c r="T51" s="1" t="s">
        <v>72</v>
      </c>
      <c r="U51" s="1" t="s">
        <v>72</v>
      </c>
      <c r="V51" s="1" t="s">
        <v>72</v>
      </c>
      <c r="W51" s="1" t="s">
        <v>72</v>
      </c>
      <c r="X51" s="1">
        <v>4076.76318359375</v>
      </c>
      <c r="Y51" s="1" t="s">
        <v>72</v>
      </c>
      <c r="Z51" s="1" t="s">
        <v>72</v>
      </c>
      <c r="AA51" s="2" t="s">
        <v>72</v>
      </c>
      <c r="AB51" s="1" t="s">
        <v>72</v>
      </c>
      <c r="AC51" s="1" t="s">
        <v>72</v>
      </c>
      <c r="AD51" s="1" t="s">
        <v>72</v>
      </c>
      <c r="AE51" s="1" t="s">
        <v>72</v>
      </c>
      <c r="AF51" s="1" t="s">
        <v>72</v>
      </c>
      <c r="AG51" s="1" t="s">
        <v>72</v>
      </c>
      <c r="AH51" s="1" t="s">
        <v>72</v>
      </c>
      <c r="AI51" s="1" t="s">
        <v>72</v>
      </c>
      <c r="AJ51" s="1" t="s">
        <v>72</v>
      </c>
      <c r="AK51" s="1" t="s">
        <v>72</v>
      </c>
      <c r="AL51" s="1">
        <v>0</v>
      </c>
      <c r="AM51" s="1">
        <v>2071.6350699656741</v>
      </c>
      <c r="AN51" s="1">
        <v>2071.635069965685</v>
      </c>
      <c r="AO51" s="2" t="s">
        <v>72</v>
      </c>
      <c r="AP51" s="2" t="s">
        <v>72</v>
      </c>
      <c r="AQ51" s="1" t="s">
        <v>72</v>
      </c>
      <c r="AR51" s="1" t="s">
        <v>72</v>
      </c>
      <c r="AS51" s="1">
        <v>8.6761884391307831E-2</v>
      </c>
      <c r="AT51" s="1">
        <v>0</v>
      </c>
      <c r="AU51" s="1" t="s">
        <v>72</v>
      </c>
      <c r="AV51" s="1" t="s">
        <v>72</v>
      </c>
      <c r="AW51" s="1" t="s">
        <v>72</v>
      </c>
      <c r="AX51" s="1" t="s">
        <v>72</v>
      </c>
      <c r="AY51" s="1" t="s">
        <v>72</v>
      </c>
      <c r="AZ51" s="1" t="s">
        <v>72</v>
      </c>
      <c r="BA51" s="1" t="s">
        <v>72</v>
      </c>
      <c r="BB51" s="1" t="s">
        <v>72</v>
      </c>
      <c r="BC51" s="1" t="s">
        <v>72</v>
      </c>
      <c r="BD51" s="1" t="s">
        <v>72</v>
      </c>
      <c r="BE51" s="1" t="s">
        <v>72</v>
      </c>
      <c r="BF51" s="1" t="s">
        <v>72</v>
      </c>
    </row>
    <row r="52" spans="1:58" x14ac:dyDescent="0.25">
      <c r="A52" s="2" t="s">
        <v>99</v>
      </c>
      <c r="B52" s="93" t="s">
        <v>210</v>
      </c>
      <c r="C52" s="2" t="s">
        <v>89</v>
      </c>
      <c r="D52" s="96">
        <v>1.5797735214233399</v>
      </c>
      <c r="E52" s="97">
        <v>3.2296233177185059</v>
      </c>
      <c r="F52" s="97">
        <v>0.61868149042129517</v>
      </c>
      <c r="G52" s="1">
        <v>0.80740582942962646</v>
      </c>
      <c r="H52" s="1">
        <v>0.15467037260532379</v>
      </c>
      <c r="I52" s="10">
        <v>17876</v>
      </c>
      <c r="J52" s="10">
        <v>6</v>
      </c>
      <c r="K52" s="10">
        <v>17870</v>
      </c>
      <c r="L52" s="1">
        <v>0</v>
      </c>
      <c r="M52" s="1">
        <v>6</v>
      </c>
      <c r="N52" s="1">
        <v>8</v>
      </c>
      <c r="O52" s="1">
        <v>17862</v>
      </c>
      <c r="P52" s="1">
        <v>0</v>
      </c>
      <c r="Q52" s="1" t="s">
        <v>72</v>
      </c>
      <c r="R52" s="1" t="s">
        <v>72</v>
      </c>
      <c r="S52" s="1" t="s">
        <v>72</v>
      </c>
      <c r="T52" s="1" t="s">
        <v>72</v>
      </c>
      <c r="U52" s="1" t="s">
        <v>72</v>
      </c>
      <c r="V52" s="1" t="s">
        <v>72</v>
      </c>
      <c r="W52" s="1" t="s">
        <v>72</v>
      </c>
      <c r="X52" s="1">
        <v>6328.3017578125</v>
      </c>
      <c r="Y52" s="1" t="s">
        <v>72</v>
      </c>
      <c r="Z52" s="1" t="s">
        <v>72</v>
      </c>
      <c r="AA52" s="2" t="s">
        <v>90</v>
      </c>
      <c r="AB52" s="1">
        <v>0.74995798071561015</v>
      </c>
      <c r="AC52" s="1" t="s">
        <v>72</v>
      </c>
      <c r="AD52" s="1" t="s">
        <v>72</v>
      </c>
      <c r="AE52" s="1">
        <v>1.5670382768535673</v>
      </c>
      <c r="AF52" s="1">
        <v>0</v>
      </c>
      <c r="AG52" s="1">
        <v>42.855770765931759</v>
      </c>
      <c r="AH52" s="1" t="s">
        <v>72</v>
      </c>
      <c r="AI52" s="1" t="s">
        <v>72</v>
      </c>
      <c r="AJ52" s="1">
        <v>69.537224983509176</v>
      </c>
      <c r="AK52" s="1">
        <v>16.174316548354341</v>
      </c>
      <c r="AL52" s="1">
        <v>9627.3409830729161</v>
      </c>
      <c r="AM52" s="1">
        <v>3267.6691931145515</v>
      </c>
      <c r="AN52" s="1">
        <v>3269.803788703035</v>
      </c>
      <c r="AO52" s="2" t="s">
        <v>72</v>
      </c>
      <c r="AP52" s="2" t="s">
        <v>72</v>
      </c>
      <c r="AQ52" s="1" t="s">
        <v>72</v>
      </c>
      <c r="AR52" s="1" t="s">
        <v>72</v>
      </c>
      <c r="AS52" s="1">
        <v>0.58061259984970093</v>
      </c>
      <c r="AT52" s="1">
        <v>0.25386756658554077</v>
      </c>
      <c r="AU52" s="1" t="s">
        <v>72</v>
      </c>
      <c r="AV52" s="1" t="s">
        <v>72</v>
      </c>
      <c r="AW52" s="1" t="s">
        <v>72</v>
      </c>
      <c r="AX52" s="1" t="s">
        <v>72</v>
      </c>
      <c r="AY52" s="1" t="s">
        <v>72</v>
      </c>
      <c r="AZ52" s="1" t="s">
        <v>72</v>
      </c>
      <c r="BA52" s="1">
        <v>1.1595707300254483</v>
      </c>
      <c r="BB52" s="1">
        <v>0.34034523140577194</v>
      </c>
      <c r="BC52" s="1" t="s">
        <v>72</v>
      </c>
      <c r="BD52" s="1" t="s">
        <v>72</v>
      </c>
      <c r="BE52" s="1">
        <v>56.231523270678473</v>
      </c>
      <c r="BF52" s="1">
        <v>29.480018261185048</v>
      </c>
    </row>
    <row r="53" spans="1:58" x14ac:dyDescent="0.25">
      <c r="A53" s="2" t="s">
        <v>99</v>
      </c>
      <c r="B53" s="93" t="s">
        <v>210</v>
      </c>
      <c r="C53" s="2" t="s">
        <v>90</v>
      </c>
      <c r="D53" s="96">
        <v>2.1064826965332033</v>
      </c>
      <c r="E53" s="97">
        <v>3.9448962211608887</v>
      </c>
      <c r="F53" s="97">
        <v>0.95359325408935547</v>
      </c>
      <c r="G53" s="1">
        <v>0.98622405529022217</v>
      </c>
      <c r="H53" s="1">
        <v>0.23839831352233887</v>
      </c>
      <c r="I53" s="10">
        <v>17876</v>
      </c>
      <c r="J53" s="10">
        <v>8</v>
      </c>
      <c r="K53" s="10">
        <v>17868</v>
      </c>
      <c r="L53" s="1">
        <v>0</v>
      </c>
      <c r="M53" s="1">
        <v>6</v>
      </c>
      <c r="N53" s="1">
        <v>8</v>
      </c>
      <c r="O53" s="1">
        <v>17862</v>
      </c>
      <c r="P53" s="1">
        <v>0</v>
      </c>
      <c r="Q53" s="1" t="s">
        <v>72</v>
      </c>
      <c r="R53" s="1" t="s">
        <v>72</v>
      </c>
      <c r="S53" s="1" t="s">
        <v>72</v>
      </c>
      <c r="T53" s="1" t="s">
        <v>72</v>
      </c>
      <c r="U53" s="1" t="s">
        <v>72</v>
      </c>
      <c r="V53" s="1" t="s">
        <v>72</v>
      </c>
      <c r="W53" s="1" t="s">
        <v>72</v>
      </c>
      <c r="X53" s="1">
        <v>4076.76318359375</v>
      </c>
      <c r="Y53" s="1" t="s">
        <v>72</v>
      </c>
      <c r="Z53" s="1" t="s">
        <v>72</v>
      </c>
      <c r="AA53" s="2" t="s">
        <v>72</v>
      </c>
      <c r="AB53" s="1" t="s">
        <v>72</v>
      </c>
      <c r="AC53" s="1" t="s">
        <v>72</v>
      </c>
      <c r="AD53" s="1" t="s">
        <v>72</v>
      </c>
      <c r="AE53" s="1" t="s">
        <v>72</v>
      </c>
      <c r="AF53" s="1" t="s">
        <v>72</v>
      </c>
      <c r="AG53" s="1" t="s">
        <v>72</v>
      </c>
      <c r="AH53" s="1" t="s">
        <v>72</v>
      </c>
      <c r="AI53" s="1" t="s">
        <v>72</v>
      </c>
      <c r="AJ53" s="1" t="s">
        <v>72</v>
      </c>
      <c r="AK53" s="1" t="s">
        <v>72</v>
      </c>
      <c r="AL53" s="1">
        <v>5106.9638671875</v>
      </c>
      <c r="AM53" s="1">
        <v>2214.0835856516037</v>
      </c>
      <c r="AN53" s="1">
        <v>2215.3782288744651</v>
      </c>
      <c r="AO53" s="2" t="s">
        <v>72</v>
      </c>
      <c r="AP53" s="2" t="s">
        <v>72</v>
      </c>
      <c r="AQ53" s="1" t="s">
        <v>72</v>
      </c>
      <c r="AR53" s="1" t="s">
        <v>72</v>
      </c>
      <c r="AS53" s="1">
        <v>0.73661059141159058</v>
      </c>
      <c r="AT53" s="1">
        <v>0.36097308993339539</v>
      </c>
      <c r="AU53" s="1" t="s">
        <v>72</v>
      </c>
      <c r="AV53" s="1" t="s">
        <v>72</v>
      </c>
      <c r="AW53" s="1" t="s">
        <v>72</v>
      </c>
      <c r="AX53" s="1" t="s">
        <v>72</v>
      </c>
      <c r="AY53" s="1" t="s">
        <v>72</v>
      </c>
      <c r="AZ53" s="1" t="s">
        <v>72</v>
      </c>
      <c r="BA53" s="1" t="s">
        <v>72</v>
      </c>
      <c r="BB53" s="1" t="s">
        <v>72</v>
      </c>
      <c r="BC53" s="1" t="s">
        <v>72</v>
      </c>
      <c r="BD53" s="1" t="s">
        <v>72</v>
      </c>
      <c r="BE53" s="1" t="s">
        <v>72</v>
      </c>
      <c r="BF53" s="1" t="s">
        <v>72</v>
      </c>
    </row>
    <row r="54" spans="1:58" x14ac:dyDescent="0.25">
      <c r="A54" s="2" t="s">
        <v>100</v>
      </c>
      <c r="B54" s="93" t="s">
        <v>211</v>
      </c>
      <c r="C54" s="2" t="s">
        <v>89</v>
      </c>
      <c r="D54" s="96">
        <v>2.1237985610961916</v>
      </c>
      <c r="E54" s="97">
        <v>4.1368303298950195</v>
      </c>
      <c r="F54" s="97">
        <v>0.90219390392303467</v>
      </c>
      <c r="G54" s="1">
        <v>1.0342075824737549</v>
      </c>
      <c r="H54" s="1">
        <v>0.22554847598075867</v>
      </c>
      <c r="I54" s="10">
        <v>15514</v>
      </c>
      <c r="J54" s="10">
        <v>7</v>
      </c>
      <c r="K54" s="10">
        <v>15507</v>
      </c>
      <c r="L54" s="1">
        <v>0</v>
      </c>
      <c r="M54" s="1">
        <v>7</v>
      </c>
      <c r="N54" s="1">
        <v>5</v>
      </c>
      <c r="O54" s="1">
        <v>15502</v>
      </c>
      <c r="P54" s="1">
        <v>0</v>
      </c>
      <c r="Q54" s="1" t="s">
        <v>72</v>
      </c>
      <c r="R54" s="1" t="s">
        <v>72</v>
      </c>
      <c r="S54" s="1" t="s">
        <v>72</v>
      </c>
      <c r="T54" s="1" t="s">
        <v>72</v>
      </c>
      <c r="U54" s="1" t="s">
        <v>72</v>
      </c>
      <c r="V54" s="1" t="s">
        <v>72</v>
      </c>
      <c r="W54" s="1" t="s">
        <v>72</v>
      </c>
      <c r="X54" s="1">
        <v>6328.3017578125</v>
      </c>
      <c r="Y54" s="1" t="s">
        <v>72</v>
      </c>
      <c r="Z54" s="1" t="s">
        <v>72</v>
      </c>
      <c r="AA54" s="2" t="s">
        <v>90</v>
      </c>
      <c r="AB54" s="1">
        <v>1.4000903283372976</v>
      </c>
      <c r="AC54" s="1" t="s">
        <v>72</v>
      </c>
      <c r="AD54" s="1" t="s">
        <v>72</v>
      </c>
      <c r="AE54" s="1">
        <v>3.0624269344404667</v>
      </c>
      <c r="AF54" s="1">
        <v>0</v>
      </c>
      <c r="AG54" s="1">
        <v>58.334901474613808</v>
      </c>
      <c r="AH54" s="1" t="s">
        <v>72</v>
      </c>
      <c r="AI54" s="1" t="s">
        <v>72</v>
      </c>
      <c r="AJ54" s="1">
        <v>87.19273972257119</v>
      </c>
      <c r="AK54" s="1">
        <v>29.47706322665643</v>
      </c>
      <c r="AL54" s="1">
        <v>8934.6648995535706</v>
      </c>
      <c r="AM54" s="1">
        <v>3194.892411995389</v>
      </c>
      <c r="AN54" s="1">
        <v>3197.4822281235929</v>
      </c>
      <c r="AO54" s="2" t="s">
        <v>72</v>
      </c>
      <c r="AP54" s="2" t="s">
        <v>72</v>
      </c>
      <c r="AQ54" s="1" t="s">
        <v>72</v>
      </c>
      <c r="AR54" s="1" t="s">
        <v>72</v>
      </c>
      <c r="AS54" s="1">
        <v>0.75948339700698853</v>
      </c>
      <c r="AT54" s="1">
        <v>0.35366165637969971</v>
      </c>
      <c r="AU54" s="1" t="s">
        <v>72</v>
      </c>
      <c r="AV54" s="1" t="s">
        <v>72</v>
      </c>
      <c r="AW54" s="1" t="s">
        <v>72</v>
      </c>
      <c r="AX54" s="1" t="s">
        <v>72</v>
      </c>
      <c r="AY54" s="1" t="s">
        <v>72</v>
      </c>
      <c r="AZ54" s="1" t="s">
        <v>72</v>
      </c>
      <c r="BA54" s="1">
        <v>2.2320086241709576</v>
      </c>
      <c r="BB54" s="1">
        <v>0.56817203250363768</v>
      </c>
      <c r="BC54" s="1" t="s">
        <v>72</v>
      </c>
      <c r="BD54" s="1" t="s">
        <v>72</v>
      </c>
      <c r="BE54" s="1">
        <v>72.776840326554222</v>
      </c>
      <c r="BF54" s="1">
        <v>43.892962622673402</v>
      </c>
    </row>
    <row r="55" spans="1:58" x14ac:dyDescent="0.25">
      <c r="A55" s="2" t="s">
        <v>100</v>
      </c>
      <c r="B55" s="93" t="s">
        <v>211</v>
      </c>
      <c r="C55" s="2" t="s">
        <v>90</v>
      </c>
      <c r="D55" s="96">
        <v>1.5169011116027833</v>
      </c>
      <c r="E55" s="97">
        <v>3.2968494892120361</v>
      </c>
      <c r="F55" s="97">
        <v>0.5332866907119751</v>
      </c>
      <c r="G55" s="1">
        <v>0.82421237230300903</v>
      </c>
      <c r="H55" s="1">
        <v>0.13332167267799377</v>
      </c>
      <c r="I55" s="10">
        <v>15514</v>
      </c>
      <c r="J55" s="10">
        <v>5</v>
      </c>
      <c r="K55" s="10">
        <v>15509</v>
      </c>
      <c r="L55" s="1">
        <v>0</v>
      </c>
      <c r="M55" s="1">
        <v>7</v>
      </c>
      <c r="N55" s="1">
        <v>5</v>
      </c>
      <c r="O55" s="1">
        <v>15502</v>
      </c>
      <c r="P55" s="1">
        <v>0</v>
      </c>
      <c r="Q55" s="1" t="s">
        <v>72</v>
      </c>
      <c r="R55" s="1" t="s">
        <v>72</v>
      </c>
      <c r="S55" s="1" t="s">
        <v>72</v>
      </c>
      <c r="T55" s="1" t="s">
        <v>72</v>
      </c>
      <c r="U55" s="1" t="s">
        <v>72</v>
      </c>
      <c r="V55" s="1" t="s">
        <v>72</v>
      </c>
      <c r="W55" s="1" t="s">
        <v>72</v>
      </c>
      <c r="X55" s="1">
        <v>4076.76318359375</v>
      </c>
      <c r="Y55" s="1" t="s">
        <v>72</v>
      </c>
      <c r="Z55" s="1" t="s">
        <v>72</v>
      </c>
      <c r="AA55" s="2" t="s">
        <v>72</v>
      </c>
      <c r="AB55" s="1" t="s">
        <v>72</v>
      </c>
      <c r="AC55" s="1" t="s">
        <v>72</v>
      </c>
      <c r="AD55" s="1" t="s">
        <v>72</v>
      </c>
      <c r="AE55" s="1" t="s">
        <v>72</v>
      </c>
      <c r="AF55" s="1" t="s">
        <v>72</v>
      </c>
      <c r="AG55" s="1" t="s">
        <v>72</v>
      </c>
      <c r="AH55" s="1" t="s">
        <v>72</v>
      </c>
      <c r="AI55" s="1" t="s">
        <v>72</v>
      </c>
      <c r="AJ55" s="1" t="s">
        <v>72</v>
      </c>
      <c r="AK55" s="1" t="s">
        <v>72</v>
      </c>
      <c r="AL55" s="1">
        <v>5114.244140625</v>
      </c>
      <c r="AM55" s="1">
        <v>2187.3827901465479</v>
      </c>
      <c r="AN55" s="1">
        <v>2188.3260869592759</v>
      </c>
      <c r="AO55" s="2" t="s">
        <v>72</v>
      </c>
      <c r="AP55" s="2" t="s">
        <v>72</v>
      </c>
      <c r="AQ55" s="1" t="s">
        <v>72</v>
      </c>
      <c r="AR55" s="1" t="s">
        <v>72</v>
      </c>
      <c r="AS55" s="1">
        <v>0.57760876417160034</v>
      </c>
      <c r="AT55" s="1">
        <v>0.23252643644809723</v>
      </c>
      <c r="AU55" s="1" t="s">
        <v>72</v>
      </c>
      <c r="AV55" s="1" t="s">
        <v>72</v>
      </c>
      <c r="AW55" s="1" t="s">
        <v>72</v>
      </c>
      <c r="AX55" s="1" t="s">
        <v>72</v>
      </c>
      <c r="AY55" s="1" t="s">
        <v>72</v>
      </c>
      <c r="AZ55" s="1" t="s">
        <v>72</v>
      </c>
      <c r="BA55" s="1" t="s">
        <v>72</v>
      </c>
      <c r="BB55" s="1" t="s">
        <v>72</v>
      </c>
      <c r="BC55" s="1" t="s">
        <v>72</v>
      </c>
      <c r="BD55" s="1" t="s">
        <v>72</v>
      </c>
      <c r="BE55" s="1" t="s">
        <v>72</v>
      </c>
      <c r="BF55" s="1" t="s">
        <v>72</v>
      </c>
    </row>
    <row r="56" spans="1:58" x14ac:dyDescent="0.25">
      <c r="A56" s="2" t="s">
        <v>184</v>
      </c>
      <c r="B56" s="93" t="s">
        <v>212</v>
      </c>
      <c r="C56" s="2" t="s">
        <v>89</v>
      </c>
      <c r="D56" s="96">
        <v>1.7124753952026368</v>
      </c>
      <c r="E56" s="97">
        <v>3.500964879989624</v>
      </c>
      <c r="F56" s="97">
        <v>0.67064523696899414</v>
      </c>
      <c r="G56" s="1">
        <v>0.87524121999740601</v>
      </c>
      <c r="H56" s="1">
        <v>0.16766130924224854</v>
      </c>
      <c r="I56" s="10">
        <v>16491</v>
      </c>
      <c r="J56" s="10">
        <v>6</v>
      </c>
      <c r="K56" s="10">
        <v>16485</v>
      </c>
      <c r="L56" s="1">
        <v>0</v>
      </c>
      <c r="M56" s="1">
        <v>6</v>
      </c>
      <c r="N56" s="1">
        <v>4</v>
      </c>
      <c r="O56" s="1">
        <v>16481</v>
      </c>
      <c r="P56" s="1">
        <v>0</v>
      </c>
      <c r="Q56" s="1" t="s">
        <v>72</v>
      </c>
      <c r="R56" s="1" t="s">
        <v>72</v>
      </c>
      <c r="S56" s="1" t="s">
        <v>72</v>
      </c>
      <c r="T56" s="1" t="s">
        <v>72</v>
      </c>
      <c r="U56" s="1" t="s">
        <v>72</v>
      </c>
      <c r="V56" s="1" t="s">
        <v>72</v>
      </c>
      <c r="W56" s="1" t="s">
        <v>72</v>
      </c>
      <c r="X56" s="1">
        <v>6328.3017578125</v>
      </c>
      <c r="Y56" s="1" t="s">
        <v>72</v>
      </c>
      <c r="Z56" s="1" t="s">
        <v>72</v>
      </c>
      <c r="AA56" s="2" t="s">
        <v>90</v>
      </c>
      <c r="AB56" s="1">
        <v>1.5000909539365825</v>
      </c>
      <c r="AC56" s="1" t="s">
        <v>72</v>
      </c>
      <c r="AD56" s="1" t="s">
        <v>72</v>
      </c>
      <c r="AE56" s="1">
        <v>3.4789136338888835</v>
      </c>
      <c r="AF56" s="1">
        <v>0</v>
      </c>
      <c r="AG56" s="1">
        <v>60.001455210042486</v>
      </c>
      <c r="AH56" s="1" t="s">
        <v>72</v>
      </c>
      <c r="AI56" s="1" t="s">
        <v>72</v>
      </c>
      <c r="AJ56" s="1">
        <v>91.660314449074633</v>
      </c>
      <c r="AK56" s="1">
        <v>28.342595971010343</v>
      </c>
      <c r="AL56" s="1">
        <v>9221.4464518229161</v>
      </c>
      <c r="AM56" s="1">
        <v>3290.4743342225174</v>
      </c>
      <c r="AN56" s="1">
        <v>3292.6322283893765</v>
      </c>
      <c r="AO56" s="2" t="s">
        <v>72</v>
      </c>
      <c r="AP56" s="2" t="s">
        <v>72</v>
      </c>
      <c r="AQ56" s="1" t="s">
        <v>72</v>
      </c>
      <c r="AR56" s="1" t="s">
        <v>72</v>
      </c>
      <c r="AS56" s="1">
        <v>0.62938857078552246</v>
      </c>
      <c r="AT56" s="1">
        <v>0.27519118785858154</v>
      </c>
      <c r="AU56" s="1" t="s">
        <v>72</v>
      </c>
      <c r="AV56" s="1" t="s">
        <v>72</v>
      </c>
      <c r="AW56" s="1" t="s">
        <v>72</v>
      </c>
      <c r="AX56" s="1" t="s">
        <v>72</v>
      </c>
      <c r="AY56" s="1" t="s">
        <v>72</v>
      </c>
      <c r="AZ56" s="1" t="s">
        <v>72</v>
      </c>
      <c r="BA56" s="1">
        <v>2.4869946739623963</v>
      </c>
      <c r="BB56" s="1">
        <v>0.51318723391076881</v>
      </c>
      <c r="BC56" s="1" t="s">
        <v>72</v>
      </c>
      <c r="BD56" s="1" t="s">
        <v>72</v>
      </c>
      <c r="BE56" s="1">
        <v>75.790765829591052</v>
      </c>
      <c r="BF56" s="1">
        <v>44.212144590493921</v>
      </c>
    </row>
    <row r="57" spans="1:58" x14ac:dyDescent="0.25">
      <c r="A57" s="2" t="s">
        <v>184</v>
      </c>
      <c r="B57" s="93" t="s">
        <v>212</v>
      </c>
      <c r="C57" s="2" t="s">
        <v>90</v>
      </c>
      <c r="D57" s="96">
        <v>1.1415810585021973</v>
      </c>
      <c r="E57" s="97">
        <v>2.6920058727264404</v>
      </c>
      <c r="F57" s="97">
        <v>0.34444290399551392</v>
      </c>
      <c r="G57" s="1">
        <v>0.67300146818161011</v>
      </c>
      <c r="H57" s="1">
        <v>8.6110725998878479E-2</v>
      </c>
      <c r="I57" s="10">
        <v>16491</v>
      </c>
      <c r="J57" s="10">
        <v>4</v>
      </c>
      <c r="K57" s="10">
        <v>16487</v>
      </c>
      <c r="L57" s="1">
        <v>0</v>
      </c>
      <c r="M57" s="1">
        <v>6</v>
      </c>
      <c r="N57" s="1">
        <v>4</v>
      </c>
      <c r="O57" s="1">
        <v>16481</v>
      </c>
      <c r="P57" s="1">
        <v>0</v>
      </c>
      <c r="Q57" s="1" t="s">
        <v>72</v>
      </c>
      <c r="R57" s="1" t="s">
        <v>72</v>
      </c>
      <c r="S57" s="1" t="s">
        <v>72</v>
      </c>
      <c r="T57" s="1" t="s">
        <v>72</v>
      </c>
      <c r="U57" s="1" t="s">
        <v>72</v>
      </c>
      <c r="V57" s="1" t="s">
        <v>72</v>
      </c>
      <c r="W57" s="1" t="s">
        <v>72</v>
      </c>
      <c r="X57" s="1">
        <v>4076.76318359375</v>
      </c>
      <c r="Y57" s="1" t="s">
        <v>72</v>
      </c>
      <c r="Z57" s="1" t="s">
        <v>72</v>
      </c>
      <c r="AA57" s="2" t="s">
        <v>72</v>
      </c>
      <c r="AB57" s="1" t="s">
        <v>72</v>
      </c>
      <c r="AC57" s="1" t="s">
        <v>72</v>
      </c>
      <c r="AD57" s="1" t="s">
        <v>72</v>
      </c>
      <c r="AE57" s="1" t="s">
        <v>72</v>
      </c>
      <c r="AF57" s="1" t="s">
        <v>72</v>
      </c>
      <c r="AG57" s="1" t="s">
        <v>72</v>
      </c>
      <c r="AH57" s="1" t="s">
        <v>72</v>
      </c>
      <c r="AI57" s="1" t="s">
        <v>72</v>
      </c>
      <c r="AJ57" s="1" t="s">
        <v>72</v>
      </c>
      <c r="AK57" s="1" t="s">
        <v>72</v>
      </c>
      <c r="AL57" s="1">
        <v>5114.5921630859375</v>
      </c>
      <c r="AM57" s="1">
        <v>2261.3324880715086</v>
      </c>
      <c r="AN57" s="1">
        <v>2262.0245648831137</v>
      </c>
      <c r="AO57" s="2" t="s">
        <v>72</v>
      </c>
      <c r="AP57" s="2" t="s">
        <v>72</v>
      </c>
      <c r="AQ57" s="1" t="s">
        <v>72</v>
      </c>
      <c r="AR57" s="1" t="s">
        <v>72</v>
      </c>
      <c r="AS57" s="1">
        <v>0.45588058233261108</v>
      </c>
      <c r="AT57" s="1">
        <v>0.16387976706027985</v>
      </c>
      <c r="AU57" s="1" t="s">
        <v>72</v>
      </c>
      <c r="AV57" s="1" t="s">
        <v>72</v>
      </c>
      <c r="AW57" s="1" t="s">
        <v>72</v>
      </c>
      <c r="AX57" s="1" t="s">
        <v>72</v>
      </c>
      <c r="AY57" s="1" t="s">
        <v>72</v>
      </c>
      <c r="AZ57" s="1" t="s">
        <v>72</v>
      </c>
      <c r="BA57" s="1" t="s">
        <v>72</v>
      </c>
      <c r="BB57" s="1" t="s">
        <v>72</v>
      </c>
      <c r="BC57" s="1" t="s">
        <v>72</v>
      </c>
      <c r="BD57" s="1" t="s">
        <v>72</v>
      </c>
      <c r="BE57" s="1" t="s">
        <v>72</v>
      </c>
      <c r="BF57" s="1" t="s">
        <v>72</v>
      </c>
    </row>
    <row r="58" spans="1:58" x14ac:dyDescent="0.25">
      <c r="A58" s="2" t="s">
        <v>185</v>
      </c>
      <c r="B58" s="93" t="s">
        <v>213</v>
      </c>
      <c r="C58" s="2" t="s">
        <v>89</v>
      </c>
      <c r="D58" s="96">
        <v>2.4168361663818358</v>
      </c>
      <c r="E58" s="97">
        <v>4.526237964630127</v>
      </c>
      <c r="F58" s="97">
        <v>1.0940688848495483</v>
      </c>
      <c r="G58" s="1">
        <v>1.1315594911575317</v>
      </c>
      <c r="H58" s="1">
        <v>0.27351722121238708</v>
      </c>
      <c r="I58" s="10">
        <v>15581</v>
      </c>
      <c r="J58" s="10">
        <v>8</v>
      </c>
      <c r="K58" s="10">
        <v>15573</v>
      </c>
      <c r="L58" s="1">
        <v>0</v>
      </c>
      <c r="M58" s="1">
        <v>8</v>
      </c>
      <c r="N58" s="1">
        <v>8</v>
      </c>
      <c r="O58" s="1">
        <v>15565</v>
      </c>
      <c r="P58" s="1">
        <v>0</v>
      </c>
      <c r="Q58" s="1" t="s">
        <v>72</v>
      </c>
      <c r="R58" s="1" t="s">
        <v>72</v>
      </c>
      <c r="S58" s="1" t="s">
        <v>72</v>
      </c>
      <c r="T58" s="1" t="s">
        <v>72</v>
      </c>
      <c r="U58" s="1" t="s">
        <v>72</v>
      </c>
      <c r="V58" s="1" t="s">
        <v>72</v>
      </c>
      <c r="W58" s="1" t="s">
        <v>72</v>
      </c>
      <c r="X58" s="1">
        <v>6328.3017578125</v>
      </c>
      <c r="Y58" s="1" t="s">
        <v>72</v>
      </c>
      <c r="Z58" s="1" t="s">
        <v>72</v>
      </c>
      <c r="AA58" s="2" t="s">
        <v>90</v>
      </c>
      <c r="AB58" s="1">
        <v>1</v>
      </c>
      <c r="AC58" s="1" t="s">
        <v>72</v>
      </c>
      <c r="AD58" s="1" t="s">
        <v>72</v>
      </c>
      <c r="AE58" s="1">
        <v>2.0041681635209665</v>
      </c>
      <c r="AF58" s="1">
        <v>0</v>
      </c>
      <c r="AG58" s="1">
        <v>50</v>
      </c>
      <c r="AH58" s="1" t="s">
        <v>72</v>
      </c>
      <c r="AI58" s="1" t="s">
        <v>72</v>
      </c>
      <c r="AJ58" s="1">
        <v>75.104204088024161</v>
      </c>
      <c r="AK58" s="1">
        <v>24.895795911975839</v>
      </c>
      <c r="AL58" s="1">
        <v>8488.934814453125</v>
      </c>
      <c r="AM58" s="1">
        <v>3192.1270922128847</v>
      </c>
      <c r="AN58" s="1">
        <v>3194.8467162278989</v>
      </c>
      <c r="AO58" s="2" t="s">
        <v>72</v>
      </c>
      <c r="AP58" s="2" t="s">
        <v>72</v>
      </c>
      <c r="AQ58" s="1" t="s">
        <v>72</v>
      </c>
      <c r="AR58" s="1" t="s">
        <v>72</v>
      </c>
      <c r="AS58" s="1">
        <v>0.84514844417572021</v>
      </c>
      <c r="AT58" s="1">
        <v>0.4141518771648407</v>
      </c>
      <c r="AU58" s="1" t="s">
        <v>72</v>
      </c>
      <c r="AV58" s="1" t="s">
        <v>72</v>
      </c>
      <c r="AW58" s="1" t="s">
        <v>72</v>
      </c>
      <c r="AX58" s="1" t="s">
        <v>72</v>
      </c>
      <c r="AY58" s="1" t="s">
        <v>72</v>
      </c>
      <c r="AZ58" s="1" t="s">
        <v>72</v>
      </c>
      <c r="BA58" s="1">
        <v>1.5043959328563439</v>
      </c>
      <c r="BB58" s="1">
        <v>0.49560406714365612</v>
      </c>
      <c r="BC58" s="1" t="s">
        <v>72</v>
      </c>
      <c r="BD58" s="1" t="s">
        <v>72</v>
      </c>
      <c r="BE58" s="1">
        <v>62.609898321408593</v>
      </c>
      <c r="BF58" s="1">
        <v>37.390101678591407</v>
      </c>
    </row>
    <row r="59" spans="1:58" x14ac:dyDescent="0.25">
      <c r="A59" s="2" t="s">
        <v>185</v>
      </c>
      <c r="B59" s="93" t="s">
        <v>213</v>
      </c>
      <c r="C59" s="2" t="s">
        <v>90</v>
      </c>
      <c r="D59" s="96">
        <v>2.4168361663818358</v>
      </c>
      <c r="E59" s="97">
        <v>4.526237964630127</v>
      </c>
      <c r="F59" s="97">
        <v>1.0940688848495483</v>
      </c>
      <c r="G59" s="1">
        <v>1.1315594911575317</v>
      </c>
      <c r="H59" s="1">
        <v>0.27351722121238708</v>
      </c>
      <c r="I59" s="10">
        <v>15581</v>
      </c>
      <c r="J59" s="10">
        <v>8</v>
      </c>
      <c r="K59" s="10">
        <v>15573</v>
      </c>
      <c r="L59" s="1">
        <v>0</v>
      </c>
      <c r="M59" s="1">
        <v>8</v>
      </c>
      <c r="N59" s="1">
        <v>8</v>
      </c>
      <c r="O59" s="1">
        <v>15565</v>
      </c>
      <c r="P59" s="1">
        <v>0</v>
      </c>
      <c r="Q59" s="1" t="s">
        <v>72</v>
      </c>
      <c r="R59" s="1" t="s">
        <v>72</v>
      </c>
      <c r="S59" s="1" t="s">
        <v>72</v>
      </c>
      <c r="T59" s="1" t="s">
        <v>72</v>
      </c>
      <c r="U59" s="1" t="s">
        <v>72</v>
      </c>
      <c r="V59" s="1" t="s">
        <v>72</v>
      </c>
      <c r="W59" s="1" t="s">
        <v>72</v>
      </c>
      <c r="X59" s="1">
        <v>4076.76318359375</v>
      </c>
      <c r="Y59" s="1" t="s">
        <v>72</v>
      </c>
      <c r="Z59" s="1" t="s">
        <v>72</v>
      </c>
      <c r="AA59" s="2" t="s">
        <v>72</v>
      </c>
      <c r="AB59" s="1" t="s">
        <v>72</v>
      </c>
      <c r="AC59" s="1" t="s">
        <v>72</v>
      </c>
      <c r="AD59" s="1" t="s">
        <v>72</v>
      </c>
      <c r="AE59" s="1" t="s">
        <v>72</v>
      </c>
      <c r="AF59" s="1" t="s">
        <v>72</v>
      </c>
      <c r="AG59" s="1" t="s">
        <v>72</v>
      </c>
      <c r="AH59" s="1" t="s">
        <v>72</v>
      </c>
      <c r="AI59" s="1" t="s">
        <v>72</v>
      </c>
      <c r="AJ59" s="1" t="s">
        <v>72</v>
      </c>
      <c r="AK59" s="1" t="s">
        <v>72</v>
      </c>
      <c r="AL59" s="1">
        <v>5102.0685424804688</v>
      </c>
      <c r="AM59" s="1">
        <v>2204.5399079699741</v>
      </c>
      <c r="AN59" s="1">
        <v>2206.027632061885</v>
      </c>
      <c r="AO59" s="2" t="s">
        <v>72</v>
      </c>
      <c r="AP59" s="2" t="s">
        <v>72</v>
      </c>
      <c r="AQ59" s="1" t="s">
        <v>72</v>
      </c>
      <c r="AR59" s="1" t="s">
        <v>72</v>
      </c>
      <c r="AS59" s="1">
        <v>0.84514844417572021</v>
      </c>
      <c r="AT59" s="1">
        <v>0.4141518771648407</v>
      </c>
      <c r="AU59" s="1" t="s">
        <v>72</v>
      </c>
      <c r="AV59" s="1" t="s">
        <v>72</v>
      </c>
      <c r="AW59" s="1" t="s">
        <v>72</v>
      </c>
      <c r="AX59" s="1" t="s">
        <v>72</v>
      </c>
      <c r="AY59" s="1" t="s">
        <v>72</v>
      </c>
      <c r="AZ59" s="1" t="s">
        <v>72</v>
      </c>
      <c r="BA59" s="1" t="s">
        <v>72</v>
      </c>
      <c r="BB59" s="1" t="s">
        <v>72</v>
      </c>
      <c r="BC59" s="1" t="s">
        <v>72</v>
      </c>
      <c r="BD59" s="1" t="s">
        <v>72</v>
      </c>
      <c r="BE59" s="1" t="s">
        <v>72</v>
      </c>
      <c r="BF59" s="1" t="s">
        <v>72</v>
      </c>
    </row>
    <row r="60" spans="1:58" x14ac:dyDescent="0.25">
      <c r="A60" s="2" t="s">
        <v>186</v>
      </c>
      <c r="B60" s="93" t="s">
        <v>214</v>
      </c>
      <c r="C60" s="2" t="s">
        <v>89</v>
      </c>
      <c r="D60" s="96">
        <v>4.1836265563964847</v>
      </c>
      <c r="E60" s="97">
        <v>7.0421357154846191</v>
      </c>
      <c r="F60" s="97">
        <v>2.2290613651275635</v>
      </c>
      <c r="G60" s="1">
        <v>1.7605339288711548</v>
      </c>
      <c r="H60" s="1">
        <v>0.55726534128189087</v>
      </c>
      <c r="I60" s="10">
        <v>13504</v>
      </c>
      <c r="J60" s="10">
        <v>12</v>
      </c>
      <c r="K60" s="10">
        <v>13492</v>
      </c>
      <c r="L60" s="1">
        <v>0</v>
      </c>
      <c r="M60" s="1">
        <v>12</v>
      </c>
      <c r="N60" s="1">
        <v>5</v>
      </c>
      <c r="O60" s="1">
        <v>13487</v>
      </c>
      <c r="P60" s="1">
        <v>0</v>
      </c>
      <c r="Q60" s="1" t="s">
        <v>72</v>
      </c>
      <c r="R60" s="1" t="s">
        <v>72</v>
      </c>
      <c r="S60" s="1" t="s">
        <v>72</v>
      </c>
      <c r="T60" s="1" t="s">
        <v>72</v>
      </c>
      <c r="U60" s="1" t="s">
        <v>72</v>
      </c>
      <c r="V60" s="1" t="s">
        <v>72</v>
      </c>
      <c r="W60" s="1" t="s">
        <v>72</v>
      </c>
      <c r="X60" s="1">
        <v>6328.3017578125</v>
      </c>
      <c r="Y60" s="1" t="s">
        <v>72</v>
      </c>
      <c r="Z60" s="1" t="s">
        <v>72</v>
      </c>
      <c r="AA60" s="2" t="s">
        <v>90</v>
      </c>
      <c r="AB60" s="1">
        <v>2.400622530489855</v>
      </c>
      <c r="AC60" s="1" t="s">
        <v>72</v>
      </c>
      <c r="AD60" s="1" t="s">
        <v>72</v>
      </c>
      <c r="AE60" s="1">
        <v>4.9869851367911497</v>
      </c>
      <c r="AF60" s="1">
        <v>0</v>
      </c>
      <c r="AG60" s="1">
        <v>70.593619520130886</v>
      </c>
      <c r="AH60" s="1" t="s">
        <v>72</v>
      </c>
      <c r="AI60" s="1" t="s">
        <v>72</v>
      </c>
      <c r="AJ60" s="1">
        <v>92.958807710790225</v>
      </c>
      <c r="AK60" s="1">
        <v>48.228431329471533</v>
      </c>
      <c r="AL60" s="1">
        <v>8575.488037109375</v>
      </c>
      <c r="AM60" s="1">
        <v>3197.7001884182237</v>
      </c>
      <c r="AN60" s="1">
        <v>3202.4790283311577</v>
      </c>
      <c r="AO60" s="2" t="s">
        <v>72</v>
      </c>
      <c r="AP60" s="2" t="s">
        <v>72</v>
      </c>
      <c r="AQ60" s="1" t="s">
        <v>72</v>
      </c>
      <c r="AR60" s="1" t="s">
        <v>72</v>
      </c>
      <c r="AS60" s="1">
        <v>1.3782637119293213</v>
      </c>
      <c r="AT60" s="1">
        <v>0.77187639474868774</v>
      </c>
      <c r="AU60" s="1" t="s">
        <v>72</v>
      </c>
      <c r="AV60" s="1" t="s">
        <v>72</v>
      </c>
      <c r="AW60" s="1" t="s">
        <v>72</v>
      </c>
      <c r="AX60" s="1" t="s">
        <v>72</v>
      </c>
      <c r="AY60" s="1" t="s">
        <v>72</v>
      </c>
      <c r="AZ60" s="1" t="s">
        <v>72</v>
      </c>
      <c r="BA60" s="1">
        <v>3.6957467213192761</v>
      </c>
      <c r="BB60" s="1">
        <v>1.1054983396604341</v>
      </c>
      <c r="BC60" s="1" t="s">
        <v>72</v>
      </c>
      <c r="BD60" s="1" t="s">
        <v>72</v>
      </c>
      <c r="BE60" s="1">
        <v>81.793014449366524</v>
      </c>
      <c r="BF60" s="1">
        <v>59.394224590895227</v>
      </c>
    </row>
    <row r="61" spans="1:58" x14ac:dyDescent="0.25">
      <c r="A61" s="2" t="s">
        <v>186</v>
      </c>
      <c r="B61" s="93" t="s">
        <v>214</v>
      </c>
      <c r="C61" s="2" t="s">
        <v>90</v>
      </c>
      <c r="D61" s="96">
        <v>1.7427257537841796</v>
      </c>
      <c r="E61" s="97">
        <v>3.7877657413482666</v>
      </c>
      <c r="F61" s="97">
        <v>0.61266881227493286</v>
      </c>
      <c r="G61" s="1">
        <v>0.94694143533706665</v>
      </c>
      <c r="H61" s="1">
        <v>0.15316720306873322</v>
      </c>
      <c r="I61" s="10">
        <v>13504</v>
      </c>
      <c r="J61" s="10">
        <v>5</v>
      </c>
      <c r="K61" s="10">
        <v>13499</v>
      </c>
      <c r="L61" s="1">
        <v>0</v>
      </c>
      <c r="M61" s="1">
        <v>12</v>
      </c>
      <c r="N61" s="1">
        <v>5</v>
      </c>
      <c r="O61" s="1">
        <v>13487</v>
      </c>
      <c r="P61" s="1">
        <v>0</v>
      </c>
      <c r="Q61" s="1" t="s">
        <v>72</v>
      </c>
      <c r="R61" s="1" t="s">
        <v>72</v>
      </c>
      <c r="S61" s="1" t="s">
        <v>72</v>
      </c>
      <c r="T61" s="1" t="s">
        <v>72</v>
      </c>
      <c r="U61" s="1" t="s">
        <v>72</v>
      </c>
      <c r="V61" s="1" t="s">
        <v>72</v>
      </c>
      <c r="W61" s="1" t="s">
        <v>72</v>
      </c>
      <c r="X61" s="1">
        <v>4076.76318359375</v>
      </c>
      <c r="Y61" s="1" t="s">
        <v>72</v>
      </c>
      <c r="Z61" s="1" t="s">
        <v>72</v>
      </c>
      <c r="AA61" s="2" t="s">
        <v>72</v>
      </c>
      <c r="AB61" s="1" t="s">
        <v>72</v>
      </c>
      <c r="AC61" s="1" t="s">
        <v>72</v>
      </c>
      <c r="AD61" s="1" t="s">
        <v>72</v>
      </c>
      <c r="AE61" s="1" t="s">
        <v>72</v>
      </c>
      <c r="AF61" s="1" t="s">
        <v>72</v>
      </c>
      <c r="AG61" s="1" t="s">
        <v>72</v>
      </c>
      <c r="AH61" s="1" t="s">
        <v>72</v>
      </c>
      <c r="AI61" s="1" t="s">
        <v>72</v>
      </c>
      <c r="AJ61" s="1" t="s">
        <v>72</v>
      </c>
      <c r="AK61" s="1" t="s">
        <v>72</v>
      </c>
      <c r="AL61" s="1">
        <v>5268.4044921875002</v>
      </c>
      <c r="AM61" s="1">
        <v>2199.7952557575154</v>
      </c>
      <c r="AN61" s="1">
        <v>2200.9314410494467</v>
      </c>
      <c r="AO61" s="2" t="s">
        <v>72</v>
      </c>
      <c r="AP61" s="2" t="s">
        <v>72</v>
      </c>
      <c r="AQ61" s="1" t="s">
        <v>72</v>
      </c>
      <c r="AR61" s="1" t="s">
        <v>72</v>
      </c>
      <c r="AS61" s="1">
        <v>0.66360712051391602</v>
      </c>
      <c r="AT61" s="1">
        <v>0.2671407163143158</v>
      </c>
      <c r="AU61" s="1" t="s">
        <v>72</v>
      </c>
      <c r="AV61" s="1" t="s">
        <v>72</v>
      </c>
      <c r="AW61" s="1" t="s">
        <v>72</v>
      </c>
      <c r="AX61" s="1" t="s">
        <v>72</v>
      </c>
      <c r="AY61" s="1" t="s">
        <v>72</v>
      </c>
      <c r="AZ61" s="1" t="s">
        <v>72</v>
      </c>
      <c r="BA61" s="1" t="s">
        <v>72</v>
      </c>
      <c r="BB61" s="1" t="s">
        <v>72</v>
      </c>
      <c r="BC61" s="1" t="s">
        <v>72</v>
      </c>
      <c r="BD61" s="1" t="s">
        <v>72</v>
      </c>
      <c r="BE61" s="1" t="s">
        <v>72</v>
      </c>
      <c r="BF61" s="1" t="s">
        <v>72</v>
      </c>
    </row>
    <row r="62" spans="1:58" x14ac:dyDescent="0.25">
      <c r="A62" s="2" t="s">
        <v>187</v>
      </c>
      <c r="B62" s="93" t="s">
        <v>215</v>
      </c>
      <c r="C62" s="2" t="s">
        <v>89</v>
      </c>
      <c r="D62" s="96">
        <v>3.9371532440185546</v>
      </c>
      <c r="E62" s="97">
        <v>6.627138614654541</v>
      </c>
      <c r="F62" s="97">
        <v>2.0977647304534912</v>
      </c>
      <c r="G62" s="1">
        <v>1.6567846536636353</v>
      </c>
      <c r="H62" s="1">
        <v>0.5244411826133728</v>
      </c>
      <c r="I62" s="10">
        <v>14349</v>
      </c>
      <c r="J62" s="10">
        <v>12</v>
      </c>
      <c r="K62" s="10">
        <v>14337</v>
      </c>
      <c r="L62" s="1">
        <v>0</v>
      </c>
      <c r="M62" s="1">
        <v>12</v>
      </c>
      <c r="N62" s="1">
        <v>5</v>
      </c>
      <c r="O62" s="1">
        <v>14332</v>
      </c>
      <c r="P62" s="1">
        <v>0</v>
      </c>
      <c r="Q62" s="1" t="s">
        <v>72</v>
      </c>
      <c r="R62" s="1" t="s">
        <v>72</v>
      </c>
      <c r="S62" s="1" t="s">
        <v>72</v>
      </c>
      <c r="T62" s="1" t="s">
        <v>72</v>
      </c>
      <c r="U62" s="1" t="s">
        <v>72</v>
      </c>
      <c r="V62" s="1" t="s">
        <v>72</v>
      </c>
      <c r="W62" s="1" t="s">
        <v>72</v>
      </c>
      <c r="X62" s="1">
        <v>6328.3017578125</v>
      </c>
      <c r="Y62" s="1" t="s">
        <v>72</v>
      </c>
      <c r="Z62" s="1" t="s">
        <v>72</v>
      </c>
      <c r="AA62" s="2" t="s">
        <v>90</v>
      </c>
      <c r="AB62" s="1">
        <v>2.4005858413910754</v>
      </c>
      <c r="AC62" s="1" t="s">
        <v>72</v>
      </c>
      <c r="AD62" s="1" t="s">
        <v>72</v>
      </c>
      <c r="AE62" s="1">
        <v>4.9868548133583452</v>
      </c>
      <c r="AF62" s="1">
        <v>0</v>
      </c>
      <c r="AG62" s="1">
        <v>70.593302253151464</v>
      </c>
      <c r="AH62" s="1" t="s">
        <v>72</v>
      </c>
      <c r="AI62" s="1" t="s">
        <v>72</v>
      </c>
      <c r="AJ62" s="1">
        <v>92.958163338258785</v>
      </c>
      <c r="AK62" s="1">
        <v>48.228441168044135</v>
      </c>
      <c r="AL62" s="1">
        <v>8822.2252604166661</v>
      </c>
      <c r="AM62" s="1">
        <v>3220.6434349245778</v>
      </c>
      <c r="AN62" s="1">
        <v>3225.3280109860398</v>
      </c>
      <c r="AO62" s="2" t="s">
        <v>72</v>
      </c>
      <c r="AP62" s="2" t="s">
        <v>72</v>
      </c>
      <c r="AQ62" s="1" t="s">
        <v>72</v>
      </c>
      <c r="AR62" s="1" t="s">
        <v>72</v>
      </c>
      <c r="AS62" s="1">
        <v>1.2970542907714844</v>
      </c>
      <c r="AT62" s="1">
        <v>0.72640722990036011</v>
      </c>
      <c r="AU62" s="1" t="s">
        <v>72</v>
      </c>
      <c r="AV62" s="1" t="s">
        <v>72</v>
      </c>
      <c r="AW62" s="1" t="s">
        <v>72</v>
      </c>
      <c r="AX62" s="1" t="s">
        <v>72</v>
      </c>
      <c r="AY62" s="1" t="s">
        <v>72</v>
      </c>
      <c r="AZ62" s="1" t="s">
        <v>72</v>
      </c>
      <c r="BA62" s="1">
        <v>3.6956684067390517</v>
      </c>
      <c r="BB62" s="1">
        <v>1.1055032760430989</v>
      </c>
      <c r="BC62" s="1" t="s">
        <v>72</v>
      </c>
      <c r="BD62" s="1" t="s">
        <v>72</v>
      </c>
      <c r="BE62" s="1">
        <v>81.792578887445202</v>
      </c>
      <c r="BF62" s="1">
        <v>59.394025618857718</v>
      </c>
    </row>
    <row r="63" spans="1:58" x14ac:dyDescent="0.25">
      <c r="A63" s="2" t="s">
        <v>187</v>
      </c>
      <c r="B63" s="93" t="s">
        <v>215</v>
      </c>
      <c r="C63" s="2" t="s">
        <v>90</v>
      </c>
      <c r="D63" s="96">
        <v>1.6400802612304688</v>
      </c>
      <c r="E63" s="97">
        <v>3.5646231174468994</v>
      </c>
      <c r="F63" s="97">
        <v>0.57658708095550537</v>
      </c>
      <c r="G63" s="1">
        <v>0.89115577936172485</v>
      </c>
      <c r="H63" s="1">
        <v>0.14414677023887634</v>
      </c>
      <c r="I63" s="10">
        <v>14349</v>
      </c>
      <c r="J63" s="10">
        <v>5</v>
      </c>
      <c r="K63" s="10">
        <v>14344</v>
      </c>
      <c r="L63" s="1">
        <v>0</v>
      </c>
      <c r="M63" s="1">
        <v>12</v>
      </c>
      <c r="N63" s="1">
        <v>5</v>
      </c>
      <c r="O63" s="1">
        <v>14332</v>
      </c>
      <c r="P63" s="1">
        <v>0</v>
      </c>
      <c r="Q63" s="1" t="s">
        <v>72</v>
      </c>
      <c r="R63" s="1" t="s">
        <v>72</v>
      </c>
      <c r="S63" s="1" t="s">
        <v>72</v>
      </c>
      <c r="T63" s="1" t="s">
        <v>72</v>
      </c>
      <c r="U63" s="1" t="s">
        <v>72</v>
      </c>
      <c r="V63" s="1" t="s">
        <v>72</v>
      </c>
      <c r="W63" s="1" t="s">
        <v>72</v>
      </c>
      <c r="X63" s="1">
        <v>4076.76318359375</v>
      </c>
      <c r="Y63" s="1" t="s">
        <v>72</v>
      </c>
      <c r="Z63" s="1" t="s">
        <v>72</v>
      </c>
      <c r="AA63" s="2" t="s">
        <v>72</v>
      </c>
      <c r="AB63" s="1" t="s">
        <v>72</v>
      </c>
      <c r="AC63" s="1" t="s">
        <v>72</v>
      </c>
      <c r="AD63" s="1" t="s">
        <v>72</v>
      </c>
      <c r="AE63" s="1" t="s">
        <v>72</v>
      </c>
      <c r="AF63" s="1" t="s">
        <v>72</v>
      </c>
      <c r="AG63" s="1" t="s">
        <v>72</v>
      </c>
      <c r="AH63" s="1" t="s">
        <v>72</v>
      </c>
      <c r="AI63" s="1" t="s">
        <v>72</v>
      </c>
      <c r="AJ63" s="1" t="s">
        <v>72</v>
      </c>
      <c r="AK63" s="1" t="s">
        <v>72</v>
      </c>
      <c r="AL63" s="1">
        <v>5185.9875000000002</v>
      </c>
      <c r="AM63" s="1">
        <v>2228.4903692531639</v>
      </c>
      <c r="AN63" s="1">
        <v>2229.5209278742454</v>
      </c>
      <c r="AO63" s="2" t="s">
        <v>72</v>
      </c>
      <c r="AP63" s="2" t="s">
        <v>72</v>
      </c>
      <c r="AQ63" s="1" t="s">
        <v>72</v>
      </c>
      <c r="AR63" s="1" t="s">
        <v>72</v>
      </c>
      <c r="AS63" s="1">
        <v>0.62451744079589844</v>
      </c>
      <c r="AT63" s="1">
        <v>0.25140735507011414</v>
      </c>
      <c r="AU63" s="1" t="s">
        <v>72</v>
      </c>
      <c r="AV63" s="1" t="s">
        <v>72</v>
      </c>
      <c r="AW63" s="1" t="s">
        <v>72</v>
      </c>
      <c r="AX63" s="1" t="s">
        <v>72</v>
      </c>
      <c r="AY63" s="1" t="s">
        <v>72</v>
      </c>
      <c r="AZ63" s="1" t="s">
        <v>72</v>
      </c>
      <c r="BA63" s="1" t="s">
        <v>72</v>
      </c>
      <c r="BB63" s="1" t="s">
        <v>72</v>
      </c>
      <c r="BC63" s="1" t="s">
        <v>72</v>
      </c>
      <c r="BD63" s="1" t="s">
        <v>72</v>
      </c>
      <c r="BE63" s="1" t="s">
        <v>72</v>
      </c>
      <c r="BF63" s="1" t="s">
        <v>72</v>
      </c>
    </row>
    <row r="64" spans="1:58" x14ac:dyDescent="0.25">
      <c r="A64" s="2" t="s">
        <v>101</v>
      </c>
      <c r="B64" s="93" t="s">
        <v>87</v>
      </c>
      <c r="C64" s="2" t="s">
        <v>89</v>
      </c>
      <c r="D64" s="96">
        <v>0</v>
      </c>
      <c r="E64" s="97">
        <v>1.2505053281784058</v>
      </c>
      <c r="F64" s="97">
        <v>0</v>
      </c>
      <c r="G64" s="1">
        <v>0.31262633204460144</v>
      </c>
      <c r="H64" s="1">
        <v>0</v>
      </c>
      <c r="I64" s="10">
        <v>11276</v>
      </c>
      <c r="J64" s="10">
        <v>0</v>
      </c>
      <c r="K64" s="10">
        <v>11276</v>
      </c>
      <c r="L64" s="1">
        <v>0</v>
      </c>
      <c r="M64" s="1">
        <v>0</v>
      </c>
      <c r="N64" s="1">
        <v>2</v>
      </c>
      <c r="O64" s="1">
        <v>11274</v>
      </c>
      <c r="P64" s="1">
        <v>0</v>
      </c>
      <c r="Q64" s="1" t="s">
        <v>72</v>
      </c>
      <c r="R64" s="1" t="s">
        <v>72</v>
      </c>
      <c r="S64" s="1" t="s">
        <v>72</v>
      </c>
      <c r="T64" s="1" t="s">
        <v>72</v>
      </c>
      <c r="U64" s="1" t="s">
        <v>72</v>
      </c>
      <c r="V64" s="1" t="s">
        <v>72</v>
      </c>
      <c r="W64" s="1" t="s">
        <v>72</v>
      </c>
      <c r="X64" s="1">
        <v>6328.3017578125</v>
      </c>
      <c r="Y64" s="1" t="s">
        <v>72</v>
      </c>
      <c r="Z64" s="1" t="s">
        <v>72</v>
      </c>
      <c r="AA64" s="2" t="s">
        <v>90</v>
      </c>
      <c r="AB64" s="1" t="s">
        <v>72</v>
      </c>
      <c r="AC64" s="1" t="s">
        <v>72</v>
      </c>
      <c r="AD64" s="1" t="s">
        <v>72</v>
      </c>
      <c r="AE64" s="1" t="s">
        <v>72</v>
      </c>
      <c r="AF64" s="1" t="s">
        <v>72</v>
      </c>
      <c r="AG64" s="1" t="s">
        <v>72</v>
      </c>
      <c r="AH64" s="1" t="s">
        <v>72</v>
      </c>
      <c r="AI64" s="1" t="s">
        <v>72</v>
      </c>
      <c r="AJ64" s="1" t="s">
        <v>72</v>
      </c>
      <c r="AK64" s="1" t="s">
        <v>72</v>
      </c>
      <c r="AL64" s="1">
        <v>0</v>
      </c>
      <c r="AM64" s="1">
        <v>3094.2332325015518</v>
      </c>
      <c r="AN64" s="1">
        <v>3094.2332325015504</v>
      </c>
      <c r="AO64" s="2" t="s">
        <v>72</v>
      </c>
      <c r="AP64" s="2" t="s">
        <v>72</v>
      </c>
      <c r="AQ64" s="1" t="s">
        <v>72</v>
      </c>
      <c r="AR64" s="1" t="s">
        <v>72</v>
      </c>
      <c r="AS64" s="1">
        <v>0.14284196496009827</v>
      </c>
      <c r="AT64" s="1">
        <v>0</v>
      </c>
      <c r="AU64" s="1" t="s">
        <v>72</v>
      </c>
      <c r="AV64" s="1" t="s">
        <v>72</v>
      </c>
      <c r="AW64" s="1" t="s">
        <v>72</v>
      </c>
      <c r="AX64" s="1" t="s">
        <v>72</v>
      </c>
      <c r="AY64" s="1" t="s">
        <v>72</v>
      </c>
      <c r="AZ64" s="1" t="s">
        <v>72</v>
      </c>
      <c r="BA64" s="1" t="s">
        <v>72</v>
      </c>
      <c r="BB64" s="1" t="s">
        <v>72</v>
      </c>
      <c r="BC64" s="1" t="s">
        <v>72</v>
      </c>
      <c r="BD64" s="1" t="s">
        <v>72</v>
      </c>
      <c r="BE64" s="1" t="s">
        <v>72</v>
      </c>
      <c r="BF64" s="1" t="s">
        <v>72</v>
      </c>
    </row>
    <row r="65" spans="1:58" x14ac:dyDescent="0.25">
      <c r="A65" s="2" t="s">
        <v>101</v>
      </c>
      <c r="B65" s="93" t="s">
        <v>87</v>
      </c>
      <c r="C65" s="2" t="s">
        <v>90</v>
      </c>
      <c r="D65" s="96">
        <v>0.83474636077880859</v>
      </c>
      <c r="E65" s="97">
        <v>2.6742150783538818</v>
      </c>
      <c r="F65" s="97">
        <v>0.12645454704761505</v>
      </c>
      <c r="G65" s="1">
        <v>0.66855376958847046</v>
      </c>
      <c r="H65" s="1">
        <v>3.1613636761903763E-2</v>
      </c>
      <c r="I65" s="10">
        <v>11276</v>
      </c>
      <c r="J65" s="10">
        <v>2</v>
      </c>
      <c r="K65" s="10">
        <v>11274</v>
      </c>
      <c r="L65" s="1">
        <v>0</v>
      </c>
      <c r="M65" s="1">
        <v>0</v>
      </c>
      <c r="N65" s="1">
        <v>2</v>
      </c>
      <c r="O65" s="1">
        <v>11274</v>
      </c>
      <c r="P65" s="1">
        <v>0</v>
      </c>
      <c r="Q65" s="1" t="s">
        <v>72</v>
      </c>
      <c r="R65" s="1" t="s">
        <v>72</v>
      </c>
      <c r="S65" s="1" t="s">
        <v>72</v>
      </c>
      <c r="T65" s="1" t="s">
        <v>72</v>
      </c>
      <c r="U65" s="1" t="s">
        <v>72</v>
      </c>
      <c r="V65" s="1" t="s">
        <v>72</v>
      </c>
      <c r="W65" s="1" t="s">
        <v>72</v>
      </c>
      <c r="X65" s="1">
        <v>4076.76318359375</v>
      </c>
      <c r="Y65" s="1" t="s">
        <v>72</v>
      </c>
      <c r="Z65" s="1" t="s">
        <v>72</v>
      </c>
      <c r="AA65" s="2" t="s">
        <v>72</v>
      </c>
      <c r="AB65" s="1" t="s">
        <v>72</v>
      </c>
      <c r="AC65" s="1" t="s">
        <v>72</v>
      </c>
      <c r="AD65" s="1" t="s">
        <v>72</v>
      </c>
      <c r="AE65" s="1" t="s">
        <v>72</v>
      </c>
      <c r="AF65" s="1" t="s">
        <v>72</v>
      </c>
      <c r="AG65" s="1" t="s">
        <v>72</v>
      </c>
      <c r="AH65" s="1" t="s">
        <v>72</v>
      </c>
      <c r="AI65" s="1" t="s">
        <v>72</v>
      </c>
      <c r="AJ65" s="1" t="s">
        <v>72</v>
      </c>
      <c r="AK65" s="1" t="s">
        <v>72</v>
      </c>
      <c r="AL65" s="1">
        <v>5494.725830078125</v>
      </c>
      <c r="AM65" s="1">
        <v>2213.6093277267178</v>
      </c>
      <c r="AN65" s="1">
        <v>2214.1912923422533</v>
      </c>
      <c r="AO65" s="2" t="s">
        <v>72</v>
      </c>
      <c r="AP65" s="2" t="s">
        <v>72</v>
      </c>
      <c r="AQ65" s="1" t="s">
        <v>72</v>
      </c>
      <c r="AR65" s="1" t="s">
        <v>72</v>
      </c>
      <c r="AS65" s="1">
        <v>0.40123277902603149</v>
      </c>
      <c r="AT65" s="1">
        <v>9.0565428137779236E-2</v>
      </c>
      <c r="AU65" s="1" t="s">
        <v>72</v>
      </c>
      <c r="AV65" s="1" t="s">
        <v>72</v>
      </c>
      <c r="AW65" s="1" t="s">
        <v>72</v>
      </c>
      <c r="AX65" s="1" t="s">
        <v>72</v>
      </c>
      <c r="AY65" s="1" t="s">
        <v>72</v>
      </c>
      <c r="AZ65" s="1" t="s">
        <v>72</v>
      </c>
      <c r="BA65" s="1" t="s">
        <v>72</v>
      </c>
      <c r="BB65" s="1" t="s">
        <v>72</v>
      </c>
      <c r="BC65" s="1" t="s">
        <v>72</v>
      </c>
      <c r="BD65" s="1" t="s">
        <v>72</v>
      </c>
      <c r="BE65" s="1" t="s">
        <v>72</v>
      </c>
      <c r="BF65" s="1" t="s">
        <v>72</v>
      </c>
    </row>
    <row r="66" spans="1:58" x14ac:dyDescent="0.25">
      <c r="A66" s="2" t="s">
        <v>102</v>
      </c>
      <c r="B66" s="93" t="s">
        <v>202</v>
      </c>
      <c r="C66" s="2" t="s">
        <v>103</v>
      </c>
      <c r="D66" s="96">
        <v>0</v>
      </c>
      <c r="E66" s="97">
        <v>0.88602179288864136</v>
      </c>
      <c r="F66" s="97">
        <v>0</v>
      </c>
      <c r="G66" s="1">
        <v>0.22150544822216034</v>
      </c>
      <c r="H66" s="1">
        <v>0</v>
      </c>
      <c r="I66" s="10">
        <v>15914</v>
      </c>
      <c r="J66" s="10">
        <v>0</v>
      </c>
      <c r="K66" s="10">
        <v>15914</v>
      </c>
      <c r="L66" s="1">
        <v>0</v>
      </c>
      <c r="M66" s="1">
        <v>0</v>
      </c>
      <c r="N66" s="1">
        <v>5</v>
      </c>
      <c r="O66" s="1">
        <v>15909</v>
      </c>
      <c r="P66" s="1">
        <v>0</v>
      </c>
      <c r="Q66" s="1" t="s">
        <v>72</v>
      </c>
      <c r="R66" s="1" t="s">
        <v>72</v>
      </c>
      <c r="S66" s="1" t="s">
        <v>72</v>
      </c>
      <c r="T66" s="1" t="s">
        <v>72</v>
      </c>
      <c r="U66" s="1" t="s">
        <v>72</v>
      </c>
      <c r="V66" s="1" t="s">
        <v>72</v>
      </c>
      <c r="W66" s="1" t="s">
        <v>72</v>
      </c>
      <c r="X66" s="1">
        <v>7083.0185546875</v>
      </c>
      <c r="Y66" s="1" t="s">
        <v>72</v>
      </c>
      <c r="Z66" s="1" t="s">
        <v>72</v>
      </c>
      <c r="AA66" s="2" t="s">
        <v>104</v>
      </c>
      <c r="AB66" s="1" t="s">
        <v>72</v>
      </c>
      <c r="AC66" s="1" t="s">
        <v>72</v>
      </c>
      <c r="AD66" s="1" t="s">
        <v>72</v>
      </c>
      <c r="AE66" s="1" t="s">
        <v>72</v>
      </c>
      <c r="AF66" s="1" t="s">
        <v>72</v>
      </c>
      <c r="AG66" s="1" t="s">
        <v>72</v>
      </c>
      <c r="AH66" s="1" t="s">
        <v>72</v>
      </c>
      <c r="AI66" s="1" t="s">
        <v>72</v>
      </c>
      <c r="AJ66" s="1" t="s">
        <v>72</v>
      </c>
      <c r="AK66" s="1" t="s">
        <v>72</v>
      </c>
      <c r="AL66" s="1">
        <v>0</v>
      </c>
      <c r="AM66" s="1">
        <v>3008.3216130850046</v>
      </c>
      <c r="AN66" s="1">
        <v>3008.3216130850033</v>
      </c>
      <c r="AO66" s="2" t="s">
        <v>72</v>
      </c>
      <c r="AP66" s="2" t="s">
        <v>72</v>
      </c>
      <c r="AQ66" s="1" t="s">
        <v>72</v>
      </c>
      <c r="AR66" s="1" t="s">
        <v>72</v>
      </c>
      <c r="AS66" s="1">
        <v>0.1012100949883461</v>
      </c>
      <c r="AT66" s="1">
        <v>0</v>
      </c>
      <c r="AU66" s="1" t="s">
        <v>72</v>
      </c>
      <c r="AV66" s="1" t="s">
        <v>72</v>
      </c>
      <c r="AW66" s="1" t="s">
        <v>72</v>
      </c>
      <c r="AX66" s="1" t="s">
        <v>72</v>
      </c>
      <c r="AY66" s="1" t="s">
        <v>72</v>
      </c>
      <c r="AZ66" s="1" t="s">
        <v>72</v>
      </c>
      <c r="BA66" s="1" t="s">
        <v>72</v>
      </c>
      <c r="BB66" s="1" t="s">
        <v>72</v>
      </c>
      <c r="BC66" s="1" t="s">
        <v>72</v>
      </c>
      <c r="BD66" s="1" t="s">
        <v>72</v>
      </c>
      <c r="BE66" s="1" t="s">
        <v>72</v>
      </c>
      <c r="BF66" s="1" t="s">
        <v>72</v>
      </c>
    </row>
    <row r="67" spans="1:58" x14ac:dyDescent="0.25">
      <c r="A67" s="2" t="s">
        <v>102</v>
      </c>
      <c r="B67" s="93" t="s">
        <v>202</v>
      </c>
      <c r="C67" s="2" t="s">
        <v>104</v>
      </c>
      <c r="D67" s="96">
        <v>1.4787675857543945</v>
      </c>
      <c r="E67" s="97">
        <v>3.2139544486999512</v>
      </c>
      <c r="F67" s="97">
        <v>0.5198817253112793</v>
      </c>
      <c r="G67" s="1">
        <v>0.80348861217498779</v>
      </c>
      <c r="H67" s="1">
        <v>0.12997043132781982</v>
      </c>
      <c r="I67" s="10">
        <v>15914</v>
      </c>
      <c r="J67" s="10">
        <v>5</v>
      </c>
      <c r="K67" s="10">
        <v>15909</v>
      </c>
      <c r="L67" s="1">
        <v>0</v>
      </c>
      <c r="M67" s="1">
        <v>0</v>
      </c>
      <c r="N67" s="1">
        <v>5</v>
      </c>
      <c r="O67" s="1">
        <v>15909</v>
      </c>
      <c r="P67" s="1">
        <v>0</v>
      </c>
      <c r="Q67" s="1" t="s">
        <v>72</v>
      </c>
      <c r="R67" s="1" t="s">
        <v>72</v>
      </c>
      <c r="S67" s="1" t="s">
        <v>72</v>
      </c>
      <c r="T67" s="1" t="s">
        <v>72</v>
      </c>
      <c r="U67" s="1" t="s">
        <v>72</v>
      </c>
      <c r="V67" s="1" t="s">
        <v>72</v>
      </c>
      <c r="W67" s="1" t="s">
        <v>72</v>
      </c>
      <c r="X67" s="1">
        <v>3771.31591796875</v>
      </c>
      <c r="Y67" s="1" t="s">
        <v>72</v>
      </c>
      <c r="Z67" s="1" t="s">
        <v>72</v>
      </c>
      <c r="AA67" s="2" t="s">
        <v>72</v>
      </c>
      <c r="AB67" s="1" t="s">
        <v>72</v>
      </c>
      <c r="AC67" s="1" t="s">
        <v>72</v>
      </c>
      <c r="AD67" s="1" t="s">
        <v>72</v>
      </c>
      <c r="AE67" s="1" t="s">
        <v>72</v>
      </c>
      <c r="AF67" s="1" t="s">
        <v>72</v>
      </c>
      <c r="AG67" s="1" t="s">
        <v>72</v>
      </c>
      <c r="AH67" s="1" t="s">
        <v>72</v>
      </c>
      <c r="AI67" s="1" t="s">
        <v>72</v>
      </c>
      <c r="AJ67" s="1" t="s">
        <v>72</v>
      </c>
      <c r="AK67" s="1" t="s">
        <v>72</v>
      </c>
      <c r="AL67" s="1">
        <v>6113.6814453124998</v>
      </c>
      <c r="AM67" s="1">
        <v>2139.1576859087354</v>
      </c>
      <c r="AN67" s="1">
        <v>2140.4064366186044</v>
      </c>
      <c r="AO67" s="2" t="s">
        <v>72</v>
      </c>
      <c r="AP67" s="2" t="s">
        <v>72</v>
      </c>
      <c r="AQ67" s="1" t="s">
        <v>72</v>
      </c>
      <c r="AR67" s="1" t="s">
        <v>72</v>
      </c>
      <c r="AS67" s="1">
        <v>0.56308704614639282</v>
      </c>
      <c r="AT67" s="1">
        <v>0.22668130695819855</v>
      </c>
      <c r="AU67" s="1" t="s">
        <v>72</v>
      </c>
      <c r="AV67" s="1" t="s">
        <v>72</v>
      </c>
      <c r="AW67" s="1" t="s">
        <v>72</v>
      </c>
      <c r="AX67" s="1" t="s">
        <v>72</v>
      </c>
      <c r="AY67" s="1" t="s">
        <v>72</v>
      </c>
      <c r="AZ67" s="1" t="s">
        <v>72</v>
      </c>
      <c r="BA67" s="1" t="s">
        <v>72</v>
      </c>
      <c r="BB67" s="1" t="s">
        <v>72</v>
      </c>
      <c r="BC67" s="1" t="s">
        <v>72</v>
      </c>
      <c r="BD67" s="1" t="s">
        <v>72</v>
      </c>
      <c r="BE67" s="1" t="s">
        <v>72</v>
      </c>
      <c r="BF67" s="1" t="s">
        <v>72</v>
      </c>
    </row>
    <row r="68" spans="1:58" x14ac:dyDescent="0.25">
      <c r="A68" s="2" t="s">
        <v>105</v>
      </c>
      <c r="B68" s="93" t="s">
        <v>203</v>
      </c>
      <c r="C68" s="2" t="s">
        <v>103</v>
      </c>
      <c r="D68" s="96">
        <v>0</v>
      </c>
      <c r="E68" s="97">
        <v>0.86055004596710205</v>
      </c>
      <c r="F68" s="97">
        <v>0</v>
      </c>
      <c r="G68" s="1">
        <v>0.21513751149177551</v>
      </c>
      <c r="H68" s="1">
        <v>0</v>
      </c>
      <c r="I68" s="10">
        <v>16385</v>
      </c>
      <c r="J68" s="10">
        <v>0</v>
      </c>
      <c r="K68" s="10">
        <v>16385</v>
      </c>
      <c r="L68" s="1">
        <v>0</v>
      </c>
      <c r="M68" s="1">
        <v>0</v>
      </c>
      <c r="N68" s="1">
        <v>7</v>
      </c>
      <c r="O68" s="1">
        <v>16378</v>
      </c>
      <c r="P68" s="1">
        <v>0</v>
      </c>
      <c r="Q68" s="1" t="s">
        <v>72</v>
      </c>
      <c r="R68" s="1" t="s">
        <v>72</v>
      </c>
      <c r="S68" s="1" t="s">
        <v>72</v>
      </c>
      <c r="T68" s="1" t="s">
        <v>72</v>
      </c>
      <c r="U68" s="1" t="s">
        <v>72</v>
      </c>
      <c r="V68" s="1" t="s">
        <v>72</v>
      </c>
      <c r="W68" s="1" t="s">
        <v>72</v>
      </c>
      <c r="X68" s="1">
        <v>7083.0185546875</v>
      </c>
      <c r="Y68" s="1" t="s">
        <v>72</v>
      </c>
      <c r="Z68" s="1" t="s">
        <v>72</v>
      </c>
      <c r="AA68" s="2" t="s">
        <v>104</v>
      </c>
      <c r="AB68" s="1" t="s">
        <v>72</v>
      </c>
      <c r="AC68" s="1" t="s">
        <v>72</v>
      </c>
      <c r="AD68" s="1" t="s">
        <v>72</v>
      </c>
      <c r="AE68" s="1" t="s">
        <v>72</v>
      </c>
      <c r="AF68" s="1" t="s">
        <v>72</v>
      </c>
      <c r="AG68" s="1" t="s">
        <v>72</v>
      </c>
      <c r="AH68" s="1" t="s">
        <v>72</v>
      </c>
      <c r="AI68" s="1" t="s">
        <v>72</v>
      </c>
      <c r="AJ68" s="1" t="s">
        <v>72</v>
      </c>
      <c r="AK68" s="1" t="s">
        <v>72</v>
      </c>
      <c r="AL68" s="1">
        <v>0</v>
      </c>
      <c r="AM68" s="1">
        <v>3094.6518641555967</v>
      </c>
      <c r="AN68" s="1">
        <v>3094.6518641555958</v>
      </c>
      <c r="AO68" s="2" t="s">
        <v>72</v>
      </c>
      <c r="AP68" s="2" t="s">
        <v>72</v>
      </c>
      <c r="AQ68" s="1" t="s">
        <v>72</v>
      </c>
      <c r="AR68" s="1" t="s">
        <v>72</v>
      </c>
      <c r="AS68" s="1">
        <v>9.830060601234436E-2</v>
      </c>
      <c r="AT68" s="1">
        <v>0</v>
      </c>
      <c r="AU68" s="1" t="s">
        <v>72</v>
      </c>
      <c r="AV68" s="1" t="s">
        <v>72</v>
      </c>
      <c r="AW68" s="1" t="s">
        <v>72</v>
      </c>
      <c r="AX68" s="1" t="s">
        <v>72</v>
      </c>
      <c r="AY68" s="1" t="s">
        <v>72</v>
      </c>
      <c r="AZ68" s="1" t="s">
        <v>72</v>
      </c>
      <c r="BA68" s="1" t="s">
        <v>72</v>
      </c>
      <c r="BB68" s="1" t="s">
        <v>72</v>
      </c>
      <c r="BC68" s="1" t="s">
        <v>72</v>
      </c>
      <c r="BD68" s="1" t="s">
        <v>72</v>
      </c>
      <c r="BE68" s="1" t="s">
        <v>72</v>
      </c>
      <c r="BF68" s="1" t="s">
        <v>72</v>
      </c>
    </row>
    <row r="69" spans="1:58" x14ac:dyDescent="0.25">
      <c r="A69" s="2" t="s">
        <v>105</v>
      </c>
      <c r="B69" s="93" t="s">
        <v>203</v>
      </c>
      <c r="C69" s="2" t="s">
        <v>104</v>
      </c>
      <c r="D69" s="96">
        <v>2.0108766555786133</v>
      </c>
      <c r="E69" s="97">
        <v>3.9168317317962646</v>
      </c>
      <c r="F69" s="97">
        <v>0.85423034429550171</v>
      </c>
      <c r="G69" s="1">
        <v>0.97920793294906616</v>
      </c>
      <c r="H69" s="1">
        <v>0.21355758607387543</v>
      </c>
      <c r="I69" s="10">
        <v>16385</v>
      </c>
      <c r="J69" s="10">
        <v>7</v>
      </c>
      <c r="K69" s="10">
        <v>16378</v>
      </c>
      <c r="L69" s="1">
        <v>0</v>
      </c>
      <c r="M69" s="1">
        <v>0</v>
      </c>
      <c r="N69" s="1">
        <v>7</v>
      </c>
      <c r="O69" s="1">
        <v>16378</v>
      </c>
      <c r="P69" s="1">
        <v>0</v>
      </c>
      <c r="Q69" s="1" t="s">
        <v>72</v>
      </c>
      <c r="R69" s="1" t="s">
        <v>72</v>
      </c>
      <c r="S69" s="1" t="s">
        <v>72</v>
      </c>
      <c r="T69" s="1" t="s">
        <v>72</v>
      </c>
      <c r="U69" s="1" t="s">
        <v>72</v>
      </c>
      <c r="V69" s="1" t="s">
        <v>72</v>
      </c>
      <c r="W69" s="1" t="s">
        <v>72</v>
      </c>
      <c r="X69" s="1">
        <v>3771.31591796875</v>
      </c>
      <c r="Y69" s="1" t="s">
        <v>72</v>
      </c>
      <c r="Z69" s="1" t="s">
        <v>72</v>
      </c>
      <c r="AA69" s="2" t="s">
        <v>72</v>
      </c>
      <c r="AB69" s="1" t="s">
        <v>72</v>
      </c>
      <c r="AC69" s="1" t="s">
        <v>72</v>
      </c>
      <c r="AD69" s="1" t="s">
        <v>72</v>
      </c>
      <c r="AE69" s="1" t="s">
        <v>72</v>
      </c>
      <c r="AF69" s="1" t="s">
        <v>72</v>
      </c>
      <c r="AG69" s="1" t="s">
        <v>72</v>
      </c>
      <c r="AH69" s="1" t="s">
        <v>72</v>
      </c>
      <c r="AI69" s="1" t="s">
        <v>72</v>
      </c>
      <c r="AJ69" s="1" t="s">
        <v>72</v>
      </c>
      <c r="AK69" s="1" t="s">
        <v>72</v>
      </c>
      <c r="AL69" s="1">
        <v>6347.4434988839284</v>
      </c>
      <c r="AM69" s="1">
        <v>2216.3285569938521</v>
      </c>
      <c r="AN69" s="1">
        <v>2218.0934519949642</v>
      </c>
      <c r="AO69" s="2" t="s">
        <v>72</v>
      </c>
      <c r="AP69" s="2" t="s">
        <v>72</v>
      </c>
      <c r="AQ69" s="1" t="s">
        <v>72</v>
      </c>
      <c r="AR69" s="1" t="s">
        <v>72</v>
      </c>
      <c r="AS69" s="1">
        <v>0.71909821033477783</v>
      </c>
      <c r="AT69" s="1">
        <v>0.33485892415046692</v>
      </c>
      <c r="AU69" s="1" t="s">
        <v>72</v>
      </c>
      <c r="AV69" s="1" t="s">
        <v>72</v>
      </c>
      <c r="AW69" s="1" t="s">
        <v>72</v>
      </c>
      <c r="AX69" s="1" t="s">
        <v>72</v>
      </c>
      <c r="AY69" s="1" t="s">
        <v>72</v>
      </c>
      <c r="AZ69" s="1" t="s">
        <v>72</v>
      </c>
      <c r="BA69" s="1" t="s">
        <v>72</v>
      </c>
      <c r="BB69" s="1" t="s">
        <v>72</v>
      </c>
      <c r="BC69" s="1" t="s">
        <v>72</v>
      </c>
      <c r="BD69" s="1" t="s">
        <v>72</v>
      </c>
      <c r="BE69" s="1" t="s">
        <v>72</v>
      </c>
      <c r="BF69" s="1" t="s">
        <v>72</v>
      </c>
    </row>
    <row r="70" spans="1:58" x14ac:dyDescent="0.25">
      <c r="A70" s="2" t="s">
        <v>106</v>
      </c>
      <c r="B70" s="93" t="s">
        <v>204</v>
      </c>
      <c r="C70" s="2" t="s">
        <v>103</v>
      </c>
      <c r="D70" s="96">
        <v>0</v>
      </c>
      <c r="E70" s="97">
        <v>0.79728680849075317</v>
      </c>
      <c r="F70" s="97">
        <v>0</v>
      </c>
      <c r="G70" s="1">
        <v>0.19932170212268829</v>
      </c>
      <c r="H70" s="1">
        <v>0</v>
      </c>
      <c r="I70" s="10">
        <v>17685</v>
      </c>
      <c r="J70" s="10">
        <v>0</v>
      </c>
      <c r="K70" s="10">
        <v>17685</v>
      </c>
      <c r="L70" s="1">
        <v>0</v>
      </c>
      <c r="M70" s="1">
        <v>0</v>
      </c>
      <c r="N70" s="1">
        <v>12</v>
      </c>
      <c r="O70" s="1">
        <v>17673</v>
      </c>
      <c r="P70" s="1">
        <v>0</v>
      </c>
      <c r="Q70" s="1" t="s">
        <v>72</v>
      </c>
      <c r="R70" s="1" t="s">
        <v>72</v>
      </c>
      <c r="S70" s="1" t="s">
        <v>72</v>
      </c>
      <c r="T70" s="1" t="s">
        <v>72</v>
      </c>
      <c r="U70" s="1" t="s">
        <v>72</v>
      </c>
      <c r="V70" s="1" t="s">
        <v>72</v>
      </c>
      <c r="W70" s="1" t="s">
        <v>72</v>
      </c>
      <c r="X70" s="1">
        <v>7083.0185546875</v>
      </c>
      <c r="Y70" s="1" t="s">
        <v>72</v>
      </c>
      <c r="Z70" s="1" t="s">
        <v>72</v>
      </c>
      <c r="AA70" s="2" t="s">
        <v>104</v>
      </c>
      <c r="AB70" s="1" t="s">
        <v>72</v>
      </c>
      <c r="AC70" s="1" t="s">
        <v>72</v>
      </c>
      <c r="AD70" s="1" t="s">
        <v>72</v>
      </c>
      <c r="AE70" s="1" t="s">
        <v>72</v>
      </c>
      <c r="AF70" s="1" t="s">
        <v>72</v>
      </c>
      <c r="AG70" s="1" t="s">
        <v>72</v>
      </c>
      <c r="AH70" s="1" t="s">
        <v>72</v>
      </c>
      <c r="AI70" s="1" t="s">
        <v>72</v>
      </c>
      <c r="AJ70" s="1" t="s">
        <v>72</v>
      </c>
      <c r="AK70" s="1" t="s">
        <v>72</v>
      </c>
      <c r="AL70" s="1">
        <v>0</v>
      </c>
      <c r="AM70" s="1">
        <v>3004.0357427811132</v>
      </c>
      <c r="AN70" s="1">
        <v>3004.0357427811155</v>
      </c>
      <c r="AO70" s="2" t="s">
        <v>72</v>
      </c>
      <c r="AP70" s="2" t="s">
        <v>72</v>
      </c>
      <c r="AQ70" s="1" t="s">
        <v>72</v>
      </c>
      <c r="AR70" s="1" t="s">
        <v>72</v>
      </c>
      <c r="AS70" s="1">
        <v>9.1074384748935699E-2</v>
      </c>
      <c r="AT70" s="1">
        <v>0</v>
      </c>
      <c r="AU70" s="1" t="s">
        <v>72</v>
      </c>
      <c r="AV70" s="1" t="s">
        <v>72</v>
      </c>
      <c r="AW70" s="1" t="s">
        <v>72</v>
      </c>
      <c r="AX70" s="1" t="s">
        <v>72</v>
      </c>
      <c r="AY70" s="1" t="s">
        <v>72</v>
      </c>
      <c r="AZ70" s="1" t="s">
        <v>72</v>
      </c>
      <c r="BA70" s="1" t="s">
        <v>72</v>
      </c>
      <c r="BB70" s="1" t="s">
        <v>72</v>
      </c>
      <c r="BC70" s="1" t="s">
        <v>72</v>
      </c>
      <c r="BD70" s="1" t="s">
        <v>72</v>
      </c>
      <c r="BE70" s="1" t="s">
        <v>72</v>
      </c>
      <c r="BF70" s="1" t="s">
        <v>72</v>
      </c>
    </row>
    <row r="71" spans="1:58" x14ac:dyDescent="0.25">
      <c r="A71" s="2" t="s">
        <v>106</v>
      </c>
      <c r="B71" s="93" t="s">
        <v>204</v>
      </c>
      <c r="C71" s="2" t="s">
        <v>104</v>
      </c>
      <c r="D71" s="96">
        <v>3.194218635559082</v>
      </c>
      <c r="E71" s="97">
        <v>5.3763175010681152</v>
      </c>
      <c r="F71" s="97">
        <v>1.7019823789596558</v>
      </c>
      <c r="G71" s="1">
        <v>1.3440793752670288</v>
      </c>
      <c r="H71" s="1">
        <v>0.42549559473991394</v>
      </c>
      <c r="I71" s="10">
        <v>17685</v>
      </c>
      <c r="J71" s="10">
        <v>12</v>
      </c>
      <c r="K71" s="10">
        <v>17673</v>
      </c>
      <c r="L71" s="1">
        <v>0</v>
      </c>
      <c r="M71" s="1">
        <v>0</v>
      </c>
      <c r="N71" s="1">
        <v>12</v>
      </c>
      <c r="O71" s="1">
        <v>17673</v>
      </c>
      <c r="P71" s="1">
        <v>0</v>
      </c>
      <c r="Q71" s="1" t="s">
        <v>72</v>
      </c>
      <c r="R71" s="1" t="s">
        <v>72</v>
      </c>
      <c r="S71" s="1" t="s">
        <v>72</v>
      </c>
      <c r="T71" s="1" t="s">
        <v>72</v>
      </c>
      <c r="U71" s="1" t="s">
        <v>72</v>
      </c>
      <c r="V71" s="1" t="s">
        <v>72</v>
      </c>
      <c r="W71" s="1" t="s">
        <v>72</v>
      </c>
      <c r="X71" s="1">
        <v>3771.31591796875</v>
      </c>
      <c r="Y71" s="1" t="s">
        <v>72</v>
      </c>
      <c r="Z71" s="1" t="s">
        <v>72</v>
      </c>
      <c r="AA71" s="2" t="s">
        <v>72</v>
      </c>
      <c r="AB71" s="1" t="s">
        <v>72</v>
      </c>
      <c r="AC71" s="1" t="s">
        <v>72</v>
      </c>
      <c r="AD71" s="1" t="s">
        <v>72</v>
      </c>
      <c r="AE71" s="1" t="s">
        <v>72</v>
      </c>
      <c r="AF71" s="1" t="s">
        <v>72</v>
      </c>
      <c r="AG71" s="1" t="s">
        <v>72</v>
      </c>
      <c r="AH71" s="1" t="s">
        <v>72</v>
      </c>
      <c r="AI71" s="1" t="s">
        <v>72</v>
      </c>
      <c r="AJ71" s="1" t="s">
        <v>72</v>
      </c>
      <c r="AK71" s="1" t="s">
        <v>72</v>
      </c>
      <c r="AL71" s="1">
        <v>5795.138671875</v>
      </c>
      <c r="AM71" s="1">
        <v>2196.6241629276806</v>
      </c>
      <c r="AN71" s="1">
        <v>2199.0659030525003</v>
      </c>
      <c r="AO71" s="2" t="s">
        <v>72</v>
      </c>
      <c r="AP71" s="2" t="s">
        <v>72</v>
      </c>
      <c r="AQ71" s="1" t="s">
        <v>72</v>
      </c>
      <c r="AR71" s="1" t="s">
        <v>72</v>
      </c>
      <c r="AS71" s="1">
        <v>1.0522757768630981</v>
      </c>
      <c r="AT71" s="1">
        <v>0.5893474817276001</v>
      </c>
      <c r="AU71" s="1" t="s">
        <v>72</v>
      </c>
      <c r="AV71" s="1" t="s">
        <v>72</v>
      </c>
      <c r="AW71" s="1" t="s">
        <v>72</v>
      </c>
      <c r="AX71" s="1" t="s">
        <v>72</v>
      </c>
      <c r="AY71" s="1" t="s">
        <v>72</v>
      </c>
      <c r="AZ71" s="1" t="s">
        <v>72</v>
      </c>
      <c r="BA71" s="1" t="s">
        <v>72</v>
      </c>
      <c r="BB71" s="1" t="s">
        <v>72</v>
      </c>
      <c r="BC71" s="1" t="s">
        <v>72</v>
      </c>
      <c r="BD71" s="1" t="s">
        <v>72</v>
      </c>
      <c r="BE71" s="1" t="s">
        <v>72</v>
      </c>
      <c r="BF71" s="1" t="s">
        <v>72</v>
      </c>
    </row>
    <row r="72" spans="1:58" x14ac:dyDescent="0.25">
      <c r="A72" s="2" t="s">
        <v>107</v>
      </c>
      <c r="B72" s="93" t="s">
        <v>205</v>
      </c>
      <c r="C72" s="2" t="s">
        <v>103</v>
      </c>
      <c r="D72" s="96">
        <v>0</v>
      </c>
      <c r="E72" s="97">
        <v>0.93626999855041504</v>
      </c>
      <c r="F72" s="97">
        <v>0</v>
      </c>
      <c r="G72" s="1">
        <v>0.23406749963760376</v>
      </c>
      <c r="H72" s="1">
        <v>0</v>
      </c>
      <c r="I72" s="10">
        <v>15060</v>
      </c>
      <c r="J72" s="10">
        <v>0</v>
      </c>
      <c r="K72" s="10">
        <v>15060</v>
      </c>
      <c r="L72" s="1">
        <v>0</v>
      </c>
      <c r="M72" s="1">
        <v>0</v>
      </c>
      <c r="N72" s="1">
        <v>7</v>
      </c>
      <c r="O72" s="1">
        <v>15053</v>
      </c>
      <c r="P72" s="1">
        <v>0</v>
      </c>
      <c r="Q72" s="1" t="s">
        <v>72</v>
      </c>
      <c r="R72" s="1" t="s">
        <v>72</v>
      </c>
      <c r="S72" s="1" t="s">
        <v>72</v>
      </c>
      <c r="T72" s="1" t="s">
        <v>72</v>
      </c>
      <c r="U72" s="1" t="s">
        <v>72</v>
      </c>
      <c r="V72" s="1" t="s">
        <v>72</v>
      </c>
      <c r="W72" s="1" t="s">
        <v>72</v>
      </c>
      <c r="X72" s="1">
        <v>7083.0185546875</v>
      </c>
      <c r="Y72" s="1" t="s">
        <v>72</v>
      </c>
      <c r="Z72" s="1" t="s">
        <v>72</v>
      </c>
      <c r="AA72" s="2" t="s">
        <v>104</v>
      </c>
      <c r="AB72" s="1" t="s">
        <v>72</v>
      </c>
      <c r="AC72" s="1" t="s">
        <v>72</v>
      </c>
      <c r="AD72" s="1" t="s">
        <v>72</v>
      </c>
      <c r="AE72" s="1" t="s">
        <v>72</v>
      </c>
      <c r="AF72" s="1" t="s">
        <v>72</v>
      </c>
      <c r="AG72" s="1" t="s">
        <v>72</v>
      </c>
      <c r="AH72" s="1" t="s">
        <v>72</v>
      </c>
      <c r="AI72" s="1" t="s">
        <v>72</v>
      </c>
      <c r="AJ72" s="1" t="s">
        <v>72</v>
      </c>
      <c r="AK72" s="1" t="s">
        <v>72</v>
      </c>
      <c r="AL72" s="1">
        <v>0</v>
      </c>
      <c r="AM72" s="1">
        <v>2939.0650340046068</v>
      </c>
      <c r="AN72" s="1">
        <v>2939.0650340046068</v>
      </c>
      <c r="AO72" s="2" t="s">
        <v>72</v>
      </c>
      <c r="AP72" s="2" t="s">
        <v>72</v>
      </c>
      <c r="AQ72" s="1" t="s">
        <v>72</v>
      </c>
      <c r="AR72" s="1" t="s">
        <v>72</v>
      </c>
      <c r="AS72" s="1">
        <v>0.10694962739944458</v>
      </c>
      <c r="AT72" s="1">
        <v>0</v>
      </c>
      <c r="AU72" s="1" t="s">
        <v>72</v>
      </c>
      <c r="AV72" s="1" t="s">
        <v>72</v>
      </c>
      <c r="AW72" s="1" t="s">
        <v>72</v>
      </c>
      <c r="AX72" s="1" t="s">
        <v>72</v>
      </c>
      <c r="AY72" s="1" t="s">
        <v>72</v>
      </c>
      <c r="AZ72" s="1" t="s">
        <v>72</v>
      </c>
      <c r="BA72" s="1" t="s">
        <v>72</v>
      </c>
      <c r="BB72" s="1" t="s">
        <v>72</v>
      </c>
      <c r="BC72" s="1" t="s">
        <v>72</v>
      </c>
      <c r="BD72" s="1" t="s">
        <v>72</v>
      </c>
      <c r="BE72" s="1" t="s">
        <v>72</v>
      </c>
      <c r="BF72" s="1" t="s">
        <v>72</v>
      </c>
    </row>
    <row r="73" spans="1:58" x14ac:dyDescent="0.25">
      <c r="A73" s="2" t="s">
        <v>107</v>
      </c>
      <c r="B73" s="93" t="s">
        <v>205</v>
      </c>
      <c r="C73" s="2" t="s">
        <v>104</v>
      </c>
      <c r="D73" s="96">
        <v>2.1878376007080078</v>
      </c>
      <c r="E73" s="97">
        <v>4.2615962028503418</v>
      </c>
      <c r="F73" s="97">
        <v>0.9293941855430603</v>
      </c>
      <c r="G73" s="1">
        <v>1.0653990507125854</v>
      </c>
      <c r="H73" s="1">
        <v>0.23234854638576508</v>
      </c>
      <c r="I73" s="10">
        <v>15060</v>
      </c>
      <c r="J73" s="10">
        <v>7</v>
      </c>
      <c r="K73" s="10">
        <v>15053</v>
      </c>
      <c r="L73" s="1">
        <v>0</v>
      </c>
      <c r="M73" s="1">
        <v>0</v>
      </c>
      <c r="N73" s="1">
        <v>7</v>
      </c>
      <c r="O73" s="1">
        <v>15053</v>
      </c>
      <c r="P73" s="1">
        <v>0</v>
      </c>
      <c r="Q73" s="1" t="s">
        <v>72</v>
      </c>
      <c r="R73" s="1" t="s">
        <v>72</v>
      </c>
      <c r="S73" s="1" t="s">
        <v>72</v>
      </c>
      <c r="T73" s="1" t="s">
        <v>72</v>
      </c>
      <c r="U73" s="1" t="s">
        <v>72</v>
      </c>
      <c r="V73" s="1" t="s">
        <v>72</v>
      </c>
      <c r="W73" s="1" t="s">
        <v>72</v>
      </c>
      <c r="X73" s="1">
        <v>3771.31591796875</v>
      </c>
      <c r="Y73" s="1" t="s">
        <v>72</v>
      </c>
      <c r="Z73" s="1" t="s">
        <v>72</v>
      </c>
      <c r="AA73" s="2" t="s">
        <v>72</v>
      </c>
      <c r="AB73" s="1" t="s">
        <v>72</v>
      </c>
      <c r="AC73" s="1" t="s">
        <v>72</v>
      </c>
      <c r="AD73" s="1" t="s">
        <v>72</v>
      </c>
      <c r="AE73" s="1" t="s">
        <v>72</v>
      </c>
      <c r="AF73" s="1" t="s">
        <v>72</v>
      </c>
      <c r="AG73" s="1" t="s">
        <v>72</v>
      </c>
      <c r="AH73" s="1" t="s">
        <v>72</v>
      </c>
      <c r="AI73" s="1" t="s">
        <v>72</v>
      </c>
      <c r="AJ73" s="1" t="s">
        <v>72</v>
      </c>
      <c r="AK73" s="1" t="s">
        <v>72</v>
      </c>
      <c r="AL73" s="1">
        <v>6384.43310546875</v>
      </c>
      <c r="AM73" s="1">
        <v>2175.6327712070997</v>
      </c>
      <c r="AN73" s="1">
        <v>2177.5890529029807</v>
      </c>
      <c r="AO73" s="2" t="s">
        <v>72</v>
      </c>
      <c r="AP73" s="2" t="s">
        <v>72</v>
      </c>
      <c r="AQ73" s="1" t="s">
        <v>72</v>
      </c>
      <c r="AR73" s="1" t="s">
        <v>72</v>
      </c>
      <c r="AS73" s="1">
        <v>0.78238648176193237</v>
      </c>
      <c r="AT73" s="1">
        <v>0.36432483792304993</v>
      </c>
      <c r="AU73" s="1" t="s">
        <v>72</v>
      </c>
      <c r="AV73" s="1" t="s">
        <v>72</v>
      </c>
      <c r="AW73" s="1" t="s">
        <v>72</v>
      </c>
      <c r="AX73" s="1" t="s">
        <v>72</v>
      </c>
      <c r="AY73" s="1" t="s">
        <v>72</v>
      </c>
      <c r="AZ73" s="1" t="s">
        <v>72</v>
      </c>
      <c r="BA73" s="1" t="s">
        <v>72</v>
      </c>
      <c r="BB73" s="1" t="s">
        <v>72</v>
      </c>
      <c r="BC73" s="1" t="s">
        <v>72</v>
      </c>
      <c r="BD73" s="1" t="s">
        <v>72</v>
      </c>
      <c r="BE73" s="1" t="s">
        <v>72</v>
      </c>
      <c r="BF73" s="1" t="s">
        <v>72</v>
      </c>
    </row>
    <row r="74" spans="1:58" x14ac:dyDescent="0.25">
      <c r="A74" s="2" t="s">
        <v>108</v>
      </c>
      <c r="B74" s="93" t="s">
        <v>206</v>
      </c>
      <c r="C74" s="2" t="s">
        <v>103</v>
      </c>
      <c r="D74" s="96">
        <v>0</v>
      </c>
      <c r="E74" s="97">
        <v>1.4736160039901733</v>
      </c>
      <c r="F74" s="97">
        <v>0</v>
      </c>
      <c r="G74" s="1">
        <v>0.36840400099754333</v>
      </c>
      <c r="H74" s="1">
        <v>0</v>
      </c>
      <c r="I74" s="10">
        <v>9569</v>
      </c>
      <c r="J74" s="10">
        <v>0</v>
      </c>
      <c r="K74" s="10">
        <v>9569</v>
      </c>
      <c r="L74" s="1">
        <v>0</v>
      </c>
      <c r="M74" s="1">
        <v>0</v>
      </c>
      <c r="N74" s="1">
        <v>0</v>
      </c>
      <c r="O74" s="1">
        <v>9569</v>
      </c>
      <c r="P74" s="1">
        <v>0</v>
      </c>
      <c r="Q74" s="1" t="s">
        <v>72</v>
      </c>
      <c r="R74" s="1" t="s">
        <v>72</v>
      </c>
      <c r="S74" s="1" t="s">
        <v>72</v>
      </c>
      <c r="T74" s="1" t="s">
        <v>72</v>
      </c>
      <c r="U74" s="1" t="s">
        <v>72</v>
      </c>
      <c r="V74" s="1" t="s">
        <v>72</v>
      </c>
      <c r="W74" s="1" t="s">
        <v>72</v>
      </c>
      <c r="X74" s="1">
        <v>7083.0185546875</v>
      </c>
      <c r="Y74" s="1" t="s">
        <v>72</v>
      </c>
      <c r="Z74" s="1" t="s">
        <v>72</v>
      </c>
      <c r="AA74" s="2" t="s">
        <v>104</v>
      </c>
      <c r="AB74" s="1" t="s">
        <v>72</v>
      </c>
      <c r="AC74" s="1" t="s">
        <v>72</v>
      </c>
      <c r="AD74" s="1" t="s">
        <v>72</v>
      </c>
      <c r="AE74" s="1" t="s">
        <v>72</v>
      </c>
      <c r="AF74" s="1" t="s">
        <v>72</v>
      </c>
      <c r="AG74" s="1" t="s">
        <v>72</v>
      </c>
      <c r="AH74" s="1" t="s">
        <v>72</v>
      </c>
      <c r="AI74" s="1" t="s">
        <v>72</v>
      </c>
      <c r="AJ74" s="1" t="s">
        <v>72</v>
      </c>
      <c r="AK74" s="1" t="s">
        <v>72</v>
      </c>
      <c r="AL74" s="1">
        <v>0</v>
      </c>
      <c r="AM74" s="1">
        <v>4055.0931638992124</v>
      </c>
      <c r="AN74" s="1">
        <v>4055.0931638992124</v>
      </c>
      <c r="AO74" s="2" t="s">
        <v>72</v>
      </c>
      <c r="AP74" s="2" t="s">
        <v>72</v>
      </c>
      <c r="AQ74" s="1" t="s">
        <v>72</v>
      </c>
      <c r="AR74" s="1" t="s">
        <v>72</v>
      </c>
      <c r="AS74" s="1">
        <v>0.16832515597343445</v>
      </c>
      <c r="AT74" s="1">
        <v>0</v>
      </c>
      <c r="AU74" s="1" t="s">
        <v>72</v>
      </c>
      <c r="AV74" s="1" t="s">
        <v>72</v>
      </c>
      <c r="AW74" s="1" t="s">
        <v>72</v>
      </c>
      <c r="AX74" s="1" t="s">
        <v>72</v>
      </c>
      <c r="AY74" s="1" t="s">
        <v>72</v>
      </c>
      <c r="AZ74" s="1" t="s">
        <v>72</v>
      </c>
      <c r="BA74" s="1" t="s">
        <v>72</v>
      </c>
      <c r="BB74" s="1" t="s">
        <v>72</v>
      </c>
      <c r="BC74" s="1" t="s">
        <v>72</v>
      </c>
      <c r="BD74" s="1" t="s">
        <v>72</v>
      </c>
      <c r="BE74" s="1" t="s">
        <v>72</v>
      </c>
      <c r="BF74" s="1" t="s">
        <v>72</v>
      </c>
    </row>
    <row r="75" spans="1:58" x14ac:dyDescent="0.25">
      <c r="A75" s="2" t="s">
        <v>108</v>
      </c>
      <c r="B75" s="93" t="s">
        <v>206</v>
      </c>
      <c r="C75" s="2" t="s">
        <v>104</v>
      </c>
      <c r="D75" s="96">
        <v>0</v>
      </c>
      <c r="E75" s="97">
        <v>1.4736160039901733</v>
      </c>
      <c r="F75" s="97">
        <v>0</v>
      </c>
      <c r="G75" s="1">
        <v>0.36840400099754333</v>
      </c>
      <c r="H75" s="1">
        <v>0</v>
      </c>
      <c r="I75" s="10">
        <v>9569</v>
      </c>
      <c r="J75" s="10">
        <v>0</v>
      </c>
      <c r="K75" s="10">
        <v>9569</v>
      </c>
      <c r="L75" s="1">
        <v>0</v>
      </c>
      <c r="M75" s="1">
        <v>0</v>
      </c>
      <c r="N75" s="1">
        <v>0</v>
      </c>
      <c r="O75" s="1">
        <v>9569</v>
      </c>
      <c r="P75" s="1">
        <v>0</v>
      </c>
      <c r="Q75" s="1" t="s">
        <v>72</v>
      </c>
      <c r="R75" s="1" t="s">
        <v>72</v>
      </c>
      <c r="S75" s="1" t="s">
        <v>72</v>
      </c>
      <c r="T75" s="1" t="s">
        <v>72</v>
      </c>
      <c r="U75" s="1" t="s">
        <v>72</v>
      </c>
      <c r="V75" s="1" t="s">
        <v>72</v>
      </c>
      <c r="W75" s="1" t="s">
        <v>72</v>
      </c>
      <c r="X75" s="1">
        <v>3771.31591796875</v>
      </c>
      <c r="Y75" s="1" t="s">
        <v>72</v>
      </c>
      <c r="Z75" s="1" t="s">
        <v>72</v>
      </c>
      <c r="AA75" s="2" t="s">
        <v>72</v>
      </c>
      <c r="AB75" s="1" t="s">
        <v>72</v>
      </c>
      <c r="AC75" s="1" t="s">
        <v>72</v>
      </c>
      <c r="AD75" s="1" t="s">
        <v>72</v>
      </c>
      <c r="AE75" s="1" t="s">
        <v>72</v>
      </c>
      <c r="AF75" s="1" t="s">
        <v>72</v>
      </c>
      <c r="AG75" s="1" t="s">
        <v>72</v>
      </c>
      <c r="AH75" s="1" t="s">
        <v>72</v>
      </c>
      <c r="AI75" s="1" t="s">
        <v>72</v>
      </c>
      <c r="AJ75" s="1" t="s">
        <v>72</v>
      </c>
      <c r="AK75" s="1" t="s">
        <v>72</v>
      </c>
      <c r="AL75" s="1">
        <v>0</v>
      </c>
      <c r="AM75" s="1">
        <v>3005.4237233912486</v>
      </c>
      <c r="AN75" s="1">
        <v>3005.4237233912477</v>
      </c>
      <c r="AO75" s="2" t="s">
        <v>72</v>
      </c>
      <c r="AP75" s="2" t="s">
        <v>72</v>
      </c>
      <c r="AQ75" s="1" t="s">
        <v>72</v>
      </c>
      <c r="AR75" s="1" t="s">
        <v>72</v>
      </c>
      <c r="AS75" s="1">
        <v>0.16832515597343445</v>
      </c>
      <c r="AT75" s="1">
        <v>0</v>
      </c>
      <c r="AU75" s="1" t="s">
        <v>72</v>
      </c>
      <c r="AV75" s="1" t="s">
        <v>72</v>
      </c>
      <c r="AW75" s="1" t="s">
        <v>72</v>
      </c>
      <c r="AX75" s="1" t="s">
        <v>72</v>
      </c>
      <c r="AY75" s="1" t="s">
        <v>72</v>
      </c>
      <c r="AZ75" s="1" t="s">
        <v>72</v>
      </c>
      <c r="BA75" s="1" t="s">
        <v>72</v>
      </c>
      <c r="BB75" s="1" t="s">
        <v>72</v>
      </c>
      <c r="BC75" s="1" t="s">
        <v>72</v>
      </c>
      <c r="BD75" s="1" t="s">
        <v>72</v>
      </c>
      <c r="BE75" s="1" t="s">
        <v>72</v>
      </c>
      <c r="BF75" s="1" t="s">
        <v>72</v>
      </c>
    </row>
    <row r="76" spans="1:58" x14ac:dyDescent="0.25">
      <c r="A76" s="2" t="s">
        <v>109</v>
      </c>
      <c r="B76" s="93" t="s">
        <v>207</v>
      </c>
      <c r="C76" s="2" t="s">
        <v>103</v>
      </c>
      <c r="D76" s="96">
        <v>0</v>
      </c>
      <c r="E76" s="97">
        <v>0.94848942756652832</v>
      </c>
      <c r="F76" s="97">
        <v>0</v>
      </c>
      <c r="G76" s="1">
        <v>0.23712235689163208</v>
      </c>
      <c r="H76" s="1">
        <v>0</v>
      </c>
      <c r="I76" s="10">
        <v>14866</v>
      </c>
      <c r="J76" s="10">
        <v>0</v>
      </c>
      <c r="K76" s="10">
        <v>14866</v>
      </c>
      <c r="L76" s="1">
        <v>0</v>
      </c>
      <c r="M76" s="1">
        <v>0</v>
      </c>
      <c r="N76" s="1">
        <v>4</v>
      </c>
      <c r="O76" s="1">
        <v>14862</v>
      </c>
      <c r="P76" s="1">
        <v>0</v>
      </c>
      <c r="Q76" s="1" t="s">
        <v>72</v>
      </c>
      <c r="R76" s="1" t="s">
        <v>72</v>
      </c>
      <c r="S76" s="1" t="s">
        <v>72</v>
      </c>
      <c r="T76" s="1" t="s">
        <v>72</v>
      </c>
      <c r="U76" s="1" t="s">
        <v>72</v>
      </c>
      <c r="V76" s="1" t="s">
        <v>72</v>
      </c>
      <c r="W76" s="1" t="s">
        <v>72</v>
      </c>
      <c r="X76" s="1">
        <v>7083.0185546875</v>
      </c>
      <c r="Y76" s="1" t="s">
        <v>72</v>
      </c>
      <c r="Z76" s="1" t="s">
        <v>72</v>
      </c>
      <c r="AA76" s="2" t="s">
        <v>104</v>
      </c>
      <c r="AB76" s="1" t="s">
        <v>72</v>
      </c>
      <c r="AC76" s="1" t="s">
        <v>72</v>
      </c>
      <c r="AD76" s="1" t="s">
        <v>72</v>
      </c>
      <c r="AE76" s="1" t="s">
        <v>72</v>
      </c>
      <c r="AF76" s="1" t="s">
        <v>72</v>
      </c>
      <c r="AG76" s="1" t="s">
        <v>72</v>
      </c>
      <c r="AH76" s="1" t="s">
        <v>72</v>
      </c>
      <c r="AI76" s="1" t="s">
        <v>72</v>
      </c>
      <c r="AJ76" s="1" t="s">
        <v>72</v>
      </c>
      <c r="AK76" s="1" t="s">
        <v>72</v>
      </c>
      <c r="AL76" s="1">
        <v>0</v>
      </c>
      <c r="AM76" s="1">
        <v>2971.3363077673571</v>
      </c>
      <c r="AN76" s="1">
        <v>2971.3363077673553</v>
      </c>
      <c r="AO76" s="2" t="s">
        <v>72</v>
      </c>
      <c r="AP76" s="2" t="s">
        <v>72</v>
      </c>
      <c r="AQ76" s="1" t="s">
        <v>72</v>
      </c>
      <c r="AR76" s="1" t="s">
        <v>72</v>
      </c>
      <c r="AS76" s="1">
        <v>0.10834537446498871</v>
      </c>
      <c r="AT76" s="1">
        <v>0</v>
      </c>
      <c r="AU76" s="1" t="s">
        <v>72</v>
      </c>
      <c r="AV76" s="1" t="s">
        <v>72</v>
      </c>
      <c r="AW76" s="1" t="s">
        <v>72</v>
      </c>
      <c r="AX76" s="1" t="s">
        <v>72</v>
      </c>
      <c r="AY76" s="1" t="s">
        <v>72</v>
      </c>
      <c r="AZ76" s="1" t="s">
        <v>72</v>
      </c>
      <c r="BA76" s="1" t="s">
        <v>72</v>
      </c>
      <c r="BB76" s="1" t="s">
        <v>72</v>
      </c>
      <c r="BC76" s="1" t="s">
        <v>72</v>
      </c>
      <c r="BD76" s="1" t="s">
        <v>72</v>
      </c>
      <c r="BE76" s="1" t="s">
        <v>72</v>
      </c>
      <c r="BF76" s="1" t="s">
        <v>72</v>
      </c>
    </row>
    <row r="77" spans="1:58" x14ac:dyDescent="0.25">
      <c r="A77" s="2" t="s">
        <v>109</v>
      </c>
      <c r="B77" s="93" t="s">
        <v>207</v>
      </c>
      <c r="C77" s="2" t="s">
        <v>104</v>
      </c>
      <c r="D77" s="96">
        <v>1.2663837432861329</v>
      </c>
      <c r="E77" s="97">
        <v>2.9863619804382324</v>
      </c>
      <c r="F77" s="97">
        <v>0.38209542632102966</v>
      </c>
      <c r="G77" s="1">
        <v>0.74659049510955811</v>
      </c>
      <c r="H77" s="1">
        <v>9.5523856580257416E-2</v>
      </c>
      <c r="I77" s="10">
        <v>14866</v>
      </c>
      <c r="J77" s="10">
        <v>4</v>
      </c>
      <c r="K77" s="10">
        <v>14862</v>
      </c>
      <c r="L77" s="1">
        <v>0</v>
      </c>
      <c r="M77" s="1">
        <v>0</v>
      </c>
      <c r="N77" s="1">
        <v>4</v>
      </c>
      <c r="O77" s="1">
        <v>14862</v>
      </c>
      <c r="P77" s="1">
        <v>0</v>
      </c>
      <c r="Q77" s="1" t="s">
        <v>72</v>
      </c>
      <c r="R77" s="1" t="s">
        <v>72</v>
      </c>
      <c r="S77" s="1" t="s">
        <v>72</v>
      </c>
      <c r="T77" s="1" t="s">
        <v>72</v>
      </c>
      <c r="U77" s="1" t="s">
        <v>72</v>
      </c>
      <c r="V77" s="1" t="s">
        <v>72</v>
      </c>
      <c r="W77" s="1" t="s">
        <v>72</v>
      </c>
      <c r="X77" s="1">
        <v>3771.31591796875</v>
      </c>
      <c r="Y77" s="1" t="s">
        <v>72</v>
      </c>
      <c r="Z77" s="1" t="s">
        <v>72</v>
      </c>
      <c r="AA77" s="2" t="s">
        <v>72</v>
      </c>
      <c r="AB77" s="1" t="s">
        <v>72</v>
      </c>
      <c r="AC77" s="1" t="s">
        <v>72</v>
      </c>
      <c r="AD77" s="1" t="s">
        <v>72</v>
      </c>
      <c r="AE77" s="1" t="s">
        <v>72</v>
      </c>
      <c r="AF77" s="1" t="s">
        <v>72</v>
      </c>
      <c r="AG77" s="1" t="s">
        <v>72</v>
      </c>
      <c r="AH77" s="1" t="s">
        <v>72</v>
      </c>
      <c r="AI77" s="1" t="s">
        <v>72</v>
      </c>
      <c r="AJ77" s="1" t="s">
        <v>72</v>
      </c>
      <c r="AK77" s="1" t="s">
        <v>72</v>
      </c>
      <c r="AL77" s="1">
        <v>5485.8671875</v>
      </c>
      <c r="AM77" s="1">
        <v>2201.1606385681866</v>
      </c>
      <c r="AN77" s="1">
        <v>2202.0444557480459</v>
      </c>
      <c r="AO77" s="2" t="s">
        <v>72</v>
      </c>
      <c r="AP77" s="2" t="s">
        <v>72</v>
      </c>
      <c r="AQ77" s="1" t="s">
        <v>72</v>
      </c>
      <c r="AR77" s="1" t="s">
        <v>72</v>
      </c>
      <c r="AS77" s="1">
        <v>0.50572353601455688</v>
      </c>
      <c r="AT77" s="1">
        <v>0.18179482221603394</v>
      </c>
      <c r="AU77" s="1" t="s">
        <v>72</v>
      </c>
      <c r="AV77" s="1" t="s">
        <v>72</v>
      </c>
      <c r="AW77" s="1" t="s">
        <v>72</v>
      </c>
      <c r="AX77" s="1" t="s">
        <v>72</v>
      </c>
      <c r="AY77" s="1" t="s">
        <v>72</v>
      </c>
      <c r="AZ77" s="1" t="s">
        <v>72</v>
      </c>
      <c r="BA77" s="1" t="s">
        <v>72</v>
      </c>
      <c r="BB77" s="1" t="s">
        <v>72</v>
      </c>
      <c r="BC77" s="1" t="s">
        <v>72</v>
      </c>
      <c r="BD77" s="1" t="s">
        <v>72</v>
      </c>
      <c r="BE77" s="1" t="s">
        <v>72</v>
      </c>
      <c r="BF77" s="1" t="s">
        <v>72</v>
      </c>
    </row>
    <row r="78" spans="1:58" x14ac:dyDescent="0.25">
      <c r="A78" s="2" t="s">
        <v>110</v>
      </c>
      <c r="B78" s="93" t="s">
        <v>208</v>
      </c>
      <c r="C78" s="2" t="s">
        <v>103</v>
      </c>
      <c r="D78" s="96">
        <v>0</v>
      </c>
      <c r="E78" s="97">
        <v>1.4510184526443481</v>
      </c>
      <c r="F78" s="97">
        <v>0</v>
      </c>
      <c r="G78" s="1">
        <v>0.36275461316108704</v>
      </c>
      <c r="H78" s="1">
        <v>0</v>
      </c>
      <c r="I78" s="10">
        <v>9718</v>
      </c>
      <c r="J78" s="10">
        <v>0</v>
      </c>
      <c r="K78" s="10">
        <v>9718</v>
      </c>
      <c r="L78" s="1">
        <v>0</v>
      </c>
      <c r="M78" s="1">
        <v>0</v>
      </c>
      <c r="N78" s="1">
        <v>5</v>
      </c>
      <c r="O78" s="1">
        <v>9713</v>
      </c>
      <c r="P78" s="1">
        <v>0</v>
      </c>
      <c r="Q78" s="1" t="s">
        <v>72</v>
      </c>
      <c r="R78" s="1" t="s">
        <v>72</v>
      </c>
      <c r="S78" s="1" t="s">
        <v>72</v>
      </c>
      <c r="T78" s="1" t="s">
        <v>72</v>
      </c>
      <c r="U78" s="1" t="s">
        <v>72</v>
      </c>
      <c r="V78" s="1" t="s">
        <v>72</v>
      </c>
      <c r="W78" s="1" t="s">
        <v>72</v>
      </c>
      <c r="X78" s="1">
        <v>7083.0185546875</v>
      </c>
      <c r="Y78" s="1" t="s">
        <v>72</v>
      </c>
      <c r="Z78" s="1" t="s">
        <v>72</v>
      </c>
      <c r="AA78" s="2" t="s">
        <v>104</v>
      </c>
      <c r="AB78" s="1" t="s">
        <v>72</v>
      </c>
      <c r="AC78" s="1" t="s">
        <v>72</v>
      </c>
      <c r="AD78" s="1" t="s">
        <v>72</v>
      </c>
      <c r="AE78" s="1" t="s">
        <v>72</v>
      </c>
      <c r="AF78" s="1" t="s">
        <v>72</v>
      </c>
      <c r="AG78" s="1" t="s">
        <v>72</v>
      </c>
      <c r="AH78" s="1" t="s">
        <v>72</v>
      </c>
      <c r="AI78" s="1" t="s">
        <v>72</v>
      </c>
      <c r="AJ78" s="1" t="s">
        <v>72</v>
      </c>
      <c r="AK78" s="1" t="s">
        <v>72</v>
      </c>
      <c r="AL78" s="1">
        <v>0</v>
      </c>
      <c r="AM78" s="1">
        <v>2497.7087396282941</v>
      </c>
      <c r="AN78" s="1">
        <v>2497.7087396282973</v>
      </c>
      <c r="AO78" s="2" t="s">
        <v>72</v>
      </c>
      <c r="AP78" s="2" t="s">
        <v>72</v>
      </c>
      <c r="AQ78" s="1" t="s">
        <v>72</v>
      </c>
      <c r="AR78" s="1" t="s">
        <v>72</v>
      </c>
      <c r="AS78" s="1">
        <v>0.16574415564537048</v>
      </c>
      <c r="AT78" s="1">
        <v>0</v>
      </c>
      <c r="AU78" s="1" t="s">
        <v>72</v>
      </c>
      <c r="AV78" s="1" t="s">
        <v>72</v>
      </c>
      <c r="AW78" s="1" t="s">
        <v>72</v>
      </c>
      <c r="AX78" s="1" t="s">
        <v>72</v>
      </c>
      <c r="AY78" s="1" t="s">
        <v>72</v>
      </c>
      <c r="AZ78" s="1" t="s">
        <v>72</v>
      </c>
      <c r="BA78" s="1" t="s">
        <v>72</v>
      </c>
      <c r="BB78" s="1" t="s">
        <v>72</v>
      </c>
      <c r="BC78" s="1" t="s">
        <v>72</v>
      </c>
      <c r="BD78" s="1" t="s">
        <v>72</v>
      </c>
      <c r="BE78" s="1" t="s">
        <v>72</v>
      </c>
      <c r="BF78" s="1" t="s">
        <v>72</v>
      </c>
    </row>
    <row r="79" spans="1:58" x14ac:dyDescent="0.25">
      <c r="A79" s="2" t="s">
        <v>110</v>
      </c>
      <c r="B79" s="93" t="s">
        <v>208</v>
      </c>
      <c r="C79" s="2" t="s">
        <v>104</v>
      </c>
      <c r="D79" s="96">
        <v>2.4218427658081056</v>
      </c>
      <c r="E79" s="97">
        <v>5.2642531394958496</v>
      </c>
      <c r="F79" s="97">
        <v>0.85137784481048584</v>
      </c>
      <c r="G79" s="1">
        <v>1.3160632848739624</v>
      </c>
      <c r="H79" s="1">
        <v>0.21284446120262146</v>
      </c>
      <c r="I79" s="10">
        <v>9718</v>
      </c>
      <c r="J79" s="10">
        <v>5</v>
      </c>
      <c r="K79" s="10">
        <v>9713</v>
      </c>
      <c r="L79" s="1">
        <v>0</v>
      </c>
      <c r="M79" s="1">
        <v>0</v>
      </c>
      <c r="N79" s="1">
        <v>5</v>
      </c>
      <c r="O79" s="1">
        <v>9713</v>
      </c>
      <c r="P79" s="1">
        <v>0</v>
      </c>
      <c r="Q79" s="1" t="s">
        <v>72</v>
      </c>
      <c r="R79" s="1" t="s">
        <v>72</v>
      </c>
      <c r="S79" s="1" t="s">
        <v>72</v>
      </c>
      <c r="T79" s="1" t="s">
        <v>72</v>
      </c>
      <c r="U79" s="1" t="s">
        <v>72</v>
      </c>
      <c r="V79" s="1" t="s">
        <v>72</v>
      </c>
      <c r="W79" s="1" t="s">
        <v>72</v>
      </c>
      <c r="X79" s="1">
        <v>3771.31591796875</v>
      </c>
      <c r="Y79" s="1" t="s">
        <v>72</v>
      </c>
      <c r="Z79" s="1" t="s">
        <v>72</v>
      </c>
      <c r="AA79" s="2" t="s">
        <v>72</v>
      </c>
      <c r="AB79" s="1" t="s">
        <v>72</v>
      </c>
      <c r="AC79" s="1" t="s">
        <v>72</v>
      </c>
      <c r="AD79" s="1" t="s">
        <v>72</v>
      </c>
      <c r="AE79" s="1" t="s">
        <v>72</v>
      </c>
      <c r="AF79" s="1" t="s">
        <v>72</v>
      </c>
      <c r="AG79" s="1" t="s">
        <v>72</v>
      </c>
      <c r="AH79" s="1" t="s">
        <v>72</v>
      </c>
      <c r="AI79" s="1" t="s">
        <v>72</v>
      </c>
      <c r="AJ79" s="1" t="s">
        <v>72</v>
      </c>
      <c r="AK79" s="1" t="s">
        <v>72</v>
      </c>
      <c r="AL79" s="1">
        <v>5365.8724609375004</v>
      </c>
      <c r="AM79" s="1">
        <v>1869.6434472428775</v>
      </c>
      <c r="AN79" s="1">
        <v>1871.4422890898081</v>
      </c>
      <c r="AO79" s="2" t="s">
        <v>72</v>
      </c>
      <c r="AP79" s="2" t="s">
        <v>72</v>
      </c>
      <c r="AQ79" s="1" t="s">
        <v>72</v>
      </c>
      <c r="AR79" s="1" t="s">
        <v>72</v>
      </c>
      <c r="AS79" s="1">
        <v>0.92224067449569702</v>
      </c>
      <c r="AT79" s="1">
        <v>0.37123149633407593</v>
      </c>
      <c r="AU79" s="1" t="s">
        <v>72</v>
      </c>
      <c r="AV79" s="1" t="s">
        <v>72</v>
      </c>
      <c r="AW79" s="1" t="s">
        <v>72</v>
      </c>
      <c r="AX79" s="1" t="s">
        <v>72</v>
      </c>
      <c r="AY79" s="1" t="s">
        <v>72</v>
      </c>
      <c r="AZ79" s="1" t="s">
        <v>72</v>
      </c>
      <c r="BA79" s="1" t="s">
        <v>72</v>
      </c>
      <c r="BB79" s="1" t="s">
        <v>72</v>
      </c>
      <c r="BC79" s="1" t="s">
        <v>72</v>
      </c>
      <c r="BD79" s="1" t="s">
        <v>72</v>
      </c>
      <c r="BE79" s="1" t="s">
        <v>72</v>
      </c>
      <c r="BF79" s="1" t="s">
        <v>72</v>
      </c>
    </row>
    <row r="80" spans="1:58" x14ac:dyDescent="0.25">
      <c r="A80" s="2" t="s">
        <v>111</v>
      </c>
      <c r="B80" s="93" t="s">
        <v>209</v>
      </c>
      <c r="C80" s="2" t="s">
        <v>103</v>
      </c>
      <c r="D80" s="96">
        <v>0</v>
      </c>
      <c r="E80" s="97">
        <v>0.98755455017089844</v>
      </c>
      <c r="F80" s="97">
        <v>0</v>
      </c>
      <c r="G80" s="1">
        <v>0.24688863754272461</v>
      </c>
      <c r="H80" s="1">
        <v>0</v>
      </c>
      <c r="I80" s="10">
        <v>14278</v>
      </c>
      <c r="J80" s="10">
        <v>0</v>
      </c>
      <c r="K80" s="10">
        <v>14278</v>
      </c>
      <c r="L80" s="1">
        <v>0</v>
      </c>
      <c r="M80" s="1">
        <v>0</v>
      </c>
      <c r="N80" s="1">
        <v>6</v>
      </c>
      <c r="O80" s="1">
        <v>14272</v>
      </c>
      <c r="P80" s="1">
        <v>0</v>
      </c>
      <c r="Q80" s="1" t="s">
        <v>72</v>
      </c>
      <c r="R80" s="1" t="s">
        <v>72</v>
      </c>
      <c r="S80" s="1" t="s">
        <v>72</v>
      </c>
      <c r="T80" s="1" t="s">
        <v>72</v>
      </c>
      <c r="U80" s="1" t="s">
        <v>72</v>
      </c>
      <c r="V80" s="1" t="s">
        <v>72</v>
      </c>
      <c r="W80" s="1" t="s">
        <v>72</v>
      </c>
      <c r="X80" s="1">
        <v>7083.0185546875</v>
      </c>
      <c r="Y80" s="1" t="s">
        <v>72</v>
      </c>
      <c r="Z80" s="1" t="s">
        <v>72</v>
      </c>
      <c r="AA80" s="2" t="s">
        <v>104</v>
      </c>
      <c r="AB80" s="1" t="s">
        <v>72</v>
      </c>
      <c r="AC80" s="1" t="s">
        <v>72</v>
      </c>
      <c r="AD80" s="1" t="s">
        <v>72</v>
      </c>
      <c r="AE80" s="1" t="s">
        <v>72</v>
      </c>
      <c r="AF80" s="1" t="s">
        <v>72</v>
      </c>
      <c r="AG80" s="1" t="s">
        <v>72</v>
      </c>
      <c r="AH80" s="1" t="s">
        <v>72</v>
      </c>
      <c r="AI80" s="1" t="s">
        <v>72</v>
      </c>
      <c r="AJ80" s="1" t="s">
        <v>72</v>
      </c>
      <c r="AK80" s="1" t="s">
        <v>72</v>
      </c>
      <c r="AL80" s="1">
        <v>0</v>
      </c>
      <c r="AM80" s="1">
        <v>2979.7912118882086</v>
      </c>
      <c r="AN80" s="1">
        <v>2979.7912118882118</v>
      </c>
      <c r="AO80" s="2" t="s">
        <v>72</v>
      </c>
      <c r="AP80" s="2" t="s">
        <v>72</v>
      </c>
      <c r="AQ80" s="1" t="s">
        <v>72</v>
      </c>
      <c r="AR80" s="1" t="s">
        <v>72</v>
      </c>
      <c r="AS80" s="1">
        <v>0.1128074899315834</v>
      </c>
      <c r="AT80" s="1">
        <v>0</v>
      </c>
      <c r="AU80" s="1" t="s">
        <v>72</v>
      </c>
      <c r="AV80" s="1" t="s">
        <v>72</v>
      </c>
      <c r="AW80" s="1" t="s">
        <v>72</v>
      </c>
      <c r="AX80" s="1" t="s">
        <v>72</v>
      </c>
      <c r="AY80" s="1" t="s">
        <v>72</v>
      </c>
      <c r="AZ80" s="1" t="s">
        <v>72</v>
      </c>
      <c r="BA80" s="1" t="s">
        <v>72</v>
      </c>
      <c r="BB80" s="1" t="s">
        <v>72</v>
      </c>
      <c r="BC80" s="1" t="s">
        <v>72</v>
      </c>
      <c r="BD80" s="1" t="s">
        <v>72</v>
      </c>
      <c r="BE80" s="1" t="s">
        <v>72</v>
      </c>
      <c r="BF80" s="1" t="s">
        <v>72</v>
      </c>
    </row>
    <row r="81" spans="1:58" x14ac:dyDescent="0.25">
      <c r="A81" s="2" t="s">
        <v>111</v>
      </c>
      <c r="B81" s="93" t="s">
        <v>209</v>
      </c>
      <c r="C81" s="2" t="s">
        <v>104</v>
      </c>
      <c r="D81" s="96">
        <v>1.9779541015625</v>
      </c>
      <c r="E81" s="97">
        <v>4.043825626373291</v>
      </c>
      <c r="F81" s="97">
        <v>0.77459961175918579</v>
      </c>
      <c r="G81" s="1">
        <v>1.0109564065933228</v>
      </c>
      <c r="H81" s="1">
        <v>0.19364990293979645</v>
      </c>
      <c r="I81" s="10">
        <v>14278</v>
      </c>
      <c r="J81" s="10">
        <v>6</v>
      </c>
      <c r="K81" s="10">
        <v>14272</v>
      </c>
      <c r="L81" s="1">
        <v>0</v>
      </c>
      <c r="M81" s="1">
        <v>0</v>
      </c>
      <c r="N81" s="1">
        <v>6</v>
      </c>
      <c r="O81" s="1">
        <v>14272</v>
      </c>
      <c r="P81" s="1">
        <v>0</v>
      </c>
      <c r="Q81" s="1" t="s">
        <v>72</v>
      </c>
      <c r="R81" s="1" t="s">
        <v>72</v>
      </c>
      <c r="S81" s="1" t="s">
        <v>72</v>
      </c>
      <c r="T81" s="1" t="s">
        <v>72</v>
      </c>
      <c r="U81" s="1" t="s">
        <v>72</v>
      </c>
      <c r="V81" s="1" t="s">
        <v>72</v>
      </c>
      <c r="W81" s="1" t="s">
        <v>72</v>
      </c>
      <c r="X81" s="1">
        <v>3771.31591796875</v>
      </c>
      <c r="Y81" s="1" t="s">
        <v>72</v>
      </c>
      <c r="Z81" s="1" t="s">
        <v>72</v>
      </c>
      <c r="AA81" s="2" t="s">
        <v>72</v>
      </c>
      <c r="AB81" s="1" t="s">
        <v>72</v>
      </c>
      <c r="AC81" s="1" t="s">
        <v>72</v>
      </c>
      <c r="AD81" s="1" t="s">
        <v>72</v>
      </c>
      <c r="AE81" s="1" t="s">
        <v>72</v>
      </c>
      <c r="AF81" s="1" t="s">
        <v>72</v>
      </c>
      <c r="AG81" s="1" t="s">
        <v>72</v>
      </c>
      <c r="AH81" s="1" t="s">
        <v>72</v>
      </c>
      <c r="AI81" s="1" t="s">
        <v>72</v>
      </c>
      <c r="AJ81" s="1" t="s">
        <v>72</v>
      </c>
      <c r="AK81" s="1" t="s">
        <v>72</v>
      </c>
      <c r="AL81" s="1">
        <v>6000.444742838542</v>
      </c>
      <c r="AM81" s="1">
        <v>2165.0387522949768</v>
      </c>
      <c r="AN81" s="1">
        <v>2166.6504931510472</v>
      </c>
      <c r="AO81" s="2" t="s">
        <v>72</v>
      </c>
      <c r="AP81" s="2" t="s">
        <v>72</v>
      </c>
      <c r="AQ81" s="1" t="s">
        <v>72</v>
      </c>
      <c r="AR81" s="1" t="s">
        <v>72</v>
      </c>
      <c r="AS81" s="1">
        <v>0.72696989774703979</v>
      </c>
      <c r="AT81" s="1">
        <v>0.31784984469413757</v>
      </c>
      <c r="AU81" s="1" t="s">
        <v>72</v>
      </c>
      <c r="AV81" s="1" t="s">
        <v>72</v>
      </c>
      <c r="AW81" s="1" t="s">
        <v>72</v>
      </c>
      <c r="AX81" s="1" t="s">
        <v>72</v>
      </c>
      <c r="AY81" s="1" t="s">
        <v>72</v>
      </c>
      <c r="AZ81" s="1" t="s">
        <v>72</v>
      </c>
      <c r="BA81" s="1" t="s">
        <v>72</v>
      </c>
      <c r="BB81" s="1" t="s">
        <v>72</v>
      </c>
      <c r="BC81" s="1" t="s">
        <v>72</v>
      </c>
      <c r="BD81" s="1" t="s">
        <v>72</v>
      </c>
      <c r="BE81" s="1" t="s">
        <v>72</v>
      </c>
      <c r="BF81" s="1" t="s">
        <v>72</v>
      </c>
    </row>
    <row r="82" spans="1:58" x14ac:dyDescent="0.25">
      <c r="A82" s="2" t="s">
        <v>112</v>
      </c>
      <c r="B82" s="93" t="s">
        <v>83</v>
      </c>
      <c r="C82" s="2" t="s">
        <v>103</v>
      </c>
      <c r="D82" s="96">
        <v>0</v>
      </c>
      <c r="E82" s="97">
        <v>0.78876733779907227</v>
      </c>
      <c r="F82" s="97">
        <v>0</v>
      </c>
      <c r="G82" s="1">
        <v>0.19719183444976807</v>
      </c>
      <c r="H82" s="1">
        <v>0</v>
      </c>
      <c r="I82" s="10">
        <v>17876</v>
      </c>
      <c r="J82" s="10">
        <v>0</v>
      </c>
      <c r="K82" s="10">
        <v>17876</v>
      </c>
      <c r="L82" s="1">
        <v>0</v>
      </c>
      <c r="M82" s="1">
        <v>0</v>
      </c>
      <c r="N82" s="1">
        <v>0</v>
      </c>
      <c r="O82" s="1">
        <v>17876</v>
      </c>
      <c r="P82" s="1">
        <v>0</v>
      </c>
      <c r="Q82" s="1" t="s">
        <v>72</v>
      </c>
      <c r="R82" s="1" t="s">
        <v>72</v>
      </c>
      <c r="S82" s="1" t="s">
        <v>72</v>
      </c>
      <c r="T82" s="1" t="s">
        <v>72</v>
      </c>
      <c r="U82" s="1" t="s">
        <v>72</v>
      </c>
      <c r="V82" s="1" t="s">
        <v>72</v>
      </c>
      <c r="W82" s="1" t="s">
        <v>72</v>
      </c>
      <c r="X82" s="1">
        <v>7083.0185546875</v>
      </c>
      <c r="Y82" s="1" t="s">
        <v>72</v>
      </c>
      <c r="Z82" s="1" t="s">
        <v>72</v>
      </c>
      <c r="AA82" s="2" t="s">
        <v>104</v>
      </c>
      <c r="AB82" s="1" t="s">
        <v>72</v>
      </c>
      <c r="AC82" s="1" t="s">
        <v>72</v>
      </c>
      <c r="AD82" s="1" t="s">
        <v>72</v>
      </c>
      <c r="AE82" s="1" t="s">
        <v>72</v>
      </c>
      <c r="AF82" s="1" t="s">
        <v>72</v>
      </c>
      <c r="AG82" s="1" t="s">
        <v>72</v>
      </c>
      <c r="AH82" s="1" t="s">
        <v>72</v>
      </c>
      <c r="AI82" s="1" t="s">
        <v>72</v>
      </c>
      <c r="AJ82" s="1" t="s">
        <v>72</v>
      </c>
      <c r="AK82" s="1" t="s">
        <v>72</v>
      </c>
      <c r="AL82" s="1">
        <v>0</v>
      </c>
      <c r="AM82" s="1">
        <v>2876.8304894055314</v>
      </c>
      <c r="AN82" s="1">
        <v>2876.830489405525</v>
      </c>
      <c r="AO82" s="2" t="s">
        <v>72</v>
      </c>
      <c r="AP82" s="2" t="s">
        <v>72</v>
      </c>
      <c r="AQ82" s="1" t="s">
        <v>72</v>
      </c>
      <c r="AR82" s="1" t="s">
        <v>72</v>
      </c>
      <c r="AS82" s="1">
        <v>9.0101249516010284E-2</v>
      </c>
      <c r="AT82" s="1">
        <v>0</v>
      </c>
      <c r="AU82" s="1" t="s">
        <v>72</v>
      </c>
      <c r="AV82" s="1" t="s">
        <v>72</v>
      </c>
      <c r="AW82" s="1" t="s">
        <v>72</v>
      </c>
      <c r="AX82" s="1" t="s">
        <v>72</v>
      </c>
      <c r="AY82" s="1" t="s">
        <v>72</v>
      </c>
      <c r="AZ82" s="1" t="s">
        <v>72</v>
      </c>
      <c r="BA82" s="1" t="s">
        <v>72</v>
      </c>
      <c r="BB82" s="1" t="s">
        <v>72</v>
      </c>
      <c r="BC82" s="1" t="s">
        <v>72</v>
      </c>
      <c r="BD82" s="1" t="s">
        <v>72</v>
      </c>
      <c r="BE82" s="1" t="s">
        <v>72</v>
      </c>
      <c r="BF82" s="1" t="s">
        <v>72</v>
      </c>
    </row>
    <row r="83" spans="1:58" x14ac:dyDescent="0.25">
      <c r="A83" s="2" t="s">
        <v>112</v>
      </c>
      <c r="B83" s="93" t="s">
        <v>83</v>
      </c>
      <c r="C83" s="2" t="s">
        <v>104</v>
      </c>
      <c r="D83" s="96">
        <v>0</v>
      </c>
      <c r="E83" s="97">
        <v>0.78876733779907227</v>
      </c>
      <c r="F83" s="97">
        <v>0</v>
      </c>
      <c r="G83" s="1">
        <v>0.19719183444976807</v>
      </c>
      <c r="H83" s="1">
        <v>0</v>
      </c>
      <c r="I83" s="10">
        <v>17876</v>
      </c>
      <c r="J83" s="10">
        <v>0</v>
      </c>
      <c r="K83" s="10">
        <v>17876</v>
      </c>
      <c r="L83" s="1">
        <v>0</v>
      </c>
      <c r="M83" s="1">
        <v>0</v>
      </c>
      <c r="N83" s="1">
        <v>0</v>
      </c>
      <c r="O83" s="1">
        <v>17876</v>
      </c>
      <c r="P83" s="1">
        <v>0</v>
      </c>
      <c r="Q83" s="1" t="s">
        <v>72</v>
      </c>
      <c r="R83" s="1" t="s">
        <v>72</v>
      </c>
      <c r="S83" s="1" t="s">
        <v>72</v>
      </c>
      <c r="T83" s="1" t="s">
        <v>72</v>
      </c>
      <c r="U83" s="1" t="s">
        <v>72</v>
      </c>
      <c r="V83" s="1" t="s">
        <v>72</v>
      </c>
      <c r="W83" s="1" t="s">
        <v>72</v>
      </c>
      <c r="X83" s="1">
        <v>3771.31591796875</v>
      </c>
      <c r="Y83" s="1" t="s">
        <v>72</v>
      </c>
      <c r="Z83" s="1" t="s">
        <v>72</v>
      </c>
      <c r="AA83" s="2" t="s">
        <v>72</v>
      </c>
      <c r="AB83" s="1" t="s">
        <v>72</v>
      </c>
      <c r="AC83" s="1" t="s">
        <v>72</v>
      </c>
      <c r="AD83" s="1" t="s">
        <v>72</v>
      </c>
      <c r="AE83" s="1" t="s">
        <v>72</v>
      </c>
      <c r="AF83" s="1" t="s">
        <v>72</v>
      </c>
      <c r="AG83" s="1" t="s">
        <v>72</v>
      </c>
      <c r="AH83" s="1" t="s">
        <v>72</v>
      </c>
      <c r="AI83" s="1" t="s">
        <v>72</v>
      </c>
      <c r="AJ83" s="1" t="s">
        <v>72</v>
      </c>
      <c r="AK83" s="1" t="s">
        <v>72</v>
      </c>
      <c r="AL83" s="1">
        <v>0</v>
      </c>
      <c r="AM83" s="1">
        <v>2092.2327179344315</v>
      </c>
      <c r="AN83" s="1">
        <v>2092.2327179344302</v>
      </c>
      <c r="AO83" s="2" t="s">
        <v>72</v>
      </c>
      <c r="AP83" s="2" t="s">
        <v>72</v>
      </c>
      <c r="AQ83" s="1" t="s">
        <v>72</v>
      </c>
      <c r="AR83" s="1" t="s">
        <v>72</v>
      </c>
      <c r="AS83" s="1">
        <v>9.0101249516010284E-2</v>
      </c>
      <c r="AT83" s="1">
        <v>0</v>
      </c>
      <c r="AU83" s="1" t="s">
        <v>72</v>
      </c>
      <c r="AV83" s="1" t="s">
        <v>72</v>
      </c>
      <c r="AW83" s="1" t="s">
        <v>72</v>
      </c>
      <c r="AX83" s="1" t="s">
        <v>72</v>
      </c>
      <c r="AY83" s="1" t="s">
        <v>72</v>
      </c>
      <c r="AZ83" s="1" t="s">
        <v>72</v>
      </c>
      <c r="BA83" s="1" t="s">
        <v>72</v>
      </c>
      <c r="BB83" s="1" t="s">
        <v>72</v>
      </c>
      <c r="BC83" s="1" t="s">
        <v>72</v>
      </c>
      <c r="BD83" s="1" t="s">
        <v>72</v>
      </c>
      <c r="BE83" s="1" t="s">
        <v>72</v>
      </c>
      <c r="BF83" s="1" t="s">
        <v>72</v>
      </c>
    </row>
    <row r="84" spans="1:58" x14ac:dyDescent="0.25">
      <c r="A84" s="2" t="s">
        <v>113</v>
      </c>
      <c r="B84" s="93" t="s">
        <v>210</v>
      </c>
      <c r="C84" s="2" t="s">
        <v>103</v>
      </c>
      <c r="D84" s="96">
        <v>0.28646371364593504</v>
      </c>
      <c r="E84" s="97">
        <v>1.3683078289031982</v>
      </c>
      <c r="F84" s="97">
        <v>1.2031123973429203E-2</v>
      </c>
      <c r="G84" s="1">
        <v>0.34207695722579956</v>
      </c>
      <c r="H84" s="1">
        <v>3.0077809933573008E-3</v>
      </c>
      <c r="I84" s="10">
        <v>16428</v>
      </c>
      <c r="J84" s="10">
        <v>1</v>
      </c>
      <c r="K84" s="10">
        <v>16427</v>
      </c>
      <c r="L84" s="1">
        <v>1</v>
      </c>
      <c r="M84" s="1">
        <v>0</v>
      </c>
      <c r="N84" s="1">
        <v>3</v>
      </c>
      <c r="O84" s="1">
        <v>16424</v>
      </c>
      <c r="P84" s="1">
        <v>7.1615921995364124E-2</v>
      </c>
      <c r="Q84" s="1" t="s">
        <v>72</v>
      </c>
      <c r="R84" s="1" t="s">
        <v>72</v>
      </c>
      <c r="S84" s="1" t="s">
        <v>72</v>
      </c>
      <c r="T84" s="1" t="s">
        <v>72</v>
      </c>
      <c r="U84" s="1" t="s">
        <v>72</v>
      </c>
      <c r="V84" s="1" t="s">
        <v>72</v>
      </c>
      <c r="W84" s="1" t="s">
        <v>72</v>
      </c>
      <c r="X84" s="1">
        <v>7083.0185546875</v>
      </c>
      <c r="Y84" s="1" t="s">
        <v>72</v>
      </c>
      <c r="Z84" s="1" t="s">
        <v>72</v>
      </c>
      <c r="AA84" s="2" t="s">
        <v>104</v>
      </c>
      <c r="AB84" s="1">
        <v>0.24997719235319157</v>
      </c>
      <c r="AC84" s="1" t="s">
        <v>72</v>
      </c>
      <c r="AD84" s="1" t="s">
        <v>72</v>
      </c>
      <c r="AE84" s="1">
        <v>0.89515092763159065</v>
      </c>
      <c r="AF84" s="1">
        <v>0</v>
      </c>
      <c r="AG84" s="1">
        <v>19.998540283970108</v>
      </c>
      <c r="AH84" s="1" t="s">
        <v>72</v>
      </c>
      <c r="AI84" s="1" t="s">
        <v>72</v>
      </c>
      <c r="AJ84" s="1">
        <v>61.29116618824434</v>
      </c>
      <c r="AK84" s="1">
        <v>0</v>
      </c>
      <c r="AL84" s="1">
        <v>7723.37109375</v>
      </c>
      <c r="AM84" s="1">
        <v>2934.3747983205526</v>
      </c>
      <c r="AN84" s="1">
        <v>2934.6663125825062</v>
      </c>
      <c r="AO84" s="2" t="s">
        <v>72</v>
      </c>
      <c r="AP84" s="2" t="s">
        <v>72</v>
      </c>
      <c r="AQ84" s="1" t="s">
        <v>72</v>
      </c>
      <c r="AR84" s="1" t="s">
        <v>72</v>
      </c>
      <c r="AS84" s="1">
        <v>0.17826011776924133</v>
      </c>
      <c r="AT84" s="1">
        <v>1.94074846804142E-2</v>
      </c>
      <c r="AU84" s="1" t="s">
        <v>72</v>
      </c>
      <c r="AV84" s="1" t="s">
        <v>72</v>
      </c>
      <c r="AW84" s="1" t="s">
        <v>72</v>
      </c>
      <c r="AX84" s="1" t="s">
        <v>72</v>
      </c>
      <c r="AY84" s="1" t="s">
        <v>72</v>
      </c>
      <c r="AZ84" s="1" t="s">
        <v>72</v>
      </c>
      <c r="BA84" s="1">
        <v>0.55528927668450367</v>
      </c>
      <c r="BB84" s="1">
        <v>0</v>
      </c>
      <c r="BC84" s="1" t="s">
        <v>72</v>
      </c>
      <c r="BD84" s="1" t="s">
        <v>72</v>
      </c>
      <c r="BE84" s="1">
        <v>39.539226757989375</v>
      </c>
      <c r="BF84" s="1">
        <v>0.45785380995084501</v>
      </c>
    </row>
    <row r="85" spans="1:58" x14ac:dyDescent="0.25">
      <c r="A85" s="2" t="s">
        <v>113</v>
      </c>
      <c r="B85" s="93" t="s">
        <v>210</v>
      </c>
      <c r="C85" s="2" t="s">
        <v>104</v>
      </c>
      <c r="D85" s="96">
        <v>1.1459593772888184</v>
      </c>
      <c r="E85" s="97">
        <v>2.7023324966430664</v>
      </c>
      <c r="F85" s="97">
        <v>0.34576389193534851</v>
      </c>
      <c r="G85" s="1">
        <v>0.6755831241607666</v>
      </c>
      <c r="H85" s="1">
        <v>8.6440972983837128E-2</v>
      </c>
      <c r="I85" s="10">
        <v>16428</v>
      </c>
      <c r="J85" s="10">
        <v>4</v>
      </c>
      <c r="K85" s="10">
        <v>16424</v>
      </c>
      <c r="L85" s="1">
        <v>1</v>
      </c>
      <c r="M85" s="1">
        <v>0</v>
      </c>
      <c r="N85" s="1">
        <v>3</v>
      </c>
      <c r="O85" s="1">
        <v>16424</v>
      </c>
      <c r="P85" s="1">
        <v>7.1615921995364124E-2</v>
      </c>
      <c r="Q85" s="1" t="s">
        <v>72</v>
      </c>
      <c r="R85" s="1" t="s">
        <v>72</v>
      </c>
      <c r="S85" s="1" t="s">
        <v>72</v>
      </c>
      <c r="T85" s="1" t="s">
        <v>72</v>
      </c>
      <c r="U85" s="1" t="s">
        <v>72</v>
      </c>
      <c r="V85" s="1" t="s">
        <v>72</v>
      </c>
      <c r="W85" s="1" t="s">
        <v>72</v>
      </c>
      <c r="X85" s="1">
        <v>3771.31591796875</v>
      </c>
      <c r="Y85" s="1" t="s">
        <v>72</v>
      </c>
      <c r="Z85" s="1" t="s">
        <v>72</v>
      </c>
      <c r="AA85" s="2" t="s">
        <v>72</v>
      </c>
      <c r="AB85" s="1" t="s">
        <v>72</v>
      </c>
      <c r="AC85" s="1" t="s">
        <v>72</v>
      </c>
      <c r="AD85" s="1" t="s">
        <v>72</v>
      </c>
      <c r="AE85" s="1" t="s">
        <v>72</v>
      </c>
      <c r="AF85" s="1" t="s">
        <v>72</v>
      </c>
      <c r="AG85" s="1" t="s">
        <v>72</v>
      </c>
      <c r="AH85" s="1" t="s">
        <v>72</v>
      </c>
      <c r="AI85" s="1" t="s">
        <v>72</v>
      </c>
      <c r="AJ85" s="1" t="s">
        <v>72</v>
      </c>
      <c r="AK85" s="1" t="s">
        <v>72</v>
      </c>
      <c r="AL85" s="1">
        <v>5790.8323974609375</v>
      </c>
      <c r="AM85" s="1">
        <v>2115.2336680936742</v>
      </c>
      <c r="AN85" s="1">
        <v>2116.1286276089791</v>
      </c>
      <c r="AO85" s="2" t="s">
        <v>72</v>
      </c>
      <c r="AP85" s="2" t="s">
        <v>72</v>
      </c>
      <c r="AQ85" s="1" t="s">
        <v>72</v>
      </c>
      <c r="AR85" s="1" t="s">
        <v>72</v>
      </c>
      <c r="AS85" s="1">
        <v>0.45762920379638672</v>
      </c>
      <c r="AT85" s="1">
        <v>0.16450826823711395</v>
      </c>
      <c r="AU85" s="1" t="s">
        <v>72</v>
      </c>
      <c r="AV85" s="1" t="s">
        <v>72</v>
      </c>
      <c r="AW85" s="1" t="s">
        <v>72</v>
      </c>
      <c r="AX85" s="1" t="s">
        <v>72</v>
      </c>
      <c r="AY85" s="1" t="s">
        <v>72</v>
      </c>
      <c r="AZ85" s="1" t="s">
        <v>72</v>
      </c>
      <c r="BA85" s="1" t="s">
        <v>72</v>
      </c>
      <c r="BB85" s="1" t="s">
        <v>72</v>
      </c>
      <c r="BC85" s="1" t="s">
        <v>72</v>
      </c>
      <c r="BD85" s="1" t="s">
        <v>72</v>
      </c>
      <c r="BE85" s="1" t="s">
        <v>72</v>
      </c>
      <c r="BF85" s="1" t="s">
        <v>72</v>
      </c>
    </row>
    <row r="86" spans="1:58" x14ac:dyDescent="0.25">
      <c r="A86" s="2" t="s">
        <v>114</v>
      </c>
      <c r="B86" s="93" t="s">
        <v>211</v>
      </c>
      <c r="C86" s="2" t="s">
        <v>103</v>
      </c>
      <c r="D86" s="96">
        <v>0</v>
      </c>
      <c r="E86" s="97">
        <v>0.80401599407196045</v>
      </c>
      <c r="F86" s="97">
        <v>0</v>
      </c>
      <c r="G86" s="1">
        <v>0.20100399851799011</v>
      </c>
      <c r="H86" s="1">
        <v>0</v>
      </c>
      <c r="I86" s="10">
        <v>17537</v>
      </c>
      <c r="J86" s="10">
        <v>0</v>
      </c>
      <c r="K86" s="10">
        <v>17537</v>
      </c>
      <c r="L86" s="1">
        <v>0</v>
      </c>
      <c r="M86" s="1">
        <v>0</v>
      </c>
      <c r="N86" s="1">
        <v>11</v>
      </c>
      <c r="O86" s="1">
        <v>17526</v>
      </c>
      <c r="P86" s="1">
        <v>0</v>
      </c>
      <c r="Q86" s="1" t="s">
        <v>72</v>
      </c>
      <c r="R86" s="1" t="s">
        <v>72</v>
      </c>
      <c r="S86" s="1" t="s">
        <v>72</v>
      </c>
      <c r="T86" s="1" t="s">
        <v>72</v>
      </c>
      <c r="U86" s="1" t="s">
        <v>72</v>
      </c>
      <c r="V86" s="1" t="s">
        <v>72</v>
      </c>
      <c r="W86" s="1" t="s">
        <v>72</v>
      </c>
      <c r="X86" s="1">
        <v>7083.0185546875</v>
      </c>
      <c r="Y86" s="1" t="s">
        <v>72</v>
      </c>
      <c r="Z86" s="1" t="s">
        <v>72</v>
      </c>
      <c r="AA86" s="2" t="s">
        <v>104</v>
      </c>
      <c r="AB86" s="1" t="s">
        <v>72</v>
      </c>
      <c r="AC86" s="1" t="s">
        <v>72</v>
      </c>
      <c r="AD86" s="1" t="s">
        <v>72</v>
      </c>
      <c r="AE86" s="1" t="s">
        <v>72</v>
      </c>
      <c r="AF86" s="1" t="s">
        <v>72</v>
      </c>
      <c r="AG86" s="1" t="s">
        <v>72</v>
      </c>
      <c r="AH86" s="1" t="s">
        <v>72</v>
      </c>
      <c r="AI86" s="1" t="s">
        <v>72</v>
      </c>
      <c r="AJ86" s="1" t="s">
        <v>72</v>
      </c>
      <c r="AK86" s="1" t="s">
        <v>72</v>
      </c>
      <c r="AL86" s="1">
        <v>0</v>
      </c>
      <c r="AM86" s="1">
        <v>2917.1661574289806</v>
      </c>
      <c r="AN86" s="1">
        <v>2917.1661574289651</v>
      </c>
      <c r="AO86" s="2" t="s">
        <v>72</v>
      </c>
      <c r="AP86" s="2" t="s">
        <v>72</v>
      </c>
      <c r="AQ86" s="1" t="s">
        <v>72</v>
      </c>
      <c r="AR86" s="1" t="s">
        <v>72</v>
      </c>
      <c r="AS86" s="1">
        <v>9.1843016445636749E-2</v>
      </c>
      <c r="AT86" s="1">
        <v>0</v>
      </c>
      <c r="AU86" s="1" t="s">
        <v>72</v>
      </c>
      <c r="AV86" s="1" t="s">
        <v>72</v>
      </c>
      <c r="AW86" s="1" t="s">
        <v>72</v>
      </c>
      <c r="AX86" s="1" t="s">
        <v>72</v>
      </c>
      <c r="AY86" s="1" t="s">
        <v>72</v>
      </c>
      <c r="AZ86" s="1" t="s">
        <v>72</v>
      </c>
      <c r="BA86" s="1" t="s">
        <v>72</v>
      </c>
      <c r="BB86" s="1" t="s">
        <v>72</v>
      </c>
      <c r="BC86" s="1" t="s">
        <v>72</v>
      </c>
      <c r="BD86" s="1" t="s">
        <v>72</v>
      </c>
      <c r="BE86" s="1" t="s">
        <v>72</v>
      </c>
      <c r="BF86" s="1" t="s">
        <v>72</v>
      </c>
    </row>
    <row r="87" spans="1:58" x14ac:dyDescent="0.25">
      <c r="A87" s="2" t="s">
        <v>114</v>
      </c>
      <c r="B87" s="93" t="s">
        <v>211</v>
      </c>
      <c r="C87" s="2" t="s">
        <v>104</v>
      </c>
      <c r="D87" s="96">
        <v>2.9526683807373049</v>
      </c>
      <c r="E87" s="97">
        <v>5.0773196220397949</v>
      </c>
      <c r="F87" s="97">
        <v>1.5244191884994507</v>
      </c>
      <c r="G87" s="1">
        <v>1.2693299055099487</v>
      </c>
      <c r="H87" s="1">
        <v>0.38110479712486267</v>
      </c>
      <c r="I87" s="10">
        <v>17537</v>
      </c>
      <c r="J87" s="10">
        <v>11</v>
      </c>
      <c r="K87" s="10">
        <v>17526</v>
      </c>
      <c r="L87" s="1">
        <v>0</v>
      </c>
      <c r="M87" s="1">
        <v>0</v>
      </c>
      <c r="N87" s="1">
        <v>11</v>
      </c>
      <c r="O87" s="1">
        <v>17526</v>
      </c>
      <c r="P87" s="1">
        <v>0</v>
      </c>
      <c r="Q87" s="1" t="s">
        <v>72</v>
      </c>
      <c r="R87" s="1" t="s">
        <v>72</v>
      </c>
      <c r="S87" s="1" t="s">
        <v>72</v>
      </c>
      <c r="T87" s="1" t="s">
        <v>72</v>
      </c>
      <c r="U87" s="1" t="s">
        <v>72</v>
      </c>
      <c r="V87" s="1" t="s">
        <v>72</v>
      </c>
      <c r="W87" s="1" t="s">
        <v>72</v>
      </c>
      <c r="X87" s="1">
        <v>3771.31591796875</v>
      </c>
      <c r="Y87" s="1" t="s">
        <v>72</v>
      </c>
      <c r="Z87" s="1" t="s">
        <v>72</v>
      </c>
      <c r="AA87" s="2" t="s">
        <v>72</v>
      </c>
      <c r="AB87" s="1" t="s">
        <v>72</v>
      </c>
      <c r="AC87" s="1" t="s">
        <v>72</v>
      </c>
      <c r="AD87" s="1" t="s">
        <v>72</v>
      </c>
      <c r="AE87" s="1" t="s">
        <v>72</v>
      </c>
      <c r="AF87" s="1" t="s">
        <v>72</v>
      </c>
      <c r="AG87" s="1" t="s">
        <v>72</v>
      </c>
      <c r="AH87" s="1" t="s">
        <v>72</v>
      </c>
      <c r="AI87" s="1" t="s">
        <v>72</v>
      </c>
      <c r="AJ87" s="1" t="s">
        <v>72</v>
      </c>
      <c r="AK87" s="1" t="s">
        <v>72</v>
      </c>
      <c r="AL87" s="1">
        <v>6272.46337890625</v>
      </c>
      <c r="AM87" s="1">
        <v>2142.4426912270519</v>
      </c>
      <c r="AN87" s="1">
        <v>2145.0332270977638</v>
      </c>
      <c r="AO87" s="2" t="s">
        <v>72</v>
      </c>
      <c r="AP87" s="2" t="s">
        <v>72</v>
      </c>
      <c r="AQ87" s="1" t="s">
        <v>72</v>
      </c>
      <c r="AR87" s="1" t="s">
        <v>72</v>
      </c>
      <c r="AS87" s="1">
        <v>0.98434817790985107</v>
      </c>
      <c r="AT87" s="1">
        <v>0.53693711757659912</v>
      </c>
      <c r="AU87" s="1" t="s">
        <v>72</v>
      </c>
      <c r="AV87" s="1" t="s">
        <v>72</v>
      </c>
      <c r="AW87" s="1" t="s">
        <v>72</v>
      </c>
      <c r="AX87" s="1" t="s">
        <v>72</v>
      </c>
      <c r="AY87" s="1" t="s">
        <v>72</v>
      </c>
      <c r="AZ87" s="1" t="s">
        <v>72</v>
      </c>
      <c r="BA87" s="1" t="s">
        <v>72</v>
      </c>
      <c r="BB87" s="1" t="s">
        <v>72</v>
      </c>
      <c r="BC87" s="1" t="s">
        <v>72</v>
      </c>
      <c r="BD87" s="1" t="s">
        <v>72</v>
      </c>
      <c r="BE87" s="1" t="s">
        <v>72</v>
      </c>
      <c r="BF87" s="1" t="s">
        <v>72</v>
      </c>
    </row>
    <row r="88" spans="1:58" x14ac:dyDescent="0.25">
      <c r="A88" s="2" t="s">
        <v>115</v>
      </c>
      <c r="B88" s="93" t="s">
        <v>212</v>
      </c>
      <c r="C88" s="2" t="s">
        <v>103</v>
      </c>
      <c r="D88" s="96">
        <v>0</v>
      </c>
      <c r="E88" s="97">
        <v>0.80599242448806763</v>
      </c>
      <c r="F88" s="97">
        <v>0</v>
      </c>
      <c r="G88" s="1">
        <v>0.20149810612201691</v>
      </c>
      <c r="H88" s="1">
        <v>0</v>
      </c>
      <c r="I88" s="10">
        <v>17494</v>
      </c>
      <c r="J88" s="10">
        <v>0</v>
      </c>
      <c r="K88" s="10">
        <v>17494</v>
      </c>
      <c r="L88" s="1">
        <v>0</v>
      </c>
      <c r="M88" s="1">
        <v>0</v>
      </c>
      <c r="N88" s="1">
        <v>8</v>
      </c>
      <c r="O88" s="1">
        <v>17486</v>
      </c>
      <c r="P88" s="1">
        <v>0</v>
      </c>
      <c r="Q88" s="1" t="s">
        <v>72</v>
      </c>
      <c r="R88" s="1" t="s">
        <v>72</v>
      </c>
      <c r="S88" s="1" t="s">
        <v>72</v>
      </c>
      <c r="T88" s="1" t="s">
        <v>72</v>
      </c>
      <c r="U88" s="1" t="s">
        <v>72</v>
      </c>
      <c r="V88" s="1" t="s">
        <v>72</v>
      </c>
      <c r="W88" s="1" t="s">
        <v>72</v>
      </c>
      <c r="X88" s="1">
        <v>7083.0185546875</v>
      </c>
      <c r="Y88" s="1" t="s">
        <v>72</v>
      </c>
      <c r="Z88" s="1" t="s">
        <v>72</v>
      </c>
      <c r="AA88" s="2" t="s">
        <v>104</v>
      </c>
      <c r="AB88" s="1" t="s">
        <v>72</v>
      </c>
      <c r="AC88" s="1" t="s">
        <v>72</v>
      </c>
      <c r="AD88" s="1" t="s">
        <v>72</v>
      </c>
      <c r="AE88" s="1" t="s">
        <v>72</v>
      </c>
      <c r="AF88" s="1" t="s">
        <v>72</v>
      </c>
      <c r="AG88" s="1" t="s">
        <v>72</v>
      </c>
      <c r="AH88" s="1" t="s">
        <v>72</v>
      </c>
      <c r="AI88" s="1" t="s">
        <v>72</v>
      </c>
      <c r="AJ88" s="1" t="s">
        <v>72</v>
      </c>
      <c r="AK88" s="1" t="s">
        <v>72</v>
      </c>
      <c r="AL88" s="1">
        <v>0</v>
      </c>
      <c r="AM88" s="1">
        <v>2918.5125405579906</v>
      </c>
      <c r="AN88" s="1">
        <v>2918.5125405579934</v>
      </c>
      <c r="AO88" s="2" t="s">
        <v>72</v>
      </c>
      <c r="AP88" s="2" t="s">
        <v>72</v>
      </c>
      <c r="AQ88" s="1" t="s">
        <v>72</v>
      </c>
      <c r="AR88" s="1" t="s">
        <v>72</v>
      </c>
      <c r="AS88" s="1">
        <v>9.2068776488304138E-2</v>
      </c>
      <c r="AT88" s="1">
        <v>0</v>
      </c>
      <c r="AU88" s="1" t="s">
        <v>72</v>
      </c>
      <c r="AV88" s="1" t="s">
        <v>72</v>
      </c>
      <c r="AW88" s="1" t="s">
        <v>72</v>
      </c>
      <c r="AX88" s="1" t="s">
        <v>72</v>
      </c>
      <c r="AY88" s="1" t="s">
        <v>72</v>
      </c>
      <c r="AZ88" s="1" t="s">
        <v>72</v>
      </c>
      <c r="BA88" s="1" t="s">
        <v>72</v>
      </c>
      <c r="BB88" s="1" t="s">
        <v>72</v>
      </c>
      <c r="BC88" s="1" t="s">
        <v>72</v>
      </c>
      <c r="BD88" s="1" t="s">
        <v>72</v>
      </c>
      <c r="BE88" s="1" t="s">
        <v>72</v>
      </c>
      <c r="BF88" s="1" t="s">
        <v>72</v>
      </c>
    </row>
    <row r="89" spans="1:58" x14ac:dyDescent="0.25">
      <c r="A89" s="2" t="s">
        <v>115</v>
      </c>
      <c r="B89" s="93" t="s">
        <v>212</v>
      </c>
      <c r="C89" s="2" t="s">
        <v>104</v>
      </c>
      <c r="D89" s="96">
        <v>2.1524906158447266</v>
      </c>
      <c r="E89" s="97">
        <v>4.031074047088623</v>
      </c>
      <c r="F89" s="97">
        <v>0.97441810369491577</v>
      </c>
      <c r="G89" s="1">
        <v>1.0077685117721558</v>
      </c>
      <c r="H89" s="1">
        <v>0.24360452592372894</v>
      </c>
      <c r="I89" s="10">
        <v>17494</v>
      </c>
      <c r="J89" s="10">
        <v>8</v>
      </c>
      <c r="K89" s="10">
        <v>17486</v>
      </c>
      <c r="L89" s="1">
        <v>0</v>
      </c>
      <c r="M89" s="1">
        <v>0</v>
      </c>
      <c r="N89" s="1">
        <v>8</v>
      </c>
      <c r="O89" s="1">
        <v>17486</v>
      </c>
      <c r="P89" s="1">
        <v>0</v>
      </c>
      <c r="Q89" s="1" t="s">
        <v>72</v>
      </c>
      <c r="R89" s="1" t="s">
        <v>72</v>
      </c>
      <c r="S89" s="1" t="s">
        <v>72</v>
      </c>
      <c r="T89" s="1" t="s">
        <v>72</v>
      </c>
      <c r="U89" s="1" t="s">
        <v>72</v>
      </c>
      <c r="V89" s="1" t="s">
        <v>72</v>
      </c>
      <c r="W89" s="1" t="s">
        <v>72</v>
      </c>
      <c r="X89" s="1">
        <v>3771.31591796875</v>
      </c>
      <c r="Y89" s="1" t="s">
        <v>72</v>
      </c>
      <c r="Z89" s="1" t="s">
        <v>72</v>
      </c>
      <c r="AA89" s="2" t="s">
        <v>72</v>
      </c>
      <c r="AB89" s="1" t="s">
        <v>72</v>
      </c>
      <c r="AC89" s="1" t="s">
        <v>72</v>
      </c>
      <c r="AD89" s="1" t="s">
        <v>72</v>
      </c>
      <c r="AE89" s="1" t="s">
        <v>72</v>
      </c>
      <c r="AF89" s="1" t="s">
        <v>72</v>
      </c>
      <c r="AG89" s="1" t="s">
        <v>72</v>
      </c>
      <c r="AH89" s="1" t="s">
        <v>72</v>
      </c>
      <c r="AI89" s="1" t="s">
        <v>72</v>
      </c>
      <c r="AJ89" s="1" t="s">
        <v>72</v>
      </c>
      <c r="AK89" s="1" t="s">
        <v>72</v>
      </c>
      <c r="AL89" s="1">
        <v>6166.7169799804688</v>
      </c>
      <c r="AM89" s="1">
        <v>2149.175257016439</v>
      </c>
      <c r="AN89" s="1">
        <v>2151.0124774224996</v>
      </c>
      <c r="AO89" s="2" t="s">
        <v>72</v>
      </c>
      <c r="AP89" s="2" t="s">
        <v>72</v>
      </c>
      <c r="AQ89" s="1" t="s">
        <v>72</v>
      </c>
      <c r="AR89" s="1" t="s">
        <v>72</v>
      </c>
      <c r="AS89" s="1">
        <v>0.75270038843154907</v>
      </c>
      <c r="AT89" s="1">
        <v>0.36885654926300049</v>
      </c>
      <c r="AU89" s="1" t="s">
        <v>72</v>
      </c>
      <c r="AV89" s="1" t="s">
        <v>72</v>
      </c>
      <c r="AW89" s="1" t="s">
        <v>72</v>
      </c>
      <c r="AX89" s="1" t="s">
        <v>72</v>
      </c>
      <c r="AY89" s="1" t="s">
        <v>72</v>
      </c>
      <c r="AZ89" s="1" t="s">
        <v>72</v>
      </c>
      <c r="BA89" s="1" t="s">
        <v>72</v>
      </c>
      <c r="BB89" s="1" t="s">
        <v>72</v>
      </c>
      <c r="BC89" s="1" t="s">
        <v>72</v>
      </c>
      <c r="BD89" s="1" t="s">
        <v>72</v>
      </c>
      <c r="BE89" s="1" t="s">
        <v>72</v>
      </c>
      <c r="BF89" s="1" t="s">
        <v>72</v>
      </c>
    </row>
    <row r="90" spans="1:58" x14ac:dyDescent="0.25">
      <c r="A90" s="2" t="s">
        <v>116</v>
      </c>
      <c r="B90" s="93" t="s">
        <v>213</v>
      </c>
      <c r="C90" s="2" t="s">
        <v>103</v>
      </c>
      <c r="D90" s="96">
        <v>0</v>
      </c>
      <c r="E90" s="97">
        <v>0.86044502258300781</v>
      </c>
      <c r="F90" s="97">
        <v>0</v>
      </c>
      <c r="G90" s="1">
        <v>0.21511125564575195</v>
      </c>
      <c r="H90" s="1">
        <v>0</v>
      </c>
      <c r="I90" s="10">
        <v>16387</v>
      </c>
      <c r="J90" s="10">
        <v>0</v>
      </c>
      <c r="K90" s="10">
        <v>16387</v>
      </c>
      <c r="L90" s="1">
        <v>0</v>
      </c>
      <c r="M90" s="1">
        <v>0</v>
      </c>
      <c r="N90" s="1">
        <v>8</v>
      </c>
      <c r="O90" s="1">
        <v>16379</v>
      </c>
      <c r="P90" s="1">
        <v>0</v>
      </c>
      <c r="Q90" s="1" t="s">
        <v>72</v>
      </c>
      <c r="R90" s="1" t="s">
        <v>72</v>
      </c>
      <c r="S90" s="1" t="s">
        <v>72</v>
      </c>
      <c r="T90" s="1" t="s">
        <v>72</v>
      </c>
      <c r="U90" s="1" t="s">
        <v>72</v>
      </c>
      <c r="V90" s="1" t="s">
        <v>72</v>
      </c>
      <c r="W90" s="1" t="s">
        <v>72</v>
      </c>
      <c r="X90" s="1">
        <v>7083.0185546875</v>
      </c>
      <c r="Y90" s="1" t="s">
        <v>72</v>
      </c>
      <c r="Z90" s="1" t="s">
        <v>72</v>
      </c>
      <c r="AA90" s="2" t="s">
        <v>104</v>
      </c>
      <c r="AB90" s="1" t="s">
        <v>72</v>
      </c>
      <c r="AC90" s="1" t="s">
        <v>72</v>
      </c>
      <c r="AD90" s="1" t="s">
        <v>72</v>
      </c>
      <c r="AE90" s="1" t="s">
        <v>72</v>
      </c>
      <c r="AF90" s="1" t="s">
        <v>72</v>
      </c>
      <c r="AG90" s="1" t="s">
        <v>72</v>
      </c>
      <c r="AH90" s="1" t="s">
        <v>72</v>
      </c>
      <c r="AI90" s="1" t="s">
        <v>72</v>
      </c>
      <c r="AJ90" s="1" t="s">
        <v>72</v>
      </c>
      <c r="AK90" s="1" t="s">
        <v>72</v>
      </c>
      <c r="AL90" s="1">
        <v>0</v>
      </c>
      <c r="AM90" s="1">
        <v>3020.2243033462832</v>
      </c>
      <c r="AN90" s="1">
        <v>3020.2243033462933</v>
      </c>
      <c r="AO90" s="2" t="s">
        <v>72</v>
      </c>
      <c r="AP90" s="2" t="s">
        <v>72</v>
      </c>
      <c r="AQ90" s="1" t="s">
        <v>72</v>
      </c>
      <c r="AR90" s="1" t="s">
        <v>72</v>
      </c>
      <c r="AS90" s="1">
        <v>9.8288610577583313E-2</v>
      </c>
      <c r="AT90" s="1">
        <v>0</v>
      </c>
      <c r="AU90" s="1" t="s">
        <v>72</v>
      </c>
      <c r="AV90" s="1" t="s">
        <v>72</v>
      </c>
      <c r="AW90" s="1" t="s">
        <v>72</v>
      </c>
      <c r="AX90" s="1" t="s">
        <v>72</v>
      </c>
      <c r="AY90" s="1" t="s">
        <v>72</v>
      </c>
      <c r="AZ90" s="1" t="s">
        <v>72</v>
      </c>
      <c r="BA90" s="1" t="s">
        <v>72</v>
      </c>
      <c r="BB90" s="1" t="s">
        <v>72</v>
      </c>
      <c r="BC90" s="1" t="s">
        <v>72</v>
      </c>
      <c r="BD90" s="1" t="s">
        <v>72</v>
      </c>
      <c r="BE90" s="1" t="s">
        <v>72</v>
      </c>
      <c r="BF90" s="1" t="s">
        <v>72</v>
      </c>
    </row>
    <row r="91" spans="1:58" x14ac:dyDescent="0.25">
      <c r="A91" s="2" t="s">
        <v>116</v>
      </c>
      <c r="B91" s="93" t="s">
        <v>213</v>
      </c>
      <c r="C91" s="2" t="s">
        <v>104</v>
      </c>
      <c r="D91" s="96">
        <v>2.2979343414306639</v>
      </c>
      <c r="E91" s="97">
        <v>4.3035116195678711</v>
      </c>
      <c r="F91" s="97">
        <v>1.0402507781982422</v>
      </c>
      <c r="G91" s="1">
        <v>1.0758779048919678</v>
      </c>
      <c r="H91" s="1">
        <v>0.26006269454956055</v>
      </c>
      <c r="I91" s="10">
        <v>16387</v>
      </c>
      <c r="J91" s="10">
        <v>8</v>
      </c>
      <c r="K91" s="10">
        <v>16379</v>
      </c>
      <c r="L91" s="1">
        <v>0</v>
      </c>
      <c r="M91" s="1">
        <v>0</v>
      </c>
      <c r="N91" s="1">
        <v>8</v>
      </c>
      <c r="O91" s="1">
        <v>16379</v>
      </c>
      <c r="P91" s="1">
        <v>0</v>
      </c>
      <c r="Q91" s="1" t="s">
        <v>72</v>
      </c>
      <c r="R91" s="1" t="s">
        <v>72</v>
      </c>
      <c r="S91" s="1" t="s">
        <v>72</v>
      </c>
      <c r="T91" s="1" t="s">
        <v>72</v>
      </c>
      <c r="U91" s="1" t="s">
        <v>72</v>
      </c>
      <c r="V91" s="1" t="s">
        <v>72</v>
      </c>
      <c r="W91" s="1" t="s">
        <v>72</v>
      </c>
      <c r="X91" s="1">
        <v>3771.31591796875</v>
      </c>
      <c r="Y91" s="1" t="s">
        <v>72</v>
      </c>
      <c r="Z91" s="1" t="s">
        <v>72</v>
      </c>
      <c r="AA91" s="2" t="s">
        <v>72</v>
      </c>
      <c r="AB91" s="1" t="s">
        <v>72</v>
      </c>
      <c r="AC91" s="1" t="s">
        <v>72</v>
      </c>
      <c r="AD91" s="1" t="s">
        <v>72</v>
      </c>
      <c r="AE91" s="1" t="s">
        <v>72</v>
      </c>
      <c r="AF91" s="1" t="s">
        <v>72</v>
      </c>
      <c r="AG91" s="1" t="s">
        <v>72</v>
      </c>
      <c r="AH91" s="1" t="s">
        <v>72</v>
      </c>
      <c r="AI91" s="1" t="s">
        <v>72</v>
      </c>
      <c r="AJ91" s="1" t="s">
        <v>72</v>
      </c>
      <c r="AK91" s="1" t="s">
        <v>72</v>
      </c>
      <c r="AL91" s="1">
        <v>6030.0818481445313</v>
      </c>
      <c r="AM91" s="1">
        <v>2234.9657838158691</v>
      </c>
      <c r="AN91" s="1">
        <v>2236.8185285839481</v>
      </c>
      <c r="AO91" s="2" t="s">
        <v>72</v>
      </c>
      <c r="AP91" s="2" t="s">
        <v>72</v>
      </c>
      <c r="AQ91" s="1" t="s">
        <v>72</v>
      </c>
      <c r="AR91" s="1" t="s">
        <v>72</v>
      </c>
      <c r="AS91" s="1">
        <v>0.8035653829574585</v>
      </c>
      <c r="AT91" s="1">
        <v>0.39377829432487488</v>
      </c>
      <c r="AU91" s="1" t="s">
        <v>72</v>
      </c>
      <c r="AV91" s="1" t="s">
        <v>72</v>
      </c>
      <c r="AW91" s="1" t="s">
        <v>72</v>
      </c>
      <c r="AX91" s="1" t="s">
        <v>72</v>
      </c>
      <c r="AY91" s="1" t="s">
        <v>72</v>
      </c>
      <c r="AZ91" s="1" t="s">
        <v>72</v>
      </c>
      <c r="BA91" s="1" t="s">
        <v>72</v>
      </c>
      <c r="BB91" s="1" t="s">
        <v>72</v>
      </c>
      <c r="BC91" s="1" t="s">
        <v>72</v>
      </c>
      <c r="BD91" s="1" t="s">
        <v>72</v>
      </c>
      <c r="BE91" s="1" t="s">
        <v>72</v>
      </c>
      <c r="BF91" s="1" t="s">
        <v>72</v>
      </c>
    </row>
    <row r="92" spans="1:58" x14ac:dyDescent="0.25">
      <c r="A92" s="2" t="s">
        <v>117</v>
      </c>
      <c r="B92" s="93" t="s">
        <v>214</v>
      </c>
      <c r="C92" s="2" t="s">
        <v>103</v>
      </c>
      <c r="D92" s="96">
        <v>0</v>
      </c>
      <c r="E92" s="97">
        <v>0.91340231895446777</v>
      </c>
      <c r="F92" s="97">
        <v>0</v>
      </c>
      <c r="G92" s="1">
        <v>0.22835057973861694</v>
      </c>
      <c r="H92" s="1">
        <v>0</v>
      </c>
      <c r="I92" s="10">
        <v>15437</v>
      </c>
      <c r="J92" s="10">
        <v>0</v>
      </c>
      <c r="K92" s="10">
        <v>15437</v>
      </c>
      <c r="L92" s="1">
        <v>0</v>
      </c>
      <c r="M92" s="1">
        <v>0</v>
      </c>
      <c r="N92" s="1">
        <v>15</v>
      </c>
      <c r="O92" s="1">
        <v>15422</v>
      </c>
      <c r="P92" s="1">
        <v>0</v>
      </c>
      <c r="Q92" s="1" t="s">
        <v>72</v>
      </c>
      <c r="R92" s="1" t="s">
        <v>72</v>
      </c>
      <c r="S92" s="1" t="s">
        <v>72</v>
      </c>
      <c r="T92" s="1" t="s">
        <v>72</v>
      </c>
      <c r="U92" s="1" t="s">
        <v>72</v>
      </c>
      <c r="V92" s="1" t="s">
        <v>72</v>
      </c>
      <c r="W92" s="1" t="s">
        <v>72</v>
      </c>
      <c r="X92" s="1">
        <v>7083.0185546875</v>
      </c>
      <c r="Y92" s="1" t="s">
        <v>72</v>
      </c>
      <c r="Z92" s="1" t="s">
        <v>72</v>
      </c>
      <c r="AA92" s="2" t="s">
        <v>104</v>
      </c>
      <c r="AB92" s="1" t="s">
        <v>72</v>
      </c>
      <c r="AC92" s="1" t="s">
        <v>72</v>
      </c>
      <c r="AD92" s="1" t="s">
        <v>72</v>
      </c>
      <c r="AE92" s="1" t="s">
        <v>72</v>
      </c>
      <c r="AF92" s="1" t="s">
        <v>72</v>
      </c>
      <c r="AG92" s="1" t="s">
        <v>72</v>
      </c>
      <c r="AH92" s="1" t="s">
        <v>72</v>
      </c>
      <c r="AI92" s="1" t="s">
        <v>72</v>
      </c>
      <c r="AJ92" s="1" t="s">
        <v>72</v>
      </c>
      <c r="AK92" s="1" t="s">
        <v>72</v>
      </c>
      <c r="AL92" s="1">
        <v>0</v>
      </c>
      <c r="AM92" s="1">
        <v>2916.9674593458494</v>
      </c>
      <c r="AN92" s="1">
        <v>2916.9674593458549</v>
      </c>
      <c r="AO92" s="2" t="s">
        <v>72</v>
      </c>
      <c r="AP92" s="2" t="s">
        <v>72</v>
      </c>
      <c r="AQ92" s="1" t="s">
        <v>72</v>
      </c>
      <c r="AR92" s="1" t="s">
        <v>72</v>
      </c>
      <c r="AS92" s="1">
        <v>0.10433761030435562</v>
      </c>
      <c r="AT92" s="1">
        <v>0</v>
      </c>
      <c r="AU92" s="1" t="s">
        <v>72</v>
      </c>
      <c r="AV92" s="1" t="s">
        <v>72</v>
      </c>
      <c r="AW92" s="1" t="s">
        <v>72</v>
      </c>
      <c r="AX92" s="1" t="s">
        <v>72</v>
      </c>
      <c r="AY92" s="1" t="s">
        <v>72</v>
      </c>
      <c r="AZ92" s="1" t="s">
        <v>72</v>
      </c>
      <c r="BA92" s="1" t="s">
        <v>72</v>
      </c>
      <c r="BB92" s="1" t="s">
        <v>72</v>
      </c>
      <c r="BC92" s="1" t="s">
        <v>72</v>
      </c>
      <c r="BD92" s="1" t="s">
        <v>72</v>
      </c>
      <c r="BE92" s="1" t="s">
        <v>72</v>
      </c>
      <c r="BF92" s="1" t="s">
        <v>72</v>
      </c>
    </row>
    <row r="93" spans="1:58" x14ac:dyDescent="0.25">
      <c r="A93" s="2" t="s">
        <v>117</v>
      </c>
      <c r="B93" s="93" t="s">
        <v>214</v>
      </c>
      <c r="C93" s="2" t="s">
        <v>104</v>
      </c>
      <c r="D93" s="96">
        <v>4.5748882293701172</v>
      </c>
      <c r="E93" s="97">
        <v>7.3158512115478516</v>
      </c>
      <c r="F93" s="97">
        <v>2.6233069896697998</v>
      </c>
      <c r="G93" s="1">
        <v>1.8289628028869629</v>
      </c>
      <c r="H93" s="1">
        <v>0.65582674741744995</v>
      </c>
      <c r="I93" s="10">
        <v>15437</v>
      </c>
      <c r="J93" s="10">
        <v>15</v>
      </c>
      <c r="K93" s="10">
        <v>15422</v>
      </c>
      <c r="L93" s="1">
        <v>0</v>
      </c>
      <c r="M93" s="1">
        <v>0</v>
      </c>
      <c r="N93" s="1">
        <v>15</v>
      </c>
      <c r="O93" s="1">
        <v>15422</v>
      </c>
      <c r="P93" s="1">
        <v>0</v>
      </c>
      <c r="Q93" s="1" t="s">
        <v>72</v>
      </c>
      <c r="R93" s="1" t="s">
        <v>72</v>
      </c>
      <c r="S93" s="1" t="s">
        <v>72</v>
      </c>
      <c r="T93" s="1" t="s">
        <v>72</v>
      </c>
      <c r="U93" s="1" t="s">
        <v>72</v>
      </c>
      <c r="V93" s="1" t="s">
        <v>72</v>
      </c>
      <c r="W93" s="1" t="s">
        <v>72</v>
      </c>
      <c r="X93" s="1">
        <v>3771.31591796875</v>
      </c>
      <c r="Y93" s="1" t="s">
        <v>72</v>
      </c>
      <c r="Z93" s="1" t="s">
        <v>72</v>
      </c>
      <c r="AA93" s="2" t="s">
        <v>72</v>
      </c>
      <c r="AB93" s="1" t="s">
        <v>72</v>
      </c>
      <c r="AC93" s="1" t="s">
        <v>72</v>
      </c>
      <c r="AD93" s="1" t="s">
        <v>72</v>
      </c>
      <c r="AE93" s="1" t="s">
        <v>72</v>
      </c>
      <c r="AF93" s="1" t="s">
        <v>72</v>
      </c>
      <c r="AG93" s="1" t="s">
        <v>72</v>
      </c>
      <c r="AH93" s="1" t="s">
        <v>72</v>
      </c>
      <c r="AI93" s="1" t="s">
        <v>72</v>
      </c>
      <c r="AJ93" s="1" t="s">
        <v>72</v>
      </c>
      <c r="AK93" s="1" t="s">
        <v>72</v>
      </c>
      <c r="AL93" s="1">
        <v>6069.4106119791668</v>
      </c>
      <c r="AM93" s="1">
        <v>2155.6375237317607</v>
      </c>
      <c r="AN93" s="1">
        <v>2159.4405033472362</v>
      </c>
      <c r="AO93" s="2" t="s">
        <v>72</v>
      </c>
      <c r="AP93" s="2" t="s">
        <v>72</v>
      </c>
      <c r="AQ93" s="1" t="s">
        <v>72</v>
      </c>
      <c r="AR93" s="1" t="s">
        <v>72</v>
      </c>
      <c r="AS93" s="1">
        <v>1.4652320146560669</v>
      </c>
      <c r="AT93" s="1">
        <v>0.87316954135894775</v>
      </c>
      <c r="AU93" s="1" t="s">
        <v>72</v>
      </c>
      <c r="AV93" s="1" t="s">
        <v>72</v>
      </c>
      <c r="AW93" s="1" t="s">
        <v>72</v>
      </c>
      <c r="AX93" s="1" t="s">
        <v>72</v>
      </c>
      <c r="AY93" s="1" t="s">
        <v>72</v>
      </c>
      <c r="AZ93" s="1" t="s">
        <v>72</v>
      </c>
      <c r="BA93" s="1" t="s">
        <v>72</v>
      </c>
      <c r="BB93" s="1" t="s">
        <v>72</v>
      </c>
      <c r="BC93" s="1" t="s">
        <v>72</v>
      </c>
      <c r="BD93" s="1" t="s">
        <v>72</v>
      </c>
      <c r="BE93" s="1" t="s">
        <v>72</v>
      </c>
      <c r="BF93" s="1" t="s">
        <v>72</v>
      </c>
    </row>
    <row r="94" spans="1:58" x14ac:dyDescent="0.25">
      <c r="A94" s="2" t="s">
        <v>118</v>
      </c>
      <c r="B94" s="93" t="s">
        <v>215</v>
      </c>
      <c r="C94" s="2" t="s">
        <v>103</v>
      </c>
      <c r="D94" s="96">
        <v>0</v>
      </c>
      <c r="E94" s="97">
        <v>1.0521116256713867</v>
      </c>
      <c r="F94" s="97">
        <v>0</v>
      </c>
      <c r="G94" s="1">
        <v>0.26302790641784668</v>
      </c>
      <c r="H94" s="1">
        <v>0</v>
      </c>
      <c r="I94" s="10">
        <v>13402</v>
      </c>
      <c r="J94" s="10">
        <v>0</v>
      </c>
      <c r="K94" s="10">
        <v>13402</v>
      </c>
      <c r="L94" s="1">
        <v>0</v>
      </c>
      <c r="M94" s="1">
        <v>0</v>
      </c>
      <c r="N94" s="1">
        <v>6</v>
      </c>
      <c r="O94" s="1">
        <v>13396</v>
      </c>
      <c r="P94" s="1">
        <v>0</v>
      </c>
      <c r="Q94" s="1" t="s">
        <v>72</v>
      </c>
      <c r="R94" s="1" t="s">
        <v>72</v>
      </c>
      <c r="S94" s="1" t="s">
        <v>72</v>
      </c>
      <c r="T94" s="1" t="s">
        <v>72</v>
      </c>
      <c r="U94" s="1" t="s">
        <v>72</v>
      </c>
      <c r="V94" s="1" t="s">
        <v>72</v>
      </c>
      <c r="W94" s="1" t="s">
        <v>72</v>
      </c>
      <c r="X94" s="1">
        <v>7083.0185546875</v>
      </c>
      <c r="Y94" s="1" t="s">
        <v>72</v>
      </c>
      <c r="Z94" s="1" t="s">
        <v>72</v>
      </c>
      <c r="AA94" s="2" t="s">
        <v>104</v>
      </c>
      <c r="AB94" s="1" t="s">
        <v>72</v>
      </c>
      <c r="AC94" s="1" t="s">
        <v>72</v>
      </c>
      <c r="AD94" s="1" t="s">
        <v>72</v>
      </c>
      <c r="AE94" s="1" t="s">
        <v>72</v>
      </c>
      <c r="AF94" s="1" t="s">
        <v>72</v>
      </c>
      <c r="AG94" s="1" t="s">
        <v>72</v>
      </c>
      <c r="AH94" s="1" t="s">
        <v>72</v>
      </c>
      <c r="AI94" s="1" t="s">
        <v>72</v>
      </c>
      <c r="AJ94" s="1" t="s">
        <v>72</v>
      </c>
      <c r="AK94" s="1" t="s">
        <v>72</v>
      </c>
      <c r="AL94" s="1">
        <v>0</v>
      </c>
      <c r="AM94" s="1">
        <v>2865.3016723395995</v>
      </c>
      <c r="AN94" s="1">
        <v>2865.3016723396008</v>
      </c>
      <c r="AO94" s="2" t="s">
        <v>72</v>
      </c>
      <c r="AP94" s="2" t="s">
        <v>72</v>
      </c>
      <c r="AQ94" s="1" t="s">
        <v>72</v>
      </c>
      <c r="AR94" s="1" t="s">
        <v>72</v>
      </c>
      <c r="AS94" s="1">
        <v>0.12018135190010071</v>
      </c>
      <c r="AT94" s="1">
        <v>0</v>
      </c>
      <c r="AU94" s="1" t="s">
        <v>72</v>
      </c>
      <c r="AV94" s="1" t="s">
        <v>72</v>
      </c>
      <c r="AW94" s="1" t="s">
        <v>72</v>
      </c>
      <c r="AX94" s="1" t="s">
        <v>72</v>
      </c>
      <c r="AY94" s="1" t="s">
        <v>72</v>
      </c>
      <c r="AZ94" s="1" t="s">
        <v>72</v>
      </c>
      <c r="BA94" s="1" t="s">
        <v>72</v>
      </c>
      <c r="BB94" s="1" t="s">
        <v>72</v>
      </c>
      <c r="BC94" s="1" t="s">
        <v>72</v>
      </c>
      <c r="BD94" s="1" t="s">
        <v>72</v>
      </c>
      <c r="BE94" s="1" t="s">
        <v>72</v>
      </c>
      <c r="BF94" s="1" t="s">
        <v>72</v>
      </c>
    </row>
    <row r="95" spans="1:58" x14ac:dyDescent="0.25">
      <c r="A95" s="2" t="s">
        <v>118</v>
      </c>
      <c r="B95" s="93" t="s">
        <v>215</v>
      </c>
      <c r="C95" s="2" t="s">
        <v>104</v>
      </c>
      <c r="D95" s="96">
        <v>2.1072689056396485</v>
      </c>
      <c r="E95" s="97">
        <v>4.3082647323608398</v>
      </c>
      <c r="F95" s="97">
        <v>0.82523453235626221</v>
      </c>
      <c r="G95" s="1">
        <v>1.07706618309021</v>
      </c>
      <c r="H95" s="1">
        <v>0.20630863308906555</v>
      </c>
      <c r="I95" s="10">
        <v>13402</v>
      </c>
      <c r="J95" s="10">
        <v>6</v>
      </c>
      <c r="K95" s="10">
        <v>13396</v>
      </c>
      <c r="L95" s="1">
        <v>0</v>
      </c>
      <c r="M95" s="1">
        <v>0</v>
      </c>
      <c r="N95" s="1">
        <v>6</v>
      </c>
      <c r="O95" s="1">
        <v>13396</v>
      </c>
      <c r="P95" s="1">
        <v>0</v>
      </c>
      <c r="Q95" s="1" t="s">
        <v>72</v>
      </c>
      <c r="R95" s="1" t="s">
        <v>72</v>
      </c>
      <c r="S95" s="1" t="s">
        <v>72</v>
      </c>
      <c r="T95" s="1" t="s">
        <v>72</v>
      </c>
      <c r="U95" s="1" t="s">
        <v>72</v>
      </c>
      <c r="V95" s="1" t="s">
        <v>72</v>
      </c>
      <c r="W95" s="1" t="s">
        <v>72</v>
      </c>
      <c r="X95" s="1">
        <v>3771.31591796875</v>
      </c>
      <c r="Y95" s="1" t="s">
        <v>72</v>
      </c>
      <c r="Z95" s="1" t="s">
        <v>72</v>
      </c>
      <c r="AA95" s="2" t="s">
        <v>72</v>
      </c>
      <c r="AB95" s="1" t="s">
        <v>72</v>
      </c>
      <c r="AC95" s="1" t="s">
        <v>72</v>
      </c>
      <c r="AD95" s="1" t="s">
        <v>72</v>
      </c>
      <c r="AE95" s="1" t="s">
        <v>72</v>
      </c>
      <c r="AF95" s="1" t="s">
        <v>72</v>
      </c>
      <c r="AG95" s="1" t="s">
        <v>72</v>
      </c>
      <c r="AH95" s="1" t="s">
        <v>72</v>
      </c>
      <c r="AI95" s="1" t="s">
        <v>72</v>
      </c>
      <c r="AJ95" s="1" t="s">
        <v>72</v>
      </c>
      <c r="AK95" s="1" t="s">
        <v>72</v>
      </c>
      <c r="AL95" s="1">
        <v>5573.554117838542</v>
      </c>
      <c r="AM95" s="1">
        <v>2124.8893299484366</v>
      </c>
      <c r="AN95" s="1">
        <v>2126.4332777717032</v>
      </c>
      <c r="AO95" s="2" t="s">
        <v>72</v>
      </c>
      <c r="AP95" s="2" t="s">
        <v>72</v>
      </c>
      <c r="AQ95" s="1" t="s">
        <v>72</v>
      </c>
      <c r="AR95" s="1" t="s">
        <v>72</v>
      </c>
      <c r="AS95" s="1">
        <v>0.77450275421142578</v>
      </c>
      <c r="AT95" s="1">
        <v>0.33862859010696411</v>
      </c>
      <c r="AU95" s="1" t="s">
        <v>72</v>
      </c>
      <c r="AV95" s="1" t="s">
        <v>72</v>
      </c>
      <c r="AW95" s="1" t="s">
        <v>72</v>
      </c>
      <c r="AX95" s="1" t="s">
        <v>72</v>
      </c>
      <c r="AY95" s="1" t="s">
        <v>72</v>
      </c>
      <c r="AZ95" s="1" t="s">
        <v>72</v>
      </c>
      <c r="BA95" s="1" t="s">
        <v>72</v>
      </c>
      <c r="BB95" s="1" t="s">
        <v>72</v>
      </c>
      <c r="BC95" s="1" t="s">
        <v>72</v>
      </c>
      <c r="BD95" s="1" t="s">
        <v>72</v>
      </c>
      <c r="BE95" s="1" t="s">
        <v>72</v>
      </c>
      <c r="BF95" s="1" t="s">
        <v>72</v>
      </c>
    </row>
    <row r="96" spans="1:58" x14ac:dyDescent="0.25">
      <c r="A96" s="2" t="s">
        <v>119</v>
      </c>
      <c r="B96" s="93" t="s">
        <v>87</v>
      </c>
      <c r="C96" s="2" t="s">
        <v>103</v>
      </c>
      <c r="D96" s="96">
        <v>0</v>
      </c>
      <c r="E96" s="97">
        <v>1.2744697332382202</v>
      </c>
      <c r="F96" s="97">
        <v>0</v>
      </c>
      <c r="G96" s="1">
        <v>0.31861743330955505</v>
      </c>
      <c r="H96" s="1">
        <v>0</v>
      </c>
      <c r="I96" s="10">
        <v>11064</v>
      </c>
      <c r="J96" s="10">
        <v>0</v>
      </c>
      <c r="K96" s="10">
        <v>11064</v>
      </c>
      <c r="L96" s="1">
        <v>0</v>
      </c>
      <c r="M96" s="1">
        <v>0</v>
      </c>
      <c r="N96" s="1">
        <v>26</v>
      </c>
      <c r="O96" s="1">
        <v>11038</v>
      </c>
      <c r="P96" s="1">
        <v>0</v>
      </c>
      <c r="Q96" s="1" t="s">
        <v>72</v>
      </c>
      <c r="R96" s="1" t="s">
        <v>72</v>
      </c>
      <c r="S96" s="1" t="s">
        <v>72</v>
      </c>
      <c r="T96" s="1" t="s">
        <v>72</v>
      </c>
      <c r="U96" s="1" t="s">
        <v>72</v>
      </c>
      <c r="V96" s="1" t="s">
        <v>72</v>
      </c>
      <c r="W96" s="1" t="s">
        <v>72</v>
      </c>
      <c r="X96" s="1">
        <v>7083.0185546875</v>
      </c>
      <c r="Y96" s="1" t="s">
        <v>72</v>
      </c>
      <c r="Z96" s="1" t="s">
        <v>72</v>
      </c>
      <c r="AA96" s="2" t="s">
        <v>104</v>
      </c>
      <c r="AB96" s="1" t="s">
        <v>72</v>
      </c>
      <c r="AC96" s="1" t="s">
        <v>72</v>
      </c>
      <c r="AD96" s="1" t="s">
        <v>72</v>
      </c>
      <c r="AE96" s="1" t="s">
        <v>72</v>
      </c>
      <c r="AF96" s="1" t="s">
        <v>72</v>
      </c>
      <c r="AG96" s="1" t="s">
        <v>72</v>
      </c>
      <c r="AH96" s="1" t="s">
        <v>72</v>
      </c>
      <c r="AI96" s="1" t="s">
        <v>72</v>
      </c>
      <c r="AJ96" s="1" t="s">
        <v>72</v>
      </c>
      <c r="AK96" s="1" t="s">
        <v>72</v>
      </c>
      <c r="AL96" s="1">
        <v>0</v>
      </c>
      <c r="AM96" s="1">
        <v>2746.2900960154061</v>
      </c>
      <c r="AN96" s="1">
        <v>2746.2900960153997</v>
      </c>
      <c r="AO96" s="2" t="s">
        <v>72</v>
      </c>
      <c r="AP96" s="2" t="s">
        <v>72</v>
      </c>
      <c r="AQ96" s="1" t="s">
        <v>72</v>
      </c>
      <c r="AR96" s="1" t="s">
        <v>72</v>
      </c>
      <c r="AS96" s="1">
        <v>0.14557915925979614</v>
      </c>
      <c r="AT96" s="1">
        <v>0</v>
      </c>
      <c r="AU96" s="1" t="s">
        <v>72</v>
      </c>
      <c r="AV96" s="1" t="s">
        <v>72</v>
      </c>
      <c r="AW96" s="1" t="s">
        <v>72</v>
      </c>
      <c r="AX96" s="1" t="s">
        <v>72</v>
      </c>
      <c r="AY96" s="1" t="s">
        <v>72</v>
      </c>
      <c r="AZ96" s="1" t="s">
        <v>72</v>
      </c>
      <c r="BA96" s="1" t="s">
        <v>72</v>
      </c>
      <c r="BB96" s="1" t="s">
        <v>72</v>
      </c>
      <c r="BC96" s="1" t="s">
        <v>72</v>
      </c>
      <c r="BD96" s="1" t="s">
        <v>72</v>
      </c>
      <c r="BE96" s="1" t="s">
        <v>72</v>
      </c>
      <c r="BF96" s="1" t="s">
        <v>72</v>
      </c>
    </row>
    <row r="97" spans="1:58" x14ac:dyDescent="0.25">
      <c r="A97" s="2" t="s">
        <v>119</v>
      </c>
      <c r="B97" s="93" t="s">
        <v>87</v>
      </c>
      <c r="C97" s="2" t="s">
        <v>104</v>
      </c>
      <c r="D97" s="96">
        <v>11.071667480468751</v>
      </c>
      <c r="E97" s="97">
        <v>15.915189743041992</v>
      </c>
      <c r="F97" s="97">
        <v>7.3295106887817383</v>
      </c>
      <c r="G97" s="1">
        <v>3.978797435760498</v>
      </c>
      <c r="H97" s="1">
        <v>1.8323776721954346</v>
      </c>
      <c r="I97" s="10">
        <v>11064</v>
      </c>
      <c r="J97" s="10">
        <v>26</v>
      </c>
      <c r="K97" s="10">
        <v>11038</v>
      </c>
      <c r="L97" s="1">
        <v>0</v>
      </c>
      <c r="M97" s="1">
        <v>0</v>
      </c>
      <c r="N97" s="1">
        <v>26</v>
      </c>
      <c r="O97" s="1">
        <v>11038</v>
      </c>
      <c r="P97" s="1">
        <v>0</v>
      </c>
      <c r="Q97" s="1" t="s">
        <v>72</v>
      </c>
      <c r="R97" s="1" t="s">
        <v>72</v>
      </c>
      <c r="S97" s="1" t="s">
        <v>72</v>
      </c>
      <c r="T97" s="1" t="s">
        <v>72</v>
      </c>
      <c r="U97" s="1" t="s">
        <v>72</v>
      </c>
      <c r="V97" s="1" t="s">
        <v>72</v>
      </c>
      <c r="W97" s="1" t="s">
        <v>72</v>
      </c>
      <c r="X97" s="1">
        <v>3771.31591796875</v>
      </c>
      <c r="Y97" s="1" t="s">
        <v>72</v>
      </c>
      <c r="Z97" s="1" t="s">
        <v>72</v>
      </c>
      <c r="AA97" s="2" t="s">
        <v>72</v>
      </c>
      <c r="AB97" s="1" t="s">
        <v>72</v>
      </c>
      <c r="AC97" s="1" t="s">
        <v>72</v>
      </c>
      <c r="AD97" s="1" t="s">
        <v>72</v>
      </c>
      <c r="AE97" s="1" t="s">
        <v>72</v>
      </c>
      <c r="AF97" s="1" t="s">
        <v>72</v>
      </c>
      <c r="AG97" s="1" t="s">
        <v>72</v>
      </c>
      <c r="AH97" s="1" t="s">
        <v>72</v>
      </c>
      <c r="AI97" s="1" t="s">
        <v>72</v>
      </c>
      <c r="AJ97" s="1" t="s">
        <v>72</v>
      </c>
      <c r="AK97" s="1" t="s">
        <v>72</v>
      </c>
      <c r="AL97" s="1">
        <v>5925.7907151442305</v>
      </c>
      <c r="AM97" s="1">
        <v>2106.0574353317093</v>
      </c>
      <c r="AN97" s="1">
        <v>2115.0336704433321</v>
      </c>
      <c r="AO97" s="2" t="s">
        <v>72</v>
      </c>
      <c r="AP97" s="2" t="s">
        <v>72</v>
      </c>
      <c r="AQ97" s="1" t="s">
        <v>72</v>
      </c>
      <c r="AR97" s="1" t="s">
        <v>72</v>
      </c>
      <c r="AS97" s="1">
        <v>3.3462753295898438</v>
      </c>
      <c r="AT97" s="1">
        <v>2.2605814933776855</v>
      </c>
      <c r="AU97" s="1" t="s">
        <v>72</v>
      </c>
      <c r="AV97" s="1" t="s">
        <v>72</v>
      </c>
      <c r="AW97" s="1" t="s">
        <v>72</v>
      </c>
      <c r="AX97" s="1" t="s">
        <v>72</v>
      </c>
      <c r="AY97" s="1" t="s">
        <v>72</v>
      </c>
      <c r="AZ97" s="1" t="s">
        <v>72</v>
      </c>
      <c r="BA97" s="1" t="s">
        <v>72</v>
      </c>
      <c r="BB97" s="1" t="s">
        <v>72</v>
      </c>
      <c r="BC97" s="1" t="s">
        <v>72</v>
      </c>
      <c r="BD97" s="1" t="s">
        <v>72</v>
      </c>
      <c r="BE97" s="1" t="s">
        <v>72</v>
      </c>
      <c r="BF97" s="1" t="s">
        <v>72</v>
      </c>
    </row>
    <row r="98" spans="1:58" x14ac:dyDescent="0.25">
      <c r="A98" s="2" t="s">
        <v>120</v>
      </c>
      <c r="B98" s="93">
        <v>632</v>
      </c>
      <c r="C98" s="2" t="s">
        <v>121</v>
      </c>
      <c r="D98" s="96">
        <v>0.90873460769653325</v>
      </c>
      <c r="E98" s="97">
        <v>2.4088337421417236</v>
      </c>
      <c r="F98" s="97">
        <v>0.21565714478492737</v>
      </c>
      <c r="G98" s="1">
        <v>0.60220843553543091</v>
      </c>
      <c r="H98" s="1">
        <v>5.3914286196231842E-2</v>
      </c>
      <c r="I98" s="10">
        <v>15537</v>
      </c>
      <c r="J98" s="10">
        <v>3</v>
      </c>
      <c r="K98" s="10">
        <v>15534</v>
      </c>
      <c r="L98" s="1">
        <v>0</v>
      </c>
      <c r="M98" s="1">
        <v>3</v>
      </c>
      <c r="N98" s="1">
        <v>13</v>
      </c>
      <c r="O98" s="1">
        <v>15521</v>
      </c>
      <c r="P98" s="1">
        <v>0</v>
      </c>
      <c r="Q98" s="1" t="s">
        <v>72</v>
      </c>
      <c r="R98" s="1" t="s">
        <v>72</v>
      </c>
      <c r="S98" s="1" t="s">
        <v>72</v>
      </c>
      <c r="T98" s="1" t="s">
        <v>72</v>
      </c>
      <c r="U98" s="1" t="s">
        <v>72</v>
      </c>
      <c r="V98" s="1" t="s">
        <v>72</v>
      </c>
      <c r="W98" s="1" t="s">
        <v>72</v>
      </c>
      <c r="X98" s="1">
        <v>4100</v>
      </c>
      <c r="Y98" s="1" t="s">
        <v>72</v>
      </c>
      <c r="Z98" s="1" t="s">
        <v>72</v>
      </c>
      <c r="AA98" s="2" t="s">
        <v>122</v>
      </c>
      <c r="AB98" s="1">
        <v>0.23069493874751018</v>
      </c>
      <c r="AC98" s="1" t="s">
        <v>72</v>
      </c>
      <c r="AD98" s="1" t="s">
        <v>72</v>
      </c>
      <c r="AE98" s="1">
        <v>0.53681968683961012</v>
      </c>
      <c r="AF98" s="1">
        <v>0</v>
      </c>
      <c r="AG98" s="1">
        <v>18.74509526969296</v>
      </c>
      <c r="AH98" s="1" t="s">
        <v>72</v>
      </c>
      <c r="AI98" s="1" t="s">
        <v>72</v>
      </c>
      <c r="AJ98" s="1">
        <v>38.95655178801379</v>
      </c>
      <c r="AK98" s="1">
        <v>0</v>
      </c>
      <c r="AL98" s="1">
        <v>4779.125813802083</v>
      </c>
      <c r="AM98" s="1">
        <v>3197.8706475261924</v>
      </c>
      <c r="AN98" s="1">
        <v>3198.1759680835012</v>
      </c>
      <c r="AO98" s="2" t="s">
        <v>72</v>
      </c>
      <c r="AP98" s="2" t="s">
        <v>72</v>
      </c>
      <c r="AQ98" s="1" t="s">
        <v>72</v>
      </c>
      <c r="AR98" s="1" t="s">
        <v>72</v>
      </c>
      <c r="AS98" s="1">
        <v>0.3889651894569397</v>
      </c>
      <c r="AT98" s="1">
        <v>0.11805430054664612</v>
      </c>
      <c r="AU98" s="1" t="s">
        <v>72</v>
      </c>
      <c r="AV98" s="1" t="s">
        <v>72</v>
      </c>
      <c r="AW98" s="1" t="s">
        <v>72</v>
      </c>
      <c r="AX98" s="1" t="s">
        <v>72</v>
      </c>
      <c r="AY98" s="1" t="s">
        <v>72</v>
      </c>
      <c r="AZ98" s="1" t="s">
        <v>72</v>
      </c>
      <c r="BA98" s="1">
        <v>0.38249498234524909</v>
      </c>
      <c r="BB98" s="1">
        <v>7.8894895149771271E-2</v>
      </c>
      <c r="BC98" s="1" t="s">
        <v>72</v>
      </c>
      <c r="BD98" s="1" t="s">
        <v>72</v>
      </c>
      <c r="BE98" s="1">
        <v>28.767479934038509</v>
      </c>
      <c r="BF98" s="1">
        <v>8.7227106053474106</v>
      </c>
    </row>
    <row r="99" spans="1:58" x14ac:dyDescent="0.25">
      <c r="A99" s="2" t="s">
        <v>120</v>
      </c>
      <c r="B99" s="93">
        <v>632</v>
      </c>
      <c r="C99" s="2" t="s">
        <v>122</v>
      </c>
      <c r="D99" s="96">
        <v>3.9391181945800779</v>
      </c>
      <c r="E99" s="97">
        <v>6.505864143371582</v>
      </c>
      <c r="F99" s="97">
        <v>2.1573193073272705</v>
      </c>
      <c r="G99" s="1">
        <v>1.6264660358428955</v>
      </c>
      <c r="H99" s="1">
        <v>0.53932982683181763</v>
      </c>
      <c r="I99" s="10">
        <v>15537</v>
      </c>
      <c r="J99" s="10">
        <v>13</v>
      </c>
      <c r="K99" s="10">
        <v>15524</v>
      </c>
      <c r="L99" s="1">
        <v>0</v>
      </c>
      <c r="M99" s="1">
        <v>3</v>
      </c>
      <c r="N99" s="1">
        <v>13</v>
      </c>
      <c r="O99" s="1">
        <v>15521</v>
      </c>
      <c r="P99" s="1">
        <v>0</v>
      </c>
      <c r="Q99" s="1" t="s">
        <v>72</v>
      </c>
      <c r="R99" s="1" t="s">
        <v>72</v>
      </c>
      <c r="S99" s="1" t="s">
        <v>72</v>
      </c>
      <c r="T99" s="1" t="s">
        <v>72</v>
      </c>
      <c r="U99" s="1" t="s">
        <v>72</v>
      </c>
      <c r="V99" s="1" t="s">
        <v>72</v>
      </c>
      <c r="W99" s="1" t="s">
        <v>72</v>
      </c>
      <c r="X99" s="1">
        <v>3109.34228515625</v>
      </c>
      <c r="Y99" s="1" t="s">
        <v>72</v>
      </c>
      <c r="Z99" s="1" t="s">
        <v>72</v>
      </c>
      <c r="AA99" s="2" t="s">
        <v>72</v>
      </c>
      <c r="AB99" s="1" t="s">
        <v>72</v>
      </c>
      <c r="AC99" s="1" t="s">
        <v>72</v>
      </c>
      <c r="AD99" s="1" t="s">
        <v>72</v>
      </c>
      <c r="AE99" s="1" t="s">
        <v>72</v>
      </c>
      <c r="AF99" s="1" t="s">
        <v>72</v>
      </c>
      <c r="AG99" s="1" t="s">
        <v>72</v>
      </c>
      <c r="AH99" s="1" t="s">
        <v>72</v>
      </c>
      <c r="AI99" s="1" t="s">
        <v>72</v>
      </c>
      <c r="AJ99" s="1" t="s">
        <v>72</v>
      </c>
      <c r="AK99" s="1" t="s">
        <v>72</v>
      </c>
      <c r="AL99" s="1">
        <v>3637.899169921875</v>
      </c>
      <c r="AM99" s="1">
        <v>2517.6368302991791</v>
      </c>
      <c r="AN99" s="1">
        <v>2518.5741676497023</v>
      </c>
      <c r="AO99" s="2" t="s">
        <v>72</v>
      </c>
      <c r="AP99" s="2" t="s">
        <v>72</v>
      </c>
      <c r="AQ99" s="1" t="s">
        <v>72</v>
      </c>
      <c r="AR99" s="1" t="s">
        <v>72</v>
      </c>
      <c r="AS99" s="1">
        <v>1.2842401266098022</v>
      </c>
      <c r="AT99" s="1">
        <v>0.73600703477859497</v>
      </c>
      <c r="AU99" s="1" t="s">
        <v>72</v>
      </c>
      <c r="AV99" s="1" t="s">
        <v>72</v>
      </c>
      <c r="AW99" s="1" t="s">
        <v>72</v>
      </c>
      <c r="AX99" s="1" t="s">
        <v>72</v>
      </c>
      <c r="AY99" s="1" t="s">
        <v>72</v>
      </c>
      <c r="AZ99" s="1" t="s">
        <v>72</v>
      </c>
      <c r="BA99" s="1" t="s">
        <v>72</v>
      </c>
      <c r="BB99" s="1" t="s">
        <v>72</v>
      </c>
      <c r="BC99" s="1" t="s">
        <v>72</v>
      </c>
      <c r="BD99" s="1" t="s">
        <v>72</v>
      </c>
      <c r="BE99" s="1" t="s">
        <v>72</v>
      </c>
      <c r="BF99" s="1" t="s">
        <v>72</v>
      </c>
    </row>
    <row r="100" spans="1:58" x14ac:dyDescent="0.25">
      <c r="A100" s="2" t="s">
        <v>124</v>
      </c>
      <c r="B100" s="93">
        <v>653</v>
      </c>
      <c r="C100" s="2" t="s">
        <v>121</v>
      </c>
      <c r="D100" s="96">
        <v>0.52334098815917973</v>
      </c>
      <c r="E100" s="97">
        <v>1.6764665842056274</v>
      </c>
      <c r="F100" s="97">
        <v>7.9282417893409729E-2</v>
      </c>
      <c r="G100" s="1">
        <v>0.41911664605140686</v>
      </c>
      <c r="H100" s="1">
        <v>1.9820604473352432E-2</v>
      </c>
      <c r="I100" s="10">
        <v>17985</v>
      </c>
      <c r="J100" s="10">
        <v>2</v>
      </c>
      <c r="K100" s="10">
        <v>17983</v>
      </c>
      <c r="L100" s="1">
        <v>0</v>
      </c>
      <c r="M100" s="1">
        <v>2</v>
      </c>
      <c r="N100" s="1">
        <v>16</v>
      </c>
      <c r="O100" s="1">
        <v>17967</v>
      </c>
      <c r="P100" s="1">
        <v>0</v>
      </c>
      <c r="Q100" s="1" t="s">
        <v>72</v>
      </c>
      <c r="R100" s="1" t="s">
        <v>72</v>
      </c>
      <c r="S100" s="1" t="s">
        <v>72</v>
      </c>
      <c r="T100" s="1" t="s">
        <v>72</v>
      </c>
      <c r="U100" s="1" t="s">
        <v>72</v>
      </c>
      <c r="V100" s="1" t="s">
        <v>72</v>
      </c>
      <c r="W100" s="1" t="s">
        <v>72</v>
      </c>
      <c r="X100" s="1">
        <v>4100</v>
      </c>
      <c r="Y100" s="1" t="s">
        <v>72</v>
      </c>
      <c r="Z100" s="1" t="s">
        <v>72</v>
      </c>
      <c r="AA100" s="2" t="s">
        <v>122</v>
      </c>
      <c r="AB100" s="1">
        <v>0.12495132988942492</v>
      </c>
      <c r="AC100" s="1" t="s">
        <v>72</v>
      </c>
      <c r="AD100" s="1" t="s">
        <v>72</v>
      </c>
      <c r="AE100" s="1">
        <v>0.32544784420531991</v>
      </c>
      <c r="AF100" s="1">
        <v>0</v>
      </c>
      <c r="AG100" s="1">
        <v>11.107265405135953</v>
      </c>
      <c r="AH100" s="1" t="s">
        <v>72</v>
      </c>
      <c r="AI100" s="1" t="s">
        <v>72</v>
      </c>
      <c r="AJ100" s="1">
        <v>26.950336088051692</v>
      </c>
      <c r="AK100" s="1">
        <v>0</v>
      </c>
      <c r="AL100" s="1">
        <v>5296.785400390625</v>
      </c>
      <c r="AM100" s="1">
        <v>3267.8980509044131</v>
      </c>
      <c r="AN100" s="1">
        <v>3268.1236708487559</v>
      </c>
      <c r="AO100" s="2" t="s">
        <v>72</v>
      </c>
      <c r="AP100" s="2" t="s">
        <v>72</v>
      </c>
      <c r="AQ100" s="1" t="s">
        <v>72</v>
      </c>
      <c r="AR100" s="1" t="s">
        <v>72</v>
      </c>
      <c r="AS100" s="1">
        <v>0.25154367089271545</v>
      </c>
      <c r="AT100" s="1">
        <v>5.6780707091093063E-2</v>
      </c>
      <c r="AU100" s="1" t="s">
        <v>72</v>
      </c>
      <c r="AV100" s="1" t="s">
        <v>72</v>
      </c>
      <c r="AW100" s="1" t="s">
        <v>72</v>
      </c>
      <c r="AX100" s="1" t="s">
        <v>72</v>
      </c>
      <c r="AY100" s="1" t="s">
        <v>72</v>
      </c>
      <c r="AZ100" s="1" t="s">
        <v>72</v>
      </c>
      <c r="BA100" s="1">
        <v>0.22307889852808455</v>
      </c>
      <c r="BB100" s="1">
        <v>2.6823761250765299E-2</v>
      </c>
      <c r="BC100" s="1" t="s">
        <v>72</v>
      </c>
      <c r="BD100" s="1" t="s">
        <v>72</v>
      </c>
      <c r="BE100" s="1">
        <v>18.8612256731709</v>
      </c>
      <c r="BF100" s="1">
        <v>3.3533051371010076</v>
      </c>
    </row>
    <row r="101" spans="1:58" x14ac:dyDescent="0.25">
      <c r="A101" s="2" t="s">
        <v>124</v>
      </c>
      <c r="B101" s="93">
        <v>653</v>
      </c>
      <c r="C101" s="2" t="s">
        <v>122</v>
      </c>
      <c r="D101" s="96">
        <v>4.1883586883544925</v>
      </c>
      <c r="E101" s="97">
        <v>6.6051664352416992</v>
      </c>
      <c r="F101" s="97">
        <v>2.4486899375915527</v>
      </c>
      <c r="G101" s="1">
        <v>1.6512916088104248</v>
      </c>
      <c r="H101" s="1">
        <v>0.61217248439788818</v>
      </c>
      <c r="I101" s="10">
        <v>17985</v>
      </c>
      <c r="J101" s="10">
        <v>16</v>
      </c>
      <c r="K101" s="10">
        <v>17969</v>
      </c>
      <c r="L101" s="1">
        <v>0</v>
      </c>
      <c r="M101" s="1">
        <v>2</v>
      </c>
      <c r="N101" s="1">
        <v>16</v>
      </c>
      <c r="O101" s="1">
        <v>17967</v>
      </c>
      <c r="P101" s="1">
        <v>0</v>
      </c>
      <c r="Q101" s="1" t="s">
        <v>72</v>
      </c>
      <c r="R101" s="1" t="s">
        <v>72</v>
      </c>
      <c r="S101" s="1" t="s">
        <v>72</v>
      </c>
      <c r="T101" s="1" t="s">
        <v>72</v>
      </c>
      <c r="U101" s="1" t="s">
        <v>72</v>
      </c>
      <c r="V101" s="1" t="s">
        <v>72</v>
      </c>
      <c r="W101" s="1" t="s">
        <v>72</v>
      </c>
      <c r="X101" s="1">
        <v>3109.34228515625</v>
      </c>
      <c r="Y101" s="1" t="s">
        <v>72</v>
      </c>
      <c r="Z101" s="1" t="s">
        <v>72</v>
      </c>
      <c r="AA101" s="2" t="s">
        <v>72</v>
      </c>
      <c r="AB101" s="1" t="s">
        <v>72</v>
      </c>
      <c r="AC101" s="1" t="s">
        <v>72</v>
      </c>
      <c r="AD101" s="1" t="s">
        <v>72</v>
      </c>
      <c r="AE101" s="1" t="s">
        <v>72</v>
      </c>
      <c r="AF101" s="1" t="s">
        <v>72</v>
      </c>
      <c r="AG101" s="1" t="s">
        <v>72</v>
      </c>
      <c r="AH101" s="1" t="s">
        <v>72</v>
      </c>
      <c r="AI101" s="1" t="s">
        <v>72</v>
      </c>
      <c r="AJ101" s="1" t="s">
        <v>72</v>
      </c>
      <c r="AK101" s="1" t="s">
        <v>72</v>
      </c>
      <c r="AL101" s="1">
        <v>3634.1313171386719</v>
      </c>
      <c r="AM101" s="1">
        <v>2514.3180294203516</v>
      </c>
      <c r="AN101" s="1">
        <v>2515.3142491925732</v>
      </c>
      <c r="AO101" s="2" t="s">
        <v>72</v>
      </c>
      <c r="AP101" s="2" t="s">
        <v>72</v>
      </c>
      <c r="AQ101" s="1" t="s">
        <v>72</v>
      </c>
      <c r="AR101" s="1" t="s">
        <v>72</v>
      </c>
      <c r="AS101" s="1">
        <v>1.3312079906463623</v>
      </c>
      <c r="AT101" s="1">
        <v>0.80663472414016724</v>
      </c>
      <c r="AU101" s="1" t="s">
        <v>72</v>
      </c>
      <c r="AV101" s="1" t="s">
        <v>72</v>
      </c>
      <c r="AW101" s="1" t="s">
        <v>72</v>
      </c>
      <c r="AX101" s="1" t="s">
        <v>72</v>
      </c>
      <c r="AY101" s="1" t="s">
        <v>72</v>
      </c>
      <c r="AZ101" s="1" t="s">
        <v>72</v>
      </c>
      <c r="BA101" s="1" t="s">
        <v>72</v>
      </c>
      <c r="BB101" s="1" t="s">
        <v>72</v>
      </c>
      <c r="BC101" s="1" t="s">
        <v>72</v>
      </c>
      <c r="BD101" s="1" t="s">
        <v>72</v>
      </c>
      <c r="BE101" s="1" t="s">
        <v>72</v>
      </c>
      <c r="BF101" s="1" t="s">
        <v>72</v>
      </c>
    </row>
    <row r="102" spans="1:58" x14ac:dyDescent="0.25">
      <c r="A102" s="2" t="s">
        <v>130</v>
      </c>
      <c r="B102" s="93" t="s">
        <v>83</v>
      </c>
      <c r="C102" s="2" t="s">
        <v>121</v>
      </c>
      <c r="D102" s="96">
        <v>0</v>
      </c>
      <c r="E102" s="97">
        <v>0.86392486095428467</v>
      </c>
      <c r="F102" s="97">
        <v>0</v>
      </c>
      <c r="G102" s="1">
        <v>0.21598121523857117</v>
      </c>
      <c r="H102" s="1">
        <v>0</v>
      </c>
      <c r="I102" s="10">
        <v>16321</v>
      </c>
      <c r="J102" s="10">
        <v>0</v>
      </c>
      <c r="K102" s="10">
        <v>16321</v>
      </c>
      <c r="L102" s="1">
        <v>0</v>
      </c>
      <c r="M102" s="1">
        <v>0</v>
      </c>
      <c r="N102" s="1">
        <v>0</v>
      </c>
      <c r="O102" s="1">
        <v>16321</v>
      </c>
      <c r="P102" s="1">
        <v>0</v>
      </c>
      <c r="Q102" s="1" t="s">
        <v>72</v>
      </c>
      <c r="R102" s="1" t="s">
        <v>72</v>
      </c>
      <c r="S102" s="1" t="s">
        <v>72</v>
      </c>
      <c r="T102" s="1" t="s">
        <v>72</v>
      </c>
      <c r="U102" s="1" t="s">
        <v>72</v>
      </c>
      <c r="V102" s="1" t="s">
        <v>72</v>
      </c>
      <c r="W102" s="1" t="s">
        <v>72</v>
      </c>
      <c r="X102" s="1">
        <v>4100</v>
      </c>
      <c r="Y102" s="1" t="s">
        <v>72</v>
      </c>
      <c r="Z102" s="1" t="s">
        <v>72</v>
      </c>
      <c r="AA102" s="2" t="s">
        <v>122</v>
      </c>
      <c r="AB102" s="1" t="s">
        <v>72</v>
      </c>
      <c r="AC102" s="1" t="s">
        <v>72</v>
      </c>
      <c r="AD102" s="1" t="s">
        <v>72</v>
      </c>
      <c r="AE102" s="1" t="s">
        <v>72</v>
      </c>
      <c r="AF102" s="1" t="s">
        <v>72</v>
      </c>
      <c r="AG102" s="1" t="s">
        <v>72</v>
      </c>
      <c r="AH102" s="1" t="s">
        <v>72</v>
      </c>
      <c r="AI102" s="1" t="s">
        <v>72</v>
      </c>
      <c r="AJ102" s="1" t="s">
        <v>72</v>
      </c>
      <c r="AK102" s="1" t="s">
        <v>72</v>
      </c>
      <c r="AL102" s="1">
        <v>0</v>
      </c>
      <c r="AM102" s="1">
        <v>3000.6032630177619</v>
      </c>
      <c r="AN102" s="1">
        <v>3000.6032630177574</v>
      </c>
      <c r="AO102" s="2" t="s">
        <v>72</v>
      </c>
      <c r="AP102" s="2" t="s">
        <v>72</v>
      </c>
      <c r="AQ102" s="1" t="s">
        <v>72</v>
      </c>
      <c r="AR102" s="1" t="s">
        <v>72</v>
      </c>
      <c r="AS102" s="1">
        <v>9.8686091601848602E-2</v>
      </c>
      <c r="AT102" s="1">
        <v>0</v>
      </c>
      <c r="AU102" s="1" t="s">
        <v>72</v>
      </c>
      <c r="AV102" s="1" t="s">
        <v>72</v>
      </c>
      <c r="AW102" s="1" t="s">
        <v>72</v>
      </c>
      <c r="AX102" s="1" t="s">
        <v>72</v>
      </c>
      <c r="AY102" s="1" t="s">
        <v>72</v>
      </c>
      <c r="AZ102" s="1" t="s">
        <v>72</v>
      </c>
      <c r="BA102" s="1" t="s">
        <v>72</v>
      </c>
      <c r="BB102" s="1" t="s">
        <v>72</v>
      </c>
      <c r="BC102" s="1" t="s">
        <v>72</v>
      </c>
      <c r="BD102" s="1" t="s">
        <v>72</v>
      </c>
      <c r="BE102" s="1" t="s">
        <v>72</v>
      </c>
      <c r="BF102" s="1" t="s">
        <v>72</v>
      </c>
    </row>
    <row r="103" spans="1:58" x14ac:dyDescent="0.25">
      <c r="A103" s="2" t="s">
        <v>130</v>
      </c>
      <c r="B103" s="93" t="s">
        <v>83</v>
      </c>
      <c r="C103" s="2" t="s">
        <v>122</v>
      </c>
      <c r="D103" s="96">
        <v>0</v>
      </c>
      <c r="E103" s="97">
        <v>0.86392486095428467</v>
      </c>
      <c r="F103" s="97">
        <v>0</v>
      </c>
      <c r="G103" s="1">
        <v>0.21598121523857117</v>
      </c>
      <c r="H103" s="1">
        <v>0</v>
      </c>
      <c r="I103" s="10">
        <v>16321</v>
      </c>
      <c r="J103" s="10">
        <v>0</v>
      </c>
      <c r="K103" s="10">
        <v>16321</v>
      </c>
      <c r="L103" s="1">
        <v>0</v>
      </c>
      <c r="M103" s="1">
        <v>0</v>
      </c>
      <c r="N103" s="1">
        <v>0</v>
      </c>
      <c r="O103" s="1">
        <v>16321</v>
      </c>
      <c r="P103" s="1">
        <v>0</v>
      </c>
      <c r="Q103" s="1" t="s">
        <v>72</v>
      </c>
      <c r="R103" s="1" t="s">
        <v>72</v>
      </c>
      <c r="S103" s="1" t="s">
        <v>72</v>
      </c>
      <c r="T103" s="1" t="s">
        <v>72</v>
      </c>
      <c r="U103" s="1" t="s">
        <v>72</v>
      </c>
      <c r="V103" s="1" t="s">
        <v>72</v>
      </c>
      <c r="W103" s="1" t="s">
        <v>72</v>
      </c>
      <c r="X103" s="1">
        <v>3109.34228515625</v>
      </c>
      <c r="Y103" s="1" t="s">
        <v>72</v>
      </c>
      <c r="Z103" s="1" t="s">
        <v>72</v>
      </c>
      <c r="AA103" s="2" t="s">
        <v>72</v>
      </c>
      <c r="AB103" s="1" t="s">
        <v>72</v>
      </c>
      <c r="AC103" s="1" t="s">
        <v>72</v>
      </c>
      <c r="AD103" s="1" t="s">
        <v>72</v>
      </c>
      <c r="AE103" s="1" t="s">
        <v>72</v>
      </c>
      <c r="AF103" s="1" t="s">
        <v>72</v>
      </c>
      <c r="AG103" s="1" t="s">
        <v>72</v>
      </c>
      <c r="AH103" s="1" t="s">
        <v>72</v>
      </c>
      <c r="AI103" s="1" t="s">
        <v>72</v>
      </c>
      <c r="AJ103" s="1" t="s">
        <v>72</v>
      </c>
      <c r="AK103" s="1" t="s">
        <v>72</v>
      </c>
      <c r="AL103" s="1">
        <v>0</v>
      </c>
      <c r="AM103" s="1">
        <v>2399.6559825462714</v>
      </c>
      <c r="AN103" s="1">
        <v>2399.6559825462696</v>
      </c>
      <c r="AO103" s="2" t="s">
        <v>72</v>
      </c>
      <c r="AP103" s="2" t="s">
        <v>72</v>
      </c>
      <c r="AQ103" s="1" t="s">
        <v>72</v>
      </c>
      <c r="AR103" s="1" t="s">
        <v>72</v>
      </c>
      <c r="AS103" s="1">
        <v>9.8686091601848602E-2</v>
      </c>
      <c r="AT103" s="1">
        <v>0</v>
      </c>
      <c r="AU103" s="1" t="s">
        <v>72</v>
      </c>
      <c r="AV103" s="1" t="s">
        <v>72</v>
      </c>
      <c r="AW103" s="1" t="s">
        <v>72</v>
      </c>
      <c r="AX103" s="1" t="s">
        <v>72</v>
      </c>
      <c r="AY103" s="1" t="s">
        <v>72</v>
      </c>
      <c r="AZ103" s="1" t="s">
        <v>72</v>
      </c>
      <c r="BA103" s="1" t="s">
        <v>72</v>
      </c>
      <c r="BB103" s="1" t="s">
        <v>72</v>
      </c>
      <c r="BC103" s="1" t="s">
        <v>72</v>
      </c>
      <c r="BD103" s="1" t="s">
        <v>72</v>
      </c>
      <c r="BE103" s="1" t="s">
        <v>72</v>
      </c>
      <c r="BF103" s="1" t="s">
        <v>72</v>
      </c>
    </row>
    <row r="104" spans="1:58" x14ac:dyDescent="0.25">
      <c r="A104" s="2" t="s">
        <v>132</v>
      </c>
      <c r="B104" s="93">
        <v>114</v>
      </c>
      <c r="C104" s="2" t="s">
        <v>121</v>
      </c>
      <c r="D104" s="96">
        <v>1.4545429229736329</v>
      </c>
      <c r="E104" s="97">
        <v>3.16129469871521</v>
      </c>
      <c r="F104" s="97">
        <v>0.51136600971221924</v>
      </c>
      <c r="G104" s="1">
        <v>0.79032367467880249</v>
      </c>
      <c r="H104" s="1">
        <v>0.12784150242805481</v>
      </c>
      <c r="I104" s="10">
        <v>16179</v>
      </c>
      <c r="J104" s="10">
        <v>5</v>
      </c>
      <c r="K104" s="10">
        <v>16174</v>
      </c>
      <c r="L104" s="1">
        <v>0</v>
      </c>
      <c r="M104" s="1">
        <v>5</v>
      </c>
      <c r="N104" s="1">
        <v>18</v>
      </c>
      <c r="O104" s="1">
        <v>16156</v>
      </c>
      <c r="P104" s="1">
        <v>0</v>
      </c>
      <c r="Q104" s="1" t="s">
        <v>72</v>
      </c>
      <c r="R104" s="1" t="s">
        <v>72</v>
      </c>
      <c r="S104" s="1" t="s">
        <v>72</v>
      </c>
      <c r="T104" s="1" t="s">
        <v>72</v>
      </c>
      <c r="U104" s="1" t="s">
        <v>72</v>
      </c>
      <c r="V104" s="1" t="s">
        <v>72</v>
      </c>
      <c r="W104" s="1" t="s">
        <v>72</v>
      </c>
      <c r="X104" s="1">
        <v>4100</v>
      </c>
      <c r="Y104" s="1" t="s">
        <v>72</v>
      </c>
      <c r="Z104" s="1" t="s">
        <v>72</v>
      </c>
      <c r="AA104" s="2" t="s">
        <v>122</v>
      </c>
      <c r="AB104" s="1">
        <v>0.27766614423686625</v>
      </c>
      <c r="AC104" s="1" t="s">
        <v>72</v>
      </c>
      <c r="AD104" s="1" t="s">
        <v>72</v>
      </c>
      <c r="AE104" s="1">
        <v>0.56192552796437201</v>
      </c>
      <c r="AF104" s="1">
        <v>0</v>
      </c>
      <c r="AG104" s="1">
        <v>21.732292546791456</v>
      </c>
      <c r="AH104" s="1" t="s">
        <v>72</v>
      </c>
      <c r="AI104" s="1" t="s">
        <v>72</v>
      </c>
      <c r="AJ104" s="1">
        <v>39.145550608585381</v>
      </c>
      <c r="AK104" s="1">
        <v>4.3190344849975277</v>
      </c>
      <c r="AL104" s="1">
        <v>5218.9832031249998</v>
      </c>
      <c r="AM104" s="1">
        <v>3260.2377715947468</v>
      </c>
      <c r="AN104" s="1">
        <v>3260.8431073483584</v>
      </c>
      <c r="AO104" s="2" t="s">
        <v>72</v>
      </c>
      <c r="AP104" s="2" t="s">
        <v>72</v>
      </c>
      <c r="AQ104" s="1" t="s">
        <v>72</v>
      </c>
      <c r="AR104" s="1" t="s">
        <v>72</v>
      </c>
      <c r="AS104" s="1">
        <v>0.55386197566986084</v>
      </c>
      <c r="AT104" s="1">
        <v>0.22296808660030365</v>
      </c>
      <c r="AU104" s="1" t="s">
        <v>72</v>
      </c>
      <c r="AV104" s="1" t="s">
        <v>72</v>
      </c>
      <c r="AW104" s="1" t="s">
        <v>72</v>
      </c>
      <c r="AX104" s="1" t="s">
        <v>72</v>
      </c>
      <c r="AY104" s="1" t="s">
        <v>72</v>
      </c>
      <c r="AZ104" s="1" t="s">
        <v>72</v>
      </c>
      <c r="BA104" s="1">
        <v>0.41998584537418837</v>
      </c>
      <c r="BB104" s="1">
        <v>0.13534644309954413</v>
      </c>
      <c r="BC104" s="1" t="s">
        <v>72</v>
      </c>
      <c r="BD104" s="1" t="s">
        <v>72</v>
      </c>
      <c r="BE104" s="1">
        <v>30.450561230428839</v>
      </c>
      <c r="BF104" s="1">
        <v>13.014023863154067</v>
      </c>
    </row>
    <row r="105" spans="1:58" x14ac:dyDescent="0.25">
      <c r="A105" s="2" t="s">
        <v>132</v>
      </c>
      <c r="B105" s="93">
        <v>114</v>
      </c>
      <c r="C105" s="2" t="s">
        <v>122</v>
      </c>
      <c r="D105" s="96">
        <v>5.2384597778320314</v>
      </c>
      <c r="E105" s="97">
        <v>8.0620784759521484</v>
      </c>
      <c r="F105" s="97">
        <v>3.1671161651611328</v>
      </c>
      <c r="G105" s="1">
        <v>2.0155196189880371</v>
      </c>
      <c r="H105" s="1">
        <v>0.7917790412902832</v>
      </c>
      <c r="I105" s="10">
        <v>16179</v>
      </c>
      <c r="J105" s="10">
        <v>18</v>
      </c>
      <c r="K105" s="10">
        <v>16161</v>
      </c>
      <c r="L105" s="1">
        <v>0</v>
      </c>
      <c r="M105" s="1">
        <v>5</v>
      </c>
      <c r="N105" s="1">
        <v>18</v>
      </c>
      <c r="O105" s="1">
        <v>16156</v>
      </c>
      <c r="P105" s="1">
        <v>0</v>
      </c>
      <c r="Q105" s="1" t="s">
        <v>72</v>
      </c>
      <c r="R105" s="1" t="s">
        <v>72</v>
      </c>
      <c r="S105" s="1" t="s">
        <v>72</v>
      </c>
      <c r="T105" s="1" t="s">
        <v>72</v>
      </c>
      <c r="U105" s="1" t="s">
        <v>72</v>
      </c>
      <c r="V105" s="1" t="s">
        <v>72</v>
      </c>
      <c r="W105" s="1" t="s">
        <v>72</v>
      </c>
      <c r="X105" s="1">
        <v>3109.34228515625</v>
      </c>
      <c r="Y105" s="1" t="s">
        <v>72</v>
      </c>
      <c r="Z105" s="1" t="s">
        <v>72</v>
      </c>
      <c r="AA105" s="2" t="s">
        <v>72</v>
      </c>
      <c r="AB105" s="1" t="s">
        <v>72</v>
      </c>
      <c r="AC105" s="1" t="s">
        <v>72</v>
      </c>
      <c r="AD105" s="1" t="s">
        <v>72</v>
      </c>
      <c r="AE105" s="1" t="s">
        <v>72</v>
      </c>
      <c r="AF105" s="1" t="s">
        <v>72</v>
      </c>
      <c r="AG105" s="1" t="s">
        <v>72</v>
      </c>
      <c r="AH105" s="1" t="s">
        <v>72</v>
      </c>
      <c r="AI105" s="1" t="s">
        <v>72</v>
      </c>
      <c r="AJ105" s="1" t="s">
        <v>72</v>
      </c>
      <c r="AK105" s="1" t="s">
        <v>72</v>
      </c>
      <c r="AL105" s="1">
        <v>3566.3648139105903</v>
      </c>
      <c r="AM105" s="1">
        <v>2505.1808497398974</v>
      </c>
      <c r="AN105" s="1">
        <v>2506.3614734715766</v>
      </c>
      <c r="AO105" s="2" t="s">
        <v>72</v>
      </c>
      <c r="AP105" s="2" t="s">
        <v>72</v>
      </c>
      <c r="AQ105" s="1" t="s">
        <v>72</v>
      </c>
      <c r="AR105" s="1" t="s">
        <v>72</v>
      </c>
      <c r="AS105" s="1">
        <v>1.6429991722106934</v>
      </c>
      <c r="AT105" s="1">
        <v>1.0247950553894043</v>
      </c>
      <c r="AU105" s="1" t="s">
        <v>72</v>
      </c>
      <c r="AV105" s="1" t="s">
        <v>72</v>
      </c>
      <c r="AW105" s="1" t="s">
        <v>72</v>
      </c>
      <c r="AX105" s="1" t="s">
        <v>72</v>
      </c>
      <c r="AY105" s="1" t="s">
        <v>72</v>
      </c>
      <c r="AZ105" s="1" t="s">
        <v>72</v>
      </c>
      <c r="BA105" s="1" t="s">
        <v>72</v>
      </c>
      <c r="BB105" s="1" t="s">
        <v>72</v>
      </c>
      <c r="BC105" s="1" t="s">
        <v>72</v>
      </c>
      <c r="BD105" s="1" t="s">
        <v>72</v>
      </c>
      <c r="BE105" s="1" t="s">
        <v>72</v>
      </c>
      <c r="BF105" s="1" t="s">
        <v>72</v>
      </c>
    </row>
    <row r="106" spans="1:58" x14ac:dyDescent="0.25">
      <c r="A106" s="2" t="s">
        <v>260</v>
      </c>
      <c r="B106" s="93">
        <v>123</v>
      </c>
      <c r="C106" s="2" t="s">
        <v>121</v>
      </c>
      <c r="D106" s="96">
        <v>1.3132083892822266</v>
      </c>
      <c r="E106" s="97">
        <v>3.0968039035797119</v>
      </c>
      <c r="F106" s="97">
        <v>0.39622205495834351</v>
      </c>
      <c r="G106" s="1">
        <v>0.77420097589492798</v>
      </c>
      <c r="H106" s="1">
        <v>9.9055513739585876E-2</v>
      </c>
      <c r="I106" s="10">
        <v>14336</v>
      </c>
      <c r="J106" s="10">
        <v>4</v>
      </c>
      <c r="K106" s="10">
        <v>14332</v>
      </c>
      <c r="L106" s="1">
        <v>0</v>
      </c>
      <c r="M106" s="1">
        <v>4</v>
      </c>
      <c r="N106" s="1">
        <v>8</v>
      </c>
      <c r="O106" s="1">
        <v>14324</v>
      </c>
      <c r="P106" s="1">
        <v>0</v>
      </c>
      <c r="Q106" s="1" t="s">
        <v>72</v>
      </c>
      <c r="R106" s="1" t="s">
        <v>72</v>
      </c>
      <c r="S106" s="1" t="s">
        <v>72</v>
      </c>
      <c r="T106" s="1" t="s">
        <v>72</v>
      </c>
      <c r="U106" s="1" t="s">
        <v>72</v>
      </c>
      <c r="V106" s="1" t="s">
        <v>72</v>
      </c>
      <c r="W106" s="1" t="s">
        <v>72</v>
      </c>
      <c r="X106" s="1">
        <v>4100</v>
      </c>
      <c r="Y106" s="1" t="s">
        <v>72</v>
      </c>
      <c r="Z106" s="1" t="s">
        <v>72</v>
      </c>
      <c r="AA106" s="2" t="s">
        <v>122</v>
      </c>
      <c r="AB106" s="1">
        <v>0.49993015675293434</v>
      </c>
      <c r="AC106" s="1" t="s">
        <v>72</v>
      </c>
      <c r="AD106" s="1" t="s">
        <v>72</v>
      </c>
      <c r="AE106" s="1">
        <v>1.1246389185772199</v>
      </c>
      <c r="AF106" s="1">
        <v>0</v>
      </c>
      <c r="AG106" s="1">
        <v>33.330229044476894</v>
      </c>
      <c r="AH106" s="1" t="s">
        <v>72</v>
      </c>
      <c r="AI106" s="1" t="s">
        <v>72</v>
      </c>
      <c r="AJ106" s="1">
        <v>61.097648665465229</v>
      </c>
      <c r="AK106" s="1">
        <v>5.5628094234885515</v>
      </c>
      <c r="AL106" s="1">
        <v>5270.707275390625</v>
      </c>
      <c r="AM106" s="1">
        <v>3320.4044400001417</v>
      </c>
      <c r="AN106" s="1">
        <v>3320.9486093180567</v>
      </c>
      <c r="AO106" s="2" t="s">
        <v>72</v>
      </c>
      <c r="AP106" s="2" t="s">
        <v>72</v>
      </c>
      <c r="AQ106" s="1" t="s">
        <v>72</v>
      </c>
      <c r="AR106" s="1" t="s">
        <v>72</v>
      </c>
      <c r="AS106" s="1">
        <v>0.52442425489425659</v>
      </c>
      <c r="AT106" s="1">
        <v>0.1885162740945816</v>
      </c>
      <c r="AU106" s="1" t="s">
        <v>72</v>
      </c>
      <c r="AV106" s="1" t="s">
        <v>72</v>
      </c>
      <c r="AW106" s="1" t="s">
        <v>72</v>
      </c>
      <c r="AX106" s="1" t="s">
        <v>72</v>
      </c>
      <c r="AY106" s="1" t="s">
        <v>72</v>
      </c>
      <c r="AZ106" s="1" t="s">
        <v>72</v>
      </c>
      <c r="BA106" s="1">
        <v>0.8117085140205178</v>
      </c>
      <c r="BB106" s="1">
        <v>0.18815179948535082</v>
      </c>
      <c r="BC106" s="1" t="s">
        <v>72</v>
      </c>
      <c r="BD106" s="1" t="s">
        <v>72</v>
      </c>
      <c r="BE106" s="1">
        <v>47.188335419854546</v>
      </c>
      <c r="BF106" s="1">
        <v>19.472122669099239</v>
      </c>
    </row>
    <row r="107" spans="1:58" x14ac:dyDescent="0.25">
      <c r="A107" s="2" t="s">
        <v>260</v>
      </c>
      <c r="B107" s="93">
        <v>123</v>
      </c>
      <c r="C107" s="2" t="s">
        <v>122</v>
      </c>
      <c r="D107" s="96">
        <v>2.6267835617065431</v>
      </c>
      <c r="E107" s="97">
        <v>4.9195218086242676</v>
      </c>
      <c r="F107" s="97">
        <v>1.1890945434570313</v>
      </c>
      <c r="G107" s="1">
        <v>1.2298804521560669</v>
      </c>
      <c r="H107" s="1">
        <v>0.29727363586425781</v>
      </c>
      <c r="I107" s="10">
        <v>14336</v>
      </c>
      <c r="J107" s="10">
        <v>8</v>
      </c>
      <c r="K107" s="10">
        <v>14328</v>
      </c>
      <c r="L107" s="1">
        <v>0</v>
      </c>
      <c r="M107" s="1">
        <v>4</v>
      </c>
      <c r="N107" s="1">
        <v>8</v>
      </c>
      <c r="O107" s="1">
        <v>14324</v>
      </c>
      <c r="P107" s="1">
        <v>0</v>
      </c>
      <c r="Q107" s="1" t="s">
        <v>72</v>
      </c>
      <c r="R107" s="1" t="s">
        <v>72</v>
      </c>
      <c r="S107" s="1" t="s">
        <v>72</v>
      </c>
      <c r="T107" s="1" t="s">
        <v>72</v>
      </c>
      <c r="U107" s="1" t="s">
        <v>72</v>
      </c>
      <c r="V107" s="1" t="s">
        <v>72</v>
      </c>
      <c r="W107" s="1" t="s">
        <v>72</v>
      </c>
      <c r="X107" s="1">
        <v>3109.34228515625</v>
      </c>
      <c r="Y107" s="1" t="s">
        <v>72</v>
      </c>
      <c r="Z107" s="1" t="s">
        <v>72</v>
      </c>
      <c r="AA107" s="2" t="s">
        <v>72</v>
      </c>
      <c r="AB107" s="1" t="s">
        <v>72</v>
      </c>
      <c r="AC107" s="1" t="s">
        <v>72</v>
      </c>
      <c r="AD107" s="1" t="s">
        <v>72</v>
      </c>
      <c r="AE107" s="1" t="s">
        <v>72</v>
      </c>
      <c r="AF107" s="1" t="s">
        <v>72</v>
      </c>
      <c r="AG107" s="1" t="s">
        <v>72</v>
      </c>
      <c r="AH107" s="1" t="s">
        <v>72</v>
      </c>
      <c r="AI107" s="1" t="s">
        <v>72</v>
      </c>
      <c r="AJ107" s="1" t="s">
        <v>72</v>
      </c>
      <c r="AK107" s="1" t="s">
        <v>72</v>
      </c>
      <c r="AL107" s="1">
        <v>3500.8289794921875</v>
      </c>
      <c r="AM107" s="1">
        <v>2520.0607307472419</v>
      </c>
      <c r="AN107" s="1">
        <v>2520.6080344574762</v>
      </c>
      <c r="AO107" s="2" t="s">
        <v>72</v>
      </c>
      <c r="AP107" s="2" t="s">
        <v>72</v>
      </c>
      <c r="AQ107" s="1" t="s">
        <v>72</v>
      </c>
      <c r="AR107" s="1" t="s">
        <v>72</v>
      </c>
      <c r="AS107" s="1">
        <v>0.91857343912124634</v>
      </c>
      <c r="AT107" s="1">
        <v>0.45012548565864563</v>
      </c>
      <c r="AU107" s="1" t="s">
        <v>72</v>
      </c>
      <c r="AV107" s="1" t="s">
        <v>72</v>
      </c>
      <c r="AW107" s="1" t="s">
        <v>72</v>
      </c>
      <c r="AX107" s="1" t="s">
        <v>72</v>
      </c>
      <c r="AY107" s="1" t="s">
        <v>72</v>
      </c>
      <c r="AZ107" s="1" t="s">
        <v>72</v>
      </c>
      <c r="BA107" s="1" t="s">
        <v>72</v>
      </c>
      <c r="BB107" s="1" t="s">
        <v>72</v>
      </c>
      <c r="BC107" s="1" t="s">
        <v>72</v>
      </c>
      <c r="BD107" s="1" t="s">
        <v>72</v>
      </c>
      <c r="BE107" s="1" t="s">
        <v>72</v>
      </c>
      <c r="BF107" s="1" t="s">
        <v>72</v>
      </c>
    </row>
    <row r="108" spans="1:58" x14ac:dyDescent="0.25">
      <c r="A108" s="2" t="s">
        <v>261</v>
      </c>
      <c r="B108" s="93">
        <v>133</v>
      </c>
      <c r="C108" s="2" t="s">
        <v>121</v>
      </c>
      <c r="D108" s="96">
        <v>0.88553533554077146</v>
      </c>
      <c r="E108" s="97">
        <v>2.3473284244537354</v>
      </c>
      <c r="F108" s="97">
        <v>0.21015198528766632</v>
      </c>
      <c r="G108" s="1">
        <v>0.58683210611343384</v>
      </c>
      <c r="H108" s="1">
        <v>5.253799632191658E-2</v>
      </c>
      <c r="I108" s="10">
        <v>15944</v>
      </c>
      <c r="J108" s="10">
        <v>3</v>
      </c>
      <c r="K108" s="10">
        <v>15941</v>
      </c>
      <c r="L108" s="1">
        <v>2</v>
      </c>
      <c r="M108" s="1">
        <v>1</v>
      </c>
      <c r="N108" s="1">
        <v>6</v>
      </c>
      <c r="O108" s="1">
        <v>15935</v>
      </c>
      <c r="P108" s="1">
        <v>0.14755681003448901</v>
      </c>
      <c r="Q108" s="1" t="s">
        <v>72</v>
      </c>
      <c r="R108" s="1" t="s">
        <v>72</v>
      </c>
      <c r="S108" s="1" t="s">
        <v>72</v>
      </c>
      <c r="T108" s="1" t="s">
        <v>72</v>
      </c>
      <c r="U108" s="1" t="s">
        <v>72</v>
      </c>
      <c r="V108" s="1" t="s">
        <v>72</v>
      </c>
      <c r="W108" s="1" t="s">
        <v>72</v>
      </c>
      <c r="X108" s="1">
        <v>4100</v>
      </c>
      <c r="Y108" s="1" t="s">
        <v>72</v>
      </c>
      <c r="Z108" s="1" t="s">
        <v>72</v>
      </c>
      <c r="AA108" s="2" t="s">
        <v>122</v>
      </c>
      <c r="AB108" s="1">
        <v>0.37494119783591884</v>
      </c>
      <c r="AC108" s="1" t="s">
        <v>72</v>
      </c>
      <c r="AD108" s="1" t="s">
        <v>72</v>
      </c>
      <c r="AE108" s="1">
        <v>0.89990290946769069</v>
      </c>
      <c r="AF108" s="1">
        <v>0</v>
      </c>
      <c r="AG108" s="1">
        <v>27.269616942604923</v>
      </c>
      <c r="AH108" s="1" t="s">
        <v>72</v>
      </c>
      <c r="AI108" s="1" t="s">
        <v>72</v>
      </c>
      <c r="AJ108" s="1">
        <v>55.038561852786394</v>
      </c>
      <c r="AK108" s="1">
        <v>0</v>
      </c>
      <c r="AL108" s="1">
        <v>4471.045084635417</v>
      </c>
      <c r="AM108" s="1">
        <v>3247.1611408606714</v>
      </c>
      <c r="AN108" s="1">
        <v>3247.3914250949501</v>
      </c>
      <c r="AO108" s="2" t="s">
        <v>72</v>
      </c>
      <c r="AP108" s="2" t="s">
        <v>72</v>
      </c>
      <c r="AQ108" s="1" t="s">
        <v>72</v>
      </c>
      <c r="AR108" s="1" t="s">
        <v>72</v>
      </c>
      <c r="AS108" s="1">
        <v>0.37903451919555664</v>
      </c>
      <c r="AT108" s="1">
        <v>0.11504060029983521</v>
      </c>
      <c r="AU108" s="1" t="s">
        <v>72</v>
      </c>
      <c r="AV108" s="1" t="s">
        <v>72</v>
      </c>
      <c r="AW108" s="1" t="s">
        <v>72</v>
      </c>
      <c r="AX108" s="1" t="s">
        <v>72</v>
      </c>
      <c r="AY108" s="1" t="s">
        <v>72</v>
      </c>
      <c r="AZ108" s="1" t="s">
        <v>72</v>
      </c>
      <c r="BA108" s="1">
        <v>0.63543850523364531</v>
      </c>
      <c r="BB108" s="1">
        <v>0.11444389043819236</v>
      </c>
      <c r="BC108" s="1" t="s">
        <v>72</v>
      </c>
      <c r="BD108" s="1" t="s">
        <v>72</v>
      </c>
      <c r="BE108" s="1">
        <v>41.04916546604484</v>
      </c>
      <c r="BF108" s="1">
        <v>13.490068419165008</v>
      </c>
    </row>
    <row r="109" spans="1:58" x14ac:dyDescent="0.25">
      <c r="A109" s="2" t="s">
        <v>261</v>
      </c>
      <c r="B109" s="93">
        <v>133</v>
      </c>
      <c r="C109" s="2" t="s">
        <v>122</v>
      </c>
      <c r="D109" s="96">
        <v>2.3617977142333983</v>
      </c>
      <c r="E109" s="97">
        <v>4.4231400489807129</v>
      </c>
      <c r="F109" s="97">
        <v>1.0691571235656738</v>
      </c>
      <c r="G109" s="1">
        <v>1.1057850122451782</v>
      </c>
      <c r="H109" s="1">
        <v>0.26728928089141846</v>
      </c>
      <c r="I109" s="10">
        <v>15944</v>
      </c>
      <c r="J109" s="10">
        <v>8</v>
      </c>
      <c r="K109" s="10">
        <v>15936</v>
      </c>
      <c r="L109" s="1">
        <v>2</v>
      </c>
      <c r="M109" s="1">
        <v>1</v>
      </c>
      <c r="N109" s="1">
        <v>6</v>
      </c>
      <c r="O109" s="1">
        <v>15935</v>
      </c>
      <c r="P109" s="1">
        <v>0.14755681003448901</v>
      </c>
      <c r="Q109" s="1" t="s">
        <v>72</v>
      </c>
      <c r="R109" s="1" t="s">
        <v>72</v>
      </c>
      <c r="S109" s="1" t="s">
        <v>72</v>
      </c>
      <c r="T109" s="1" t="s">
        <v>72</v>
      </c>
      <c r="U109" s="1" t="s">
        <v>72</v>
      </c>
      <c r="V109" s="1" t="s">
        <v>72</v>
      </c>
      <c r="W109" s="1" t="s">
        <v>72</v>
      </c>
      <c r="X109" s="1">
        <v>3109.34228515625</v>
      </c>
      <c r="Y109" s="1" t="s">
        <v>72</v>
      </c>
      <c r="Z109" s="1" t="s">
        <v>72</v>
      </c>
      <c r="AA109" s="2" t="s">
        <v>72</v>
      </c>
      <c r="AB109" s="1" t="s">
        <v>72</v>
      </c>
      <c r="AC109" s="1" t="s">
        <v>72</v>
      </c>
      <c r="AD109" s="1" t="s">
        <v>72</v>
      </c>
      <c r="AE109" s="1" t="s">
        <v>72</v>
      </c>
      <c r="AF109" s="1" t="s">
        <v>72</v>
      </c>
      <c r="AG109" s="1" t="s">
        <v>72</v>
      </c>
      <c r="AH109" s="1" t="s">
        <v>72</v>
      </c>
      <c r="AI109" s="1" t="s">
        <v>72</v>
      </c>
      <c r="AJ109" s="1" t="s">
        <v>72</v>
      </c>
      <c r="AK109" s="1" t="s">
        <v>72</v>
      </c>
      <c r="AL109" s="1">
        <v>3438.3993530273438</v>
      </c>
      <c r="AM109" s="1">
        <v>2471.1488755161026</v>
      </c>
      <c r="AN109" s="1">
        <v>2471.6341993884089</v>
      </c>
      <c r="AO109" s="2" t="s">
        <v>72</v>
      </c>
      <c r="AP109" s="2" t="s">
        <v>72</v>
      </c>
      <c r="AQ109" s="1" t="s">
        <v>72</v>
      </c>
      <c r="AR109" s="1" t="s">
        <v>72</v>
      </c>
      <c r="AS109" s="1">
        <v>0.82590007781982422</v>
      </c>
      <c r="AT109" s="1">
        <v>0.40472117066383362</v>
      </c>
      <c r="AU109" s="1" t="s">
        <v>72</v>
      </c>
      <c r="AV109" s="1" t="s">
        <v>72</v>
      </c>
      <c r="AW109" s="1" t="s">
        <v>72</v>
      </c>
      <c r="AX109" s="1" t="s">
        <v>72</v>
      </c>
      <c r="AY109" s="1" t="s">
        <v>72</v>
      </c>
      <c r="AZ109" s="1" t="s">
        <v>72</v>
      </c>
      <c r="BA109" s="1" t="s">
        <v>72</v>
      </c>
      <c r="BB109" s="1" t="s">
        <v>72</v>
      </c>
      <c r="BC109" s="1" t="s">
        <v>72</v>
      </c>
      <c r="BD109" s="1" t="s">
        <v>72</v>
      </c>
      <c r="BE109" s="1" t="s">
        <v>72</v>
      </c>
      <c r="BF109" s="1" t="s">
        <v>72</v>
      </c>
    </row>
    <row r="110" spans="1:58" x14ac:dyDescent="0.25">
      <c r="A110" s="2" t="s">
        <v>262</v>
      </c>
      <c r="B110" s="93">
        <v>143</v>
      </c>
      <c r="C110" s="2" t="s">
        <v>121</v>
      </c>
      <c r="D110" s="96">
        <v>3.4586818695068358</v>
      </c>
      <c r="E110" s="97">
        <v>6.0938282012939453</v>
      </c>
      <c r="F110" s="97">
        <v>1.7217600345611572</v>
      </c>
      <c r="G110" s="1">
        <v>1.5234570503234863</v>
      </c>
      <c r="H110" s="1">
        <v>0.43044000864028931</v>
      </c>
      <c r="I110" s="10">
        <v>13611</v>
      </c>
      <c r="J110" s="10">
        <v>10</v>
      </c>
      <c r="K110" s="10">
        <v>13601</v>
      </c>
      <c r="L110" s="1">
        <v>1</v>
      </c>
      <c r="M110" s="1">
        <v>9</v>
      </c>
      <c r="N110" s="1">
        <v>8</v>
      </c>
      <c r="O110" s="1">
        <v>13593</v>
      </c>
      <c r="P110" s="1">
        <v>8.5980587911624412E-2</v>
      </c>
      <c r="Q110" s="1" t="s">
        <v>72</v>
      </c>
      <c r="R110" s="1" t="s">
        <v>72</v>
      </c>
      <c r="S110" s="1" t="s">
        <v>72</v>
      </c>
      <c r="T110" s="1" t="s">
        <v>72</v>
      </c>
      <c r="U110" s="1" t="s">
        <v>72</v>
      </c>
      <c r="V110" s="1" t="s">
        <v>72</v>
      </c>
      <c r="W110" s="1" t="s">
        <v>72</v>
      </c>
      <c r="X110" s="1">
        <v>4100</v>
      </c>
      <c r="Y110" s="1" t="s">
        <v>72</v>
      </c>
      <c r="Z110" s="1" t="s">
        <v>72</v>
      </c>
      <c r="AA110" s="2" t="s">
        <v>122</v>
      </c>
      <c r="AB110" s="1">
        <v>1.1111519364821567</v>
      </c>
      <c r="AC110" s="1" t="s">
        <v>72</v>
      </c>
      <c r="AD110" s="1" t="s">
        <v>72</v>
      </c>
      <c r="AE110" s="1">
        <v>2.1326816171036977</v>
      </c>
      <c r="AF110" s="1">
        <v>8.9622255860615452E-2</v>
      </c>
      <c r="AG110" s="1">
        <v>52.63249495598528</v>
      </c>
      <c r="AH110" s="1" t="s">
        <v>72</v>
      </c>
      <c r="AI110" s="1" t="s">
        <v>72</v>
      </c>
      <c r="AJ110" s="1">
        <v>75.552357550091159</v>
      </c>
      <c r="AK110" s="1">
        <v>29.712632361879386</v>
      </c>
      <c r="AL110" s="1">
        <v>5107.5052246093746</v>
      </c>
      <c r="AM110" s="1">
        <v>3307.5272921431847</v>
      </c>
      <c r="AN110" s="1">
        <v>3308.8497357053579</v>
      </c>
      <c r="AO110" s="2" t="s">
        <v>72</v>
      </c>
      <c r="AP110" s="2" t="s">
        <v>72</v>
      </c>
      <c r="AQ110" s="1" t="s">
        <v>72</v>
      </c>
      <c r="AR110" s="1" t="s">
        <v>72</v>
      </c>
      <c r="AS110" s="1">
        <v>1.1687531471252441</v>
      </c>
      <c r="AT110" s="1">
        <v>0.6186070442199707</v>
      </c>
      <c r="AU110" s="1" t="s">
        <v>72</v>
      </c>
      <c r="AV110" s="1" t="s">
        <v>72</v>
      </c>
      <c r="AW110" s="1" t="s">
        <v>72</v>
      </c>
      <c r="AX110" s="1" t="s">
        <v>72</v>
      </c>
      <c r="AY110" s="1" t="s">
        <v>72</v>
      </c>
      <c r="AZ110" s="1" t="s">
        <v>72</v>
      </c>
      <c r="BA110" s="1">
        <v>1.6250740721359844</v>
      </c>
      <c r="BB110" s="1">
        <v>0.5972298008283291</v>
      </c>
      <c r="BC110" s="1" t="s">
        <v>72</v>
      </c>
      <c r="BD110" s="1" t="s">
        <v>72</v>
      </c>
      <c r="BE110" s="1">
        <v>64.163265874054275</v>
      </c>
      <c r="BF110" s="1">
        <v>41.101724037916284</v>
      </c>
    </row>
    <row r="111" spans="1:58" x14ac:dyDescent="0.25">
      <c r="A111" s="2" t="s">
        <v>262</v>
      </c>
      <c r="B111" s="93">
        <v>143</v>
      </c>
      <c r="C111" s="2" t="s">
        <v>122</v>
      </c>
      <c r="D111" s="96">
        <v>3.1126993179321287</v>
      </c>
      <c r="E111" s="97">
        <v>5.6403422355651855</v>
      </c>
      <c r="F111" s="97">
        <v>1.4841548204421997</v>
      </c>
      <c r="G111" s="1">
        <v>1.4100855588912964</v>
      </c>
      <c r="H111" s="1">
        <v>0.37103870511054993</v>
      </c>
      <c r="I111" s="10">
        <v>13611</v>
      </c>
      <c r="J111" s="10">
        <v>9</v>
      </c>
      <c r="K111" s="10">
        <v>13602</v>
      </c>
      <c r="L111" s="1">
        <v>1</v>
      </c>
      <c r="M111" s="1">
        <v>9</v>
      </c>
      <c r="N111" s="1">
        <v>8</v>
      </c>
      <c r="O111" s="1">
        <v>13593</v>
      </c>
      <c r="P111" s="1">
        <v>8.5980587911624412E-2</v>
      </c>
      <c r="Q111" s="1" t="s">
        <v>72</v>
      </c>
      <c r="R111" s="1" t="s">
        <v>72</v>
      </c>
      <c r="S111" s="1" t="s">
        <v>72</v>
      </c>
      <c r="T111" s="1" t="s">
        <v>72</v>
      </c>
      <c r="U111" s="1" t="s">
        <v>72</v>
      </c>
      <c r="V111" s="1" t="s">
        <v>72</v>
      </c>
      <c r="W111" s="1" t="s">
        <v>72</v>
      </c>
      <c r="X111" s="1">
        <v>3109.34228515625</v>
      </c>
      <c r="Y111" s="1" t="s">
        <v>72</v>
      </c>
      <c r="Z111" s="1" t="s">
        <v>72</v>
      </c>
      <c r="AA111" s="2" t="s">
        <v>72</v>
      </c>
      <c r="AB111" s="1" t="s">
        <v>72</v>
      </c>
      <c r="AC111" s="1" t="s">
        <v>72</v>
      </c>
      <c r="AD111" s="1" t="s">
        <v>72</v>
      </c>
      <c r="AE111" s="1" t="s">
        <v>72</v>
      </c>
      <c r="AF111" s="1" t="s">
        <v>72</v>
      </c>
      <c r="AG111" s="1" t="s">
        <v>72</v>
      </c>
      <c r="AH111" s="1" t="s">
        <v>72</v>
      </c>
      <c r="AI111" s="1" t="s">
        <v>72</v>
      </c>
      <c r="AJ111" s="1" t="s">
        <v>72</v>
      </c>
      <c r="AK111" s="1" t="s">
        <v>72</v>
      </c>
      <c r="AL111" s="1">
        <v>3434.2055392795137</v>
      </c>
      <c r="AM111" s="1">
        <v>2501.5894823314125</v>
      </c>
      <c r="AN111" s="1">
        <v>2502.2061559419194</v>
      </c>
      <c r="AO111" s="2" t="s">
        <v>72</v>
      </c>
      <c r="AP111" s="2" t="s">
        <v>72</v>
      </c>
      <c r="AQ111" s="1" t="s">
        <v>72</v>
      </c>
      <c r="AR111" s="1" t="s">
        <v>72</v>
      </c>
      <c r="AS111" s="1">
        <v>1.0684792995452881</v>
      </c>
      <c r="AT111" s="1">
        <v>0.54596549272537231</v>
      </c>
      <c r="AU111" s="1" t="s">
        <v>72</v>
      </c>
      <c r="AV111" s="1" t="s">
        <v>72</v>
      </c>
      <c r="AW111" s="1" t="s">
        <v>72</v>
      </c>
      <c r="AX111" s="1" t="s">
        <v>72</v>
      </c>
      <c r="AY111" s="1" t="s">
        <v>72</v>
      </c>
      <c r="AZ111" s="1" t="s">
        <v>72</v>
      </c>
      <c r="BA111" s="1" t="s">
        <v>72</v>
      </c>
      <c r="BB111" s="1" t="s">
        <v>72</v>
      </c>
      <c r="BC111" s="1" t="s">
        <v>72</v>
      </c>
      <c r="BD111" s="1" t="s">
        <v>72</v>
      </c>
      <c r="BE111" s="1" t="s">
        <v>72</v>
      </c>
      <c r="BF111" s="1" t="s">
        <v>72</v>
      </c>
    </row>
    <row r="112" spans="1:58" x14ac:dyDescent="0.25">
      <c r="A112" s="2" t="s">
        <v>133</v>
      </c>
      <c r="B112" s="93" t="s">
        <v>87</v>
      </c>
      <c r="C112" s="2" t="s">
        <v>121</v>
      </c>
      <c r="D112" s="96">
        <v>0</v>
      </c>
      <c r="E112" s="97">
        <v>1.0266755819320679</v>
      </c>
      <c r="F112" s="97">
        <v>0</v>
      </c>
      <c r="G112" s="1">
        <v>0.25666889548301697</v>
      </c>
      <c r="H112" s="1">
        <v>0</v>
      </c>
      <c r="I112" s="10">
        <v>13734</v>
      </c>
      <c r="J112" s="10">
        <v>0</v>
      </c>
      <c r="K112" s="10">
        <v>13734</v>
      </c>
      <c r="L112" s="1">
        <v>0</v>
      </c>
      <c r="M112" s="1">
        <v>0</v>
      </c>
      <c r="N112" s="1">
        <v>32</v>
      </c>
      <c r="O112" s="1">
        <v>13702</v>
      </c>
      <c r="P112" s="1">
        <v>0</v>
      </c>
      <c r="Q112" s="1" t="s">
        <v>72</v>
      </c>
      <c r="R112" s="1" t="s">
        <v>72</v>
      </c>
      <c r="S112" s="1" t="s">
        <v>72</v>
      </c>
      <c r="T112" s="1" t="s">
        <v>72</v>
      </c>
      <c r="U112" s="1" t="s">
        <v>72</v>
      </c>
      <c r="V112" s="1" t="s">
        <v>72</v>
      </c>
      <c r="W112" s="1" t="s">
        <v>72</v>
      </c>
      <c r="X112" s="1">
        <v>4100</v>
      </c>
      <c r="Y112" s="1" t="s">
        <v>72</v>
      </c>
      <c r="Z112" s="1" t="s">
        <v>72</v>
      </c>
      <c r="AA112" s="2" t="s">
        <v>122</v>
      </c>
      <c r="AB112" s="1" t="s">
        <v>72</v>
      </c>
      <c r="AC112" s="1" t="s">
        <v>72</v>
      </c>
      <c r="AD112" s="1" t="s">
        <v>72</v>
      </c>
      <c r="AE112" s="1" t="s">
        <v>72</v>
      </c>
      <c r="AF112" s="1" t="s">
        <v>72</v>
      </c>
      <c r="AG112" s="1" t="s">
        <v>72</v>
      </c>
      <c r="AH112" s="1" t="s">
        <v>72</v>
      </c>
      <c r="AI112" s="1" t="s">
        <v>72</v>
      </c>
      <c r="AJ112" s="1" t="s">
        <v>72</v>
      </c>
      <c r="AK112" s="1" t="s">
        <v>72</v>
      </c>
      <c r="AL112" s="1">
        <v>0</v>
      </c>
      <c r="AM112" s="1">
        <v>3223.4321020994885</v>
      </c>
      <c r="AN112" s="1">
        <v>3223.4321020994998</v>
      </c>
      <c r="AO112" s="2" t="s">
        <v>72</v>
      </c>
      <c r="AP112" s="2" t="s">
        <v>72</v>
      </c>
      <c r="AQ112" s="1" t="s">
        <v>72</v>
      </c>
      <c r="AR112" s="1" t="s">
        <v>72</v>
      </c>
      <c r="AS112" s="1">
        <v>0.11727599054574966</v>
      </c>
      <c r="AT112" s="1">
        <v>0</v>
      </c>
      <c r="AU112" s="1" t="s">
        <v>72</v>
      </c>
      <c r="AV112" s="1" t="s">
        <v>72</v>
      </c>
      <c r="AW112" s="1" t="s">
        <v>72</v>
      </c>
      <c r="AX112" s="1" t="s">
        <v>72</v>
      </c>
      <c r="AY112" s="1" t="s">
        <v>72</v>
      </c>
      <c r="AZ112" s="1" t="s">
        <v>72</v>
      </c>
      <c r="BA112" s="1" t="s">
        <v>72</v>
      </c>
      <c r="BB112" s="1" t="s">
        <v>72</v>
      </c>
      <c r="BC112" s="1" t="s">
        <v>72</v>
      </c>
      <c r="BD112" s="1" t="s">
        <v>72</v>
      </c>
      <c r="BE112" s="1" t="s">
        <v>72</v>
      </c>
      <c r="BF112" s="1" t="s">
        <v>72</v>
      </c>
    </row>
    <row r="113" spans="1:58" x14ac:dyDescent="0.25">
      <c r="A113" s="2" t="s">
        <v>133</v>
      </c>
      <c r="B113" s="93" t="s">
        <v>87</v>
      </c>
      <c r="C113" s="2" t="s">
        <v>122</v>
      </c>
      <c r="D113" s="96">
        <v>10.977423858642577</v>
      </c>
      <c r="E113" s="97">
        <v>15.25147533416748</v>
      </c>
      <c r="F113" s="97">
        <v>7.5895295143127441</v>
      </c>
      <c r="G113" s="1">
        <v>3.8128688335418701</v>
      </c>
      <c r="H113" s="1">
        <v>1.897382378578186</v>
      </c>
      <c r="I113" s="10">
        <v>13734</v>
      </c>
      <c r="J113" s="10">
        <v>32</v>
      </c>
      <c r="K113" s="10">
        <v>13702</v>
      </c>
      <c r="L113" s="1">
        <v>0</v>
      </c>
      <c r="M113" s="1">
        <v>0</v>
      </c>
      <c r="N113" s="1">
        <v>32</v>
      </c>
      <c r="O113" s="1">
        <v>13702</v>
      </c>
      <c r="P113" s="1">
        <v>0</v>
      </c>
      <c r="Q113" s="1" t="s">
        <v>72</v>
      </c>
      <c r="R113" s="1" t="s">
        <v>72</v>
      </c>
      <c r="S113" s="1" t="s">
        <v>72</v>
      </c>
      <c r="T113" s="1" t="s">
        <v>72</v>
      </c>
      <c r="U113" s="1" t="s">
        <v>72</v>
      </c>
      <c r="V113" s="1" t="s">
        <v>72</v>
      </c>
      <c r="W113" s="1" t="s">
        <v>72</v>
      </c>
      <c r="X113" s="1">
        <v>3109.34228515625</v>
      </c>
      <c r="Y113" s="1" t="s">
        <v>72</v>
      </c>
      <c r="Z113" s="1" t="s">
        <v>72</v>
      </c>
      <c r="AA113" s="2" t="s">
        <v>72</v>
      </c>
      <c r="AB113" s="1" t="s">
        <v>72</v>
      </c>
      <c r="AC113" s="1" t="s">
        <v>72</v>
      </c>
      <c r="AD113" s="1" t="s">
        <v>72</v>
      </c>
      <c r="AE113" s="1" t="s">
        <v>72</v>
      </c>
      <c r="AF113" s="1" t="s">
        <v>72</v>
      </c>
      <c r="AG113" s="1" t="s">
        <v>72</v>
      </c>
      <c r="AH113" s="1" t="s">
        <v>72</v>
      </c>
      <c r="AI113" s="1" t="s">
        <v>72</v>
      </c>
      <c r="AJ113" s="1" t="s">
        <v>72</v>
      </c>
      <c r="AK113" s="1" t="s">
        <v>72</v>
      </c>
      <c r="AL113" s="1">
        <v>3448.045783996582</v>
      </c>
      <c r="AM113" s="1">
        <v>2470.9447434146532</v>
      </c>
      <c r="AN113" s="1">
        <v>2473.2213731873685</v>
      </c>
      <c r="AO113" s="2" t="s">
        <v>72</v>
      </c>
      <c r="AP113" s="2" t="s">
        <v>72</v>
      </c>
      <c r="AQ113" s="1" t="s">
        <v>72</v>
      </c>
      <c r="AR113" s="1" t="s">
        <v>72</v>
      </c>
      <c r="AS113" s="1">
        <v>3.2576606273651123</v>
      </c>
      <c r="AT113" s="1">
        <v>2.2881779670715332</v>
      </c>
      <c r="AU113" s="1" t="s">
        <v>72</v>
      </c>
      <c r="AV113" s="1" t="s">
        <v>72</v>
      </c>
      <c r="AW113" s="1" t="s">
        <v>72</v>
      </c>
      <c r="AX113" s="1" t="s">
        <v>72</v>
      </c>
      <c r="AY113" s="1" t="s">
        <v>72</v>
      </c>
      <c r="AZ113" s="1" t="s">
        <v>72</v>
      </c>
      <c r="BA113" s="1" t="s">
        <v>72</v>
      </c>
      <c r="BB113" s="1" t="s">
        <v>72</v>
      </c>
      <c r="BC113" s="1" t="s">
        <v>72</v>
      </c>
      <c r="BD113" s="1" t="s">
        <v>72</v>
      </c>
      <c r="BE113" s="1" t="s">
        <v>72</v>
      </c>
      <c r="BF113" s="1" t="s">
        <v>72</v>
      </c>
    </row>
    <row r="114" spans="1:58" x14ac:dyDescent="0.25">
      <c r="A114" s="2" t="s">
        <v>188</v>
      </c>
      <c r="B114" s="93" t="s">
        <v>83</v>
      </c>
      <c r="C114" s="2" t="s">
        <v>66</v>
      </c>
      <c r="D114" s="96">
        <v>0.2713340759277344</v>
      </c>
      <c r="E114" s="97">
        <v>1.2960325479507446</v>
      </c>
      <c r="F114" s="97">
        <v>1.1395716108381748E-2</v>
      </c>
      <c r="G114" s="1">
        <v>0.32400813698768616</v>
      </c>
      <c r="H114" s="1">
        <v>2.848929027095437E-3</v>
      </c>
      <c r="I114" s="10">
        <v>17344</v>
      </c>
      <c r="J114" s="10">
        <v>1</v>
      </c>
      <c r="K114" s="10">
        <v>17343</v>
      </c>
      <c r="L114" s="1">
        <v>0</v>
      </c>
      <c r="M114" s="1">
        <v>1</v>
      </c>
      <c r="N114" s="1">
        <v>3</v>
      </c>
      <c r="O114" s="1">
        <v>17340</v>
      </c>
      <c r="P114" s="1">
        <v>0</v>
      </c>
      <c r="Q114" s="1" t="s">
        <v>72</v>
      </c>
      <c r="R114" s="1" t="s">
        <v>72</v>
      </c>
      <c r="S114" s="1" t="s">
        <v>72</v>
      </c>
      <c r="T114" s="1" t="s">
        <v>72</v>
      </c>
      <c r="U114" s="1" t="s">
        <v>72</v>
      </c>
      <c r="V114" s="1" t="s">
        <v>72</v>
      </c>
      <c r="W114" s="1" t="s">
        <v>72</v>
      </c>
      <c r="X114" s="1">
        <v>3807.899658203125</v>
      </c>
      <c r="Y114" s="1" t="s">
        <v>72</v>
      </c>
      <c r="Z114" s="1" t="s">
        <v>72</v>
      </c>
      <c r="AA114" s="2" t="s">
        <v>73</v>
      </c>
      <c r="AB114" s="1">
        <v>0.33331413750034961</v>
      </c>
      <c r="AC114" s="1" t="s">
        <v>72</v>
      </c>
      <c r="AD114" s="1" t="s">
        <v>72</v>
      </c>
      <c r="AE114" s="1">
        <v>1.2189542761526222</v>
      </c>
      <c r="AF114" s="1">
        <v>0</v>
      </c>
      <c r="AG114" s="1">
        <v>24.998920218849193</v>
      </c>
      <c r="AH114" s="1" t="s">
        <v>72</v>
      </c>
      <c r="AI114" s="1" t="s">
        <v>72</v>
      </c>
      <c r="AJ114" s="1">
        <v>74.817612474657608</v>
      </c>
      <c r="AK114" s="1">
        <v>0</v>
      </c>
      <c r="AL114" s="1">
        <v>4031.75048828125</v>
      </c>
      <c r="AM114" s="1">
        <v>3174.9132717845005</v>
      </c>
      <c r="AN114" s="1">
        <v>3174.96267429929</v>
      </c>
      <c r="AO114" s="2" t="s">
        <v>72</v>
      </c>
      <c r="AP114" s="2" t="s">
        <v>72</v>
      </c>
      <c r="AQ114" s="1" t="s">
        <v>72</v>
      </c>
      <c r="AR114" s="1" t="s">
        <v>72</v>
      </c>
      <c r="AS114" s="1">
        <v>0.16884487867355347</v>
      </c>
      <c r="AT114" s="1">
        <v>1.8382497131824493E-2</v>
      </c>
      <c r="AU114" s="1" t="s">
        <v>72</v>
      </c>
      <c r="AV114" s="1" t="s">
        <v>72</v>
      </c>
      <c r="AW114" s="1" t="s">
        <v>72</v>
      </c>
      <c r="AX114" s="1" t="s">
        <v>72</v>
      </c>
      <c r="AY114" s="1" t="s">
        <v>72</v>
      </c>
      <c r="AZ114" s="1" t="s">
        <v>72</v>
      </c>
      <c r="BA114" s="1">
        <v>0.75301159358544645</v>
      </c>
      <c r="BB114" s="1">
        <v>0</v>
      </c>
      <c r="BC114" s="1" t="s">
        <v>72</v>
      </c>
      <c r="BD114" s="1" t="s">
        <v>72</v>
      </c>
      <c r="BE114" s="1">
        <v>48.607581900632447</v>
      </c>
      <c r="BF114" s="1">
        <v>1.3902585370659415</v>
      </c>
    </row>
    <row r="115" spans="1:58" x14ac:dyDescent="0.25">
      <c r="A115" s="2" t="s">
        <v>188</v>
      </c>
      <c r="B115" s="93" t="s">
        <v>83</v>
      </c>
      <c r="C115" s="2" t="s">
        <v>73</v>
      </c>
      <c r="D115" s="96">
        <v>0.81404914855957033</v>
      </c>
      <c r="E115" s="97">
        <v>2.1578094959259033</v>
      </c>
      <c r="F115" s="97">
        <v>0.19318825006484985</v>
      </c>
      <c r="G115" s="1">
        <v>0.53945237398147583</v>
      </c>
      <c r="H115" s="1">
        <v>4.8297062516212463E-2</v>
      </c>
      <c r="I115" s="10">
        <v>17344</v>
      </c>
      <c r="J115" s="10">
        <v>3</v>
      </c>
      <c r="K115" s="10">
        <v>17341</v>
      </c>
      <c r="L115" s="1">
        <v>0</v>
      </c>
      <c r="M115" s="1">
        <v>1</v>
      </c>
      <c r="N115" s="1">
        <v>3</v>
      </c>
      <c r="O115" s="1">
        <v>17340</v>
      </c>
      <c r="P115" s="1">
        <v>0</v>
      </c>
      <c r="Q115" s="1" t="s">
        <v>72</v>
      </c>
      <c r="R115" s="1" t="s">
        <v>72</v>
      </c>
      <c r="S115" s="1" t="s">
        <v>72</v>
      </c>
      <c r="T115" s="1" t="s">
        <v>72</v>
      </c>
      <c r="U115" s="1" t="s">
        <v>72</v>
      </c>
      <c r="V115" s="1" t="s">
        <v>72</v>
      </c>
      <c r="W115" s="1" t="s">
        <v>72</v>
      </c>
      <c r="X115" s="1">
        <v>4064</v>
      </c>
      <c r="Y115" s="1" t="s">
        <v>72</v>
      </c>
      <c r="Z115" s="1" t="s">
        <v>72</v>
      </c>
      <c r="AA115" s="2" t="s">
        <v>72</v>
      </c>
      <c r="AB115" s="1" t="s">
        <v>72</v>
      </c>
      <c r="AC115" s="1" t="s">
        <v>72</v>
      </c>
      <c r="AD115" s="1" t="s">
        <v>72</v>
      </c>
      <c r="AE115" s="1" t="s">
        <v>72</v>
      </c>
      <c r="AF115" s="1" t="s">
        <v>72</v>
      </c>
      <c r="AG115" s="1" t="s">
        <v>72</v>
      </c>
      <c r="AH115" s="1" t="s">
        <v>72</v>
      </c>
      <c r="AI115" s="1" t="s">
        <v>72</v>
      </c>
      <c r="AJ115" s="1" t="s">
        <v>72</v>
      </c>
      <c r="AK115" s="1" t="s">
        <v>72</v>
      </c>
      <c r="AL115" s="1">
        <v>5107.42724609375</v>
      </c>
      <c r="AM115" s="1">
        <v>2613.3132313378069</v>
      </c>
      <c r="AN115" s="1">
        <v>2613.7446394353715</v>
      </c>
      <c r="AO115" s="2" t="s">
        <v>72</v>
      </c>
      <c r="AP115" s="2" t="s">
        <v>72</v>
      </c>
      <c r="AQ115" s="1" t="s">
        <v>72</v>
      </c>
      <c r="AR115" s="1" t="s">
        <v>72</v>
      </c>
      <c r="AS115" s="1">
        <v>0.34843447804450989</v>
      </c>
      <c r="AT115" s="1">
        <v>0.10575415939092636</v>
      </c>
      <c r="AU115" s="1" t="s">
        <v>72</v>
      </c>
      <c r="AV115" s="1" t="s">
        <v>72</v>
      </c>
      <c r="AW115" s="1" t="s">
        <v>72</v>
      </c>
      <c r="AX115" s="1" t="s">
        <v>72</v>
      </c>
      <c r="AY115" s="1" t="s">
        <v>72</v>
      </c>
      <c r="AZ115" s="1" t="s">
        <v>72</v>
      </c>
      <c r="BA115" s="1" t="s">
        <v>72</v>
      </c>
      <c r="BB115" s="1" t="s">
        <v>72</v>
      </c>
      <c r="BC115" s="1" t="s">
        <v>72</v>
      </c>
      <c r="BD115" s="1" t="s">
        <v>72</v>
      </c>
      <c r="BE115" s="1" t="s">
        <v>72</v>
      </c>
      <c r="BF115" s="1" t="s">
        <v>72</v>
      </c>
    </row>
    <row r="116" spans="1:58" x14ac:dyDescent="0.25">
      <c r="A116" s="2" t="s">
        <v>189</v>
      </c>
      <c r="B116" s="93" t="s">
        <v>263</v>
      </c>
      <c r="C116" s="2" t="s">
        <v>66</v>
      </c>
      <c r="D116" s="96">
        <v>11958.249218749999</v>
      </c>
      <c r="E116" s="97">
        <v>12202.89453125</v>
      </c>
      <c r="F116" s="97">
        <v>11725.6962890625</v>
      </c>
      <c r="G116" s="1">
        <v>3050.7236328125</v>
      </c>
      <c r="H116" s="1">
        <v>2931.424072265625</v>
      </c>
      <c r="I116" s="10">
        <v>17505</v>
      </c>
      <c r="J116" s="10">
        <v>16126</v>
      </c>
      <c r="K116" s="10">
        <v>1379</v>
      </c>
      <c r="L116" s="1">
        <v>0</v>
      </c>
      <c r="M116" s="1">
        <v>16126</v>
      </c>
      <c r="N116" s="1">
        <v>0</v>
      </c>
      <c r="O116" s="1">
        <v>1379</v>
      </c>
      <c r="P116" s="1">
        <v>0</v>
      </c>
      <c r="Q116" s="1" t="s">
        <v>72</v>
      </c>
      <c r="R116" s="1" t="s">
        <v>72</v>
      </c>
      <c r="S116" s="1" t="s">
        <v>72</v>
      </c>
      <c r="T116" s="1" t="s">
        <v>72</v>
      </c>
      <c r="U116" s="1" t="s">
        <v>72</v>
      </c>
      <c r="V116" s="1" t="s">
        <v>72</v>
      </c>
      <c r="W116" s="1" t="s">
        <v>72</v>
      </c>
      <c r="X116" s="1">
        <v>3807.899658203125</v>
      </c>
      <c r="Y116" s="1" t="s">
        <v>72</v>
      </c>
      <c r="Z116" s="1" t="s">
        <v>72</v>
      </c>
      <c r="AA116" s="2" t="s">
        <v>73</v>
      </c>
      <c r="AB116" s="1" t="s">
        <v>72</v>
      </c>
      <c r="AC116" s="1" t="s">
        <v>72</v>
      </c>
      <c r="AD116" s="1" t="s">
        <v>72</v>
      </c>
      <c r="AE116" s="1" t="s">
        <v>72</v>
      </c>
      <c r="AF116" s="1" t="s">
        <v>72</v>
      </c>
      <c r="AG116" s="1">
        <v>100</v>
      </c>
      <c r="AH116" s="1" t="s">
        <v>72</v>
      </c>
      <c r="AI116" s="1" t="s">
        <v>72</v>
      </c>
      <c r="AJ116" s="1">
        <v>100.0033679090586</v>
      </c>
      <c r="AK116" s="1">
        <v>99.996632090941418</v>
      </c>
      <c r="AL116" s="1">
        <v>3997.3126220248937</v>
      </c>
      <c r="AM116" s="1">
        <v>3731.650128072029</v>
      </c>
      <c r="AN116" s="1">
        <v>3976.3843969942732</v>
      </c>
      <c r="AO116" s="2" t="s">
        <v>72</v>
      </c>
      <c r="AP116" s="2" t="s">
        <v>72</v>
      </c>
      <c r="AQ116" s="1" t="s">
        <v>72</v>
      </c>
      <c r="AR116" s="1" t="s">
        <v>72</v>
      </c>
      <c r="AS116" s="1">
        <v>3020.36962890625</v>
      </c>
      <c r="AT116" s="1">
        <v>2959.541015625</v>
      </c>
      <c r="AU116" s="1" t="s">
        <v>72</v>
      </c>
      <c r="AV116" s="1" t="s">
        <v>72</v>
      </c>
      <c r="AW116" s="1" t="s">
        <v>72</v>
      </c>
      <c r="AX116" s="1" t="s">
        <v>72</v>
      </c>
      <c r="AY116" s="1" t="s">
        <v>72</v>
      </c>
      <c r="AZ116" s="1" t="s">
        <v>72</v>
      </c>
      <c r="BA116" s="1" t="s">
        <v>72</v>
      </c>
      <c r="BB116" s="1" t="s">
        <v>72</v>
      </c>
      <c r="BC116" s="1" t="s">
        <v>72</v>
      </c>
      <c r="BD116" s="1" t="s">
        <v>72</v>
      </c>
      <c r="BE116" s="1">
        <v>100.00153886948749</v>
      </c>
      <c r="BF116" s="1">
        <v>99.99846113051251</v>
      </c>
    </row>
    <row r="117" spans="1:58" x14ac:dyDescent="0.25">
      <c r="A117" s="2" t="s">
        <v>189</v>
      </c>
      <c r="B117" s="93" t="s">
        <v>263</v>
      </c>
      <c r="C117" s="2" t="s">
        <v>73</v>
      </c>
      <c r="D117" s="96">
        <v>0</v>
      </c>
      <c r="E117" s="97">
        <v>0.80548590421676636</v>
      </c>
      <c r="F117" s="97">
        <v>0</v>
      </c>
      <c r="G117" s="1">
        <v>0.20137147605419159</v>
      </c>
      <c r="H117" s="1">
        <v>0</v>
      </c>
      <c r="I117" s="10">
        <v>17505</v>
      </c>
      <c r="J117" s="10">
        <v>0</v>
      </c>
      <c r="K117" s="10">
        <v>17505</v>
      </c>
      <c r="L117" s="1">
        <v>0</v>
      </c>
      <c r="M117" s="1">
        <v>16126</v>
      </c>
      <c r="N117" s="1">
        <v>0</v>
      </c>
      <c r="O117" s="1">
        <v>1379</v>
      </c>
      <c r="P117" s="1">
        <v>0</v>
      </c>
      <c r="Q117" s="1" t="s">
        <v>72</v>
      </c>
      <c r="R117" s="1" t="s">
        <v>72</v>
      </c>
      <c r="S117" s="1" t="s">
        <v>72</v>
      </c>
      <c r="T117" s="1" t="s">
        <v>72</v>
      </c>
      <c r="U117" s="1" t="s">
        <v>72</v>
      </c>
      <c r="V117" s="1" t="s">
        <v>72</v>
      </c>
      <c r="W117" s="1" t="s">
        <v>72</v>
      </c>
      <c r="X117" s="1">
        <v>4064</v>
      </c>
      <c r="Y117" s="1" t="s">
        <v>72</v>
      </c>
      <c r="Z117" s="1" t="s">
        <v>72</v>
      </c>
      <c r="AA117" s="2" t="s">
        <v>72</v>
      </c>
      <c r="AB117" s="1" t="s">
        <v>72</v>
      </c>
      <c r="AC117" s="1" t="s">
        <v>72</v>
      </c>
      <c r="AD117" s="1" t="s">
        <v>72</v>
      </c>
      <c r="AE117" s="1" t="s">
        <v>72</v>
      </c>
      <c r="AF117" s="1" t="s">
        <v>72</v>
      </c>
      <c r="AG117" s="1" t="s">
        <v>72</v>
      </c>
      <c r="AH117" s="1" t="s">
        <v>72</v>
      </c>
      <c r="AI117" s="1" t="s">
        <v>72</v>
      </c>
      <c r="AJ117" s="1" t="s">
        <v>72</v>
      </c>
      <c r="AK117" s="1" t="s">
        <v>72</v>
      </c>
      <c r="AL117" s="1">
        <v>0</v>
      </c>
      <c r="AM117" s="1">
        <v>2666.0745254704011</v>
      </c>
      <c r="AN117" s="1">
        <v>2666.0745254703943</v>
      </c>
      <c r="AO117" s="2" t="s">
        <v>72</v>
      </c>
      <c r="AP117" s="2" t="s">
        <v>72</v>
      </c>
      <c r="AQ117" s="1" t="s">
        <v>72</v>
      </c>
      <c r="AR117" s="1" t="s">
        <v>72</v>
      </c>
      <c r="AS117" s="1">
        <v>9.2010922729969025E-2</v>
      </c>
      <c r="AT117" s="1">
        <v>0</v>
      </c>
      <c r="AU117" s="1" t="s">
        <v>72</v>
      </c>
      <c r="AV117" s="1" t="s">
        <v>72</v>
      </c>
      <c r="AW117" s="1" t="s">
        <v>72</v>
      </c>
      <c r="AX117" s="1" t="s">
        <v>72</v>
      </c>
      <c r="AY117" s="1" t="s">
        <v>72</v>
      </c>
      <c r="AZ117" s="1" t="s">
        <v>72</v>
      </c>
      <c r="BA117" s="1" t="s">
        <v>72</v>
      </c>
      <c r="BB117" s="1" t="s">
        <v>72</v>
      </c>
      <c r="BC117" s="1" t="s">
        <v>72</v>
      </c>
      <c r="BD117" s="1" t="s">
        <v>72</v>
      </c>
      <c r="BE117" s="1" t="s">
        <v>72</v>
      </c>
      <c r="BF117" s="1" t="s">
        <v>72</v>
      </c>
    </row>
    <row r="118" spans="1:58" x14ac:dyDescent="0.25">
      <c r="A118" s="2" t="s">
        <v>190</v>
      </c>
      <c r="B118" s="93" t="s">
        <v>264</v>
      </c>
      <c r="C118" s="2" t="s">
        <v>66</v>
      </c>
      <c r="D118" s="96">
        <v>0.61051931381225588</v>
      </c>
      <c r="E118" s="97">
        <v>1.9557727575302124</v>
      </c>
      <c r="F118" s="97">
        <v>9.2488572001457214E-2</v>
      </c>
      <c r="G118" s="1">
        <v>0.4889431893825531</v>
      </c>
      <c r="H118" s="1">
        <v>2.3122143000364304E-2</v>
      </c>
      <c r="I118" s="10">
        <v>15417</v>
      </c>
      <c r="J118" s="10">
        <v>2</v>
      </c>
      <c r="K118" s="10">
        <v>15415</v>
      </c>
      <c r="L118" s="1">
        <v>2</v>
      </c>
      <c r="M118" s="1">
        <v>0</v>
      </c>
      <c r="N118" s="1">
        <v>15415</v>
      </c>
      <c r="O118" s="1">
        <v>0</v>
      </c>
      <c r="P118" s="1">
        <v>0</v>
      </c>
      <c r="Q118" s="1" t="s">
        <v>72</v>
      </c>
      <c r="R118" s="1" t="s">
        <v>72</v>
      </c>
      <c r="S118" s="1" t="s">
        <v>72</v>
      </c>
      <c r="T118" s="1" t="s">
        <v>72</v>
      </c>
      <c r="U118" s="1" t="s">
        <v>72</v>
      </c>
      <c r="V118" s="1" t="s">
        <v>72</v>
      </c>
      <c r="W118" s="1" t="s">
        <v>72</v>
      </c>
      <c r="X118" s="1">
        <v>3807.899658203125</v>
      </c>
      <c r="Y118" s="1" t="s">
        <v>72</v>
      </c>
      <c r="Z118" s="1" t="s">
        <v>72</v>
      </c>
      <c r="AA118" s="2" t="s">
        <v>73</v>
      </c>
      <c r="AB118" s="1">
        <v>1.5262982249259948E-7</v>
      </c>
      <c r="AC118" s="1" t="s">
        <v>72</v>
      </c>
      <c r="AD118" s="1" t="s">
        <v>72</v>
      </c>
      <c r="AE118" s="1">
        <v>3.9748642795819946E-7</v>
      </c>
      <c r="AF118" s="1">
        <v>0</v>
      </c>
      <c r="AG118" s="1">
        <v>1.5262979919674034E-5</v>
      </c>
      <c r="AH118" s="1" t="s">
        <v>72</v>
      </c>
      <c r="AI118" s="1" t="s">
        <v>72</v>
      </c>
      <c r="AJ118" s="1">
        <v>3.9748632991751693E-5</v>
      </c>
      <c r="AK118" s="1">
        <v>0</v>
      </c>
      <c r="AL118" s="1">
        <v>3877.908935546875</v>
      </c>
      <c r="AM118" s="1">
        <v>3242.7788225627432</v>
      </c>
      <c r="AN118" s="1">
        <v>3242.8612160391599</v>
      </c>
      <c r="AO118" s="2" t="s">
        <v>72</v>
      </c>
      <c r="AP118" s="2" t="s">
        <v>72</v>
      </c>
      <c r="AQ118" s="1" t="s">
        <v>72</v>
      </c>
      <c r="AR118" s="1" t="s">
        <v>72</v>
      </c>
      <c r="AS118" s="1">
        <v>0.29344838857650757</v>
      </c>
      <c r="AT118" s="1">
        <v>6.6238902509212494E-2</v>
      </c>
      <c r="AU118" s="1" t="s">
        <v>72</v>
      </c>
      <c r="AV118" s="1" t="s">
        <v>72</v>
      </c>
      <c r="AW118" s="1" t="s">
        <v>72</v>
      </c>
      <c r="AX118" s="1" t="s">
        <v>72</v>
      </c>
      <c r="AY118" s="1" t="s">
        <v>72</v>
      </c>
      <c r="AZ118" s="1" t="s">
        <v>72</v>
      </c>
      <c r="BA118" s="1">
        <v>2.8902213685411642E-7</v>
      </c>
      <c r="BB118" s="1">
        <v>1.6237508131082536E-8</v>
      </c>
      <c r="BC118" s="1" t="s">
        <v>72</v>
      </c>
      <c r="BD118" s="1" t="s">
        <v>72</v>
      </c>
      <c r="BE118" s="1">
        <v>2.8902207192319734E-5</v>
      </c>
      <c r="BF118" s="1">
        <v>1.623752647028335E-6</v>
      </c>
    </row>
    <row r="119" spans="1:58" x14ac:dyDescent="0.25">
      <c r="A119" s="2" t="s">
        <v>190</v>
      </c>
      <c r="B119" s="93" t="s">
        <v>264</v>
      </c>
      <c r="C119" s="2" t="s">
        <v>73</v>
      </c>
      <c r="D119" s="96">
        <v>4000000</v>
      </c>
      <c r="E119" s="97">
        <v>4000000</v>
      </c>
      <c r="F119" s="97">
        <v>40216.2265625</v>
      </c>
      <c r="G119" s="1">
        <v>1000000</v>
      </c>
      <c r="H119" s="1">
        <v>10054.056640625</v>
      </c>
      <c r="I119" s="10">
        <v>15417</v>
      </c>
      <c r="J119" s="10">
        <v>15417</v>
      </c>
      <c r="K119" s="10">
        <v>0</v>
      </c>
      <c r="L119" s="1">
        <v>2</v>
      </c>
      <c r="M119" s="1">
        <v>0</v>
      </c>
      <c r="N119" s="1">
        <v>15415</v>
      </c>
      <c r="O119" s="1">
        <v>0</v>
      </c>
      <c r="P119" s="1">
        <v>0</v>
      </c>
      <c r="Q119" s="1" t="s">
        <v>72</v>
      </c>
      <c r="R119" s="1" t="s">
        <v>72</v>
      </c>
      <c r="S119" s="1" t="s">
        <v>72</v>
      </c>
      <c r="T119" s="1" t="s">
        <v>72</v>
      </c>
      <c r="U119" s="1" t="s">
        <v>72</v>
      </c>
      <c r="V119" s="1" t="s">
        <v>72</v>
      </c>
      <c r="W119" s="1" t="s">
        <v>72</v>
      </c>
      <c r="X119" s="1">
        <v>4064</v>
      </c>
      <c r="Y119" s="1" t="s">
        <v>72</v>
      </c>
      <c r="Z119" s="1" t="s">
        <v>72</v>
      </c>
      <c r="AA119" s="2" t="s">
        <v>72</v>
      </c>
      <c r="AB119" s="1" t="s">
        <v>72</v>
      </c>
      <c r="AC119" s="1" t="s">
        <v>72</v>
      </c>
      <c r="AD119" s="1" t="s">
        <v>72</v>
      </c>
      <c r="AE119" s="1" t="s">
        <v>72</v>
      </c>
      <c r="AF119" s="1" t="s">
        <v>72</v>
      </c>
      <c r="AG119" s="1" t="s">
        <v>72</v>
      </c>
      <c r="AH119" s="1" t="s">
        <v>72</v>
      </c>
      <c r="AI119" s="1" t="s">
        <v>72</v>
      </c>
      <c r="AJ119" s="1" t="s">
        <v>72</v>
      </c>
      <c r="AK119" s="1" t="s">
        <v>72</v>
      </c>
      <c r="AL119" s="1">
        <v>5775.4494322800119</v>
      </c>
      <c r="AM119" s="1">
        <v>0</v>
      </c>
      <c r="AN119" s="1">
        <v>5775.4494322800138</v>
      </c>
      <c r="AO119" s="2" t="s">
        <v>72</v>
      </c>
      <c r="AP119" s="2" t="s">
        <v>72</v>
      </c>
      <c r="AQ119" s="1" t="s">
        <v>72</v>
      </c>
      <c r="AR119" s="1" t="s">
        <v>72</v>
      </c>
      <c r="AS119" s="1">
        <v>1000000</v>
      </c>
      <c r="AT119" s="1">
        <v>10975.46484375</v>
      </c>
      <c r="AU119" s="1" t="s">
        <v>72</v>
      </c>
      <c r="AV119" s="1" t="s">
        <v>72</v>
      </c>
      <c r="AW119" s="1" t="s">
        <v>72</v>
      </c>
      <c r="AX119" s="1" t="s">
        <v>72</v>
      </c>
      <c r="AY119" s="1" t="s">
        <v>72</v>
      </c>
      <c r="AZ119" s="1" t="s">
        <v>72</v>
      </c>
      <c r="BA119" s="1" t="s">
        <v>72</v>
      </c>
      <c r="BB119" s="1" t="s">
        <v>72</v>
      </c>
      <c r="BC119" s="1" t="s">
        <v>72</v>
      </c>
      <c r="BD119" s="1" t="s">
        <v>72</v>
      </c>
      <c r="BE119" s="1" t="s">
        <v>72</v>
      </c>
      <c r="BF119" s="1" t="s">
        <v>72</v>
      </c>
    </row>
    <row r="120" spans="1:58" x14ac:dyDescent="0.25">
      <c r="A120" s="2" t="s">
        <v>191</v>
      </c>
      <c r="B120" s="93" t="s">
        <v>265</v>
      </c>
      <c r="C120" s="2" t="s">
        <v>66</v>
      </c>
      <c r="D120" s="96">
        <v>0.95470142364501953</v>
      </c>
      <c r="E120" s="97">
        <v>2.53070068359375</v>
      </c>
      <c r="F120" s="97">
        <v>0.22656494379043579</v>
      </c>
      <c r="G120" s="1">
        <v>0.6326751708984375</v>
      </c>
      <c r="H120" s="1">
        <v>5.6641235947608948E-2</v>
      </c>
      <c r="I120" s="10">
        <v>14789</v>
      </c>
      <c r="J120" s="10">
        <v>3</v>
      </c>
      <c r="K120" s="10">
        <v>14786</v>
      </c>
      <c r="L120" s="1">
        <v>3</v>
      </c>
      <c r="M120" s="1">
        <v>0</v>
      </c>
      <c r="N120" s="1">
        <v>14786</v>
      </c>
      <c r="O120" s="1">
        <v>0</v>
      </c>
      <c r="P120" s="1">
        <v>0</v>
      </c>
      <c r="Q120" s="1" t="s">
        <v>72</v>
      </c>
      <c r="R120" s="1" t="s">
        <v>72</v>
      </c>
      <c r="S120" s="1" t="s">
        <v>72</v>
      </c>
      <c r="T120" s="1" t="s">
        <v>72</v>
      </c>
      <c r="U120" s="1" t="s">
        <v>72</v>
      </c>
      <c r="V120" s="1" t="s">
        <v>72</v>
      </c>
      <c r="W120" s="1" t="s">
        <v>72</v>
      </c>
      <c r="X120" s="1">
        <v>3807.899658203125</v>
      </c>
      <c r="Y120" s="1" t="s">
        <v>72</v>
      </c>
      <c r="Z120" s="1" t="s">
        <v>72</v>
      </c>
      <c r="AA120" s="2" t="s">
        <v>73</v>
      </c>
      <c r="AB120" s="1">
        <v>2.3867535591125488E-7</v>
      </c>
      <c r="AC120" s="1" t="s">
        <v>72</v>
      </c>
      <c r="AD120" s="1" t="s">
        <v>72</v>
      </c>
      <c r="AE120" s="1">
        <v>5.4998180424446121E-7</v>
      </c>
      <c r="AF120" s="1">
        <v>0</v>
      </c>
      <c r="AG120" s="1">
        <v>2.3867529894534295E-5</v>
      </c>
      <c r="AH120" s="1" t="s">
        <v>72</v>
      </c>
      <c r="AI120" s="1" t="s">
        <v>72</v>
      </c>
      <c r="AJ120" s="1">
        <v>5.4998159867624778E-5</v>
      </c>
      <c r="AK120" s="1">
        <v>0</v>
      </c>
      <c r="AL120" s="1">
        <v>3838.3944498697915</v>
      </c>
      <c r="AM120" s="1">
        <v>3183.6884531325295</v>
      </c>
      <c r="AN120" s="1">
        <v>3183.8212625172205</v>
      </c>
      <c r="AO120" s="2" t="s">
        <v>72</v>
      </c>
      <c r="AP120" s="2" t="s">
        <v>72</v>
      </c>
      <c r="AQ120" s="1" t="s">
        <v>72</v>
      </c>
      <c r="AR120" s="1" t="s">
        <v>72</v>
      </c>
      <c r="AS120" s="1">
        <v>0.4086417555809021</v>
      </c>
      <c r="AT120" s="1">
        <v>0.12402557581663132</v>
      </c>
      <c r="AU120" s="1" t="s">
        <v>72</v>
      </c>
      <c r="AV120" s="1" t="s">
        <v>72</v>
      </c>
      <c r="AW120" s="1" t="s">
        <v>72</v>
      </c>
      <c r="AX120" s="1" t="s">
        <v>72</v>
      </c>
      <c r="AY120" s="1" t="s">
        <v>72</v>
      </c>
      <c r="AZ120" s="1" t="s">
        <v>72</v>
      </c>
      <c r="BA120" s="1">
        <v>4.2356330549261132E-7</v>
      </c>
      <c r="BB120" s="1">
        <v>5.3787406329898443E-8</v>
      </c>
      <c r="BC120" s="1" t="s">
        <v>72</v>
      </c>
      <c r="BD120" s="1" t="s">
        <v>72</v>
      </c>
      <c r="BE120" s="1">
        <v>4.2356316027033663E-5</v>
      </c>
      <c r="BF120" s="1">
        <v>5.3787437620349223E-6</v>
      </c>
    </row>
    <row r="121" spans="1:58" x14ac:dyDescent="0.25">
      <c r="A121" s="2" t="s">
        <v>191</v>
      </c>
      <c r="B121" s="93" t="s">
        <v>265</v>
      </c>
      <c r="C121" s="2" t="s">
        <v>73</v>
      </c>
      <c r="D121" s="96">
        <v>4000000</v>
      </c>
      <c r="E121" s="97">
        <v>4000000</v>
      </c>
      <c r="F121" s="97">
        <v>40020.5234375</v>
      </c>
      <c r="G121" s="1">
        <v>1000000</v>
      </c>
      <c r="H121" s="1">
        <v>10005.130859375</v>
      </c>
      <c r="I121" s="10">
        <v>14789</v>
      </c>
      <c r="J121" s="10">
        <v>14789</v>
      </c>
      <c r="K121" s="10">
        <v>0</v>
      </c>
      <c r="L121" s="1">
        <v>3</v>
      </c>
      <c r="M121" s="1">
        <v>0</v>
      </c>
      <c r="N121" s="1">
        <v>14786</v>
      </c>
      <c r="O121" s="1">
        <v>0</v>
      </c>
      <c r="P121" s="1">
        <v>0</v>
      </c>
      <c r="Q121" s="1" t="s">
        <v>72</v>
      </c>
      <c r="R121" s="1" t="s">
        <v>72</v>
      </c>
      <c r="S121" s="1" t="s">
        <v>72</v>
      </c>
      <c r="T121" s="1" t="s">
        <v>72</v>
      </c>
      <c r="U121" s="1" t="s">
        <v>72</v>
      </c>
      <c r="V121" s="1" t="s">
        <v>72</v>
      </c>
      <c r="W121" s="1" t="s">
        <v>72</v>
      </c>
      <c r="X121" s="1">
        <v>4064</v>
      </c>
      <c r="Y121" s="1" t="s">
        <v>72</v>
      </c>
      <c r="Z121" s="1" t="s">
        <v>72</v>
      </c>
      <c r="AA121" s="2" t="s">
        <v>72</v>
      </c>
      <c r="AB121" s="1" t="s">
        <v>72</v>
      </c>
      <c r="AC121" s="1" t="s">
        <v>72</v>
      </c>
      <c r="AD121" s="1" t="s">
        <v>72</v>
      </c>
      <c r="AE121" s="1" t="s">
        <v>72</v>
      </c>
      <c r="AF121" s="1" t="s">
        <v>72</v>
      </c>
      <c r="AG121" s="1" t="s">
        <v>72</v>
      </c>
      <c r="AH121" s="1" t="s">
        <v>72</v>
      </c>
      <c r="AI121" s="1" t="s">
        <v>72</v>
      </c>
      <c r="AJ121" s="1" t="s">
        <v>72</v>
      </c>
      <c r="AK121" s="1" t="s">
        <v>72</v>
      </c>
      <c r="AL121" s="1">
        <v>5679.3345217848255</v>
      </c>
      <c r="AM121" s="1">
        <v>0</v>
      </c>
      <c r="AN121" s="1">
        <v>5679.3345217847982</v>
      </c>
      <c r="AO121" s="2" t="s">
        <v>72</v>
      </c>
      <c r="AP121" s="2" t="s">
        <v>72</v>
      </c>
      <c r="AQ121" s="1" t="s">
        <v>72</v>
      </c>
      <c r="AR121" s="1" t="s">
        <v>72</v>
      </c>
      <c r="AS121" s="1">
        <v>1000000</v>
      </c>
      <c r="AT121" s="1">
        <v>10926.5390625</v>
      </c>
      <c r="AU121" s="1" t="s">
        <v>72</v>
      </c>
      <c r="AV121" s="1" t="s">
        <v>72</v>
      </c>
      <c r="AW121" s="1" t="s">
        <v>72</v>
      </c>
      <c r="AX121" s="1" t="s">
        <v>72</v>
      </c>
      <c r="AY121" s="1" t="s">
        <v>72</v>
      </c>
      <c r="AZ121" s="1" t="s">
        <v>72</v>
      </c>
      <c r="BA121" s="1" t="s">
        <v>72</v>
      </c>
      <c r="BB121" s="1" t="s">
        <v>72</v>
      </c>
      <c r="BC121" s="1" t="s">
        <v>72</v>
      </c>
      <c r="BD121" s="1" t="s">
        <v>72</v>
      </c>
      <c r="BE121" s="1" t="s">
        <v>72</v>
      </c>
      <c r="BF121" s="1" t="s">
        <v>72</v>
      </c>
    </row>
    <row r="122" spans="1:58" x14ac:dyDescent="0.25">
      <c r="A122" s="2" t="s">
        <v>192</v>
      </c>
      <c r="B122" s="93" t="s">
        <v>266</v>
      </c>
      <c r="C122" s="2" t="s">
        <v>66</v>
      </c>
      <c r="D122" s="96">
        <v>0</v>
      </c>
      <c r="E122" s="97">
        <v>1.0536054372787476</v>
      </c>
      <c r="F122" s="97">
        <v>0</v>
      </c>
      <c r="G122" s="1">
        <v>0.26340135931968689</v>
      </c>
      <c r="H122" s="1">
        <v>0</v>
      </c>
      <c r="I122" s="10">
        <v>13383</v>
      </c>
      <c r="J122" s="10">
        <v>0</v>
      </c>
      <c r="K122" s="10">
        <v>13383</v>
      </c>
      <c r="L122" s="1">
        <v>0</v>
      </c>
      <c r="M122" s="1">
        <v>0</v>
      </c>
      <c r="N122" s="1">
        <v>13383</v>
      </c>
      <c r="O122" s="1">
        <v>0</v>
      </c>
      <c r="P122" s="1">
        <v>0</v>
      </c>
      <c r="Q122" s="1" t="s">
        <v>72</v>
      </c>
      <c r="R122" s="1" t="s">
        <v>72</v>
      </c>
      <c r="S122" s="1" t="s">
        <v>72</v>
      </c>
      <c r="T122" s="1" t="s">
        <v>72</v>
      </c>
      <c r="U122" s="1" t="s">
        <v>72</v>
      </c>
      <c r="V122" s="1" t="s">
        <v>72</v>
      </c>
      <c r="W122" s="1" t="s">
        <v>72</v>
      </c>
      <c r="X122" s="1">
        <v>3807.899658203125</v>
      </c>
      <c r="Y122" s="1" t="s">
        <v>72</v>
      </c>
      <c r="Z122" s="1" t="s">
        <v>72</v>
      </c>
      <c r="AA122" s="2" t="s">
        <v>73</v>
      </c>
      <c r="AB122" s="1" t="s">
        <v>72</v>
      </c>
      <c r="AC122" s="1" t="s">
        <v>72</v>
      </c>
      <c r="AD122" s="1" t="s">
        <v>72</v>
      </c>
      <c r="AE122" s="1" t="s">
        <v>72</v>
      </c>
      <c r="AF122" s="1" t="s">
        <v>72</v>
      </c>
      <c r="AG122" s="1" t="s">
        <v>72</v>
      </c>
      <c r="AH122" s="1" t="s">
        <v>72</v>
      </c>
      <c r="AI122" s="1" t="s">
        <v>72</v>
      </c>
      <c r="AJ122" s="1" t="s">
        <v>72</v>
      </c>
      <c r="AK122" s="1" t="s">
        <v>72</v>
      </c>
      <c r="AL122" s="1">
        <v>0</v>
      </c>
      <c r="AM122" s="1">
        <v>3158.6407907157168</v>
      </c>
      <c r="AN122" s="1">
        <v>3158.640790715719</v>
      </c>
      <c r="AO122" s="2" t="s">
        <v>72</v>
      </c>
      <c r="AP122" s="2" t="s">
        <v>72</v>
      </c>
      <c r="AQ122" s="1" t="s">
        <v>72</v>
      </c>
      <c r="AR122" s="1" t="s">
        <v>72</v>
      </c>
      <c r="AS122" s="1">
        <v>0.12035198509693146</v>
      </c>
      <c r="AT122" s="1">
        <v>0</v>
      </c>
      <c r="AU122" s="1" t="s">
        <v>72</v>
      </c>
      <c r="AV122" s="1" t="s">
        <v>72</v>
      </c>
      <c r="AW122" s="1" t="s">
        <v>72</v>
      </c>
      <c r="AX122" s="1" t="s">
        <v>72</v>
      </c>
      <c r="AY122" s="1" t="s">
        <v>72</v>
      </c>
      <c r="AZ122" s="1" t="s">
        <v>72</v>
      </c>
      <c r="BA122" s="1" t="s">
        <v>72</v>
      </c>
      <c r="BB122" s="1" t="s">
        <v>72</v>
      </c>
      <c r="BC122" s="1" t="s">
        <v>72</v>
      </c>
      <c r="BD122" s="1" t="s">
        <v>72</v>
      </c>
      <c r="BE122" s="1" t="s">
        <v>72</v>
      </c>
      <c r="BF122" s="1" t="s">
        <v>72</v>
      </c>
    </row>
    <row r="123" spans="1:58" x14ac:dyDescent="0.25">
      <c r="A123" s="2" t="s">
        <v>192</v>
      </c>
      <c r="B123" s="93" t="s">
        <v>266</v>
      </c>
      <c r="C123" s="2" t="s">
        <v>73</v>
      </c>
      <c r="D123" s="96">
        <v>4000000</v>
      </c>
      <c r="E123" s="97">
        <v>4000000</v>
      </c>
      <c r="F123" s="97">
        <v>39550.4140625</v>
      </c>
      <c r="G123" s="1">
        <v>1000000</v>
      </c>
      <c r="H123" s="1">
        <v>9887.603515625</v>
      </c>
      <c r="I123" s="10">
        <v>13383</v>
      </c>
      <c r="J123" s="10">
        <v>13383</v>
      </c>
      <c r="K123" s="10">
        <v>0</v>
      </c>
      <c r="L123" s="1">
        <v>0</v>
      </c>
      <c r="M123" s="1">
        <v>0</v>
      </c>
      <c r="N123" s="1">
        <v>13383</v>
      </c>
      <c r="O123" s="1">
        <v>0</v>
      </c>
      <c r="P123" s="1">
        <v>0</v>
      </c>
      <c r="Q123" s="1" t="s">
        <v>72</v>
      </c>
      <c r="R123" s="1" t="s">
        <v>72</v>
      </c>
      <c r="S123" s="1" t="s">
        <v>72</v>
      </c>
      <c r="T123" s="1" t="s">
        <v>72</v>
      </c>
      <c r="U123" s="1" t="s">
        <v>72</v>
      </c>
      <c r="V123" s="1" t="s">
        <v>72</v>
      </c>
      <c r="W123" s="1" t="s">
        <v>72</v>
      </c>
      <c r="X123" s="1">
        <v>4064</v>
      </c>
      <c r="Y123" s="1" t="s">
        <v>72</v>
      </c>
      <c r="Z123" s="1" t="s">
        <v>72</v>
      </c>
      <c r="AA123" s="2" t="s">
        <v>72</v>
      </c>
      <c r="AB123" s="1" t="s">
        <v>72</v>
      </c>
      <c r="AC123" s="1" t="s">
        <v>72</v>
      </c>
      <c r="AD123" s="1" t="s">
        <v>72</v>
      </c>
      <c r="AE123" s="1" t="s">
        <v>72</v>
      </c>
      <c r="AF123" s="1" t="s">
        <v>72</v>
      </c>
      <c r="AG123" s="1" t="s">
        <v>72</v>
      </c>
      <c r="AH123" s="1" t="s">
        <v>72</v>
      </c>
      <c r="AI123" s="1" t="s">
        <v>72</v>
      </c>
      <c r="AJ123" s="1" t="s">
        <v>72</v>
      </c>
      <c r="AK123" s="1" t="s">
        <v>72</v>
      </c>
      <c r="AL123" s="1">
        <v>5644.5260971971202</v>
      </c>
      <c r="AM123" s="1">
        <v>0</v>
      </c>
      <c r="AN123" s="1">
        <v>5644.5260971971247</v>
      </c>
      <c r="AO123" s="2" t="s">
        <v>72</v>
      </c>
      <c r="AP123" s="2" t="s">
        <v>72</v>
      </c>
      <c r="AQ123" s="1" t="s">
        <v>72</v>
      </c>
      <c r="AR123" s="1" t="s">
        <v>72</v>
      </c>
      <c r="AS123" s="1">
        <v>1000000</v>
      </c>
      <c r="AT123" s="1">
        <v>10809.01171875</v>
      </c>
      <c r="AU123" s="1" t="s">
        <v>72</v>
      </c>
      <c r="AV123" s="1" t="s">
        <v>72</v>
      </c>
      <c r="AW123" s="1" t="s">
        <v>72</v>
      </c>
      <c r="AX123" s="1" t="s">
        <v>72</v>
      </c>
      <c r="AY123" s="1" t="s">
        <v>72</v>
      </c>
      <c r="AZ123" s="1" t="s">
        <v>72</v>
      </c>
      <c r="BA123" s="1" t="s">
        <v>72</v>
      </c>
      <c r="BB123" s="1" t="s">
        <v>72</v>
      </c>
      <c r="BC123" s="1" t="s">
        <v>72</v>
      </c>
      <c r="BD123" s="1" t="s">
        <v>72</v>
      </c>
      <c r="BE123" s="1" t="s">
        <v>72</v>
      </c>
      <c r="BF123" s="1" t="s">
        <v>72</v>
      </c>
    </row>
    <row r="124" spans="1:58" x14ac:dyDescent="0.25">
      <c r="A124" s="2" t="s">
        <v>195</v>
      </c>
      <c r="B124" s="93" t="s">
        <v>157</v>
      </c>
      <c r="C124" s="2" t="s">
        <v>66</v>
      </c>
      <c r="D124" s="96">
        <v>0.79377288818359371</v>
      </c>
      <c r="E124" s="97">
        <v>2.5429270267486572</v>
      </c>
      <c r="F124" s="97">
        <v>0.120247982442379</v>
      </c>
      <c r="G124" s="1">
        <v>0.63573175668716431</v>
      </c>
      <c r="H124" s="1">
        <v>3.0061995610594749E-2</v>
      </c>
      <c r="I124" s="10">
        <v>11858</v>
      </c>
      <c r="J124" s="10">
        <v>2</v>
      </c>
      <c r="K124" s="10">
        <v>11856</v>
      </c>
      <c r="L124" s="1">
        <v>0</v>
      </c>
      <c r="M124" s="1">
        <v>2</v>
      </c>
      <c r="N124" s="1">
        <v>12</v>
      </c>
      <c r="O124" s="1">
        <v>11844</v>
      </c>
      <c r="P124" s="1">
        <v>0</v>
      </c>
      <c r="Q124" s="1" t="s">
        <v>72</v>
      </c>
      <c r="R124" s="1" t="s">
        <v>72</v>
      </c>
      <c r="S124" s="1" t="s">
        <v>72</v>
      </c>
      <c r="T124" s="1" t="s">
        <v>72</v>
      </c>
      <c r="U124" s="1" t="s">
        <v>72</v>
      </c>
      <c r="V124" s="1" t="s">
        <v>72</v>
      </c>
      <c r="W124" s="1" t="s">
        <v>72</v>
      </c>
      <c r="X124" s="1">
        <v>3807.899658203125</v>
      </c>
      <c r="Y124" s="1" t="s">
        <v>72</v>
      </c>
      <c r="Z124" s="1" t="s">
        <v>72</v>
      </c>
      <c r="AA124" s="2" t="s">
        <v>73</v>
      </c>
      <c r="AB124" s="1">
        <v>0.16659636592142121</v>
      </c>
      <c r="AC124" s="1" t="s">
        <v>72</v>
      </c>
      <c r="AD124" s="1" t="s">
        <v>72</v>
      </c>
      <c r="AE124" s="1">
        <v>0.43829528830854203</v>
      </c>
      <c r="AF124" s="1">
        <v>0</v>
      </c>
      <c r="AG124" s="1">
        <v>14.280549021755029</v>
      </c>
      <c r="AH124" s="1" t="s">
        <v>72</v>
      </c>
      <c r="AI124" s="1" t="s">
        <v>72</v>
      </c>
      <c r="AJ124" s="1">
        <v>34.244508398578198</v>
      </c>
      <c r="AK124" s="1">
        <v>0</v>
      </c>
      <c r="AL124" s="1">
        <v>3936.0150146484375</v>
      </c>
      <c r="AM124" s="1">
        <v>3168.5736159557596</v>
      </c>
      <c r="AN124" s="1">
        <v>3168.7030545455168</v>
      </c>
      <c r="AO124" s="2" t="s">
        <v>72</v>
      </c>
      <c r="AP124" s="2" t="s">
        <v>72</v>
      </c>
      <c r="AQ124" s="1" t="s">
        <v>72</v>
      </c>
      <c r="AR124" s="1" t="s">
        <v>72</v>
      </c>
      <c r="AS124" s="1">
        <v>0.38153675198554993</v>
      </c>
      <c r="AT124" s="1">
        <v>8.6120240390300751E-2</v>
      </c>
      <c r="AU124" s="1" t="s">
        <v>72</v>
      </c>
      <c r="AV124" s="1" t="s">
        <v>72</v>
      </c>
      <c r="AW124" s="1" t="s">
        <v>72</v>
      </c>
      <c r="AX124" s="1" t="s">
        <v>72</v>
      </c>
      <c r="AY124" s="1" t="s">
        <v>72</v>
      </c>
      <c r="AZ124" s="1" t="s">
        <v>72</v>
      </c>
      <c r="BA124" s="1">
        <v>0.29967334892842973</v>
      </c>
      <c r="BB124" s="1">
        <v>3.3519382914412699E-2</v>
      </c>
      <c r="BC124" s="1" t="s">
        <v>72</v>
      </c>
      <c r="BD124" s="1" t="s">
        <v>72</v>
      </c>
      <c r="BE124" s="1">
        <v>24.058811884928023</v>
      </c>
      <c r="BF124" s="1">
        <v>4.5022861585820344</v>
      </c>
    </row>
    <row r="125" spans="1:58" x14ac:dyDescent="0.25">
      <c r="A125" s="2" t="s">
        <v>195</v>
      </c>
      <c r="B125" s="93" t="s">
        <v>157</v>
      </c>
      <c r="C125" s="2" t="s">
        <v>73</v>
      </c>
      <c r="D125" s="96">
        <v>4.7646469116210941</v>
      </c>
      <c r="E125" s="97">
        <v>8.0204830169677734</v>
      </c>
      <c r="F125" s="97">
        <v>2.5385594367980957</v>
      </c>
      <c r="G125" s="1">
        <v>2.0051207542419434</v>
      </c>
      <c r="H125" s="1">
        <v>0.63463985919952393</v>
      </c>
      <c r="I125" s="10">
        <v>11858</v>
      </c>
      <c r="J125" s="10">
        <v>12</v>
      </c>
      <c r="K125" s="10">
        <v>11846</v>
      </c>
      <c r="L125" s="1">
        <v>0</v>
      </c>
      <c r="M125" s="1">
        <v>2</v>
      </c>
      <c r="N125" s="1">
        <v>12</v>
      </c>
      <c r="O125" s="1">
        <v>11844</v>
      </c>
      <c r="P125" s="1">
        <v>0</v>
      </c>
      <c r="Q125" s="1" t="s">
        <v>72</v>
      </c>
      <c r="R125" s="1" t="s">
        <v>72</v>
      </c>
      <c r="S125" s="1" t="s">
        <v>72</v>
      </c>
      <c r="T125" s="1" t="s">
        <v>72</v>
      </c>
      <c r="U125" s="1" t="s">
        <v>72</v>
      </c>
      <c r="V125" s="1" t="s">
        <v>72</v>
      </c>
      <c r="W125" s="1" t="s">
        <v>72</v>
      </c>
      <c r="X125" s="1">
        <v>4064</v>
      </c>
      <c r="Y125" s="1" t="s">
        <v>72</v>
      </c>
      <c r="Z125" s="1" t="s">
        <v>72</v>
      </c>
      <c r="AA125" s="2" t="s">
        <v>72</v>
      </c>
      <c r="AB125" s="1" t="s">
        <v>72</v>
      </c>
      <c r="AC125" s="1" t="s">
        <v>72</v>
      </c>
      <c r="AD125" s="1" t="s">
        <v>72</v>
      </c>
      <c r="AE125" s="1" t="s">
        <v>72</v>
      </c>
      <c r="AF125" s="1" t="s">
        <v>72</v>
      </c>
      <c r="AG125" s="1" t="s">
        <v>72</v>
      </c>
      <c r="AH125" s="1" t="s">
        <v>72</v>
      </c>
      <c r="AI125" s="1" t="s">
        <v>72</v>
      </c>
      <c r="AJ125" s="1" t="s">
        <v>72</v>
      </c>
      <c r="AK125" s="1" t="s">
        <v>72</v>
      </c>
      <c r="AL125" s="1">
        <v>5511.0253499348955</v>
      </c>
      <c r="AM125" s="1">
        <v>2638.0375697921504</v>
      </c>
      <c r="AN125" s="1">
        <v>2640.9449617099913</v>
      </c>
      <c r="AO125" s="2" t="s">
        <v>72</v>
      </c>
      <c r="AP125" s="2" t="s">
        <v>72</v>
      </c>
      <c r="AQ125" s="1" t="s">
        <v>72</v>
      </c>
      <c r="AR125" s="1" t="s">
        <v>72</v>
      </c>
      <c r="AS125" s="1">
        <v>1.5697071552276611</v>
      </c>
      <c r="AT125" s="1">
        <v>0.87906002998352051</v>
      </c>
      <c r="AU125" s="1" t="s">
        <v>72</v>
      </c>
      <c r="AV125" s="1" t="s">
        <v>72</v>
      </c>
      <c r="AW125" s="1" t="s">
        <v>72</v>
      </c>
      <c r="AX125" s="1" t="s">
        <v>72</v>
      </c>
      <c r="AY125" s="1" t="s">
        <v>72</v>
      </c>
      <c r="AZ125" s="1" t="s">
        <v>72</v>
      </c>
      <c r="BA125" s="1" t="s">
        <v>72</v>
      </c>
      <c r="BB125" s="1" t="s">
        <v>72</v>
      </c>
      <c r="BC125" s="1" t="s">
        <v>72</v>
      </c>
      <c r="BD125" s="1" t="s">
        <v>72</v>
      </c>
      <c r="BE125" s="1" t="s">
        <v>72</v>
      </c>
      <c r="BF125" s="1" t="s">
        <v>72</v>
      </c>
    </row>
    <row r="126" spans="1:58" x14ac:dyDescent="0.25">
      <c r="A126" s="2" t="s">
        <v>168</v>
      </c>
      <c r="B126" s="93" t="s">
        <v>83</v>
      </c>
      <c r="C126" s="2" t="s">
        <v>89</v>
      </c>
      <c r="D126" s="96">
        <v>0</v>
      </c>
      <c r="E126" s="97">
        <v>0.83665090799331665</v>
      </c>
      <c r="F126" s="97">
        <v>0</v>
      </c>
      <c r="G126" s="1">
        <v>0.20916272699832916</v>
      </c>
      <c r="H126" s="1">
        <v>0</v>
      </c>
      <c r="I126" s="10">
        <v>16853</v>
      </c>
      <c r="J126" s="10">
        <v>0</v>
      </c>
      <c r="K126" s="10">
        <v>16853</v>
      </c>
      <c r="L126" s="1">
        <v>0</v>
      </c>
      <c r="M126" s="1">
        <v>0</v>
      </c>
      <c r="N126" s="1">
        <v>0</v>
      </c>
      <c r="O126" s="1">
        <v>16853</v>
      </c>
      <c r="P126" s="1">
        <v>0</v>
      </c>
      <c r="Q126" s="1" t="s">
        <v>72</v>
      </c>
      <c r="R126" s="1" t="s">
        <v>72</v>
      </c>
      <c r="S126" s="1" t="s">
        <v>72</v>
      </c>
      <c r="T126" s="1" t="s">
        <v>72</v>
      </c>
      <c r="U126" s="1" t="s">
        <v>72</v>
      </c>
      <c r="V126" s="1" t="s">
        <v>72</v>
      </c>
      <c r="W126" s="1" t="s">
        <v>72</v>
      </c>
      <c r="X126" s="1">
        <v>6328.3017578125</v>
      </c>
      <c r="Y126" s="1" t="s">
        <v>72</v>
      </c>
      <c r="Z126" s="1" t="s">
        <v>72</v>
      </c>
      <c r="AA126" s="2" t="s">
        <v>90</v>
      </c>
      <c r="AB126" s="1" t="s">
        <v>72</v>
      </c>
      <c r="AC126" s="1" t="s">
        <v>72</v>
      </c>
      <c r="AD126" s="1" t="s">
        <v>72</v>
      </c>
      <c r="AE126" s="1" t="s">
        <v>72</v>
      </c>
      <c r="AF126" s="1" t="s">
        <v>72</v>
      </c>
      <c r="AG126" s="1" t="s">
        <v>72</v>
      </c>
      <c r="AH126" s="1" t="s">
        <v>72</v>
      </c>
      <c r="AI126" s="1" t="s">
        <v>72</v>
      </c>
      <c r="AJ126" s="1" t="s">
        <v>72</v>
      </c>
      <c r="AK126" s="1" t="s">
        <v>72</v>
      </c>
      <c r="AL126" s="1">
        <v>0</v>
      </c>
      <c r="AM126" s="1">
        <v>2982.3105567258053</v>
      </c>
      <c r="AN126" s="1">
        <v>2982.3105567258067</v>
      </c>
      <c r="AO126" s="2" t="s">
        <v>72</v>
      </c>
      <c r="AP126" s="2" t="s">
        <v>72</v>
      </c>
      <c r="AQ126" s="1" t="s">
        <v>72</v>
      </c>
      <c r="AR126" s="1" t="s">
        <v>72</v>
      </c>
      <c r="AS126" s="1">
        <v>9.557073563337326E-2</v>
      </c>
      <c r="AT126" s="1">
        <v>0</v>
      </c>
      <c r="AU126" s="1" t="s">
        <v>72</v>
      </c>
      <c r="AV126" s="1" t="s">
        <v>72</v>
      </c>
      <c r="AW126" s="1" t="s">
        <v>72</v>
      </c>
      <c r="AX126" s="1" t="s">
        <v>72</v>
      </c>
      <c r="AY126" s="1" t="s">
        <v>72</v>
      </c>
      <c r="AZ126" s="1" t="s">
        <v>72</v>
      </c>
      <c r="BA126" s="1" t="s">
        <v>72</v>
      </c>
      <c r="BB126" s="1" t="s">
        <v>72</v>
      </c>
      <c r="BC126" s="1" t="s">
        <v>72</v>
      </c>
      <c r="BD126" s="1" t="s">
        <v>72</v>
      </c>
      <c r="BE126" s="1" t="s">
        <v>72</v>
      </c>
      <c r="BF126" s="1" t="s">
        <v>72</v>
      </c>
    </row>
    <row r="127" spans="1:58" x14ac:dyDescent="0.25">
      <c r="A127" s="2" t="s">
        <v>168</v>
      </c>
      <c r="B127" s="93" t="s">
        <v>83</v>
      </c>
      <c r="C127" s="2" t="s">
        <v>90</v>
      </c>
      <c r="D127" s="96">
        <v>0</v>
      </c>
      <c r="E127" s="97">
        <v>0.83665090799331665</v>
      </c>
      <c r="F127" s="97">
        <v>0</v>
      </c>
      <c r="G127" s="1">
        <v>0.20916272699832916</v>
      </c>
      <c r="H127" s="1">
        <v>0</v>
      </c>
      <c r="I127" s="10">
        <v>16853</v>
      </c>
      <c r="J127" s="10">
        <v>0</v>
      </c>
      <c r="K127" s="10">
        <v>16853</v>
      </c>
      <c r="L127" s="1">
        <v>0</v>
      </c>
      <c r="M127" s="1">
        <v>0</v>
      </c>
      <c r="N127" s="1">
        <v>0</v>
      </c>
      <c r="O127" s="1">
        <v>16853</v>
      </c>
      <c r="P127" s="1">
        <v>0</v>
      </c>
      <c r="Q127" s="1" t="s">
        <v>72</v>
      </c>
      <c r="R127" s="1" t="s">
        <v>72</v>
      </c>
      <c r="S127" s="1" t="s">
        <v>72</v>
      </c>
      <c r="T127" s="1" t="s">
        <v>72</v>
      </c>
      <c r="U127" s="1" t="s">
        <v>72</v>
      </c>
      <c r="V127" s="1" t="s">
        <v>72</v>
      </c>
      <c r="W127" s="1" t="s">
        <v>72</v>
      </c>
      <c r="X127" s="1">
        <v>4076.76318359375</v>
      </c>
      <c r="Y127" s="1" t="s">
        <v>72</v>
      </c>
      <c r="Z127" s="1" t="s">
        <v>72</v>
      </c>
      <c r="AA127" s="2" t="s">
        <v>72</v>
      </c>
      <c r="AB127" s="1" t="s">
        <v>72</v>
      </c>
      <c r="AC127" s="1" t="s">
        <v>72</v>
      </c>
      <c r="AD127" s="1" t="s">
        <v>72</v>
      </c>
      <c r="AE127" s="1" t="s">
        <v>72</v>
      </c>
      <c r="AF127" s="1" t="s">
        <v>72</v>
      </c>
      <c r="AG127" s="1" t="s">
        <v>72</v>
      </c>
      <c r="AH127" s="1" t="s">
        <v>72</v>
      </c>
      <c r="AI127" s="1" t="s">
        <v>72</v>
      </c>
      <c r="AJ127" s="1" t="s">
        <v>72</v>
      </c>
      <c r="AK127" s="1" t="s">
        <v>72</v>
      </c>
      <c r="AL127" s="1">
        <v>0</v>
      </c>
      <c r="AM127" s="1">
        <v>2076.7578202212931</v>
      </c>
      <c r="AN127" s="1">
        <v>2076.7578202212812</v>
      </c>
      <c r="AO127" s="2" t="s">
        <v>72</v>
      </c>
      <c r="AP127" s="2" t="s">
        <v>72</v>
      </c>
      <c r="AQ127" s="1" t="s">
        <v>72</v>
      </c>
      <c r="AR127" s="1" t="s">
        <v>72</v>
      </c>
      <c r="AS127" s="1">
        <v>9.557073563337326E-2</v>
      </c>
      <c r="AT127" s="1">
        <v>0</v>
      </c>
      <c r="AU127" s="1" t="s">
        <v>72</v>
      </c>
      <c r="AV127" s="1" t="s">
        <v>72</v>
      </c>
      <c r="AW127" s="1" t="s">
        <v>72</v>
      </c>
      <c r="AX127" s="1" t="s">
        <v>72</v>
      </c>
      <c r="AY127" s="1" t="s">
        <v>72</v>
      </c>
      <c r="AZ127" s="1" t="s">
        <v>72</v>
      </c>
      <c r="BA127" s="1" t="s">
        <v>72</v>
      </c>
      <c r="BB127" s="1" t="s">
        <v>72</v>
      </c>
      <c r="BC127" s="1" t="s">
        <v>72</v>
      </c>
      <c r="BD127" s="1" t="s">
        <v>72</v>
      </c>
      <c r="BE127" s="1" t="s">
        <v>72</v>
      </c>
      <c r="BF127" s="1" t="s">
        <v>72</v>
      </c>
    </row>
    <row r="128" spans="1:58" x14ac:dyDescent="0.25">
      <c r="A128" s="2" t="s">
        <v>196</v>
      </c>
      <c r="B128" s="93" t="s">
        <v>263</v>
      </c>
      <c r="C128" s="2" t="s">
        <v>89</v>
      </c>
      <c r="D128" s="96">
        <v>4000000</v>
      </c>
      <c r="E128" s="97">
        <v>4000000</v>
      </c>
      <c r="F128" s="97">
        <v>40377.64453125</v>
      </c>
      <c r="G128" s="1">
        <v>1000000</v>
      </c>
      <c r="H128" s="1">
        <v>10094.4111328125</v>
      </c>
      <c r="I128" s="10">
        <v>15955</v>
      </c>
      <c r="J128" s="10">
        <v>15955</v>
      </c>
      <c r="K128" s="10">
        <v>0</v>
      </c>
      <c r="L128" s="1">
        <v>0</v>
      </c>
      <c r="M128" s="1">
        <v>15955</v>
      </c>
      <c r="N128" s="1">
        <v>0</v>
      </c>
      <c r="O128" s="1">
        <v>0</v>
      </c>
      <c r="P128" s="1">
        <v>0</v>
      </c>
      <c r="Q128" s="1" t="s">
        <v>72</v>
      </c>
      <c r="R128" s="1" t="s">
        <v>72</v>
      </c>
      <c r="S128" s="1" t="s">
        <v>72</v>
      </c>
      <c r="T128" s="1" t="s">
        <v>72</v>
      </c>
      <c r="U128" s="1" t="s">
        <v>72</v>
      </c>
      <c r="V128" s="1" t="s">
        <v>72</v>
      </c>
      <c r="W128" s="1" t="s">
        <v>72</v>
      </c>
      <c r="X128" s="1">
        <v>6328.3017578125</v>
      </c>
      <c r="Y128" s="1" t="s">
        <v>72</v>
      </c>
      <c r="Z128" s="1" t="s">
        <v>72</v>
      </c>
      <c r="AA128" s="2" t="s">
        <v>90</v>
      </c>
      <c r="AB128" s="1" t="s">
        <v>72</v>
      </c>
      <c r="AC128" s="1" t="s">
        <v>72</v>
      </c>
      <c r="AD128" s="1" t="s">
        <v>72</v>
      </c>
      <c r="AE128" s="1" t="s">
        <v>72</v>
      </c>
      <c r="AF128" s="1" t="s">
        <v>72</v>
      </c>
      <c r="AG128" s="1">
        <v>100</v>
      </c>
      <c r="AH128" s="1" t="s">
        <v>72</v>
      </c>
      <c r="AI128" s="1" t="s">
        <v>72</v>
      </c>
      <c r="AJ128" s="1">
        <v>100.00001104680895</v>
      </c>
      <c r="AK128" s="1">
        <v>99.99998895319105</v>
      </c>
      <c r="AL128" s="1">
        <v>10355.279323041121</v>
      </c>
      <c r="AM128" s="1">
        <v>0</v>
      </c>
      <c r="AN128" s="1">
        <v>10355.27932304113</v>
      </c>
      <c r="AO128" s="2" t="s">
        <v>72</v>
      </c>
      <c r="AP128" s="2" t="s">
        <v>72</v>
      </c>
      <c r="AQ128" s="1" t="s">
        <v>72</v>
      </c>
      <c r="AR128" s="1" t="s">
        <v>72</v>
      </c>
      <c r="AS128" s="1">
        <v>1000000</v>
      </c>
      <c r="AT128" s="1">
        <v>11015.8203125</v>
      </c>
      <c r="AU128" s="1" t="s">
        <v>72</v>
      </c>
      <c r="AV128" s="1" t="s">
        <v>72</v>
      </c>
      <c r="AW128" s="1" t="s">
        <v>72</v>
      </c>
      <c r="AX128" s="1" t="s">
        <v>72</v>
      </c>
      <c r="AY128" s="1" t="s">
        <v>72</v>
      </c>
      <c r="AZ128" s="1" t="s">
        <v>72</v>
      </c>
      <c r="BA128" s="1" t="s">
        <v>72</v>
      </c>
      <c r="BB128" s="1" t="s">
        <v>72</v>
      </c>
      <c r="BC128" s="1" t="s">
        <v>72</v>
      </c>
      <c r="BD128" s="1" t="s">
        <v>72</v>
      </c>
      <c r="BE128" s="1">
        <v>100.00000504750012</v>
      </c>
      <c r="BF128" s="1">
        <v>99.999994952499875</v>
      </c>
    </row>
    <row r="129" spans="1:58" x14ac:dyDescent="0.25">
      <c r="A129" s="2" t="s">
        <v>196</v>
      </c>
      <c r="B129" s="93" t="s">
        <v>263</v>
      </c>
      <c r="C129" s="2" t="s">
        <v>90</v>
      </c>
      <c r="D129" s="96">
        <v>0</v>
      </c>
      <c r="E129" s="97">
        <v>0.88374471664428711</v>
      </c>
      <c r="F129" s="97">
        <v>0</v>
      </c>
      <c r="G129" s="1">
        <v>0.22093617916107178</v>
      </c>
      <c r="H129" s="1">
        <v>0</v>
      </c>
      <c r="I129" s="10">
        <v>15955</v>
      </c>
      <c r="J129" s="10">
        <v>0</v>
      </c>
      <c r="K129" s="10">
        <v>15955</v>
      </c>
      <c r="L129" s="1">
        <v>0</v>
      </c>
      <c r="M129" s="1">
        <v>15955</v>
      </c>
      <c r="N129" s="1">
        <v>0</v>
      </c>
      <c r="O129" s="1">
        <v>0</v>
      </c>
      <c r="P129" s="1">
        <v>0</v>
      </c>
      <c r="Q129" s="1" t="s">
        <v>72</v>
      </c>
      <c r="R129" s="1" t="s">
        <v>72</v>
      </c>
      <c r="S129" s="1" t="s">
        <v>72</v>
      </c>
      <c r="T129" s="1" t="s">
        <v>72</v>
      </c>
      <c r="U129" s="1" t="s">
        <v>72</v>
      </c>
      <c r="V129" s="1" t="s">
        <v>72</v>
      </c>
      <c r="W129" s="1" t="s">
        <v>72</v>
      </c>
      <c r="X129" s="1">
        <v>4076.76318359375</v>
      </c>
      <c r="Y129" s="1" t="s">
        <v>72</v>
      </c>
      <c r="Z129" s="1" t="s">
        <v>72</v>
      </c>
      <c r="AA129" s="2" t="s">
        <v>72</v>
      </c>
      <c r="AB129" s="1" t="s">
        <v>72</v>
      </c>
      <c r="AC129" s="1" t="s">
        <v>72</v>
      </c>
      <c r="AD129" s="1" t="s">
        <v>72</v>
      </c>
      <c r="AE129" s="1" t="s">
        <v>72</v>
      </c>
      <c r="AF129" s="1" t="s">
        <v>72</v>
      </c>
      <c r="AG129" s="1" t="s">
        <v>72</v>
      </c>
      <c r="AH129" s="1" t="s">
        <v>72</v>
      </c>
      <c r="AI129" s="1" t="s">
        <v>72</v>
      </c>
      <c r="AJ129" s="1" t="s">
        <v>72</v>
      </c>
      <c r="AK129" s="1" t="s">
        <v>72</v>
      </c>
      <c r="AL129" s="1">
        <v>0</v>
      </c>
      <c r="AM129" s="1">
        <v>2301.0227925663121</v>
      </c>
      <c r="AN129" s="1">
        <v>2301.0227925662944</v>
      </c>
      <c r="AO129" s="2" t="s">
        <v>72</v>
      </c>
      <c r="AP129" s="2" t="s">
        <v>72</v>
      </c>
      <c r="AQ129" s="1" t="s">
        <v>72</v>
      </c>
      <c r="AR129" s="1" t="s">
        <v>72</v>
      </c>
      <c r="AS129" s="1">
        <v>0.10095000267028809</v>
      </c>
      <c r="AT129" s="1">
        <v>0</v>
      </c>
      <c r="AU129" s="1" t="s">
        <v>72</v>
      </c>
      <c r="AV129" s="1" t="s">
        <v>72</v>
      </c>
      <c r="AW129" s="1" t="s">
        <v>72</v>
      </c>
      <c r="AX129" s="1" t="s">
        <v>72</v>
      </c>
      <c r="AY129" s="1" t="s">
        <v>72</v>
      </c>
      <c r="AZ129" s="1" t="s">
        <v>72</v>
      </c>
      <c r="BA129" s="1" t="s">
        <v>72</v>
      </c>
      <c r="BB129" s="1" t="s">
        <v>72</v>
      </c>
      <c r="BC129" s="1" t="s">
        <v>72</v>
      </c>
      <c r="BD129" s="1" t="s">
        <v>72</v>
      </c>
      <c r="BE129" s="1" t="s">
        <v>72</v>
      </c>
      <c r="BF129" s="1" t="s">
        <v>72</v>
      </c>
    </row>
    <row r="130" spans="1:58" x14ac:dyDescent="0.25">
      <c r="A130" s="2" t="s">
        <v>197</v>
      </c>
      <c r="B130" s="93" t="s">
        <v>264</v>
      </c>
      <c r="C130" s="2" t="s">
        <v>89</v>
      </c>
      <c r="D130" s="96">
        <v>4000000</v>
      </c>
      <c r="E130" s="97">
        <v>4000000</v>
      </c>
      <c r="F130" s="97">
        <v>39506.9609375</v>
      </c>
      <c r="G130" s="1">
        <v>1000000</v>
      </c>
      <c r="H130" s="1">
        <v>9876.740234375</v>
      </c>
      <c r="I130" s="10">
        <v>13260</v>
      </c>
      <c r="J130" s="10">
        <v>13260</v>
      </c>
      <c r="K130" s="10">
        <v>0</v>
      </c>
      <c r="L130" s="1">
        <v>0</v>
      </c>
      <c r="M130" s="1">
        <v>13260</v>
      </c>
      <c r="N130" s="1">
        <v>0</v>
      </c>
      <c r="O130" s="1">
        <v>0</v>
      </c>
      <c r="P130" s="1">
        <v>0</v>
      </c>
      <c r="Q130" s="1" t="s">
        <v>72</v>
      </c>
      <c r="R130" s="1" t="s">
        <v>72</v>
      </c>
      <c r="S130" s="1" t="s">
        <v>72</v>
      </c>
      <c r="T130" s="1" t="s">
        <v>72</v>
      </c>
      <c r="U130" s="1" t="s">
        <v>72</v>
      </c>
      <c r="V130" s="1" t="s">
        <v>72</v>
      </c>
      <c r="W130" s="1" t="s">
        <v>72</v>
      </c>
      <c r="X130" s="1">
        <v>6328.3017578125</v>
      </c>
      <c r="Y130" s="1" t="s">
        <v>72</v>
      </c>
      <c r="Z130" s="1" t="s">
        <v>72</v>
      </c>
      <c r="AA130" s="2" t="s">
        <v>90</v>
      </c>
      <c r="AB130" s="1" t="s">
        <v>72</v>
      </c>
      <c r="AC130" s="1" t="s">
        <v>72</v>
      </c>
      <c r="AD130" s="1" t="s">
        <v>72</v>
      </c>
      <c r="AE130" s="1" t="s">
        <v>72</v>
      </c>
      <c r="AF130" s="1" t="s">
        <v>72</v>
      </c>
      <c r="AG130" s="1">
        <v>100</v>
      </c>
      <c r="AH130" s="1" t="s">
        <v>72</v>
      </c>
      <c r="AI130" s="1" t="s">
        <v>72</v>
      </c>
      <c r="AJ130" s="1">
        <v>100.00001329224855</v>
      </c>
      <c r="AK130" s="1">
        <v>99.999986707751447</v>
      </c>
      <c r="AL130" s="1">
        <v>10267.28350158047</v>
      </c>
      <c r="AM130" s="1">
        <v>0</v>
      </c>
      <c r="AN130" s="1">
        <v>10267.283501580443</v>
      </c>
      <c r="AO130" s="2" t="s">
        <v>72</v>
      </c>
      <c r="AP130" s="2" t="s">
        <v>72</v>
      </c>
      <c r="AQ130" s="1" t="s">
        <v>72</v>
      </c>
      <c r="AR130" s="1" t="s">
        <v>72</v>
      </c>
      <c r="AS130" s="1">
        <v>1000000</v>
      </c>
      <c r="AT130" s="1">
        <v>10798.1494140625</v>
      </c>
      <c r="AU130" s="1" t="s">
        <v>72</v>
      </c>
      <c r="AV130" s="1" t="s">
        <v>72</v>
      </c>
      <c r="AW130" s="1" t="s">
        <v>72</v>
      </c>
      <c r="AX130" s="1" t="s">
        <v>72</v>
      </c>
      <c r="AY130" s="1" t="s">
        <v>72</v>
      </c>
      <c r="AZ130" s="1" t="s">
        <v>72</v>
      </c>
      <c r="BA130" s="1" t="s">
        <v>72</v>
      </c>
      <c r="BB130" s="1" t="s">
        <v>72</v>
      </c>
      <c r="BC130" s="1" t="s">
        <v>72</v>
      </c>
      <c r="BD130" s="1" t="s">
        <v>72</v>
      </c>
      <c r="BE130" s="1">
        <v>100.00000607342123</v>
      </c>
      <c r="BF130" s="1">
        <v>99.999993926578753</v>
      </c>
    </row>
    <row r="131" spans="1:58" x14ac:dyDescent="0.25">
      <c r="A131" s="2" t="s">
        <v>197</v>
      </c>
      <c r="B131" s="93" t="s">
        <v>264</v>
      </c>
      <c r="C131" s="2" t="s">
        <v>90</v>
      </c>
      <c r="D131" s="96">
        <v>0</v>
      </c>
      <c r="E131" s="97">
        <v>1.0633798837661743</v>
      </c>
      <c r="F131" s="97">
        <v>0</v>
      </c>
      <c r="G131" s="1">
        <v>0.26584497094154358</v>
      </c>
      <c r="H131" s="1">
        <v>0</v>
      </c>
      <c r="I131" s="10">
        <v>13260</v>
      </c>
      <c r="J131" s="10">
        <v>0</v>
      </c>
      <c r="K131" s="10">
        <v>13260</v>
      </c>
      <c r="L131" s="1">
        <v>0</v>
      </c>
      <c r="M131" s="1">
        <v>13260</v>
      </c>
      <c r="N131" s="1">
        <v>0</v>
      </c>
      <c r="O131" s="1">
        <v>0</v>
      </c>
      <c r="P131" s="1">
        <v>0</v>
      </c>
      <c r="Q131" s="1" t="s">
        <v>72</v>
      </c>
      <c r="R131" s="1" t="s">
        <v>72</v>
      </c>
      <c r="S131" s="1" t="s">
        <v>72</v>
      </c>
      <c r="T131" s="1" t="s">
        <v>72</v>
      </c>
      <c r="U131" s="1" t="s">
        <v>72</v>
      </c>
      <c r="V131" s="1" t="s">
        <v>72</v>
      </c>
      <c r="W131" s="1" t="s">
        <v>72</v>
      </c>
      <c r="X131" s="1">
        <v>4076.76318359375</v>
      </c>
      <c r="Y131" s="1" t="s">
        <v>72</v>
      </c>
      <c r="Z131" s="1" t="s">
        <v>72</v>
      </c>
      <c r="AA131" s="2" t="s">
        <v>72</v>
      </c>
      <c r="AB131" s="1" t="s">
        <v>72</v>
      </c>
      <c r="AC131" s="1" t="s">
        <v>72</v>
      </c>
      <c r="AD131" s="1" t="s">
        <v>72</v>
      </c>
      <c r="AE131" s="1" t="s">
        <v>72</v>
      </c>
      <c r="AF131" s="1" t="s">
        <v>72</v>
      </c>
      <c r="AG131" s="1" t="s">
        <v>72</v>
      </c>
      <c r="AH131" s="1" t="s">
        <v>72</v>
      </c>
      <c r="AI131" s="1" t="s">
        <v>72</v>
      </c>
      <c r="AJ131" s="1" t="s">
        <v>72</v>
      </c>
      <c r="AK131" s="1" t="s">
        <v>72</v>
      </c>
      <c r="AL131" s="1">
        <v>0</v>
      </c>
      <c r="AM131" s="1">
        <v>2313.6084408767265</v>
      </c>
      <c r="AN131" s="1">
        <v>2313.608440876741</v>
      </c>
      <c r="AO131" s="2" t="s">
        <v>72</v>
      </c>
      <c r="AP131" s="2" t="s">
        <v>72</v>
      </c>
      <c r="AQ131" s="1" t="s">
        <v>72</v>
      </c>
      <c r="AR131" s="1" t="s">
        <v>72</v>
      </c>
      <c r="AS131" s="1">
        <v>0.12146842479705811</v>
      </c>
      <c r="AT131" s="1">
        <v>0</v>
      </c>
      <c r="AU131" s="1" t="s">
        <v>72</v>
      </c>
      <c r="AV131" s="1" t="s">
        <v>72</v>
      </c>
      <c r="AW131" s="1" t="s">
        <v>72</v>
      </c>
      <c r="AX131" s="1" t="s">
        <v>72</v>
      </c>
      <c r="AY131" s="1" t="s">
        <v>72</v>
      </c>
      <c r="AZ131" s="1" t="s">
        <v>72</v>
      </c>
      <c r="BA131" s="1" t="s">
        <v>72</v>
      </c>
      <c r="BB131" s="1" t="s">
        <v>72</v>
      </c>
      <c r="BC131" s="1" t="s">
        <v>72</v>
      </c>
      <c r="BD131" s="1" t="s">
        <v>72</v>
      </c>
      <c r="BE131" s="1" t="s">
        <v>72</v>
      </c>
      <c r="BF131" s="1" t="s">
        <v>72</v>
      </c>
    </row>
    <row r="132" spans="1:58" x14ac:dyDescent="0.25">
      <c r="A132" s="2" t="s">
        <v>198</v>
      </c>
      <c r="B132" s="93" t="s">
        <v>265</v>
      </c>
      <c r="C132" s="2" t="s">
        <v>89</v>
      </c>
      <c r="D132" s="96">
        <v>4000000</v>
      </c>
      <c r="E132" s="97">
        <v>4000000</v>
      </c>
      <c r="F132" s="97">
        <v>39616.40234375</v>
      </c>
      <c r="G132" s="1">
        <v>1000000</v>
      </c>
      <c r="H132" s="1">
        <v>9904.1005859375</v>
      </c>
      <c r="I132" s="10">
        <v>13572</v>
      </c>
      <c r="J132" s="10">
        <v>13572</v>
      </c>
      <c r="K132" s="10">
        <v>0</v>
      </c>
      <c r="L132" s="1">
        <v>0</v>
      </c>
      <c r="M132" s="1">
        <v>13572</v>
      </c>
      <c r="N132" s="1">
        <v>0</v>
      </c>
      <c r="O132" s="1">
        <v>0</v>
      </c>
      <c r="P132" s="1">
        <v>0</v>
      </c>
      <c r="Q132" s="1" t="s">
        <v>72</v>
      </c>
      <c r="R132" s="1" t="s">
        <v>72</v>
      </c>
      <c r="S132" s="1" t="s">
        <v>72</v>
      </c>
      <c r="T132" s="1" t="s">
        <v>72</v>
      </c>
      <c r="U132" s="1" t="s">
        <v>72</v>
      </c>
      <c r="V132" s="1" t="s">
        <v>72</v>
      </c>
      <c r="W132" s="1" t="s">
        <v>72</v>
      </c>
      <c r="X132" s="1">
        <v>6328.3017578125</v>
      </c>
      <c r="Y132" s="1" t="s">
        <v>72</v>
      </c>
      <c r="Z132" s="1" t="s">
        <v>72</v>
      </c>
      <c r="AA132" s="2" t="s">
        <v>90</v>
      </c>
      <c r="AB132" s="1" t="s">
        <v>72</v>
      </c>
      <c r="AC132" s="1" t="s">
        <v>72</v>
      </c>
      <c r="AD132" s="1" t="s">
        <v>72</v>
      </c>
      <c r="AE132" s="1" t="s">
        <v>72</v>
      </c>
      <c r="AF132" s="1" t="s">
        <v>72</v>
      </c>
      <c r="AG132" s="1">
        <v>100</v>
      </c>
      <c r="AH132" s="1" t="s">
        <v>72</v>
      </c>
      <c r="AI132" s="1" t="s">
        <v>72</v>
      </c>
      <c r="AJ132" s="1">
        <v>100.00001298664509</v>
      </c>
      <c r="AK132" s="1">
        <v>99.999987013354897</v>
      </c>
      <c r="AL132" s="1">
        <v>10097.204161140584</v>
      </c>
      <c r="AM132" s="1">
        <v>0</v>
      </c>
      <c r="AN132" s="1">
        <v>10097.204161140566</v>
      </c>
      <c r="AO132" s="2" t="s">
        <v>72</v>
      </c>
      <c r="AP132" s="2" t="s">
        <v>72</v>
      </c>
      <c r="AQ132" s="1" t="s">
        <v>72</v>
      </c>
      <c r="AR132" s="1" t="s">
        <v>72</v>
      </c>
      <c r="AS132" s="1">
        <v>1000000</v>
      </c>
      <c r="AT132" s="1">
        <v>10825.5107421875</v>
      </c>
      <c r="AU132" s="1" t="s">
        <v>72</v>
      </c>
      <c r="AV132" s="1" t="s">
        <v>72</v>
      </c>
      <c r="AW132" s="1" t="s">
        <v>72</v>
      </c>
      <c r="AX132" s="1" t="s">
        <v>72</v>
      </c>
      <c r="AY132" s="1" t="s">
        <v>72</v>
      </c>
      <c r="AZ132" s="1" t="s">
        <v>72</v>
      </c>
      <c r="BA132" s="1" t="s">
        <v>72</v>
      </c>
      <c r="BB132" s="1" t="s">
        <v>72</v>
      </c>
      <c r="BC132" s="1" t="s">
        <v>72</v>
      </c>
      <c r="BD132" s="1" t="s">
        <v>72</v>
      </c>
      <c r="BE132" s="1">
        <v>100.00000593379551</v>
      </c>
      <c r="BF132" s="1">
        <v>99.999994066204493</v>
      </c>
    </row>
    <row r="133" spans="1:58" x14ac:dyDescent="0.25">
      <c r="A133" s="2" t="s">
        <v>198</v>
      </c>
      <c r="B133" s="93" t="s">
        <v>265</v>
      </c>
      <c r="C133" s="2" t="s">
        <v>90</v>
      </c>
      <c r="D133" s="96">
        <v>0</v>
      </c>
      <c r="E133" s="97">
        <v>1.0389316082000732</v>
      </c>
      <c r="F133" s="97">
        <v>0</v>
      </c>
      <c r="G133" s="1">
        <v>0.25973290205001831</v>
      </c>
      <c r="H133" s="1">
        <v>0</v>
      </c>
      <c r="I133" s="10">
        <v>13572</v>
      </c>
      <c r="J133" s="10">
        <v>0</v>
      </c>
      <c r="K133" s="10">
        <v>13572</v>
      </c>
      <c r="L133" s="1">
        <v>0</v>
      </c>
      <c r="M133" s="1">
        <v>13572</v>
      </c>
      <c r="N133" s="1">
        <v>0</v>
      </c>
      <c r="O133" s="1">
        <v>0</v>
      </c>
      <c r="P133" s="1">
        <v>0</v>
      </c>
      <c r="Q133" s="1" t="s">
        <v>72</v>
      </c>
      <c r="R133" s="1" t="s">
        <v>72</v>
      </c>
      <c r="S133" s="1" t="s">
        <v>72</v>
      </c>
      <c r="T133" s="1" t="s">
        <v>72</v>
      </c>
      <c r="U133" s="1" t="s">
        <v>72</v>
      </c>
      <c r="V133" s="1" t="s">
        <v>72</v>
      </c>
      <c r="W133" s="1" t="s">
        <v>72</v>
      </c>
      <c r="X133" s="1">
        <v>4076.76318359375</v>
      </c>
      <c r="Y133" s="1" t="s">
        <v>72</v>
      </c>
      <c r="Z133" s="1" t="s">
        <v>72</v>
      </c>
      <c r="AA133" s="2" t="s">
        <v>72</v>
      </c>
      <c r="AB133" s="1" t="s">
        <v>72</v>
      </c>
      <c r="AC133" s="1" t="s">
        <v>72</v>
      </c>
      <c r="AD133" s="1" t="s">
        <v>72</v>
      </c>
      <c r="AE133" s="1" t="s">
        <v>72</v>
      </c>
      <c r="AF133" s="1" t="s">
        <v>72</v>
      </c>
      <c r="AG133" s="1" t="s">
        <v>72</v>
      </c>
      <c r="AH133" s="1" t="s">
        <v>72</v>
      </c>
      <c r="AI133" s="1" t="s">
        <v>72</v>
      </c>
      <c r="AJ133" s="1" t="s">
        <v>72</v>
      </c>
      <c r="AK133" s="1" t="s">
        <v>72</v>
      </c>
      <c r="AL133" s="1">
        <v>0</v>
      </c>
      <c r="AM133" s="1">
        <v>2281.3044779603542</v>
      </c>
      <c r="AN133" s="1">
        <v>2281.3044779603492</v>
      </c>
      <c r="AO133" s="2" t="s">
        <v>72</v>
      </c>
      <c r="AP133" s="2" t="s">
        <v>72</v>
      </c>
      <c r="AQ133" s="1" t="s">
        <v>72</v>
      </c>
      <c r="AR133" s="1" t="s">
        <v>72</v>
      </c>
      <c r="AS133" s="1">
        <v>0.11867590993642807</v>
      </c>
      <c r="AT133" s="1">
        <v>0</v>
      </c>
      <c r="AU133" s="1" t="s">
        <v>72</v>
      </c>
      <c r="AV133" s="1" t="s">
        <v>72</v>
      </c>
      <c r="AW133" s="1" t="s">
        <v>72</v>
      </c>
      <c r="AX133" s="1" t="s">
        <v>72</v>
      </c>
      <c r="AY133" s="1" t="s">
        <v>72</v>
      </c>
      <c r="AZ133" s="1" t="s">
        <v>72</v>
      </c>
      <c r="BA133" s="1" t="s">
        <v>72</v>
      </c>
      <c r="BB133" s="1" t="s">
        <v>72</v>
      </c>
      <c r="BC133" s="1" t="s">
        <v>72</v>
      </c>
      <c r="BD133" s="1" t="s">
        <v>72</v>
      </c>
      <c r="BE133" s="1" t="s">
        <v>72</v>
      </c>
      <c r="BF133" s="1" t="s">
        <v>72</v>
      </c>
    </row>
    <row r="134" spans="1:58" x14ac:dyDescent="0.25">
      <c r="A134" s="2" t="s">
        <v>199</v>
      </c>
      <c r="B134" s="93" t="s">
        <v>266</v>
      </c>
      <c r="C134" s="2" t="s">
        <v>89</v>
      </c>
      <c r="D134" s="96">
        <v>0</v>
      </c>
      <c r="E134" s="97">
        <v>1.0802452564239502</v>
      </c>
      <c r="F134" s="97">
        <v>0</v>
      </c>
      <c r="G134" s="1">
        <v>0.27006131410598755</v>
      </c>
      <c r="H134" s="1">
        <v>0</v>
      </c>
      <c r="I134" s="10">
        <v>13053</v>
      </c>
      <c r="J134" s="10">
        <v>0</v>
      </c>
      <c r="K134" s="10">
        <v>13053</v>
      </c>
      <c r="L134" s="1">
        <v>0</v>
      </c>
      <c r="M134" s="1">
        <v>0</v>
      </c>
      <c r="N134" s="1">
        <v>13053</v>
      </c>
      <c r="O134" s="1">
        <v>0</v>
      </c>
      <c r="P134" s="1">
        <v>0</v>
      </c>
      <c r="Q134" s="1" t="s">
        <v>72</v>
      </c>
      <c r="R134" s="1" t="s">
        <v>72</v>
      </c>
      <c r="S134" s="1" t="s">
        <v>72</v>
      </c>
      <c r="T134" s="1" t="s">
        <v>72</v>
      </c>
      <c r="U134" s="1" t="s">
        <v>72</v>
      </c>
      <c r="V134" s="1" t="s">
        <v>72</v>
      </c>
      <c r="W134" s="1" t="s">
        <v>72</v>
      </c>
      <c r="X134" s="1">
        <v>6328.3017578125</v>
      </c>
      <c r="Y134" s="1" t="s">
        <v>72</v>
      </c>
      <c r="Z134" s="1" t="s">
        <v>72</v>
      </c>
      <c r="AA134" s="2" t="s">
        <v>90</v>
      </c>
      <c r="AB134" s="1" t="s">
        <v>72</v>
      </c>
      <c r="AC134" s="1" t="s">
        <v>72</v>
      </c>
      <c r="AD134" s="1" t="s">
        <v>72</v>
      </c>
      <c r="AE134" s="1" t="s">
        <v>72</v>
      </c>
      <c r="AF134" s="1" t="s">
        <v>72</v>
      </c>
      <c r="AG134" s="1" t="s">
        <v>72</v>
      </c>
      <c r="AH134" s="1" t="s">
        <v>72</v>
      </c>
      <c r="AI134" s="1" t="s">
        <v>72</v>
      </c>
      <c r="AJ134" s="1" t="s">
        <v>72</v>
      </c>
      <c r="AK134" s="1" t="s">
        <v>72</v>
      </c>
      <c r="AL134" s="1">
        <v>0</v>
      </c>
      <c r="AM134" s="1">
        <v>3344.570543360931</v>
      </c>
      <c r="AN134" s="1">
        <v>3344.5705433609301</v>
      </c>
      <c r="AO134" s="2" t="s">
        <v>72</v>
      </c>
      <c r="AP134" s="2" t="s">
        <v>72</v>
      </c>
      <c r="AQ134" s="1" t="s">
        <v>72</v>
      </c>
      <c r="AR134" s="1" t="s">
        <v>72</v>
      </c>
      <c r="AS134" s="1">
        <v>0.12339482456445694</v>
      </c>
      <c r="AT134" s="1">
        <v>0</v>
      </c>
      <c r="AU134" s="1" t="s">
        <v>72</v>
      </c>
      <c r="AV134" s="1" t="s">
        <v>72</v>
      </c>
      <c r="AW134" s="1" t="s">
        <v>72</v>
      </c>
      <c r="AX134" s="1" t="s">
        <v>72</v>
      </c>
      <c r="AY134" s="1" t="s">
        <v>72</v>
      </c>
      <c r="AZ134" s="1" t="s">
        <v>72</v>
      </c>
      <c r="BA134" s="1" t="s">
        <v>72</v>
      </c>
      <c r="BB134" s="1" t="s">
        <v>72</v>
      </c>
      <c r="BC134" s="1" t="s">
        <v>72</v>
      </c>
      <c r="BD134" s="1" t="s">
        <v>72</v>
      </c>
      <c r="BE134" s="1" t="s">
        <v>72</v>
      </c>
      <c r="BF134" s="1" t="s">
        <v>72</v>
      </c>
    </row>
    <row r="135" spans="1:58" x14ac:dyDescent="0.25">
      <c r="A135" s="2" t="s">
        <v>199</v>
      </c>
      <c r="B135" s="93" t="s">
        <v>266</v>
      </c>
      <c r="C135" s="2" t="s">
        <v>90</v>
      </c>
      <c r="D135" s="96">
        <v>4000000</v>
      </c>
      <c r="E135" s="97">
        <v>4000000</v>
      </c>
      <c r="F135" s="97">
        <v>39432.921875</v>
      </c>
      <c r="G135" s="1">
        <v>1000000</v>
      </c>
      <c r="H135" s="1">
        <v>9858.23046875</v>
      </c>
      <c r="I135" s="10">
        <v>13053</v>
      </c>
      <c r="J135" s="10">
        <v>13053</v>
      </c>
      <c r="K135" s="10">
        <v>0</v>
      </c>
      <c r="L135" s="1">
        <v>0</v>
      </c>
      <c r="M135" s="1">
        <v>0</v>
      </c>
      <c r="N135" s="1">
        <v>13053</v>
      </c>
      <c r="O135" s="1">
        <v>0</v>
      </c>
      <c r="P135" s="1">
        <v>0</v>
      </c>
      <c r="Q135" s="1" t="s">
        <v>72</v>
      </c>
      <c r="R135" s="1" t="s">
        <v>72</v>
      </c>
      <c r="S135" s="1" t="s">
        <v>72</v>
      </c>
      <c r="T135" s="1" t="s">
        <v>72</v>
      </c>
      <c r="U135" s="1" t="s">
        <v>72</v>
      </c>
      <c r="V135" s="1" t="s">
        <v>72</v>
      </c>
      <c r="W135" s="1" t="s">
        <v>72</v>
      </c>
      <c r="X135" s="1">
        <v>4076.76318359375</v>
      </c>
      <c r="Y135" s="1" t="s">
        <v>72</v>
      </c>
      <c r="Z135" s="1" t="s">
        <v>72</v>
      </c>
      <c r="AA135" s="2" t="s">
        <v>72</v>
      </c>
      <c r="AB135" s="1" t="s">
        <v>72</v>
      </c>
      <c r="AC135" s="1" t="s">
        <v>72</v>
      </c>
      <c r="AD135" s="1" t="s">
        <v>72</v>
      </c>
      <c r="AE135" s="1" t="s">
        <v>72</v>
      </c>
      <c r="AF135" s="1" t="s">
        <v>72</v>
      </c>
      <c r="AG135" s="1" t="s">
        <v>72</v>
      </c>
      <c r="AH135" s="1" t="s">
        <v>72</v>
      </c>
      <c r="AI135" s="1" t="s">
        <v>72</v>
      </c>
      <c r="AJ135" s="1" t="s">
        <v>72</v>
      </c>
      <c r="AK135" s="1" t="s">
        <v>72</v>
      </c>
      <c r="AL135" s="1">
        <v>5740.843355237721</v>
      </c>
      <c r="AM135" s="1">
        <v>0</v>
      </c>
      <c r="AN135" s="1">
        <v>5740.8433552377091</v>
      </c>
      <c r="AO135" s="2" t="s">
        <v>72</v>
      </c>
      <c r="AP135" s="2" t="s">
        <v>72</v>
      </c>
      <c r="AQ135" s="1" t="s">
        <v>72</v>
      </c>
      <c r="AR135" s="1" t="s">
        <v>72</v>
      </c>
      <c r="AS135" s="1">
        <v>1000000</v>
      </c>
      <c r="AT135" s="1">
        <v>10779.638671875</v>
      </c>
      <c r="AU135" s="1" t="s">
        <v>72</v>
      </c>
      <c r="AV135" s="1" t="s">
        <v>72</v>
      </c>
      <c r="AW135" s="1" t="s">
        <v>72</v>
      </c>
      <c r="AX135" s="1" t="s">
        <v>72</v>
      </c>
      <c r="AY135" s="1" t="s">
        <v>72</v>
      </c>
      <c r="AZ135" s="1" t="s">
        <v>72</v>
      </c>
      <c r="BA135" s="1" t="s">
        <v>72</v>
      </c>
      <c r="BB135" s="1" t="s">
        <v>72</v>
      </c>
      <c r="BC135" s="1" t="s">
        <v>72</v>
      </c>
      <c r="BD135" s="1" t="s">
        <v>72</v>
      </c>
      <c r="BE135" s="1" t="s">
        <v>72</v>
      </c>
      <c r="BF135" s="1" t="s">
        <v>72</v>
      </c>
    </row>
    <row r="136" spans="1:58" x14ac:dyDescent="0.25">
      <c r="A136" s="2" t="s">
        <v>169</v>
      </c>
      <c r="B136" s="93" t="s">
        <v>157</v>
      </c>
      <c r="C136" s="2" t="s">
        <v>89</v>
      </c>
      <c r="D136" s="96">
        <v>0</v>
      </c>
      <c r="E136" s="97">
        <v>0.90670579671859741</v>
      </c>
      <c r="F136" s="97">
        <v>0</v>
      </c>
      <c r="G136" s="1">
        <v>0.22667644917964935</v>
      </c>
      <c r="H136" s="1">
        <v>0</v>
      </c>
      <c r="I136" s="10">
        <v>15551</v>
      </c>
      <c r="J136" s="10">
        <v>0</v>
      </c>
      <c r="K136" s="10">
        <v>15551</v>
      </c>
      <c r="L136" s="1">
        <v>0</v>
      </c>
      <c r="M136" s="1">
        <v>0</v>
      </c>
      <c r="N136" s="1">
        <v>8</v>
      </c>
      <c r="O136" s="1">
        <v>15543</v>
      </c>
      <c r="P136" s="1">
        <v>0</v>
      </c>
      <c r="Q136" s="1" t="s">
        <v>72</v>
      </c>
      <c r="R136" s="1" t="s">
        <v>72</v>
      </c>
      <c r="S136" s="1" t="s">
        <v>72</v>
      </c>
      <c r="T136" s="1" t="s">
        <v>72</v>
      </c>
      <c r="U136" s="1" t="s">
        <v>72</v>
      </c>
      <c r="V136" s="1" t="s">
        <v>72</v>
      </c>
      <c r="W136" s="1" t="s">
        <v>72</v>
      </c>
      <c r="X136" s="1">
        <v>6328.3017578125</v>
      </c>
      <c r="Y136" s="1" t="s">
        <v>72</v>
      </c>
      <c r="Z136" s="1" t="s">
        <v>72</v>
      </c>
      <c r="AA136" s="2" t="s">
        <v>90</v>
      </c>
      <c r="AB136" s="1" t="s">
        <v>72</v>
      </c>
      <c r="AC136" s="1" t="s">
        <v>72</v>
      </c>
      <c r="AD136" s="1" t="s">
        <v>72</v>
      </c>
      <c r="AE136" s="1" t="s">
        <v>72</v>
      </c>
      <c r="AF136" s="1" t="s">
        <v>72</v>
      </c>
      <c r="AG136" s="1" t="s">
        <v>72</v>
      </c>
      <c r="AH136" s="1" t="s">
        <v>72</v>
      </c>
      <c r="AI136" s="1" t="s">
        <v>72</v>
      </c>
      <c r="AJ136" s="1" t="s">
        <v>72</v>
      </c>
      <c r="AK136" s="1" t="s">
        <v>72</v>
      </c>
      <c r="AL136" s="1">
        <v>0</v>
      </c>
      <c r="AM136" s="1">
        <v>3058.2136347428923</v>
      </c>
      <c r="AN136" s="1">
        <v>3058.2136347428891</v>
      </c>
      <c r="AO136" s="2" t="s">
        <v>72</v>
      </c>
      <c r="AP136" s="2" t="s">
        <v>72</v>
      </c>
      <c r="AQ136" s="1" t="s">
        <v>72</v>
      </c>
      <c r="AR136" s="1" t="s">
        <v>72</v>
      </c>
      <c r="AS136" s="1">
        <v>0.10357269644737244</v>
      </c>
      <c r="AT136" s="1">
        <v>0</v>
      </c>
      <c r="AU136" s="1" t="s">
        <v>72</v>
      </c>
      <c r="AV136" s="1" t="s">
        <v>72</v>
      </c>
      <c r="AW136" s="1" t="s">
        <v>72</v>
      </c>
      <c r="AX136" s="1" t="s">
        <v>72</v>
      </c>
      <c r="AY136" s="1" t="s">
        <v>72</v>
      </c>
      <c r="AZ136" s="1" t="s">
        <v>72</v>
      </c>
      <c r="BA136" s="1" t="s">
        <v>72</v>
      </c>
      <c r="BB136" s="1" t="s">
        <v>72</v>
      </c>
      <c r="BC136" s="1" t="s">
        <v>72</v>
      </c>
      <c r="BD136" s="1" t="s">
        <v>72</v>
      </c>
      <c r="BE136" s="1" t="s">
        <v>72</v>
      </c>
      <c r="BF136" s="1" t="s">
        <v>72</v>
      </c>
    </row>
    <row r="137" spans="1:58" x14ac:dyDescent="0.25">
      <c r="A137" s="2" t="s">
        <v>169</v>
      </c>
      <c r="B137" s="93" t="s">
        <v>157</v>
      </c>
      <c r="C137" s="2" t="s">
        <v>90</v>
      </c>
      <c r="D137" s="96">
        <v>2.4215000152587889</v>
      </c>
      <c r="E137" s="97">
        <v>4.5349740982055664</v>
      </c>
      <c r="F137" s="97">
        <v>1.096179723739624</v>
      </c>
      <c r="G137" s="1">
        <v>1.1337435245513916</v>
      </c>
      <c r="H137" s="1">
        <v>0.27404493093490601</v>
      </c>
      <c r="I137" s="10">
        <v>15551</v>
      </c>
      <c r="J137" s="10">
        <v>8</v>
      </c>
      <c r="K137" s="10">
        <v>15543</v>
      </c>
      <c r="L137" s="1">
        <v>0</v>
      </c>
      <c r="M137" s="1">
        <v>0</v>
      </c>
      <c r="N137" s="1">
        <v>8</v>
      </c>
      <c r="O137" s="1">
        <v>15543</v>
      </c>
      <c r="P137" s="1">
        <v>0</v>
      </c>
      <c r="Q137" s="1" t="s">
        <v>72</v>
      </c>
      <c r="R137" s="1" t="s">
        <v>72</v>
      </c>
      <c r="S137" s="1" t="s">
        <v>72</v>
      </c>
      <c r="T137" s="1" t="s">
        <v>72</v>
      </c>
      <c r="U137" s="1" t="s">
        <v>72</v>
      </c>
      <c r="V137" s="1" t="s">
        <v>72</v>
      </c>
      <c r="W137" s="1" t="s">
        <v>72</v>
      </c>
      <c r="X137" s="1">
        <v>4076.76318359375</v>
      </c>
      <c r="Y137" s="1" t="s">
        <v>72</v>
      </c>
      <c r="Z137" s="1" t="s">
        <v>72</v>
      </c>
      <c r="AA137" s="2" t="s">
        <v>72</v>
      </c>
      <c r="AB137" s="1" t="s">
        <v>72</v>
      </c>
      <c r="AC137" s="1" t="s">
        <v>72</v>
      </c>
      <c r="AD137" s="1" t="s">
        <v>72</v>
      </c>
      <c r="AE137" s="1" t="s">
        <v>72</v>
      </c>
      <c r="AF137" s="1" t="s">
        <v>72</v>
      </c>
      <c r="AG137" s="1" t="s">
        <v>72</v>
      </c>
      <c r="AH137" s="1" t="s">
        <v>72</v>
      </c>
      <c r="AI137" s="1" t="s">
        <v>72</v>
      </c>
      <c r="AJ137" s="1" t="s">
        <v>72</v>
      </c>
      <c r="AK137" s="1" t="s">
        <v>72</v>
      </c>
      <c r="AL137" s="1">
        <v>5149.7078247070313</v>
      </c>
      <c r="AM137" s="1">
        <v>2180.1586935110458</v>
      </c>
      <c r="AN137" s="1">
        <v>2181.6863375885773</v>
      </c>
      <c r="AO137" s="2" t="s">
        <v>72</v>
      </c>
      <c r="AP137" s="2" t="s">
        <v>72</v>
      </c>
      <c r="AQ137" s="1" t="s">
        <v>72</v>
      </c>
      <c r="AR137" s="1" t="s">
        <v>72</v>
      </c>
      <c r="AS137" s="1">
        <v>0.84677940607070923</v>
      </c>
      <c r="AT137" s="1">
        <v>0.41495096683502197</v>
      </c>
      <c r="AU137" s="1" t="s">
        <v>72</v>
      </c>
      <c r="AV137" s="1" t="s">
        <v>72</v>
      </c>
      <c r="AW137" s="1" t="s">
        <v>72</v>
      </c>
      <c r="AX137" s="1" t="s">
        <v>72</v>
      </c>
      <c r="AY137" s="1" t="s">
        <v>72</v>
      </c>
      <c r="AZ137" s="1" t="s">
        <v>72</v>
      </c>
      <c r="BA137" s="1" t="s">
        <v>72</v>
      </c>
      <c r="BB137" s="1" t="s">
        <v>72</v>
      </c>
      <c r="BC137" s="1" t="s">
        <v>72</v>
      </c>
      <c r="BD137" s="1" t="s">
        <v>72</v>
      </c>
      <c r="BE137" s="1" t="s">
        <v>72</v>
      </c>
      <c r="BF137" s="1" t="s">
        <v>72</v>
      </c>
    </row>
    <row r="138" spans="1:58" x14ac:dyDescent="0.25">
      <c r="A138" s="2" t="s">
        <v>158</v>
      </c>
      <c r="B138" s="93" t="s">
        <v>83</v>
      </c>
      <c r="C138" s="2" t="s">
        <v>103</v>
      </c>
      <c r="D138" s="96">
        <v>0.26649389266967771</v>
      </c>
      <c r="E138" s="97">
        <v>1.2729108333587646</v>
      </c>
      <c r="F138" s="97">
        <v>1.1192440055310726E-2</v>
      </c>
      <c r="G138" s="1">
        <v>0.31822770833969116</v>
      </c>
      <c r="H138" s="1">
        <v>2.7981100138276815E-3</v>
      </c>
      <c r="I138" s="10">
        <v>17659</v>
      </c>
      <c r="J138" s="10">
        <v>1</v>
      </c>
      <c r="K138" s="10">
        <v>17658</v>
      </c>
      <c r="L138" s="1">
        <v>0</v>
      </c>
      <c r="M138" s="1">
        <v>1</v>
      </c>
      <c r="N138" s="1">
        <v>0</v>
      </c>
      <c r="O138" s="1">
        <v>17658</v>
      </c>
      <c r="P138" s="1">
        <v>0</v>
      </c>
      <c r="Q138" s="1" t="s">
        <v>72</v>
      </c>
      <c r="R138" s="1" t="s">
        <v>72</v>
      </c>
      <c r="S138" s="1" t="s">
        <v>72</v>
      </c>
      <c r="T138" s="1" t="s">
        <v>72</v>
      </c>
      <c r="U138" s="1" t="s">
        <v>72</v>
      </c>
      <c r="V138" s="1" t="s">
        <v>72</v>
      </c>
      <c r="W138" s="1" t="s">
        <v>72</v>
      </c>
      <c r="X138" s="1">
        <v>7083.0185546875</v>
      </c>
      <c r="Y138" s="1" t="s">
        <v>72</v>
      </c>
      <c r="Z138" s="1" t="s">
        <v>72</v>
      </c>
      <c r="AA138" s="2" t="s">
        <v>104</v>
      </c>
      <c r="AB138" s="1" t="s">
        <v>72</v>
      </c>
      <c r="AC138" s="1" t="s">
        <v>72</v>
      </c>
      <c r="AD138" s="1" t="s">
        <v>72</v>
      </c>
      <c r="AE138" s="1" t="s">
        <v>72</v>
      </c>
      <c r="AF138" s="1" t="s">
        <v>72</v>
      </c>
      <c r="AG138" s="1">
        <v>100</v>
      </c>
      <c r="AH138" s="1" t="s">
        <v>72</v>
      </c>
      <c r="AI138" s="1" t="s">
        <v>72</v>
      </c>
      <c r="AJ138" s="1">
        <v>249.8084723515891</v>
      </c>
      <c r="AK138" s="1">
        <v>0</v>
      </c>
      <c r="AL138" s="1">
        <v>10623.439453125</v>
      </c>
      <c r="AM138" s="1">
        <v>2917.712697599331</v>
      </c>
      <c r="AN138" s="1">
        <v>2918.1490601768019</v>
      </c>
      <c r="AO138" s="2" t="s">
        <v>72</v>
      </c>
      <c r="AP138" s="2" t="s">
        <v>72</v>
      </c>
      <c r="AQ138" s="1" t="s">
        <v>72</v>
      </c>
      <c r="AR138" s="1" t="s">
        <v>72</v>
      </c>
      <c r="AS138" s="1">
        <v>0.16583281755447388</v>
      </c>
      <c r="AT138" s="1">
        <v>1.8054589629173279E-2</v>
      </c>
      <c r="AU138" s="1" t="s">
        <v>72</v>
      </c>
      <c r="AV138" s="1" t="s">
        <v>72</v>
      </c>
      <c r="AW138" s="1" t="s">
        <v>72</v>
      </c>
      <c r="AX138" s="1" t="s">
        <v>72</v>
      </c>
      <c r="AY138" s="1" t="s">
        <v>72</v>
      </c>
      <c r="AZ138" s="1" t="s">
        <v>72</v>
      </c>
      <c r="BA138" s="1" t="s">
        <v>72</v>
      </c>
      <c r="BB138" s="1" t="s">
        <v>72</v>
      </c>
      <c r="BC138" s="1" t="s">
        <v>72</v>
      </c>
      <c r="BD138" s="1" t="s">
        <v>72</v>
      </c>
      <c r="BE138" s="1">
        <v>168.4507167315418</v>
      </c>
      <c r="BF138" s="1">
        <v>31.549283268458204</v>
      </c>
    </row>
    <row r="139" spans="1:58" x14ac:dyDescent="0.25">
      <c r="A139" s="2" t="s">
        <v>158</v>
      </c>
      <c r="B139" s="93" t="s">
        <v>83</v>
      </c>
      <c r="C139" s="2" t="s">
        <v>104</v>
      </c>
      <c r="D139" s="96">
        <v>0</v>
      </c>
      <c r="E139" s="97">
        <v>0.79846084117889404</v>
      </c>
      <c r="F139" s="97">
        <v>0</v>
      </c>
      <c r="G139" s="1">
        <v>0.19961521029472351</v>
      </c>
      <c r="H139" s="1">
        <v>0</v>
      </c>
      <c r="I139" s="10">
        <v>17659</v>
      </c>
      <c r="J139" s="10">
        <v>0</v>
      </c>
      <c r="K139" s="10">
        <v>17659</v>
      </c>
      <c r="L139" s="1">
        <v>0</v>
      </c>
      <c r="M139" s="1">
        <v>1</v>
      </c>
      <c r="N139" s="1">
        <v>0</v>
      </c>
      <c r="O139" s="1">
        <v>17658</v>
      </c>
      <c r="P139" s="1">
        <v>0</v>
      </c>
      <c r="Q139" s="1" t="s">
        <v>72</v>
      </c>
      <c r="R139" s="1" t="s">
        <v>72</v>
      </c>
      <c r="S139" s="1" t="s">
        <v>72</v>
      </c>
      <c r="T139" s="1" t="s">
        <v>72</v>
      </c>
      <c r="U139" s="1" t="s">
        <v>72</v>
      </c>
      <c r="V139" s="1" t="s">
        <v>72</v>
      </c>
      <c r="W139" s="1" t="s">
        <v>72</v>
      </c>
      <c r="X139" s="1">
        <v>3771.31591796875</v>
      </c>
      <c r="Y139" s="1" t="s">
        <v>72</v>
      </c>
      <c r="Z139" s="1" t="s">
        <v>72</v>
      </c>
      <c r="AA139" s="2" t="s">
        <v>72</v>
      </c>
      <c r="AB139" s="1" t="s">
        <v>72</v>
      </c>
      <c r="AC139" s="1" t="s">
        <v>72</v>
      </c>
      <c r="AD139" s="1" t="s">
        <v>72</v>
      </c>
      <c r="AE139" s="1" t="s">
        <v>72</v>
      </c>
      <c r="AF139" s="1" t="s">
        <v>72</v>
      </c>
      <c r="AG139" s="1" t="s">
        <v>72</v>
      </c>
      <c r="AH139" s="1" t="s">
        <v>72</v>
      </c>
      <c r="AI139" s="1" t="s">
        <v>72</v>
      </c>
      <c r="AJ139" s="1" t="s">
        <v>72</v>
      </c>
      <c r="AK139" s="1" t="s">
        <v>72</v>
      </c>
      <c r="AL139" s="1">
        <v>0</v>
      </c>
      <c r="AM139" s="1">
        <v>2116.4003593314778</v>
      </c>
      <c r="AN139" s="1">
        <v>2116.4003593314628</v>
      </c>
      <c r="AO139" s="2" t="s">
        <v>72</v>
      </c>
      <c r="AP139" s="2" t="s">
        <v>72</v>
      </c>
      <c r="AQ139" s="1" t="s">
        <v>72</v>
      </c>
      <c r="AR139" s="1" t="s">
        <v>72</v>
      </c>
      <c r="AS139" s="1">
        <v>9.1208487749099731E-2</v>
      </c>
      <c r="AT139" s="1">
        <v>0</v>
      </c>
      <c r="AU139" s="1" t="s">
        <v>72</v>
      </c>
      <c r="AV139" s="1" t="s">
        <v>72</v>
      </c>
      <c r="AW139" s="1" t="s">
        <v>72</v>
      </c>
      <c r="AX139" s="1" t="s">
        <v>72</v>
      </c>
      <c r="AY139" s="1" t="s">
        <v>72</v>
      </c>
      <c r="AZ139" s="1" t="s">
        <v>72</v>
      </c>
      <c r="BA139" s="1" t="s">
        <v>72</v>
      </c>
      <c r="BB139" s="1" t="s">
        <v>72</v>
      </c>
      <c r="BC139" s="1" t="s">
        <v>72</v>
      </c>
      <c r="BD139" s="1" t="s">
        <v>72</v>
      </c>
      <c r="BE139" s="1" t="s">
        <v>72</v>
      </c>
      <c r="BF139" s="1" t="s">
        <v>72</v>
      </c>
    </row>
    <row r="140" spans="1:58" x14ac:dyDescent="0.25">
      <c r="A140" s="2" t="s">
        <v>160</v>
      </c>
      <c r="B140" s="93" t="s">
        <v>263</v>
      </c>
      <c r="C140" s="2" t="s">
        <v>103</v>
      </c>
      <c r="D140" s="96">
        <v>0</v>
      </c>
      <c r="E140" s="97">
        <v>0.90143042802810669</v>
      </c>
      <c r="F140" s="97">
        <v>0</v>
      </c>
      <c r="G140" s="1">
        <v>0.22535760700702667</v>
      </c>
      <c r="H140" s="1">
        <v>0</v>
      </c>
      <c r="I140" s="10">
        <v>15642</v>
      </c>
      <c r="J140" s="10">
        <v>0</v>
      </c>
      <c r="K140" s="10">
        <v>15642</v>
      </c>
      <c r="L140" s="1">
        <v>0</v>
      </c>
      <c r="M140" s="1">
        <v>0</v>
      </c>
      <c r="N140" s="1">
        <v>15642</v>
      </c>
      <c r="O140" s="1">
        <v>0</v>
      </c>
      <c r="P140" s="1">
        <v>0</v>
      </c>
      <c r="Q140" s="1" t="s">
        <v>72</v>
      </c>
      <c r="R140" s="1" t="s">
        <v>72</v>
      </c>
      <c r="S140" s="1" t="s">
        <v>72</v>
      </c>
      <c r="T140" s="1" t="s">
        <v>72</v>
      </c>
      <c r="U140" s="1" t="s">
        <v>72</v>
      </c>
      <c r="V140" s="1" t="s">
        <v>72</v>
      </c>
      <c r="W140" s="1" t="s">
        <v>72</v>
      </c>
      <c r="X140" s="1">
        <v>7083.0185546875</v>
      </c>
      <c r="Y140" s="1" t="s">
        <v>72</v>
      </c>
      <c r="Z140" s="1" t="s">
        <v>72</v>
      </c>
      <c r="AA140" s="2" t="s">
        <v>104</v>
      </c>
      <c r="AB140" s="1" t="s">
        <v>72</v>
      </c>
      <c r="AC140" s="1" t="s">
        <v>72</v>
      </c>
      <c r="AD140" s="1" t="s">
        <v>72</v>
      </c>
      <c r="AE140" s="1" t="s">
        <v>72</v>
      </c>
      <c r="AF140" s="1" t="s">
        <v>72</v>
      </c>
      <c r="AG140" s="1" t="s">
        <v>72</v>
      </c>
      <c r="AH140" s="1" t="s">
        <v>72</v>
      </c>
      <c r="AI140" s="1" t="s">
        <v>72</v>
      </c>
      <c r="AJ140" s="1" t="s">
        <v>72</v>
      </c>
      <c r="AK140" s="1" t="s">
        <v>72</v>
      </c>
      <c r="AL140" s="1">
        <v>0</v>
      </c>
      <c r="AM140" s="1">
        <v>4647.2540815280472</v>
      </c>
      <c r="AN140" s="1">
        <v>4647.2540815280527</v>
      </c>
      <c r="AO140" s="2" t="s">
        <v>72</v>
      </c>
      <c r="AP140" s="2" t="s">
        <v>72</v>
      </c>
      <c r="AQ140" s="1" t="s">
        <v>72</v>
      </c>
      <c r="AR140" s="1" t="s">
        <v>72</v>
      </c>
      <c r="AS140" s="1">
        <v>0.10297012329101563</v>
      </c>
      <c r="AT140" s="1">
        <v>0</v>
      </c>
      <c r="AU140" s="1" t="s">
        <v>72</v>
      </c>
      <c r="AV140" s="1" t="s">
        <v>72</v>
      </c>
      <c r="AW140" s="1" t="s">
        <v>72</v>
      </c>
      <c r="AX140" s="1" t="s">
        <v>72</v>
      </c>
      <c r="AY140" s="1" t="s">
        <v>72</v>
      </c>
      <c r="AZ140" s="1" t="s">
        <v>72</v>
      </c>
      <c r="BA140" s="1" t="s">
        <v>72</v>
      </c>
      <c r="BB140" s="1" t="s">
        <v>72</v>
      </c>
      <c r="BC140" s="1" t="s">
        <v>72</v>
      </c>
      <c r="BD140" s="1" t="s">
        <v>72</v>
      </c>
      <c r="BE140" s="1" t="s">
        <v>72</v>
      </c>
      <c r="BF140" s="1" t="s">
        <v>72</v>
      </c>
    </row>
    <row r="141" spans="1:58" x14ac:dyDescent="0.25">
      <c r="A141" s="2" t="s">
        <v>160</v>
      </c>
      <c r="B141" s="93" t="s">
        <v>263</v>
      </c>
      <c r="C141" s="2" t="s">
        <v>104</v>
      </c>
      <c r="D141" s="96">
        <v>4000000</v>
      </c>
      <c r="E141" s="97">
        <v>4000000</v>
      </c>
      <c r="F141" s="97">
        <v>40284.41015625</v>
      </c>
      <c r="G141" s="1">
        <v>1000000</v>
      </c>
      <c r="H141" s="1">
        <v>10071.1025390625</v>
      </c>
      <c r="I141" s="10">
        <v>15642</v>
      </c>
      <c r="J141" s="10">
        <v>15642</v>
      </c>
      <c r="K141" s="10">
        <v>0</v>
      </c>
      <c r="L141" s="1">
        <v>0</v>
      </c>
      <c r="M141" s="1">
        <v>0</v>
      </c>
      <c r="N141" s="1">
        <v>15642</v>
      </c>
      <c r="O141" s="1">
        <v>0</v>
      </c>
      <c r="P141" s="1">
        <v>0</v>
      </c>
      <c r="Q141" s="1" t="s">
        <v>72</v>
      </c>
      <c r="R141" s="1" t="s">
        <v>72</v>
      </c>
      <c r="S141" s="1" t="s">
        <v>72</v>
      </c>
      <c r="T141" s="1" t="s">
        <v>72</v>
      </c>
      <c r="U141" s="1" t="s">
        <v>72</v>
      </c>
      <c r="V141" s="1" t="s">
        <v>72</v>
      </c>
      <c r="W141" s="1" t="s">
        <v>72</v>
      </c>
      <c r="X141" s="1">
        <v>3771.31591796875</v>
      </c>
      <c r="Y141" s="1" t="s">
        <v>72</v>
      </c>
      <c r="Z141" s="1" t="s">
        <v>72</v>
      </c>
      <c r="AA141" s="2" t="s">
        <v>72</v>
      </c>
      <c r="AB141" s="1" t="s">
        <v>72</v>
      </c>
      <c r="AC141" s="1" t="s">
        <v>72</v>
      </c>
      <c r="AD141" s="1" t="s">
        <v>72</v>
      </c>
      <c r="AE141" s="1" t="s">
        <v>72</v>
      </c>
      <c r="AF141" s="1" t="s">
        <v>72</v>
      </c>
      <c r="AG141" s="1" t="s">
        <v>72</v>
      </c>
      <c r="AH141" s="1" t="s">
        <v>72</v>
      </c>
      <c r="AI141" s="1" t="s">
        <v>72</v>
      </c>
      <c r="AJ141" s="1" t="s">
        <v>72</v>
      </c>
      <c r="AK141" s="1" t="s">
        <v>72</v>
      </c>
      <c r="AL141" s="1">
        <v>6473.3449176046461</v>
      </c>
      <c r="AM141" s="1">
        <v>0</v>
      </c>
      <c r="AN141" s="1">
        <v>6473.3449176046561</v>
      </c>
      <c r="AO141" s="2" t="s">
        <v>72</v>
      </c>
      <c r="AP141" s="2" t="s">
        <v>72</v>
      </c>
      <c r="AQ141" s="1" t="s">
        <v>72</v>
      </c>
      <c r="AR141" s="1" t="s">
        <v>72</v>
      </c>
      <c r="AS141" s="1">
        <v>1000000</v>
      </c>
      <c r="AT141" s="1">
        <v>10992.51171875</v>
      </c>
      <c r="AU141" s="1" t="s">
        <v>72</v>
      </c>
      <c r="AV141" s="1" t="s">
        <v>72</v>
      </c>
      <c r="AW141" s="1" t="s">
        <v>72</v>
      </c>
      <c r="AX141" s="1" t="s">
        <v>72</v>
      </c>
      <c r="AY141" s="1" t="s">
        <v>72</v>
      </c>
      <c r="AZ141" s="1" t="s">
        <v>72</v>
      </c>
      <c r="BA141" s="1" t="s">
        <v>72</v>
      </c>
      <c r="BB141" s="1" t="s">
        <v>72</v>
      </c>
      <c r="BC141" s="1" t="s">
        <v>72</v>
      </c>
      <c r="BD141" s="1" t="s">
        <v>72</v>
      </c>
      <c r="BE141" s="1" t="s">
        <v>72</v>
      </c>
      <c r="BF141" s="1" t="s">
        <v>72</v>
      </c>
    </row>
    <row r="142" spans="1:58" x14ac:dyDescent="0.25">
      <c r="A142" s="2" t="s">
        <v>161</v>
      </c>
      <c r="B142" s="93" t="s">
        <v>264</v>
      </c>
      <c r="C142" s="2" t="s">
        <v>103</v>
      </c>
      <c r="D142" s="96">
        <v>4000000</v>
      </c>
      <c r="E142" s="97">
        <v>4000000</v>
      </c>
      <c r="F142" s="97">
        <v>39987.3125</v>
      </c>
      <c r="G142" s="1">
        <v>1000000</v>
      </c>
      <c r="H142" s="1">
        <v>9996.828125</v>
      </c>
      <c r="I142" s="10">
        <v>14685</v>
      </c>
      <c r="J142" s="10">
        <v>14685</v>
      </c>
      <c r="K142" s="10">
        <v>0</v>
      </c>
      <c r="L142" s="1">
        <v>1</v>
      </c>
      <c r="M142" s="1">
        <v>14684</v>
      </c>
      <c r="N142" s="1">
        <v>0</v>
      </c>
      <c r="O142" s="1">
        <v>0</v>
      </c>
      <c r="P142" s="1">
        <v>0</v>
      </c>
      <c r="Q142" s="1" t="s">
        <v>72</v>
      </c>
      <c r="R142" s="1" t="s">
        <v>72</v>
      </c>
      <c r="S142" s="1" t="s">
        <v>72</v>
      </c>
      <c r="T142" s="1" t="s">
        <v>72</v>
      </c>
      <c r="U142" s="1" t="s">
        <v>72</v>
      </c>
      <c r="V142" s="1" t="s">
        <v>72</v>
      </c>
      <c r="W142" s="1" t="s">
        <v>72</v>
      </c>
      <c r="X142" s="1">
        <v>7083.0185546875</v>
      </c>
      <c r="Y142" s="1" t="s">
        <v>72</v>
      </c>
      <c r="Z142" s="1" t="s">
        <v>72</v>
      </c>
      <c r="AA142" s="2" t="s">
        <v>104</v>
      </c>
      <c r="AB142" s="1">
        <v>1000000</v>
      </c>
      <c r="AC142" s="1" t="s">
        <v>72</v>
      </c>
      <c r="AD142" s="1" t="s">
        <v>72</v>
      </c>
      <c r="AE142" s="1">
        <v>1000000</v>
      </c>
      <c r="AF142" s="1">
        <v>0</v>
      </c>
      <c r="AG142" s="1">
        <v>99.999991988351837</v>
      </c>
      <c r="AH142" s="1" t="s">
        <v>72</v>
      </c>
      <c r="AI142" s="1" t="s">
        <v>72</v>
      </c>
      <c r="AJ142" s="1">
        <v>100.00001136457124</v>
      </c>
      <c r="AK142" s="1">
        <v>99.999972612132439</v>
      </c>
      <c r="AL142" s="1">
        <v>10713.611839315734</v>
      </c>
      <c r="AM142" s="1">
        <v>0</v>
      </c>
      <c r="AN142" s="1">
        <v>10713.611839315739</v>
      </c>
      <c r="AO142" s="2" t="s">
        <v>72</v>
      </c>
      <c r="AP142" s="2" t="s">
        <v>72</v>
      </c>
      <c r="AQ142" s="1" t="s">
        <v>72</v>
      </c>
      <c r="AR142" s="1" t="s">
        <v>72</v>
      </c>
      <c r="AS142" s="1">
        <v>1000000</v>
      </c>
      <c r="AT142" s="1">
        <v>10918.2373046875</v>
      </c>
      <c r="AU142" s="1" t="s">
        <v>72</v>
      </c>
      <c r="AV142" s="1" t="s">
        <v>72</v>
      </c>
      <c r="AW142" s="1" t="s">
        <v>72</v>
      </c>
      <c r="AX142" s="1" t="s">
        <v>72</v>
      </c>
      <c r="AY142" s="1" t="s">
        <v>72</v>
      </c>
      <c r="AZ142" s="1" t="s">
        <v>72</v>
      </c>
      <c r="BA142" s="1">
        <v>1000000</v>
      </c>
      <c r="BB142" s="1">
        <v>0</v>
      </c>
      <c r="BC142" s="1" t="s">
        <v>72</v>
      </c>
      <c r="BD142" s="1" t="s">
        <v>72</v>
      </c>
      <c r="BE142" s="1">
        <v>100.00000171714225</v>
      </c>
      <c r="BF142" s="1">
        <v>99.999982259561406</v>
      </c>
    </row>
    <row r="143" spans="1:58" x14ac:dyDescent="0.25">
      <c r="A143" s="2" t="s">
        <v>161</v>
      </c>
      <c r="B143" s="93" t="s">
        <v>264</v>
      </c>
      <c r="C143" s="2" t="s">
        <v>104</v>
      </c>
      <c r="D143" s="96">
        <v>0.32046594619750979</v>
      </c>
      <c r="E143" s="97">
        <v>1.5307421684265137</v>
      </c>
      <c r="F143" s="97">
        <v>1.3459130190312862E-2</v>
      </c>
      <c r="G143" s="1">
        <v>0.38268554210662842</v>
      </c>
      <c r="H143" s="1">
        <v>3.3647825475782156E-3</v>
      </c>
      <c r="I143" s="10">
        <v>14685</v>
      </c>
      <c r="J143" s="10">
        <v>1</v>
      </c>
      <c r="K143" s="10">
        <v>14684</v>
      </c>
      <c r="L143" s="1">
        <v>1</v>
      </c>
      <c r="M143" s="1">
        <v>14684</v>
      </c>
      <c r="N143" s="1">
        <v>0</v>
      </c>
      <c r="O143" s="1">
        <v>0</v>
      </c>
      <c r="P143" s="1">
        <v>0</v>
      </c>
      <c r="Q143" s="1" t="s">
        <v>72</v>
      </c>
      <c r="R143" s="1" t="s">
        <v>72</v>
      </c>
      <c r="S143" s="1" t="s">
        <v>72</v>
      </c>
      <c r="T143" s="1" t="s">
        <v>72</v>
      </c>
      <c r="U143" s="1" t="s">
        <v>72</v>
      </c>
      <c r="V143" s="1" t="s">
        <v>72</v>
      </c>
      <c r="W143" s="1" t="s">
        <v>72</v>
      </c>
      <c r="X143" s="1">
        <v>3771.31591796875</v>
      </c>
      <c r="Y143" s="1" t="s">
        <v>72</v>
      </c>
      <c r="Z143" s="1" t="s">
        <v>72</v>
      </c>
      <c r="AA143" s="2" t="s">
        <v>72</v>
      </c>
      <c r="AB143" s="1" t="s">
        <v>72</v>
      </c>
      <c r="AC143" s="1" t="s">
        <v>72</v>
      </c>
      <c r="AD143" s="1" t="s">
        <v>72</v>
      </c>
      <c r="AE143" s="1" t="s">
        <v>72</v>
      </c>
      <c r="AF143" s="1" t="s">
        <v>72</v>
      </c>
      <c r="AG143" s="1" t="s">
        <v>72</v>
      </c>
      <c r="AH143" s="1" t="s">
        <v>72</v>
      </c>
      <c r="AI143" s="1" t="s">
        <v>72</v>
      </c>
      <c r="AJ143" s="1" t="s">
        <v>72</v>
      </c>
      <c r="AK143" s="1" t="s">
        <v>72</v>
      </c>
      <c r="AL143" s="1">
        <v>4439.025390625</v>
      </c>
      <c r="AM143" s="1">
        <v>3070.0043758266597</v>
      </c>
      <c r="AN143" s="1">
        <v>3070.0976016363275</v>
      </c>
      <c r="AO143" s="2" t="s">
        <v>72</v>
      </c>
      <c r="AP143" s="2" t="s">
        <v>72</v>
      </c>
      <c r="AQ143" s="1" t="s">
        <v>72</v>
      </c>
      <c r="AR143" s="1" t="s">
        <v>72</v>
      </c>
      <c r="AS143" s="1">
        <v>0.19942006468772888</v>
      </c>
      <c r="AT143" s="1">
        <v>2.171102911233902E-2</v>
      </c>
      <c r="AU143" s="1" t="s">
        <v>72</v>
      </c>
      <c r="AV143" s="1" t="s">
        <v>72</v>
      </c>
      <c r="AW143" s="1" t="s">
        <v>72</v>
      </c>
      <c r="AX143" s="1" t="s">
        <v>72</v>
      </c>
      <c r="AY143" s="1" t="s">
        <v>72</v>
      </c>
      <c r="AZ143" s="1" t="s">
        <v>72</v>
      </c>
      <c r="BA143" s="1" t="s">
        <v>72</v>
      </c>
      <c r="BB143" s="1" t="s">
        <v>72</v>
      </c>
      <c r="BC143" s="1" t="s">
        <v>72</v>
      </c>
      <c r="BD143" s="1" t="s">
        <v>72</v>
      </c>
      <c r="BE143" s="1" t="s">
        <v>72</v>
      </c>
      <c r="BF143" s="1" t="s">
        <v>72</v>
      </c>
    </row>
    <row r="144" spans="1:58" x14ac:dyDescent="0.25">
      <c r="A144" s="2" t="s">
        <v>162</v>
      </c>
      <c r="B144" s="93" t="s">
        <v>265</v>
      </c>
      <c r="C144" s="2" t="s">
        <v>103</v>
      </c>
      <c r="D144" s="96">
        <v>0</v>
      </c>
      <c r="E144" s="97">
        <v>0.9264264702796936</v>
      </c>
      <c r="F144" s="97">
        <v>0</v>
      </c>
      <c r="G144" s="1">
        <v>0.2316066175699234</v>
      </c>
      <c r="H144" s="1">
        <v>0</v>
      </c>
      <c r="I144" s="10">
        <v>15220</v>
      </c>
      <c r="J144" s="10">
        <v>0</v>
      </c>
      <c r="K144" s="10">
        <v>15220</v>
      </c>
      <c r="L144" s="1">
        <v>0</v>
      </c>
      <c r="M144" s="1">
        <v>0</v>
      </c>
      <c r="N144" s="1">
        <v>15220</v>
      </c>
      <c r="O144" s="1">
        <v>0</v>
      </c>
      <c r="P144" s="1">
        <v>0</v>
      </c>
      <c r="Q144" s="1" t="s">
        <v>72</v>
      </c>
      <c r="R144" s="1" t="s">
        <v>72</v>
      </c>
      <c r="S144" s="1" t="s">
        <v>72</v>
      </c>
      <c r="T144" s="1" t="s">
        <v>72</v>
      </c>
      <c r="U144" s="1" t="s">
        <v>72</v>
      </c>
      <c r="V144" s="1" t="s">
        <v>72</v>
      </c>
      <c r="W144" s="1" t="s">
        <v>72</v>
      </c>
      <c r="X144" s="1">
        <v>7083.0185546875</v>
      </c>
      <c r="Y144" s="1" t="s">
        <v>72</v>
      </c>
      <c r="Z144" s="1" t="s">
        <v>72</v>
      </c>
      <c r="AA144" s="2" t="s">
        <v>104</v>
      </c>
      <c r="AB144" s="1" t="s">
        <v>72</v>
      </c>
      <c r="AC144" s="1" t="s">
        <v>72</v>
      </c>
      <c r="AD144" s="1" t="s">
        <v>72</v>
      </c>
      <c r="AE144" s="1" t="s">
        <v>72</v>
      </c>
      <c r="AF144" s="1" t="s">
        <v>72</v>
      </c>
      <c r="AG144" s="1" t="s">
        <v>72</v>
      </c>
      <c r="AH144" s="1" t="s">
        <v>72</v>
      </c>
      <c r="AI144" s="1" t="s">
        <v>72</v>
      </c>
      <c r="AJ144" s="1" t="s">
        <v>72</v>
      </c>
      <c r="AK144" s="1" t="s">
        <v>72</v>
      </c>
      <c r="AL144" s="1">
        <v>0</v>
      </c>
      <c r="AM144" s="1">
        <v>4851.4600718755137</v>
      </c>
      <c r="AN144" s="1">
        <v>4851.4600718754909</v>
      </c>
      <c r="AO144" s="2" t="s">
        <v>72</v>
      </c>
      <c r="AP144" s="2" t="s">
        <v>72</v>
      </c>
      <c r="AQ144" s="1" t="s">
        <v>72</v>
      </c>
      <c r="AR144" s="1" t="s">
        <v>72</v>
      </c>
      <c r="AS144" s="1">
        <v>0.1058252677321434</v>
      </c>
      <c r="AT144" s="1">
        <v>0</v>
      </c>
      <c r="AU144" s="1" t="s">
        <v>72</v>
      </c>
      <c r="AV144" s="1" t="s">
        <v>72</v>
      </c>
      <c r="AW144" s="1" t="s">
        <v>72</v>
      </c>
      <c r="AX144" s="1" t="s">
        <v>72</v>
      </c>
      <c r="AY144" s="1" t="s">
        <v>72</v>
      </c>
      <c r="AZ144" s="1" t="s">
        <v>72</v>
      </c>
      <c r="BA144" s="1" t="s">
        <v>72</v>
      </c>
      <c r="BB144" s="1" t="s">
        <v>72</v>
      </c>
      <c r="BC144" s="1" t="s">
        <v>72</v>
      </c>
      <c r="BD144" s="1" t="s">
        <v>72</v>
      </c>
      <c r="BE144" s="1" t="s">
        <v>72</v>
      </c>
      <c r="BF144" s="1" t="s">
        <v>72</v>
      </c>
    </row>
    <row r="145" spans="1:58" x14ac:dyDescent="0.25">
      <c r="A145" s="2" t="s">
        <v>162</v>
      </c>
      <c r="B145" s="93" t="s">
        <v>265</v>
      </c>
      <c r="C145" s="2" t="s">
        <v>104</v>
      </c>
      <c r="D145" s="96">
        <v>4000000</v>
      </c>
      <c r="E145" s="97">
        <v>4000000</v>
      </c>
      <c r="F145" s="97">
        <v>40155.70703125</v>
      </c>
      <c r="G145" s="1">
        <v>1000000</v>
      </c>
      <c r="H145" s="1">
        <v>10038.9267578125</v>
      </c>
      <c r="I145" s="10">
        <v>15220</v>
      </c>
      <c r="J145" s="10">
        <v>15220</v>
      </c>
      <c r="K145" s="10">
        <v>0</v>
      </c>
      <c r="L145" s="1">
        <v>0</v>
      </c>
      <c r="M145" s="1">
        <v>0</v>
      </c>
      <c r="N145" s="1">
        <v>15220</v>
      </c>
      <c r="O145" s="1">
        <v>0</v>
      </c>
      <c r="P145" s="1">
        <v>0</v>
      </c>
      <c r="Q145" s="1" t="s">
        <v>72</v>
      </c>
      <c r="R145" s="1" t="s">
        <v>72</v>
      </c>
      <c r="S145" s="1" t="s">
        <v>72</v>
      </c>
      <c r="T145" s="1" t="s">
        <v>72</v>
      </c>
      <c r="U145" s="1" t="s">
        <v>72</v>
      </c>
      <c r="V145" s="1" t="s">
        <v>72</v>
      </c>
      <c r="W145" s="1" t="s">
        <v>72</v>
      </c>
      <c r="X145" s="1">
        <v>3771.31591796875</v>
      </c>
      <c r="Y145" s="1" t="s">
        <v>72</v>
      </c>
      <c r="Z145" s="1" t="s">
        <v>72</v>
      </c>
      <c r="AA145" s="2" t="s">
        <v>72</v>
      </c>
      <c r="AB145" s="1" t="s">
        <v>72</v>
      </c>
      <c r="AC145" s="1" t="s">
        <v>72</v>
      </c>
      <c r="AD145" s="1" t="s">
        <v>72</v>
      </c>
      <c r="AE145" s="1" t="s">
        <v>72</v>
      </c>
      <c r="AF145" s="1" t="s">
        <v>72</v>
      </c>
      <c r="AG145" s="1" t="s">
        <v>72</v>
      </c>
      <c r="AH145" s="1" t="s">
        <v>72</v>
      </c>
      <c r="AI145" s="1" t="s">
        <v>72</v>
      </c>
      <c r="AJ145" s="1" t="s">
        <v>72</v>
      </c>
      <c r="AK145" s="1" t="s">
        <v>72</v>
      </c>
      <c r="AL145" s="1">
        <v>6564.1064481998401</v>
      </c>
      <c r="AM145" s="1">
        <v>0</v>
      </c>
      <c r="AN145" s="1">
        <v>6564.1064481998419</v>
      </c>
      <c r="AO145" s="2" t="s">
        <v>72</v>
      </c>
      <c r="AP145" s="2" t="s">
        <v>72</v>
      </c>
      <c r="AQ145" s="1" t="s">
        <v>72</v>
      </c>
      <c r="AR145" s="1" t="s">
        <v>72</v>
      </c>
      <c r="AS145" s="1">
        <v>1000000</v>
      </c>
      <c r="AT145" s="1">
        <v>10960.3349609375</v>
      </c>
      <c r="AU145" s="1" t="s">
        <v>72</v>
      </c>
      <c r="AV145" s="1" t="s">
        <v>72</v>
      </c>
      <c r="AW145" s="1" t="s">
        <v>72</v>
      </c>
      <c r="AX145" s="1" t="s">
        <v>72</v>
      </c>
      <c r="AY145" s="1" t="s">
        <v>72</v>
      </c>
      <c r="AZ145" s="1" t="s">
        <v>72</v>
      </c>
      <c r="BA145" s="1" t="s">
        <v>72</v>
      </c>
      <c r="BB145" s="1" t="s">
        <v>72</v>
      </c>
      <c r="BC145" s="1" t="s">
        <v>72</v>
      </c>
      <c r="BD145" s="1" t="s">
        <v>72</v>
      </c>
      <c r="BE145" s="1" t="s">
        <v>72</v>
      </c>
      <c r="BF145" s="1" t="s">
        <v>72</v>
      </c>
    </row>
    <row r="146" spans="1:58" x14ac:dyDescent="0.25">
      <c r="A146" s="2" t="s">
        <v>163</v>
      </c>
      <c r="B146" s="93" t="s">
        <v>266</v>
      </c>
      <c r="C146" s="2" t="s">
        <v>103</v>
      </c>
      <c r="D146" s="96">
        <v>0</v>
      </c>
      <c r="E146" s="97">
        <v>1.0117924213409424</v>
      </c>
      <c r="F146" s="97">
        <v>0</v>
      </c>
      <c r="G146" s="1">
        <v>0.2529481053352356</v>
      </c>
      <c r="H146" s="1">
        <v>0</v>
      </c>
      <c r="I146" s="10">
        <v>13936</v>
      </c>
      <c r="J146" s="10">
        <v>0</v>
      </c>
      <c r="K146" s="10">
        <v>13936</v>
      </c>
      <c r="L146" s="1">
        <v>0</v>
      </c>
      <c r="M146" s="1">
        <v>0</v>
      </c>
      <c r="N146" s="1">
        <v>13936</v>
      </c>
      <c r="O146" s="1">
        <v>0</v>
      </c>
      <c r="P146" s="1">
        <v>0</v>
      </c>
      <c r="Q146" s="1" t="s">
        <v>72</v>
      </c>
      <c r="R146" s="1" t="s">
        <v>72</v>
      </c>
      <c r="S146" s="1" t="s">
        <v>72</v>
      </c>
      <c r="T146" s="1" t="s">
        <v>72</v>
      </c>
      <c r="U146" s="1" t="s">
        <v>72</v>
      </c>
      <c r="V146" s="1" t="s">
        <v>72</v>
      </c>
      <c r="W146" s="1" t="s">
        <v>72</v>
      </c>
      <c r="X146" s="1">
        <v>7083.0185546875</v>
      </c>
      <c r="Y146" s="1" t="s">
        <v>72</v>
      </c>
      <c r="Z146" s="1" t="s">
        <v>72</v>
      </c>
      <c r="AA146" s="2" t="s">
        <v>104</v>
      </c>
      <c r="AB146" s="1" t="s">
        <v>72</v>
      </c>
      <c r="AC146" s="1" t="s">
        <v>72</v>
      </c>
      <c r="AD146" s="1" t="s">
        <v>72</v>
      </c>
      <c r="AE146" s="1" t="s">
        <v>72</v>
      </c>
      <c r="AF146" s="1" t="s">
        <v>72</v>
      </c>
      <c r="AG146" s="1" t="s">
        <v>72</v>
      </c>
      <c r="AH146" s="1" t="s">
        <v>72</v>
      </c>
      <c r="AI146" s="1" t="s">
        <v>72</v>
      </c>
      <c r="AJ146" s="1" t="s">
        <v>72</v>
      </c>
      <c r="AK146" s="1" t="s">
        <v>72</v>
      </c>
      <c r="AL146" s="1">
        <v>0</v>
      </c>
      <c r="AM146" s="1">
        <v>4827.7910704234982</v>
      </c>
      <c r="AN146" s="1">
        <v>4827.7910704234928</v>
      </c>
      <c r="AO146" s="2" t="s">
        <v>72</v>
      </c>
      <c r="AP146" s="2" t="s">
        <v>72</v>
      </c>
      <c r="AQ146" s="1" t="s">
        <v>72</v>
      </c>
      <c r="AR146" s="1" t="s">
        <v>72</v>
      </c>
      <c r="AS146" s="1">
        <v>0.11557600647211075</v>
      </c>
      <c r="AT146" s="1">
        <v>0</v>
      </c>
      <c r="AU146" s="1" t="s">
        <v>72</v>
      </c>
      <c r="AV146" s="1" t="s">
        <v>72</v>
      </c>
      <c r="AW146" s="1" t="s">
        <v>72</v>
      </c>
      <c r="AX146" s="1" t="s">
        <v>72</v>
      </c>
      <c r="AY146" s="1" t="s">
        <v>72</v>
      </c>
      <c r="AZ146" s="1" t="s">
        <v>72</v>
      </c>
      <c r="BA146" s="1" t="s">
        <v>72</v>
      </c>
      <c r="BB146" s="1" t="s">
        <v>72</v>
      </c>
      <c r="BC146" s="1" t="s">
        <v>72</v>
      </c>
      <c r="BD146" s="1" t="s">
        <v>72</v>
      </c>
      <c r="BE146" s="1" t="s">
        <v>72</v>
      </c>
      <c r="BF146" s="1" t="s">
        <v>72</v>
      </c>
    </row>
    <row r="147" spans="1:58" x14ac:dyDescent="0.25">
      <c r="A147" s="2" t="s">
        <v>163</v>
      </c>
      <c r="B147" s="93" t="s">
        <v>266</v>
      </c>
      <c r="C147" s="2" t="s">
        <v>104</v>
      </c>
      <c r="D147" s="96">
        <v>4000000</v>
      </c>
      <c r="E147" s="97">
        <v>4000000</v>
      </c>
      <c r="F147" s="97">
        <v>39740.953125</v>
      </c>
      <c r="G147" s="1">
        <v>1000000</v>
      </c>
      <c r="H147" s="1">
        <v>9935.23828125</v>
      </c>
      <c r="I147" s="10">
        <v>13936</v>
      </c>
      <c r="J147" s="10">
        <v>13936</v>
      </c>
      <c r="K147" s="10">
        <v>0</v>
      </c>
      <c r="L147" s="1">
        <v>0</v>
      </c>
      <c r="M147" s="1">
        <v>0</v>
      </c>
      <c r="N147" s="1">
        <v>13936</v>
      </c>
      <c r="O147" s="1">
        <v>0</v>
      </c>
      <c r="P147" s="1">
        <v>0</v>
      </c>
      <c r="Q147" s="1" t="s">
        <v>72</v>
      </c>
      <c r="R147" s="1" t="s">
        <v>72</v>
      </c>
      <c r="S147" s="1" t="s">
        <v>72</v>
      </c>
      <c r="T147" s="1" t="s">
        <v>72</v>
      </c>
      <c r="U147" s="1" t="s">
        <v>72</v>
      </c>
      <c r="V147" s="1" t="s">
        <v>72</v>
      </c>
      <c r="W147" s="1" t="s">
        <v>72</v>
      </c>
      <c r="X147" s="1">
        <v>3771.31591796875</v>
      </c>
      <c r="Y147" s="1" t="s">
        <v>72</v>
      </c>
      <c r="Z147" s="1" t="s">
        <v>72</v>
      </c>
      <c r="AA147" s="2" t="s">
        <v>72</v>
      </c>
      <c r="AB147" s="1" t="s">
        <v>72</v>
      </c>
      <c r="AC147" s="1" t="s">
        <v>72</v>
      </c>
      <c r="AD147" s="1" t="s">
        <v>72</v>
      </c>
      <c r="AE147" s="1" t="s">
        <v>72</v>
      </c>
      <c r="AF147" s="1" t="s">
        <v>72</v>
      </c>
      <c r="AG147" s="1" t="s">
        <v>72</v>
      </c>
      <c r="AH147" s="1" t="s">
        <v>72</v>
      </c>
      <c r="AI147" s="1" t="s">
        <v>72</v>
      </c>
      <c r="AJ147" s="1" t="s">
        <v>72</v>
      </c>
      <c r="AK147" s="1" t="s">
        <v>72</v>
      </c>
      <c r="AL147" s="1">
        <v>6520.054636030055</v>
      </c>
      <c r="AM147" s="1">
        <v>0</v>
      </c>
      <c r="AN147" s="1">
        <v>6520.0546360300568</v>
      </c>
      <c r="AO147" s="2" t="s">
        <v>72</v>
      </c>
      <c r="AP147" s="2" t="s">
        <v>72</v>
      </c>
      <c r="AQ147" s="1" t="s">
        <v>72</v>
      </c>
      <c r="AR147" s="1" t="s">
        <v>72</v>
      </c>
      <c r="AS147" s="1">
        <v>1000000</v>
      </c>
      <c r="AT147" s="1">
        <v>10856.6474609375</v>
      </c>
      <c r="AU147" s="1" t="s">
        <v>72</v>
      </c>
      <c r="AV147" s="1" t="s">
        <v>72</v>
      </c>
      <c r="AW147" s="1" t="s">
        <v>72</v>
      </c>
      <c r="AX147" s="1" t="s">
        <v>72</v>
      </c>
      <c r="AY147" s="1" t="s">
        <v>72</v>
      </c>
      <c r="AZ147" s="1" t="s">
        <v>72</v>
      </c>
      <c r="BA147" s="1" t="s">
        <v>72</v>
      </c>
      <c r="BB147" s="1" t="s">
        <v>72</v>
      </c>
      <c r="BC147" s="1" t="s">
        <v>72</v>
      </c>
      <c r="BD147" s="1" t="s">
        <v>72</v>
      </c>
      <c r="BE147" s="1" t="s">
        <v>72</v>
      </c>
      <c r="BF147" s="1" t="s">
        <v>72</v>
      </c>
    </row>
    <row r="148" spans="1:58" x14ac:dyDescent="0.25">
      <c r="A148" s="2" t="s">
        <v>166</v>
      </c>
      <c r="B148" s="93" t="s">
        <v>157</v>
      </c>
      <c r="C148" s="2" t="s">
        <v>103</v>
      </c>
      <c r="D148" s="96">
        <v>0</v>
      </c>
      <c r="E148" s="97">
        <v>1.1792749166488647</v>
      </c>
      <c r="F148" s="97">
        <v>0</v>
      </c>
      <c r="G148" s="1">
        <v>0.29481872916221619</v>
      </c>
      <c r="H148" s="1">
        <v>0</v>
      </c>
      <c r="I148" s="10">
        <v>11957</v>
      </c>
      <c r="J148" s="10">
        <v>0</v>
      </c>
      <c r="K148" s="10">
        <v>11957</v>
      </c>
      <c r="L148" s="1">
        <v>0</v>
      </c>
      <c r="M148" s="1">
        <v>0</v>
      </c>
      <c r="N148" s="1">
        <v>31</v>
      </c>
      <c r="O148" s="1">
        <v>11926</v>
      </c>
      <c r="P148" s="1">
        <v>0</v>
      </c>
      <c r="Q148" s="1" t="s">
        <v>72</v>
      </c>
      <c r="R148" s="1" t="s">
        <v>72</v>
      </c>
      <c r="S148" s="1" t="s">
        <v>72</v>
      </c>
      <c r="T148" s="1" t="s">
        <v>72</v>
      </c>
      <c r="U148" s="1" t="s">
        <v>72</v>
      </c>
      <c r="V148" s="1" t="s">
        <v>72</v>
      </c>
      <c r="W148" s="1" t="s">
        <v>72</v>
      </c>
      <c r="X148" s="1">
        <v>7083.0185546875</v>
      </c>
      <c r="Y148" s="1" t="s">
        <v>72</v>
      </c>
      <c r="Z148" s="1" t="s">
        <v>72</v>
      </c>
      <c r="AA148" s="2" t="s">
        <v>104</v>
      </c>
      <c r="AB148" s="1" t="s">
        <v>72</v>
      </c>
      <c r="AC148" s="1" t="s">
        <v>72</v>
      </c>
      <c r="AD148" s="1" t="s">
        <v>72</v>
      </c>
      <c r="AE148" s="1" t="s">
        <v>72</v>
      </c>
      <c r="AF148" s="1" t="s">
        <v>72</v>
      </c>
      <c r="AG148" s="1" t="s">
        <v>72</v>
      </c>
      <c r="AH148" s="1" t="s">
        <v>72</v>
      </c>
      <c r="AI148" s="1" t="s">
        <v>72</v>
      </c>
      <c r="AJ148" s="1" t="s">
        <v>72</v>
      </c>
      <c r="AK148" s="1" t="s">
        <v>72</v>
      </c>
      <c r="AL148" s="1">
        <v>0</v>
      </c>
      <c r="AM148" s="1">
        <v>2691.7623055695672</v>
      </c>
      <c r="AN148" s="1">
        <v>2691.7623055695867</v>
      </c>
      <c r="AO148" s="2" t="s">
        <v>72</v>
      </c>
      <c r="AP148" s="2" t="s">
        <v>72</v>
      </c>
      <c r="AQ148" s="1" t="s">
        <v>72</v>
      </c>
      <c r="AR148" s="1" t="s">
        <v>72</v>
      </c>
      <c r="AS148" s="1">
        <v>0.13470606505870819</v>
      </c>
      <c r="AT148" s="1">
        <v>0</v>
      </c>
      <c r="AU148" s="1" t="s">
        <v>72</v>
      </c>
      <c r="AV148" s="1" t="s">
        <v>72</v>
      </c>
      <c r="AW148" s="1" t="s">
        <v>72</v>
      </c>
      <c r="AX148" s="1" t="s">
        <v>72</v>
      </c>
      <c r="AY148" s="1" t="s">
        <v>72</v>
      </c>
      <c r="AZ148" s="1" t="s">
        <v>72</v>
      </c>
      <c r="BA148" s="1" t="s">
        <v>72</v>
      </c>
      <c r="BB148" s="1" t="s">
        <v>72</v>
      </c>
      <c r="BC148" s="1" t="s">
        <v>72</v>
      </c>
      <c r="BD148" s="1" t="s">
        <v>72</v>
      </c>
      <c r="BE148" s="1" t="s">
        <v>72</v>
      </c>
      <c r="BF148" s="1" t="s">
        <v>72</v>
      </c>
    </row>
    <row r="149" spans="1:58" x14ac:dyDescent="0.25">
      <c r="A149" s="2" t="s">
        <v>166</v>
      </c>
      <c r="B149" s="93" t="s">
        <v>157</v>
      </c>
      <c r="C149" s="2" t="s">
        <v>104</v>
      </c>
      <c r="D149" s="96">
        <v>12.216423797607423</v>
      </c>
      <c r="E149" s="97">
        <v>17.058958053588867</v>
      </c>
      <c r="F149" s="97">
        <v>8.3928213119506836</v>
      </c>
      <c r="G149" s="1">
        <v>4.2647395133972168</v>
      </c>
      <c r="H149" s="1">
        <v>2.0982053279876709</v>
      </c>
      <c r="I149" s="10">
        <v>11957</v>
      </c>
      <c r="J149" s="10">
        <v>31</v>
      </c>
      <c r="K149" s="10">
        <v>11926</v>
      </c>
      <c r="L149" s="1">
        <v>0</v>
      </c>
      <c r="M149" s="1">
        <v>0</v>
      </c>
      <c r="N149" s="1">
        <v>31</v>
      </c>
      <c r="O149" s="1">
        <v>11926</v>
      </c>
      <c r="P149" s="1">
        <v>0</v>
      </c>
      <c r="Q149" s="1" t="s">
        <v>72</v>
      </c>
      <c r="R149" s="1" t="s">
        <v>72</v>
      </c>
      <c r="S149" s="1" t="s">
        <v>72</v>
      </c>
      <c r="T149" s="1" t="s">
        <v>72</v>
      </c>
      <c r="U149" s="1" t="s">
        <v>72</v>
      </c>
      <c r="V149" s="1" t="s">
        <v>72</v>
      </c>
      <c r="W149" s="1" t="s">
        <v>72</v>
      </c>
      <c r="X149" s="1">
        <v>3771.31591796875</v>
      </c>
      <c r="Y149" s="1" t="s">
        <v>72</v>
      </c>
      <c r="Z149" s="1" t="s">
        <v>72</v>
      </c>
      <c r="AA149" s="2" t="s">
        <v>72</v>
      </c>
      <c r="AB149" s="1" t="s">
        <v>72</v>
      </c>
      <c r="AC149" s="1" t="s">
        <v>72</v>
      </c>
      <c r="AD149" s="1" t="s">
        <v>72</v>
      </c>
      <c r="AE149" s="1" t="s">
        <v>72</v>
      </c>
      <c r="AF149" s="1" t="s">
        <v>72</v>
      </c>
      <c r="AG149" s="1" t="s">
        <v>72</v>
      </c>
      <c r="AH149" s="1" t="s">
        <v>72</v>
      </c>
      <c r="AI149" s="1" t="s">
        <v>72</v>
      </c>
      <c r="AJ149" s="1" t="s">
        <v>72</v>
      </c>
      <c r="AK149" s="1" t="s">
        <v>72</v>
      </c>
      <c r="AL149" s="1">
        <v>5932.7379032258068</v>
      </c>
      <c r="AM149" s="1">
        <v>2053.3763818633688</v>
      </c>
      <c r="AN149" s="1">
        <v>2063.4341059716116</v>
      </c>
      <c r="AO149" s="2" t="s">
        <v>72</v>
      </c>
      <c r="AP149" s="2" t="s">
        <v>72</v>
      </c>
      <c r="AQ149" s="1" t="s">
        <v>72</v>
      </c>
      <c r="AR149" s="1" t="s">
        <v>72</v>
      </c>
      <c r="AS149" s="1">
        <v>3.6351850032806396</v>
      </c>
      <c r="AT149" s="1">
        <v>2.538686990737915</v>
      </c>
      <c r="AU149" s="1" t="s">
        <v>72</v>
      </c>
      <c r="AV149" s="1" t="s">
        <v>72</v>
      </c>
      <c r="AW149" s="1" t="s">
        <v>72</v>
      </c>
      <c r="AX149" s="1" t="s">
        <v>72</v>
      </c>
      <c r="AY149" s="1" t="s">
        <v>72</v>
      </c>
      <c r="AZ149" s="1" t="s">
        <v>72</v>
      </c>
      <c r="BA149" s="1" t="s">
        <v>72</v>
      </c>
      <c r="BB149" s="1" t="s">
        <v>72</v>
      </c>
      <c r="BC149" s="1" t="s">
        <v>72</v>
      </c>
      <c r="BD149" s="1" t="s">
        <v>72</v>
      </c>
      <c r="BE149" s="1" t="s">
        <v>72</v>
      </c>
      <c r="BF149" s="1" t="s">
        <v>72</v>
      </c>
    </row>
    <row r="150" spans="1:58" x14ac:dyDescent="0.25">
      <c r="A150" s="2" t="s">
        <v>170</v>
      </c>
      <c r="B150" s="93" t="s">
        <v>83</v>
      </c>
      <c r="C150" s="2" t="s">
        <v>121</v>
      </c>
      <c r="D150" s="96">
        <v>0</v>
      </c>
      <c r="E150" s="97">
        <v>0.81404322385787964</v>
      </c>
      <c r="F150" s="97">
        <v>0</v>
      </c>
      <c r="G150" s="1">
        <v>0.20351080596446991</v>
      </c>
      <c r="H150" s="1">
        <v>0</v>
      </c>
      <c r="I150" s="10">
        <v>17321</v>
      </c>
      <c r="J150" s="10">
        <v>0</v>
      </c>
      <c r="K150" s="10">
        <v>17321</v>
      </c>
      <c r="L150" s="1">
        <v>0</v>
      </c>
      <c r="M150" s="1">
        <v>0</v>
      </c>
      <c r="N150" s="1">
        <v>0</v>
      </c>
      <c r="O150" s="1">
        <v>17321</v>
      </c>
      <c r="P150" s="1">
        <v>0</v>
      </c>
      <c r="Q150" s="1" t="s">
        <v>72</v>
      </c>
      <c r="R150" s="1" t="s">
        <v>72</v>
      </c>
      <c r="S150" s="1" t="s">
        <v>72</v>
      </c>
      <c r="T150" s="1" t="s">
        <v>72</v>
      </c>
      <c r="U150" s="1" t="s">
        <v>72</v>
      </c>
      <c r="V150" s="1" t="s">
        <v>72</v>
      </c>
      <c r="W150" s="1" t="s">
        <v>72</v>
      </c>
      <c r="X150" s="1">
        <v>4100</v>
      </c>
      <c r="Y150" s="1" t="s">
        <v>72</v>
      </c>
      <c r="Z150" s="1" t="s">
        <v>72</v>
      </c>
      <c r="AA150" s="2" t="s">
        <v>122</v>
      </c>
      <c r="AB150" s="1" t="s">
        <v>72</v>
      </c>
      <c r="AC150" s="1" t="s">
        <v>72</v>
      </c>
      <c r="AD150" s="1" t="s">
        <v>72</v>
      </c>
      <c r="AE150" s="1" t="s">
        <v>72</v>
      </c>
      <c r="AF150" s="1" t="s">
        <v>72</v>
      </c>
      <c r="AG150" s="1" t="s">
        <v>72</v>
      </c>
      <c r="AH150" s="1" t="s">
        <v>72</v>
      </c>
      <c r="AI150" s="1" t="s">
        <v>72</v>
      </c>
      <c r="AJ150" s="1" t="s">
        <v>72</v>
      </c>
      <c r="AK150" s="1" t="s">
        <v>72</v>
      </c>
      <c r="AL150" s="1">
        <v>0</v>
      </c>
      <c r="AM150" s="1">
        <v>3086.2099448127456</v>
      </c>
      <c r="AN150" s="1">
        <v>3086.2099448127396</v>
      </c>
      <c r="AO150" s="2" t="s">
        <v>72</v>
      </c>
      <c r="AP150" s="2" t="s">
        <v>72</v>
      </c>
      <c r="AQ150" s="1" t="s">
        <v>72</v>
      </c>
      <c r="AR150" s="1" t="s">
        <v>72</v>
      </c>
      <c r="AS150" s="1">
        <v>9.2988386750221252E-2</v>
      </c>
      <c r="AT150" s="1">
        <v>0</v>
      </c>
      <c r="AU150" s="1" t="s">
        <v>72</v>
      </c>
      <c r="AV150" s="1" t="s">
        <v>72</v>
      </c>
      <c r="AW150" s="1" t="s">
        <v>72</v>
      </c>
      <c r="AX150" s="1" t="s">
        <v>72</v>
      </c>
      <c r="AY150" s="1" t="s">
        <v>72</v>
      </c>
      <c r="AZ150" s="1" t="s">
        <v>72</v>
      </c>
      <c r="BA150" s="1" t="s">
        <v>72</v>
      </c>
      <c r="BB150" s="1" t="s">
        <v>72</v>
      </c>
      <c r="BC150" s="1" t="s">
        <v>72</v>
      </c>
      <c r="BD150" s="1" t="s">
        <v>72</v>
      </c>
      <c r="BE150" s="1" t="s">
        <v>72</v>
      </c>
      <c r="BF150" s="1" t="s">
        <v>72</v>
      </c>
    </row>
    <row r="151" spans="1:58" x14ac:dyDescent="0.25">
      <c r="A151" s="2" t="s">
        <v>170</v>
      </c>
      <c r="B151" s="93" t="s">
        <v>83</v>
      </c>
      <c r="C151" s="2" t="s">
        <v>122</v>
      </c>
      <c r="D151" s="96">
        <v>0</v>
      </c>
      <c r="E151" s="97">
        <v>0.81404322385787964</v>
      </c>
      <c r="F151" s="97">
        <v>0</v>
      </c>
      <c r="G151" s="1">
        <v>0.20351080596446991</v>
      </c>
      <c r="H151" s="1">
        <v>0</v>
      </c>
      <c r="I151" s="10">
        <v>17321</v>
      </c>
      <c r="J151" s="10">
        <v>0</v>
      </c>
      <c r="K151" s="10">
        <v>17321</v>
      </c>
      <c r="L151" s="1">
        <v>0</v>
      </c>
      <c r="M151" s="1">
        <v>0</v>
      </c>
      <c r="N151" s="1">
        <v>0</v>
      </c>
      <c r="O151" s="1">
        <v>17321</v>
      </c>
      <c r="P151" s="1">
        <v>0</v>
      </c>
      <c r="Q151" s="1" t="s">
        <v>72</v>
      </c>
      <c r="R151" s="1" t="s">
        <v>72</v>
      </c>
      <c r="S151" s="1" t="s">
        <v>72</v>
      </c>
      <c r="T151" s="1" t="s">
        <v>72</v>
      </c>
      <c r="U151" s="1" t="s">
        <v>72</v>
      </c>
      <c r="V151" s="1" t="s">
        <v>72</v>
      </c>
      <c r="W151" s="1" t="s">
        <v>72</v>
      </c>
      <c r="X151" s="1">
        <v>3109.34228515625</v>
      </c>
      <c r="Y151" s="1" t="s">
        <v>72</v>
      </c>
      <c r="Z151" s="1" t="s">
        <v>72</v>
      </c>
      <c r="AA151" s="2" t="s">
        <v>72</v>
      </c>
      <c r="AB151" s="1" t="s">
        <v>72</v>
      </c>
      <c r="AC151" s="1" t="s">
        <v>72</v>
      </c>
      <c r="AD151" s="1" t="s">
        <v>72</v>
      </c>
      <c r="AE151" s="1" t="s">
        <v>72</v>
      </c>
      <c r="AF151" s="1" t="s">
        <v>72</v>
      </c>
      <c r="AG151" s="1" t="s">
        <v>72</v>
      </c>
      <c r="AH151" s="1" t="s">
        <v>72</v>
      </c>
      <c r="AI151" s="1" t="s">
        <v>72</v>
      </c>
      <c r="AJ151" s="1" t="s">
        <v>72</v>
      </c>
      <c r="AK151" s="1" t="s">
        <v>72</v>
      </c>
      <c r="AL151" s="1">
        <v>0</v>
      </c>
      <c r="AM151" s="1">
        <v>2430.647701173792</v>
      </c>
      <c r="AN151" s="1">
        <v>2430.6477011737989</v>
      </c>
      <c r="AO151" s="2" t="s">
        <v>72</v>
      </c>
      <c r="AP151" s="2" t="s">
        <v>72</v>
      </c>
      <c r="AQ151" s="1" t="s">
        <v>72</v>
      </c>
      <c r="AR151" s="1" t="s">
        <v>72</v>
      </c>
      <c r="AS151" s="1">
        <v>9.2988386750221252E-2</v>
      </c>
      <c r="AT151" s="1">
        <v>0</v>
      </c>
      <c r="AU151" s="1" t="s">
        <v>72</v>
      </c>
      <c r="AV151" s="1" t="s">
        <v>72</v>
      </c>
      <c r="AW151" s="1" t="s">
        <v>72</v>
      </c>
      <c r="AX151" s="1" t="s">
        <v>72</v>
      </c>
      <c r="AY151" s="1" t="s">
        <v>72</v>
      </c>
      <c r="AZ151" s="1" t="s">
        <v>72</v>
      </c>
      <c r="BA151" s="1" t="s">
        <v>72</v>
      </c>
      <c r="BB151" s="1" t="s">
        <v>72</v>
      </c>
      <c r="BC151" s="1" t="s">
        <v>72</v>
      </c>
      <c r="BD151" s="1" t="s">
        <v>72</v>
      </c>
      <c r="BE151" s="1" t="s">
        <v>72</v>
      </c>
      <c r="BF151" s="1" t="s">
        <v>72</v>
      </c>
    </row>
    <row r="152" spans="1:58" x14ac:dyDescent="0.25">
      <c r="A152" s="2" t="s">
        <v>171</v>
      </c>
      <c r="B152" s="93" t="s">
        <v>263</v>
      </c>
      <c r="C152" s="2" t="s">
        <v>121</v>
      </c>
      <c r="D152" s="96">
        <v>0</v>
      </c>
      <c r="E152" s="97">
        <v>0.85248494148254395</v>
      </c>
      <c r="F152" s="97">
        <v>0</v>
      </c>
      <c r="G152" s="1">
        <v>0.21312123537063599</v>
      </c>
      <c r="H152" s="1">
        <v>0</v>
      </c>
      <c r="I152" s="10">
        <v>16540</v>
      </c>
      <c r="J152" s="10">
        <v>0</v>
      </c>
      <c r="K152" s="10">
        <v>16540</v>
      </c>
      <c r="L152" s="1">
        <v>0</v>
      </c>
      <c r="M152" s="1">
        <v>0</v>
      </c>
      <c r="N152" s="1">
        <v>16532</v>
      </c>
      <c r="O152" s="1">
        <v>8</v>
      </c>
      <c r="P152" s="1">
        <v>0</v>
      </c>
      <c r="Q152" s="1" t="s">
        <v>72</v>
      </c>
      <c r="R152" s="1" t="s">
        <v>72</v>
      </c>
      <c r="S152" s="1" t="s">
        <v>72</v>
      </c>
      <c r="T152" s="1" t="s">
        <v>72</v>
      </c>
      <c r="U152" s="1" t="s">
        <v>72</v>
      </c>
      <c r="V152" s="1" t="s">
        <v>72</v>
      </c>
      <c r="W152" s="1" t="s">
        <v>72</v>
      </c>
      <c r="X152" s="1">
        <v>4100</v>
      </c>
      <c r="Y152" s="1" t="s">
        <v>72</v>
      </c>
      <c r="Z152" s="1" t="s">
        <v>72</v>
      </c>
      <c r="AA152" s="2" t="s">
        <v>122</v>
      </c>
      <c r="AB152" s="1" t="s">
        <v>72</v>
      </c>
      <c r="AC152" s="1" t="s">
        <v>72</v>
      </c>
      <c r="AD152" s="1" t="s">
        <v>72</v>
      </c>
      <c r="AE152" s="1" t="s">
        <v>72</v>
      </c>
      <c r="AF152" s="1" t="s">
        <v>72</v>
      </c>
      <c r="AG152" s="1" t="s">
        <v>72</v>
      </c>
      <c r="AH152" s="1" t="s">
        <v>72</v>
      </c>
      <c r="AI152" s="1" t="s">
        <v>72</v>
      </c>
      <c r="AJ152" s="1" t="s">
        <v>72</v>
      </c>
      <c r="AK152" s="1" t="s">
        <v>72</v>
      </c>
      <c r="AL152" s="1">
        <v>0</v>
      </c>
      <c r="AM152" s="1">
        <v>3612.8571087137243</v>
      </c>
      <c r="AN152" s="1">
        <v>3612.8571087137234</v>
      </c>
      <c r="AO152" s="2" t="s">
        <v>72</v>
      </c>
      <c r="AP152" s="2" t="s">
        <v>72</v>
      </c>
      <c r="AQ152" s="1" t="s">
        <v>72</v>
      </c>
      <c r="AR152" s="1" t="s">
        <v>72</v>
      </c>
      <c r="AS152" s="1">
        <v>9.7379371523857117E-2</v>
      </c>
      <c r="AT152" s="1">
        <v>0</v>
      </c>
      <c r="AU152" s="1" t="s">
        <v>72</v>
      </c>
      <c r="AV152" s="1" t="s">
        <v>72</v>
      </c>
      <c r="AW152" s="1" t="s">
        <v>72</v>
      </c>
      <c r="AX152" s="1" t="s">
        <v>72</v>
      </c>
      <c r="AY152" s="1" t="s">
        <v>72</v>
      </c>
      <c r="AZ152" s="1" t="s">
        <v>72</v>
      </c>
      <c r="BA152" s="1" t="s">
        <v>72</v>
      </c>
      <c r="BB152" s="1" t="s">
        <v>72</v>
      </c>
      <c r="BC152" s="1" t="s">
        <v>72</v>
      </c>
      <c r="BD152" s="1" t="s">
        <v>72</v>
      </c>
      <c r="BE152" s="1" t="s">
        <v>72</v>
      </c>
      <c r="BF152" s="1" t="s">
        <v>72</v>
      </c>
    </row>
    <row r="153" spans="1:58" x14ac:dyDescent="0.25">
      <c r="A153" s="2" t="s">
        <v>171</v>
      </c>
      <c r="B153" s="93" t="s">
        <v>263</v>
      </c>
      <c r="C153" s="2" t="s">
        <v>122</v>
      </c>
      <c r="D153" s="96">
        <v>35925.153124999997</v>
      </c>
      <c r="E153" s="97">
        <v>39654.16796875</v>
      </c>
      <c r="F153" s="97">
        <v>32973.58984375</v>
      </c>
      <c r="G153" s="1">
        <v>9913.5419921875</v>
      </c>
      <c r="H153" s="1">
        <v>8243.3974609375</v>
      </c>
      <c r="I153" s="10">
        <v>16540</v>
      </c>
      <c r="J153" s="10">
        <v>16532</v>
      </c>
      <c r="K153" s="10">
        <v>8</v>
      </c>
      <c r="L153" s="1">
        <v>0</v>
      </c>
      <c r="M153" s="1">
        <v>0</v>
      </c>
      <c r="N153" s="1">
        <v>16532</v>
      </c>
      <c r="O153" s="1">
        <v>8</v>
      </c>
      <c r="P153" s="1">
        <v>0</v>
      </c>
      <c r="Q153" s="1" t="s">
        <v>72</v>
      </c>
      <c r="R153" s="1" t="s">
        <v>72</v>
      </c>
      <c r="S153" s="1" t="s">
        <v>72</v>
      </c>
      <c r="T153" s="1" t="s">
        <v>72</v>
      </c>
      <c r="U153" s="1" t="s">
        <v>72</v>
      </c>
      <c r="V153" s="1" t="s">
        <v>72</v>
      </c>
      <c r="W153" s="1" t="s">
        <v>72</v>
      </c>
      <c r="X153" s="1">
        <v>3109.34228515625</v>
      </c>
      <c r="Y153" s="1" t="s">
        <v>72</v>
      </c>
      <c r="Z153" s="1" t="s">
        <v>72</v>
      </c>
      <c r="AA153" s="2" t="s">
        <v>72</v>
      </c>
      <c r="AB153" s="1" t="s">
        <v>72</v>
      </c>
      <c r="AC153" s="1" t="s">
        <v>72</v>
      </c>
      <c r="AD153" s="1" t="s">
        <v>72</v>
      </c>
      <c r="AE153" s="1" t="s">
        <v>72</v>
      </c>
      <c r="AF153" s="1" t="s">
        <v>72</v>
      </c>
      <c r="AG153" s="1" t="s">
        <v>72</v>
      </c>
      <c r="AH153" s="1" t="s">
        <v>72</v>
      </c>
      <c r="AI153" s="1" t="s">
        <v>72</v>
      </c>
      <c r="AJ153" s="1" t="s">
        <v>72</v>
      </c>
      <c r="AK153" s="1" t="s">
        <v>72</v>
      </c>
      <c r="AL153" s="1">
        <v>3665.9018531945148</v>
      </c>
      <c r="AM153" s="1">
        <v>3045.1536560058594</v>
      </c>
      <c r="AN153" s="1">
        <v>3665.6016122285223</v>
      </c>
      <c r="AO153" s="2" t="s">
        <v>72</v>
      </c>
      <c r="AP153" s="2" t="s">
        <v>72</v>
      </c>
      <c r="AQ153" s="1" t="s">
        <v>72</v>
      </c>
      <c r="AR153" s="1" t="s">
        <v>72</v>
      </c>
      <c r="AS153" s="1">
        <v>9425.5322265625</v>
      </c>
      <c r="AT153" s="1">
        <v>8586.5947265625</v>
      </c>
      <c r="AU153" s="1" t="s">
        <v>72</v>
      </c>
      <c r="AV153" s="1" t="s">
        <v>72</v>
      </c>
      <c r="AW153" s="1" t="s">
        <v>72</v>
      </c>
      <c r="AX153" s="1" t="s">
        <v>72</v>
      </c>
      <c r="AY153" s="1" t="s">
        <v>72</v>
      </c>
      <c r="AZ153" s="1" t="s">
        <v>72</v>
      </c>
      <c r="BA153" s="1" t="s">
        <v>72</v>
      </c>
      <c r="BB153" s="1" t="s">
        <v>72</v>
      </c>
      <c r="BC153" s="1" t="s">
        <v>72</v>
      </c>
      <c r="BD153" s="1" t="s">
        <v>72</v>
      </c>
      <c r="BE153" s="1" t="s">
        <v>72</v>
      </c>
      <c r="BF153" s="1" t="s">
        <v>72</v>
      </c>
    </row>
    <row r="154" spans="1:58" x14ac:dyDescent="0.25">
      <c r="A154" s="2" t="s">
        <v>172</v>
      </c>
      <c r="B154" s="93" t="s">
        <v>264</v>
      </c>
      <c r="C154" s="2" t="s">
        <v>121</v>
      </c>
      <c r="D154" s="96">
        <v>4000000</v>
      </c>
      <c r="E154" s="97">
        <v>4000000</v>
      </c>
      <c r="F154" s="97">
        <v>40314.09765625</v>
      </c>
      <c r="G154" s="1">
        <v>1000000</v>
      </c>
      <c r="H154" s="1">
        <v>10078.5244140625</v>
      </c>
      <c r="I154" s="10">
        <v>15741</v>
      </c>
      <c r="J154" s="10">
        <v>15741</v>
      </c>
      <c r="K154" s="10">
        <v>0</v>
      </c>
      <c r="L154" s="1">
        <v>19</v>
      </c>
      <c r="M154" s="1">
        <v>15722</v>
      </c>
      <c r="N154" s="1">
        <v>0</v>
      </c>
      <c r="O154" s="1">
        <v>0</v>
      </c>
      <c r="P154" s="1">
        <v>0</v>
      </c>
      <c r="Q154" s="1" t="s">
        <v>72</v>
      </c>
      <c r="R154" s="1" t="s">
        <v>72</v>
      </c>
      <c r="S154" s="1" t="s">
        <v>72</v>
      </c>
      <c r="T154" s="1" t="s">
        <v>72</v>
      </c>
      <c r="U154" s="1" t="s">
        <v>72</v>
      </c>
      <c r="V154" s="1" t="s">
        <v>72</v>
      </c>
      <c r="W154" s="1" t="s">
        <v>72</v>
      </c>
      <c r="X154" s="1">
        <v>4100</v>
      </c>
      <c r="Y154" s="1" t="s">
        <v>72</v>
      </c>
      <c r="Z154" s="1" t="s">
        <v>72</v>
      </c>
      <c r="AA154" s="2" t="s">
        <v>122</v>
      </c>
      <c r="AB154" s="1">
        <v>703777.52979742363</v>
      </c>
      <c r="AC154" s="1" t="s">
        <v>72</v>
      </c>
      <c r="AD154" s="1" t="s">
        <v>72</v>
      </c>
      <c r="AE154" s="1">
        <v>1000000</v>
      </c>
      <c r="AF154" s="1">
        <v>230842.92549135786</v>
      </c>
      <c r="AG154" s="1">
        <v>99.999857909845545</v>
      </c>
      <c r="AH154" s="1" t="s">
        <v>72</v>
      </c>
      <c r="AI154" s="1" t="s">
        <v>72</v>
      </c>
      <c r="AJ154" s="1">
        <v>99.999953393507141</v>
      </c>
      <c r="AK154" s="1">
        <v>99.999762426183963</v>
      </c>
      <c r="AL154" s="1">
        <v>5489.2875615182884</v>
      </c>
      <c r="AM154" s="1">
        <v>0</v>
      </c>
      <c r="AN154" s="1">
        <v>5489.2875615182975</v>
      </c>
      <c r="AO154" s="2" t="s">
        <v>72</v>
      </c>
      <c r="AP154" s="2" t="s">
        <v>72</v>
      </c>
      <c r="AQ154" s="1" t="s">
        <v>72</v>
      </c>
      <c r="AR154" s="1" t="s">
        <v>72</v>
      </c>
      <c r="AS154" s="1">
        <v>1000000</v>
      </c>
      <c r="AT154" s="1">
        <v>10999.9326171875</v>
      </c>
      <c r="AU154" s="1" t="s">
        <v>72</v>
      </c>
      <c r="AV154" s="1" t="s">
        <v>72</v>
      </c>
      <c r="AW154" s="1" t="s">
        <v>72</v>
      </c>
      <c r="AX154" s="1" t="s">
        <v>72</v>
      </c>
      <c r="AY154" s="1" t="s">
        <v>72</v>
      </c>
      <c r="AZ154" s="1" t="s">
        <v>72</v>
      </c>
      <c r="BA154" s="1">
        <v>1000000</v>
      </c>
      <c r="BB154" s="1">
        <v>320062.91606074502</v>
      </c>
      <c r="BC154" s="1" t="s">
        <v>72</v>
      </c>
      <c r="BD154" s="1" t="s">
        <v>72</v>
      </c>
      <c r="BE154" s="1">
        <v>99.99993538033722</v>
      </c>
      <c r="BF154" s="1">
        <v>99.99978043935387</v>
      </c>
    </row>
    <row r="155" spans="1:58" x14ac:dyDescent="0.25">
      <c r="A155" s="2" t="s">
        <v>172</v>
      </c>
      <c r="B155" s="93" t="s">
        <v>264</v>
      </c>
      <c r="C155" s="2" t="s">
        <v>122</v>
      </c>
      <c r="D155" s="96">
        <v>5.683614349365234</v>
      </c>
      <c r="E155" s="97">
        <v>8.6534891128540039</v>
      </c>
      <c r="F155" s="97">
        <v>3.4868314266204834</v>
      </c>
      <c r="G155" s="1">
        <v>2.163372278213501</v>
      </c>
      <c r="H155" s="1">
        <v>0.87170785665512085</v>
      </c>
      <c r="I155" s="10">
        <v>15741</v>
      </c>
      <c r="J155" s="10">
        <v>19</v>
      </c>
      <c r="K155" s="10">
        <v>15722</v>
      </c>
      <c r="L155" s="1">
        <v>19</v>
      </c>
      <c r="M155" s="1">
        <v>15722</v>
      </c>
      <c r="N155" s="1">
        <v>0</v>
      </c>
      <c r="O155" s="1">
        <v>0</v>
      </c>
      <c r="P155" s="1">
        <v>0</v>
      </c>
      <c r="Q155" s="1" t="s">
        <v>72</v>
      </c>
      <c r="R155" s="1" t="s">
        <v>72</v>
      </c>
      <c r="S155" s="1" t="s">
        <v>72</v>
      </c>
      <c r="T155" s="1" t="s">
        <v>72</v>
      </c>
      <c r="U155" s="1" t="s">
        <v>72</v>
      </c>
      <c r="V155" s="1" t="s">
        <v>72</v>
      </c>
      <c r="W155" s="1" t="s">
        <v>72</v>
      </c>
      <c r="X155" s="1">
        <v>3109.34228515625</v>
      </c>
      <c r="Y155" s="1" t="s">
        <v>72</v>
      </c>
      <c r="Z155" s="1" t="s">
        <v>72</v>
      </c>
      <c r="AA155" s="2" t="s">
        <v>72</v>
      </c>
      <c r="AB155" s="1" t="s">
        <v>72</v>
      </c>
      <c r="AC155" s="1" t="s">
        <v>72</v>
      </c>
      <c r="AD155" s="1" t="s">
        <v>72</v>
      </c>
      <c r="AE155" s="1" t="s">
        <v>72</v>
      </c>
      <c r="AF155" s="1" t="s">
        <v>72</v>
      </c>
      <c r="AG155" s="1" t="s">
        <v>72</v>
      </c>
      <c r="AH155" s="1" t="s">
        <v>72</v>
      </c>
      <c r="AI155" s="1" t="s">
        <v>72</v>
      </c>
      <c r="AJ155" s="1" t="s">
        <v>72</v>
      </c>
      <c r="AK155" s="1" t="s">
        <v>72</v>
      </c>
      <c r="AL155" s="1">
        <v>3134.3003572162829</v>
      </c>
      <c r="AM155" s="1">
        <v>2807.7029496510663</v>
      </c>
      <c r="AN155" s="1">
        <v>2808.0971654406358</v>
      </c>
      <c r="AO155" s="2" t="s">
        <v>72</v>
      </c>
      <c r="AP155" s="2" t="s">
        <v>72</v>
      </c>
      <c r="AQ155" s="1" t="s">
        <v>72</v>
      </c>
      <c r="AR155" s="1" t="s">
        <v>72</v>
      </c>
      <c r="AS155" s="1">
        <v>1.7721313238143921</v>
      </c>
      <c r="AT155" s="1">
        <v>1.1195286512374878</v>
      </c>
      <c r="AU155" s="1" t="s">
        <v>72</v>
      </c>
      <c r="AV155" s="1" t="s">
        <v>72</v>
      </c>
      <c r="AW155" s="1" t="s">
        <v>72</v>
      </c>
      <c r="AX155" s="1" t="s">
        <v>72</v>
      </c>
      <c r="AY155" s="1" t="s">
        <v>72</v>
      </c>
      <c r="AZ155" s="1" t="s">
        <v>72</v>
      </c>
      <c r="BA155" s="1" t="s">
        <v>72</v>
      </c>
      <c r="BB155" s="1" t="s">
        <v>72</v>
      </c>
      <c r="BC155" s="1" t="s">
        <v>72</v>
      </c>
      <c r="BD155" s="1" t="s">
        <v>72</v>
      </c>
      <c r="BE155" s="1" t="s">
        <v>72</v>
      </c>
      <c r="BF155" s="1" t="s">
        <v>72</v>
      </c>
    </row>
    <row r="156" spans="1:58" x14ac:dyDescent="0.25">
      <c r="A156" s="2" t="s">
        <v>267</v>
      </c>
      <c r="B156" s="93" t="s">
        <v>265</v>
      </c>
      <c r="C156" s="2" t="s">
        <v>121</v>
      </c>
      <c r="D156" s="96">
        <v>4000000</v>
      </c>
      <c r="E156" s="97">
        <v>4000000</v>
      </c>
      <c r="F156" s="97">
        <v>39978.97265625</v>
      </c>
      <c r="G156" s="1">
        <v>1000000</v>
      </c>
      <c r="H156" s="1">
        <v>9994.7431640625</v>
      </c>
      <c r="I156" s="10">
        <v>14659</v>
      </c>
      <c r="J156" s="10">
        <v>14659</v>
      </c>
      <c r="K156" s="10">
        <v>0</v>
      </c>
      <c r="L156" s="1">
        <v>14</v>
      </c>
      <c r="M156" s="1">
        <v>14645</v>
      </c>
      <c r="N156" s="1">
        <v>0</v>
      </c>
      <c r="O156" s="1">
        <v>0</v>
      </c>
      <c r="P156" s="1">
        <v>0</v>
      </c>
      <c r="Q156" s="1" t="s">
        <v>72</v>
      </c>
      <c r="R156" s="1" t="s">
        <v>72</v>
      </c>
      <c r="S156" s="1" t="s">
        <v>72</v>
      </c>
      <c r="T156" s="1" t="s">
        <v>72</v>
      </c>
      <c r="U156" s="1" t="s">
        <v>72</v>
      </c>
      <c r="V156" s="1" t="s">
        <v>72</v>
      </c>
      <c r="W156" s="1" t="s">
        <v>72</v>
      </c>
      <c r="X156" s="1">
        <v>4100</v>
      </c>
      <c r="Y156" s="1" t="s">
        <v>72</v>
      </c>
      <c r="Z156" s="1" t="s">
        <v>72</v>
      </c>
      <c r="AA156" s="2" t="s">
        <v>122</v>
      </c>
      <c r="AB156" s="1">
        <v>889585.59323624603</v>
      </c>
      <c r="AC156" s="1" t="s">
        <v>72</v>
      </c>
      <c r="AD156" s="1" t="s">
        <v>72</v>
      </c>
      <c r="AE156" s="1">
        <v>1000000</v>
      </c>
      <c r="AF156" s="1">
        <v>243604.35142945079</v>
      </c>
      <c r="AG156" s="1">
        <v>99.999887588233946</v>
      </c>
      <c r="AH156" s="1" t="s">
        <v>72</v>
      </c>
      <c r="AI156" s="1" t="s">
        <v>72</v>
      </c>
      <c r="AJ156" s="1">
        <v>99.999969217040828</v>
      </c>
      <c r="AK156" s="1">
        <v>99.999805959427064</v>
      </c>
      <c r="AL156" s="1">
        <v>5474.1296930493318</v>
      </c>
      <c r="AM156" s="1">
        <v>0</v>
      </c>
      <c r="AN156" s="1">
        <v>5474.1296930493536</v>
      </c>
      <c r="AO156" s="2" t="s">
        <v>72</v>
      </c>
      <c r="AP156" s="2" t="s">
        <v>72</v>
      </c>
      <c r="AQ156" s="1" t="s">
        <v>72</v>
      </c>
      <c r="AR156" s="1" t="s">
        <v>72</v>
      </c>
      <c r="AS156" s="1">
        <v>1000000</v>
      </c>
      <c r="AT156" s="1">
        <v>10916.15234375</v>
      </c>
      <c r="AU156" s="1" t="s">
        <v>72</v>
      </c>
      <c r="AV156" s="1" t="s">
        <v>72</v>
      </c>
      <c r="AW156" s="1" t="s">
        <v>72</v>
      </c>
      <c r="AX156" s="1" t="s">
        <v>72</v>
      </c>
      <c r="AY156" s="1" t="s">
        <v>72</v>
      </c>
      <c r="AZ156" s="1" t="s">
        <v>72</v>
      </c>
      <c r="BA156" s="1">
        <v>1000000</v>
      </c>
      <c r="BB156" s="1">
        <v>389160.30072482832</v>
      </c>
      <c r="BC156" s="1" t="s">
        <v>72</v>
      </c>
      <c r="BD156" s="1" t="s">
        <v>72</v>
      </c>
      <c r="BE156" s="1">
        <v>99.999950824001374</v>
      </c>
      <c r="BF156" s="1">
        <v>99.999824352466533</v>
      </c>
    </row>
    <row r="157" spans="1:58" x14ac:dyDescent="0.25">
      <c r="A157" s="2" t="s">
        <v>267</v>
      </c>
      <c r="B157" s="93" t="s">
        <v>265</v>
      </c>
      <c r="C157" s="2" t="s">
        <v>122</v>
      </c>
      <c r="D157" s="96">
        <v>4.4964756011962894</v>
      </c>
      <c r="E157" s="97">
        <v>7.301239013671875</v>
      </c>
      <c r="F157" s="97">
        <v>2.5232782363891602</v>
      </c>
      <c r="G157" s="1">
        <v>1.8253097534179688</v>
      </c>
      <c r="H157" s="1">
        <v>0.63081955909729004</v>
      </c>
      <c r="I157" s="10">
        <v>14659</v>
      </c>
      <c r="J157" s="10">
        <v>14</v>
      </c>
      <c r="K157" s="10">
        <v>14645</v>
      </c>
      <c r="L157" s="1">
        <v>14</v>
      </c>
      <c r="M157" s="1">
        <v>14645</v>
      </c>
      <c r="N157" s="1">
        <v>0</v>
      </c>
      <c r="O157" s="1">
        <v>0</v>
      </c>
      <c r="P157" s="1">
        <v>0</v>
      </c>
      <c r="Q157" s="1" t="s">
        <v>72</v>
      </c>
      <c r="R157" s="1" t="s">
        <v>72</v>
      </c>
      <c r="S157" s="1" t="s">
        <v>72</v>
      </c>
      <c r="T157" s="1" t="s">
        <v>72</v>
      </c>
      <c r="U157" s="1" t="s">
        <v>72</v>
      </c>
      <c r="V157" s="1" t="s">
        <v>72</v>
      </c>
      <c r="W157" s="1" t="s">
        <v>72</v>
      </c>
      <c r="X157" s="1">
        <v>3109.34228515625</v>
      </c>
      <c r="Y157" s="1" t="s">
        <v>72</v>
      </c>
      <c r="Z157" s="1" t="s">
        <v>72</v>
      </c>
      <c r="AA157" s="2" t="s">
        <v>72</v>
      </c>
      <c r="AB157" s="1" t="s">
        <v>72</v>
      </c>
      <c r="AC157" s="1" t="s">
        <v>72</v>
      </c>
      <c r="AD157" s="1" t="s">
        <v>72</v>
      </c>
      <c r="AE157" s="1" t="s">
        <v>72</v>
      </c>
      <c r="AF157" s="1" t="s">
        <v>72</v>
      </c>
      <c r="AG157" s="1" t="s">
        <v>72</v>
      </c>
      <c r="AH157" s="1" t="s">
        <v>72</v>
      </c>
      <c r="AI157" s="1" t="s">
        <v>72</v>
      </c>
      <c r="AJ157" s="1" t="s">
        <v>72</v>
      </c>
      <c r="AK157" s="1" t="s">
        <v>72</v>
      </c>
      <c r="AL157" s="1">
        <v>3143.3776157924108</v>
      </c>
      <c r="AM157" s="1">
        <v>2804.7093118018361</v>
      </c>
      <c r="AN157" s="1">
        <v>2805.032755164681</v>
      </c>
      <c r="AO157" s="2" t="s">
        <v>72</v>
      </c>
      <c r="AP157" s="2" t="s">
        <v>72</v>
      </c>
      <c r="AQ157" s="1" t="s">
        <v>72</v>
      </c>
      <c r="AR157" s="1" t="s">
        <v>72</v>
      </c>
      <c r="AS157" s="1">
        <v>1.4523231983184814</v>
      </c>
      <c r="AT157" s="1">
        <v>0.84957414865493774</v>
      </c>
      <c r="AU157" s="1" t="s">
        <v>72</v>
      </c>
      <c r="AV157" s="1" t="s">
        <v>72</v>
      </c>
      <c r="AW157" s="1" t="s">
        <v>72</v>
      </c>
      <c r="AX157" s="1" t="s">
        <v>72</v>
      </c>
      <c r="AY157" s="1" t="s">
        <v>72</v>
      </c>
      <c r="AZ157" s="1" t="s">
        <v>72</v>
      </c>
      <c r="BA157" s="1" t="s">
        <v>72</v>
      </c>
      <c r="BB157" s="1" t="s">
        <v>72</v>
      </c>
      <c r="BC157" s="1" t="s">
        <v>72</v>
      </c>
      <c r="BD157" s="1" t="s">
        <v>72</v>
      </c>
      <c r="BE157" s="1" t="s">
        <v>72</v>
      </c>
      <c r="BF157" s="1" t="s">
        <v>72</v>
      </c>
    </row>
    <row r="158" spans="1:58" x14ac:dyDescent="0.25">
      <c r="A158" s="2" t="s">
        <v>268</v>
      </c>
      <c r="B158" s="93" t="s">
        <v>266</v>
      </c>
      <c r="C158" s="2" t="s">
        <v>121</v>
      </c>
      <c r="D158" s="96">
        <v>7974.6687499999998</v>
      </c>
      <c r="E158" s="97">
        <v>8132.65869140625</v>
      </c>
      <c r="F158" s="97">
        <v>7821.810546875</v>
      </c>
      <c r="G158" s="1">
        <v>2033.1646728515625</v>
      </c>
      <c r="H158" s="1">
        <v>1955.45263671875</v>
      </c>
      <c r="I158" s="10">
        <v>15664</v>
      </c>
      <c r="J158" s="10">
        <v>12787</v>
      </c>
      <c r="K158" s="10">
        <v>2877</v>
      </c>
      <c r="L158" s="1">
        <v>30</v>
      </c>
      <c r="M158" s="1">
        <v>12757</v>
      </c>
      <c r="N158" s="1">
        <v>0</v>
      </c>
      <c r="O158" s="1">
        <v>2877</v>
      </c>
      <c r="P158" s="1">
        <v>2.2553599847839862</v>
      </c>
      <c r="Q158" s="1" t="s">
        <v>72</v>
      </c>
      <c r="R158" s="1" t="s">
        <v>72</v>
      </c>
      <c r="S158" s="1" t="s">
        <v>72</v>
      </c>
      <c r="T158" s="1" t="s">
        <v>72</v>
      </c>
      <c r="U158" s="1" t="s">
        <v>72</v>
      </c>
      <c r="V158" s="1" t="s">
        <v>72</v>
      </c>
      <c r="W158" s="1" t="s">
        <v>72</v>
      </c>
      <c r="X158" s="1">
        <v>4100</v>
      </c>
      <c r="Y158" s="1" t="s">
        <v>72</v>
      </c>
      <c r="Z158" s="1" t="s">
        <v>72</v>
      </c>
      <c r="AA158" s="2" t="s">
        <v>122</v>
      </c>
      <c r="AB158" s="1">
        <v>883.96841410679826</v>
      </c>
      <c r="AC158" s="1" t="s">
        <v>72</v>
      </c>
      <c r="AD158" s="1" t="s">
        <v>72</v>
      </c>
      <c r="AE158" s="1">
        <v>1203.1118973672064</v>
      </c>
      <c r="AF158" s="1">
        <v>564.82493084639009</v>
      </c>
      <c r="AG158" s="1">
        <v>99.887001616774157</v>
      </c>
      <c r="AH158" s="1" t="s">
        <v>72</v>
      </c>
      <c r="AI158" s="1" t="s">
        <v>72</v>
      </c>
      <c r="AJ158" s="1">
        <v>99.927751882038578</v>
      </c>
      <c r="AK158" s="1">
        <v>99.846251351509736</v>
      </c>
      <c r="AL158" s="1">
        <v>4260.7789786731028</v>
      </c>
      <c r="AM158" s="1">
        <v>4022.2851219667841</v>
      </c>
      <c r="AN158" s="1">
        <v>4216.9749167640257</v>
      </c>
      <c r="AO158" s="2" t="s">
        <v>72</v>
      </c>
      <c r="AP158" s="2" t="s">
        <v>72</v>
      </c>
      <c r="AQ158" s="1" t="s">
        <v>72</v>
      </c>
      <c r="AR158" s="1" t="s">
        <v>72</v>
      </c>
      <c r="AS158" s="1">
        <v>2013.6531982421875</v>
      </c>
      <c r="AT158" s="1">
        <v>1974.0147705078125</v>
      </c>
      <c r="AU158" s="1" t="s">
        <v>72</v>
      </c>
      <c r="AV158" s="1" t="s">
        <v>72</v>
      </c>
      <c r="AW158" s="1" t="s">
        <v>72</v>
      </c>
      <c r="AX158" s="1" t="s">
        <v>72</v>
      </c>
      <c r="AY158" s="1" t="s">
        <v>72</v>
      </c>
      <c r="AZ158" s="1" t="s">
        <v>72</v>
      </c>
      <c r="BA158" s="1">
        <v>1045.4688234110499</v>
      </c>
      <c r="BB158" s="1">
        <v>722.4680048025466</v>
      </c>
      <c r="BC158" s="1" t="s">
        <v>72</v>
      </c>
      <c r="BD158" s="1" t="s">
        <v>72</v>
      </c>
      <c r="BE158" s="1">
        <v>99.90762301393454</v>
      </c>
      <c r="BF158" s="1">
        <v>99.866380219613788</v>
      </c>
    </row>
    <row r="159" spans="1:58" x14ac:dyDescent="0.25">
      <c r="A159" s="2" t="s">
        <v>268</v>
      </c>
      <c r="B159" s="93" t="s">
        <v>266</v>
      </c>
      <c r="C159" s="2" t="s">
        <v>122</v>
      </c>
      <c r="D159" s="96">
        <v>9.0214401245117184</v>
      </c>
      <c r="E159" s="97">
        <v>12.661975860595703</v>
      </c>
      <c r="F159" s="97">
        <v>6.1573638916015625</v>
      </c>
      <c r="G159" s="1">
        <v>3.1654939651489258</v>
      </c>
      <c r="H159" s="1">
        <v>1.5393409729003906</v>
      </c>
      <c r="I159" s="10">
        <v>15664</v>
      </c>
      <c r="J159" s="10">
        <v>30</v>
      </c>
      <c r="K159" s="10">
        <v>15634</v>
      </c>
      <c r="L159" s="1">
        <v>30</v>
      </c>
      <c r="M159" s="1">
        <v>12757</v>
      </c>
      <c r="N159" s="1">
        <v>0</v>
      </c>
      <c r="O159" s="1">
        <v>2877</v>
      </c>
      <c r="P159" s="1">
        <v>2.2553599847839862</v>
      </c>
      <c r="Q159" s="1" t="s">
        <v>72</v>
      </c>
      <c r="R159" s="1" t="s">
        <v>72</v>
      </c>
      <c r="S159" s="1" t="s">
        <v>72</v>
      </c>
      <c r="T159" s="1" t="s">
        <v>72</v>
      </c>
      <c r="U159" s="1" t="s">
        <v>72</v>
      </c>
      <c r="V159" s="1" t="s">
        <v>72</v>
      </c>
      <c r="W159" s="1" t="s">
        <v>72</v>
      </c>
      <c r="X159" s="1">
        <v>3109</v>
      </c>
      <c r="Y159" s="1" t="s">
        <v>72</v>
      </c>
      <c r="Z159" s="1" t="s">
        <v>72</v>
      </c>
      <c r="AA159" s="2" t="s">
        <v>72</v>
      </c>
      <c r="AB159" s="1" t="s">
        <v>72</v>
      </c>
      <c r="AC159" s="1" t="s">
        <v>72</v>
      </c>
      <c r="AD159" s="1" t="s">
        <v>72</v>
      </c>
      <c r="AE159" s="1" t="s">
        <v>72</v>
      </c>
      <c r="AF159" s="1" t="s">
        <v>72</v>
      </c>
      <c r="AG159" s="1" t="s">
        <v>72</v>
      </c>
      <c r="AH159" s="1" t="s">
        <v>72</v>
      </c>
      <c r="AI159" s="1" t="s">
        <v>72</v>
      </c>
      <c r="AJ159" s="1" t="s">
        <v>72</v>
      </c>
      <c r="AK159" s="1" t="s">
        <v>72</v>
      </c>
      <c r="AL159" s="1">
        <v>3158.5767578125001</v>
      </c>
      <c r="AM159" s="1">
        <v>2774.3592911889</v>
      </c>
      <c r="AN159" s="1">
        <v>2775.0951520161893</v>
      </c>
      <c r="AO159" s="2" t="s">
        <v>72</v>
      </c>
      <c r="AP159" s="2" t="s">
        <v>72</v>
      </c>
      <c r="AQ159" s="1" t="s">
        <v>72</v>
      </c>
      <c r="AR159" s="1" t="s">
        <v>72</v>
      </c>
      <c r="AS159" s="1">
        <v>2.6918201446533203</v>
      </c>
      <c r="AT159" s="1">
        <v>1.8689355850219727</v>
      </c>
      <c r="AU159" s="1" t="s">
        <v>72</v>
      </c>
      <c r="AV159" s="1" t="s">
        <v>72</v>
      </c>
      <c r="AW159" s="1" t="s">
        <v>72</v>
      </c>
      <c r="AX159" s="1" t="s">
        <v>72</v>
      </c>
      <c r="AY159" s="1" t="s">
        <v>72</v>
      </c>
      <c r="AZ159" s="1" t="s">
        <v>72</v>
      </c>
      <c r="BA159" s="1" t="s">
        <v>72</v>
      </c>
      <c r="BB159" s="1" t="s">
        <v>72</v>
      </c>
      <c r="BC159" s="1" t="s">
        <v>72</v>
      </c>
      <c r="BD159" s="1" t="s">
        <v>72</v>
      </c>
      <c r="BE159" s="1" t="s">
        <v>72</v>
      </c>
      <c r="BF159" s="1" t="s">
        <v>72</v>
      </c>
    </row>
    <row r="160" spans="1:58" x14ac:dyDescent="0.25">
      <c r="A160" s="2" t="s">
        <v>173</v>
      </c>
      <c r="B160" s="93" t="s">
        <v>157</v>
      </c>
      <c r="C160" s="2" t="s">
        <v>121</v>
      </c>
      <c r="D160" s="96">
        <v>0.29184670448303224</v>
      </c>
      <c r="E160" s="97">
        <v>1.3940231800079346</v>
      </c>
      <c r="F160" s="97">
        <v>1.2257197871804237E-2</v>
      </c>
      <c r="G160" s="1">
        <v>0.34850579500198364</v>
      </c>
      <c r="H160" s="1">
        <v>3.0642994679510593E-3</v>
      </c>
      <c r="I160" s="10">
        <v>16125</v>
      </c>
      <c r="J160" s="10">
        <v>1</v>
      </c>
      <c r="K160" s="10">
        <v>16124</v>
      </c>
      <c r="L160" s="1">
        <v>0</v>
      </c>
      <c r="M160" s="1">
        <v>1</v>
      </c>
      <c r="N160" s="1">
        <v>28</v>
      </c>
      <c r="O160" s="1">
        <v>16096</v>
      </c>
      <c r="P160" s="1">
        <v>0</v>
      </c>
      <c r="Q160" s="1" t="s">
        <v>72</v>
      </c>
      <c r="R160" s="1" t="s">
        <v>72</v>
      </c>
      <c r="S160" s="1" t="s">
        <v>72</v>
      </c>
      <c r="T160" s="1" t="s">
        <v>72</v>
      </c>
      <c r="U160" s="1" t="s">
        <v>72</v>
      </c>
      <c r="V160" s="1" t="s">
        <v>72</v>
      </c>
      <c r="W160" s="1" t="s">
        <v>72</v>
      </c>
      <c r="X160" s="1">
        <v>4100</v>
      </c>
      <c r="Y160" s="1" t="s">
        <v>72</v>
      </c>
      <c r="Z160" s="1" t="s">
        <v>72</v>
      </c>
      <c r="AA160" s="2" t="s">
        <v>122</v>
      </c>
      <c r="AB160" s="1">
        <v>3.5684372980882686E-2</v>
      </c>
      <c r="AC160" s="1" t="s">
        <v>72</v>
      </c>
      <c r="AD160" s="1" t="s">
        <v>72</v>
      </c>
      <c r="AE160" s="1">
        <v>0.1212031503042918</v>
      </c>
      <c r="AF160" s="1">
        <v>0</v>
      </c>
      <c r="AG160" s="1">
        <v>3.4454872460976462</v>
      </c>
      <c r="AH160" s="1" t="s">
        <v>72</v>
      </c>
      <c r="AI160" s="1" t="s">
        <v>72</v>
      </c>
      <c r="AJ160" s="1">
        <v>11.418209526347461</v>
      </c>
      <c r="AK160" s="1">
        <v>0</v>
      </c>
      <c r="AL160" s="1">
        <v>4650.67724609375</v>
      </c>
      <c r="AM160" s="1">
        <v>3239.2898598786651</v>
      </c>
      <c r="AN160" s="1">
        <v>3239.3773877785825</v>
      </c>
      <c r="AO160" s="2" t="s">
        <v>72</v>
      </c>
      <c r="AP160" s="2" t="s">
        <v>72</v>
      </c>
      <c r="AQ160" s="1" t="s">
        <v>72</v>
      </c>
      <c r="AR160" s="1" t="s">
        <v>72</v>
      </c>
      <c r="AS160" s="1">
        <v>0.18161000311374664</v>
      </c>
      <c r="AT160" s="1">
        <v>1.977216824889183E-2</v>
      </c>
      <c r="AU160" s="1" t="s">
        <v>72</v>
      </c>
      <c r="AV160" s="1" t="s">
        <v>72</v>
      </c>
      <c r="AW160" s="1" t="s">
        <v>72</v>
      </c>
      <c r="AX160" s="1" t="s">
        <v>72</v>
      </c>
      <c r="AY160" s="1" t="s">
        <v>72</v>
      </c>
      <c r="AZ160" s="1" t="s">
        <v>72</v>
      </c>
      <c r="BA160" s="1">
        <v>7.5830354086510995E-2</v>
      </c>
      <c r="BB160" s="1">
        <v>0</v>
      </c>
      <c r="BC160" s="1" t="s">
        <v>72</v>
      </c>
      <c r="BD160" s="1" t="s">
        <v>72</v>
      </c>
      <c r="BE160" s="1">
        <v>7.1882063078178735</v>
      </c>
      <c r="BF160" s="1">
        <v>0</v>
      </c>
    </row>
    <row r="161" spans="1:58" x14ac:dyDescent="0.25">
      <c r="A161" s="2" t="s">
        <v>173</v>
      </c>
      <c r="B161" s="93" t="s">
        <v>157</v>
      </c>
      <c r="C161" s="2" t="s">
        <v>122</v>
      </c>
      <c r="D161" s="96">
        <v>8.1785575866699212</v>
      </c>
      <c r="E161" s="97">
        <v>11.608725547790527</v>
      </c>
      <c r="F161" s="97">
        <v>5.5026049613952637</v>
      </c>
      <c r="G161" s="1">
        <v>2.9021813869476318</v>
      </c>
      <c r="H161" s="1">
        <v>1.3756512403488159</v>
      </c>
      <c r="I161" s="10">
        <v>16125</v>
      </c>
      <c r="J161" s="10">
        <v>28</v>
      </c>
      <c r="K161" s="10">
        <v>16097</v>
      </c>
      <c r="L161" s="1">
        <v>0</v>
      </c>
      <c r="M161" s="1">
        <v>1</v>
      </c>
      <c r="N161" s="1">
        <v>28</v>
      </c>
      <c r="O161" s="1">
        <v>16096</v>
      </c>
      <c r="P161" s="1">
        <v>0</v>
      </c>
      <c r="Q161" s="1" t="s">
        <v>72</v>
      </c>
      <c r="R161" s="1" t="s">
        <v>72</v>
      </c>
      <c r="S161" s="1" t="s">
        <v>72</v>
      </c>
      <c r="T161" s="1" t="s">
        <v>72</v>
      </c>
      <c r="U161" s="1" t="s">
        <v>72</v>
      </c>
      <c r="V161" s="1" t="s">
        <v>72</v>
      </c>
      <c r="W161" s="1" t="s">
        <v>72</v>
      </c>
      <c r="X161" s="1">
        <v>3109.34228515625</v>
      </c>
      <c r="Y161" s="1" t="s">
        <v>72</v>
      </c>
      <c r="Z161" s="1" t="s">
        <v>72</v>
      </c>
      <c r="AA161" s="2" t="s">
        <v>72</v>
      </c>
      <c r="AB161" s="1" t="s">
        <v>72</v>
      </c>
      <c r="AC161" s="1" t="s">
        <v>72</v>
      </c>
      <c r="AD161" s="1" t="s">
        <v>72</v>
      </c>
      <c r="AE161" s="1" t="s">
        <v>72</v>
      </c>
      <c r="AF161" s="1" t="s">
        <v>72</v>
      </c>
      <c r="AG161" s="1" t="s">
        <v>72</v>
      </c>
      <c r="AH161" s="1" t="s">
        <v>72</v>
      </c>
      <c r="AI161" s="1" t="s">
        <v>72</v>
      </c>
      <c r="AJ161" s="1" t="s">
        <v>72</v>
      </c>
      <c r="AK161" s="1" t="s">
        <v>72</v>
      </c>
      <c r="AL161" s="1">
        <v>3404.8954816545761</v>
      </c>
      <c r="AM161" s="1">
        <v>2445.7896931599612</v>
      </c>
      <c r="AN161" s="1">
        <v>2447.4551171647754</v>
      </c>
      <c r="AO161" s="2" t="s">
        <v>72</v>
      </c>
      <c r="AP161" s="2" t="s">
        <v>72</v>
      </c>
      <c r="AQ161" s="1" t="s">
        <v>72</v>
      </c>
      <c r="AR161" s="1" t="s">
        <v>72</v>
      </c>
      <c r="AS161" s="1">
        <v>2.4551637172698975</v>
      </c>
      <c r="AT161" s="1">
        <v>1.6827715635299683</v>
      </c>
      <c r="AU161" s="1" t="s">
        <v>72</v>
      </c>
      <c r="AV161" s="1" t="s">
        <v>72</v>
      </c>
      <c r="AW161" s="1" t="s">
        <v>72</v>
      </c>
      <c r="AX161" s="1" t="s">
        <v>72</v>
      </c>
      <c r="AY161" s="1" t="s">
        <v>72</v>
      </c>
      <c r="AZ161" s="1" t="s">
        <v>72</v>
      </c>
      <c r="BA161" s="1" t="s">
        <v>72</v>
      </c>
      <c r="BB161" s="1" t="s">
        <v>72</v>
      </c>
      <c r="BC161" s="1" t="s">
        <v>72</v>
      </c>
      <c r="BD161" s="1" t="s">
        <v>72</v>
      </c>
      <c r="BE161" s="1" t="s">
        <v>72</v>
      </c>
      <c r="BF161" s="1" t="s">
        <v>72</v>
      </c>
    </row>
  </sheetData>
  <autoFilter ref="A1:BF161" xr:uid="{00000000-0009-0000-00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CB47-180D-C64B-A7C7-85BFED78A4ED}">
  <sheetPr>
    <outlinePr summaryBelow="0" summaryRight="0"/>
  </sheetPr>
  <dimension ref="A1:BN161"/>
  <sheetViews>
    <sheetView workbookViewId="0">
      <pane xSplit="1" ySplit="1" topLeftCell="B85" activePane="bottomRight" state="frozen"/>
      <selection pane="topRight"/>
      <selection pane="bottomLeft"/>
      <selection pane="bottomRight" activeCell="B112" sqref="B112"/>
    </sheetView>
  </sheetViews>
  <sheetFormatPr defaultColWidth="10.85546875" defaultRowHeight="15" x14ac:dyDescent="0.25"/>
  <cols>
    <col min="1" max="1" width="7.42578125" style="2" customWidth="1"/>
    <col min="2" max="2" width="25.42578125" style="2" customWidth="1"/>
    <col min="3" max="3" width="9" style="2" customWidth="1"/>
    <col min="4" max="4" width="9" style="26" customWidth="1"/>
    <col min="5" max="5" width="17" style="11" customWidth="1"/>
    <col min="6" max="6" width="8.85546875" style="2" customWidth="1"/>
    <col min="7" max="7" width="13" style="2" customWidth="1"/>
    <col min="8" max="8" width="13.5703125" style="2" customWidth="1"/>
    <col min="9" max="9" width="13" style="2" customWidth="1"/>
    <col min="10" max="10" width="11.42578125" style="2" customWidth="1"/>
    <col min="11" max="11" width="13.5703125" style="2" customWidth="1"/>
    <col min="12" max="12" width="17.42578125" style="11" customWidth="1"/>
    <col min="13" max="13" width="15.140625" style="13" customWidth="1"/>
    <col min="14" max="14" width="14.85546875" style="13" customWidth="1"/>
    <col min="15" max="15" width="17.42578125" style="11" customWidth="1"/>
    <col min="16" max="16" width="17.140625" style="11" customWidth="1"/>
    <col min="17" max="17" width="19" style="10" customWidth="1"/>
    <col min="18" max="18" width="10.85546875" style="10" customWidth="1"/>
    <col min="19" max="19" width="11.85546875" style="10" customWidth="1"/>
    <col min="20" max="20" width="12.5703125" style="11" customWidth="1"/>
    <col min="21" max="22" width="12.140625" style="11" customWidth="1"/>
    <col min="23" max="23" width="11.5703125" style="11" customWidth="1"/>
    <col min="24" max="24" width="10.140625" style="11" customWidth="1"/>
    <col min="25" max="25" width="7.42578125" style="11" customWidth="1"/>
    <col min="26" max="26" width="15" style="11" customWidth="1"/>
    <col min="27" max="27" width="14.5703125" style="11" customWidth="1"/>
    <col min="28" max="28" width="17.42578125" style="11" customWidth="1"/>
    <col min="29" max="29" width="17" style="11" customWidth="1"/>
    <col min="30" max="30" width="17.42578125" style="11" customWidth="1"/>
    <col min="31" max="31" width="17.140625" style="11" customWidth="1"/>
    <col min="32" max="34" width="12.85546875" style="11" customWidth="1"/>
    <col min="35" max="35" width="16" style="2" customWidth="1"/>
    <col min="36" max="36" width="8" style="11" customWidth="1"/>
    <col min="37" max="38" width="15.42578125" style="11" customWidth="1"/>
    <col min="39" max="39" width="17.5703125" style="11" customWidth="1"/>
    <col min="40" max="40" width="17.42578125" style="11" customWidth="1"/>
    <col min="41" max="41" width="21.42578125" style="11" customWidth="1"/>
    <col min="42" max="43" width="28.42578125" style="11" customWidth="1"/>
    <col min="44" max="44" width="30.85546875" style="11" customWidth="1"/>
    <col min="45" max="45" width="30.42578125" style="11" customWidth="1"/>
    <col min="46" max="46" width="26" style="11" customWidth="1"/>
    <col min="47" max="47" width="27" style="11" customWidth="1"/>
    <col min="48" max="48" width="21" style="11" customWidth="1"/>
    <col min="49" max="49" width="21.85546875" style="2" customWidth="1"/>
    <col min="50" max="50" width="14.42578125" style="2" customWidth="1"/>
    <col min="51" max="52" width="22.42578125" style="11" customWidth="1"/>
    <col min="53" max="53" width="24.85546875" style="11" customWidth="1"/>
    <col min="54" max="54" width="24.42578125" style="11" customWidth="1"/>
    <col min="55" max="55" width="17" style="11" customWidth="1"/>
    <col min="56" max="56" width="16.5703125" style="11" customWidth="1"/>
    <col min="57" max="57" width="19.42578125" style="11" customWidth="1"/>
    <col min="58" max="58" width="19" style="11" customWidth="1"/>
    <col min="59" max="60" width="17.42578125" style="11" customWidth="1"/>
    <col min="61" max="61" width="19.5703125" style="11" customWidth="1"/>
    <col min="62" max="62" width="19.42578125" style="11" customWidth="1"/>
    <col min="63" max="64" width="30.42578125" style="11" customWidth="1"/>
    <col min="65" max="65" width="32.85546875" style="11" customWidth="1"/>
    <col min="66" max="66" width="32.42578125" style="11" customWidth="1"/>
  </cols>
  <sheetData>
    <row r="1" spans="1:66" x14ac:dyDescent="0.25">
      <c r="A1" s="2" t="s">
        <v>0</v>
      </c>
      <c r="B1" s="2" t="s">
        <v>1</v>
      </c>
      <c r="C1" s="2" t="s">
        <v>2</v>
      </c>
      <c r="D1" s="25" t="s">
        <v>167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4" t="s">
        <v>11</v>
      </c>
      <c r="N1" s="24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</row>
    <row r="2" spans="1:66" x14ac:dyDescent="0.25">
      <c r="A2" s="2" t="s">
        <v>65</v>
      </c>
      <c r="B2" s="2" t="s">
        <v>202</v>
      </c>
      <c r="C2" s="2" t="s">
        <v>66</v>
      </c>
      <c r="D2" s="26">
        <f>L2/5</f>
        <v>2.8047374725341796</v>
      </c>
      <c r="E2" s="1">
        <v>0.70118439197540283</v>
      </c>
      <c r="F2" s="2" t="s">
        <v>67</v>
      </c>
      <c r="G2" s="2" t="s">
        <v>68</v>
      </c>
      <c r="H2" s="2" t="s">
        <v>69</v>
      </c>
      <c r="I2" s="2" t="s">
        <v>69</v>
      </c>
      <c r="J2" s="2" t="s">
        <v>70</v>
      </c>
      <c r="K2" s="2" t="s">
        <v>71</v>
      </c>
      <c r="L2" s="1">
        <v>14.023687362670898</v>
      </c>
      <c r="M2" s="12">
        <f>4*O2</f>
        <v>5.0821681022644043</v>
      </c>
      <c r="N2" s="12">
        <f>4*P2</f>
        <v>1.3373397588729858</v>
      </c>
      <c r="O2" s="1">
        <v>1.2705420255661011</v>
      </c>
      <c r="P2" s="1">
        <v>0.33433493971824646</v>
      </c>
      <c r="Q2" s="10">
        <v>15105</v>
      </c>
      <c r="R2" s="10">
        <v>9</v>
      </c>
      <c r="S2" s="10">
        <v>15096</v>
      </c>
      <c r="T2" s="1">
        <v>0</v>
      </c>
      <c r="U2" s="1">
        <v>9</v>
      </c>
      <c r="V2" s="1">
        <v>6</v>
      </c>
      <c r="W2" s="1">
        <v>15090</v>
      </c>
      <c r="X2" s="1">
        <v>0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3807.899658203125</v>
      </c>
      <c r="AG2" s="1" t="s">
        <v>72</v>
      </c>
      <c r="AH2" s="1" t="s">
        <v>72</v>
      </c>
      <c r="AI2" s="2" t="s">
        <v>73</v>
      </c>
      <c r="AJ2" s="1">
        <v>1.5001489447114171</v>
      </c>
      <c r="AK2" s="1" t="s">
        <v>72</v>
      </c>
      <c r="AL2" s="1" t="s">
        <v>72</v>
      </c>
      <c r="AM2" s="1">
        <v>3.0938529789608236</v>
      </c>
      <c r="AN2" s="1">
        <v>0</v>
      </c>
      <c r="AO2" s="1">
        <v>60.002382973410164</v>
      </c>
      <c r="AP2" s="1" t="s">
        <v>72</v>
      </c>
      <c r="AQ2" s="1" t="s">
        <v>72</v>
      </c>
      <c r="AR2" s="1">
        <v>85.498609408430312</v>
      </c>
      <c r="AS2" s="1">
        <v>34.506156538390009</v>
      </c>
      <c r="AT2" s="1">
        <v>3995.5928548177085</v>
      </c>
      <c r="AU2" s="1">
        <v>3356.237288288547</v>
      </c>
      <c r="AV2" s="1">
        <v>3356.6182350014742</v>
      </c>
      <c r="AW2" s="2" t="s">
        <v>72</v>
      </c>
      <c r="AX2" s="2" t="s">
        <v>72</v>
      </c>
      <c r="AY2" s="1" t="s">
        <v>72</v>
      </c>
      <c r="AZ2" s="1" t="s">
        <v>72</v>
      </c>
      <c r="BA2" s="1">
        <v>0.96275532245635986</v>
      </c>
      <c r="BB2" s="1">
        <v>0.49195399880409241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>
        <v>2.2993691035314692</v>
      </c>
      <c r="BJ2" s="1">
        <v>0.70092878589136487</v>
      </c>
      <c r="BK2" s="1" t="s">
        <v>72</v>
      </c>
      <c r="BL2" s="1" t="s">
        <v>72</v>
      </c>
      <c r="BM2" s="1">
        <v>72.788381943605344</v>
      </c>
      <c r="BN2" s="1">
        <v>47.216384003214976</v>
      </c>
    </row>
    <row r="3" spans="1:66" x14ac:dyDescent="0.25">
      <c r="A3" s="2" t="s">
        <v>65</v>
      </c>
      <c r="B3" s="2" t="s">
        <v>202</v>
      </c>
      <c r="C3" s="2" t="s">
        <v>73</v>
      </c>
      <c r="D3" s="26">
        <f t="shared" ref="D3:D66" si="0">L3/5</f>
        <v>1.8696393966674805</v>
      </c>
      <c r="E3" s="1">
        <v>0.46740984916687012</v>
      </c>
      <c r="F3" s="2" t="s">
        <v>67</v>
      </c>
      <c r="G3" s="2" t="s">
        <v>68</v>
      </c>
      <c r="H3" s="2" t="s">
        <v>69</v>
      </c>
      <c r="I3" s="2" t="s">
        <v>69</v>
      </c>
      <c r="J3" s="2" t="s">
        <v>70</v>
      </c>
      <c r="K3" s="2" t="s">
        <v>74</v>
      </c>
      <c r="L3" s="1">
        <v>9.3481969833374023</v>
      </c>
      <c r="M3" s="12">
        <f t="shared" ref="M3:M66" si="1">4*O3</f>
        <v>3.8223357200622559</v>
      </c>
      <c r="N3" s="12">
        <f t="shared" ref="N3:N66" si="2">4*P3</f>
        <v>0.73218691349029541</v>
      </c>
      <c r="O3" s="1">
        <v>0.95558393001556396</v>
      </c>
      <c r="P3" s="1">
        <v>0.18304672837257385</v>
      </c>
      <c r="Q3" s="10">
        <v>15105</v>
      </c>
      <c r="R3" s="10">
        <v>6</v>
      </c>
      <c r="S3" s="10">
        <v>15099</v>
      </c>
      <c r="T3" s="1">
        <v>0</v>
      </c>
      <c r="U3" s="1">
        <v>9</v>
      </c>
      <c r="V3" s="1">
        <v>6</v>
      </c>
      <c r="W3" s="1">
        <v>15090</v>
      </c>
      <c r="X3" s="1">
        <v>0</v>
      </c>
      <c r="Y3" s="1" t="s">
        <v>72</v>
      </c>
      <c r="Z3" s="1" t="s">
        <v>72</v>
      </c>
      <c r="AA3" s="1" t="s">
        <v>72</v>
      </c>
      <c r="AB3" s="1" t="s">
        <v>72</v>
      </c>
      <c r="AC3" s="1" t="s">
        <v>72</v>
      </c>
      <c r="AD3" s="1" t="s">
        <v>72</v>
      </c>
      <c r="AE3" s="1" t="s">
        <v>72</v>
      </c>
      <c r="AF3" s="1">
        <v>4064</v>
      </c>
      <c r="AG3" s="1" t="s">
        <v>72</v>
      </c>
      <c r="AH3" s="1" t="s">
        <v>72</v>
      </c>
      <c r="AI3" s="2" t="s">
        <v>72</v>
      </c>
      <c r="AJ3" s="1" t="s">
        <v>72</v>
      </c>
      <c r="AK3" s="1" t="s">
        <v>72</v>
      </c>
      <c r="AL3" s="1" t="s">
        <v>72</v>
      </c>
      <c r="AM3" s="1" t="s">
        <v>72</v>
      </c>
      <c r="AN3" s="1" t="s">
        <v>72</v>
      </c>
      <c r="AO3" s="1" t="s">
        <v>72</v>
      </c>
      <c r="AP3" s="1" t="s">
        <v>72</v>
      </c>
      <c r="AQ3" s="1" t="s">
        <v>72</v>
      </c>
      <c r="AR3" s="1" t="s">
        <v>72</v>
      </c>
      <c r="AS3" s="1" t="s">
        <v>72</v>
      </c>
      <c r="AT3" s="1">
        <v>5549.465413411458</v>
      </c>
      <c r="AU3" s="1">
        <v>2673.6136171515395</v>
      </c>
      <c r="AV3" s="1">
        <v>2674.7559614598849</v>
      </c>
      <c r="AW3" s="2" t="s">
        <v>72</v>
      </c>
      <c r="AX3" s="2" t="s">
        <v>72</v>
      </c>
      <c r="AY3" s="1" t="s">
        <v>72</v>
      </c>
      <c r="AZ3" s="1" t="s">
        <v>72</v>
      </c>
      <c r="BA3" s="1">
        <v>0.68715661764144897</v>
      </c>
      <c r="BB3" s="1">
        <v>0.3004453182220459</v>
      </c>
      <c r="BC3" s="1" t="s">
        <v>72</v>
      </c>
      <c r="BD3" s="1" t="s">
        <v>72</v>
      </c>
      <c r="BE3" s="1" t="s">
        <v>72</v>
      </c>
      <c r="BF3" s="1" t="s">
        <v>72</v>
      </c>
      <c r="BG3" s="1" t="s">
        <v>72</v>
      </c>
      <c r="BH3" s="1" t="s">
        <v>72</v>
      </c>
      <c r="BI3" s="1" t="s">
        <v>72</v>
      </c>
      <c r="BJ3" s="1" t="s">
        <v>72</v>
      </c>
      <c r="BK3" s="1" t="s">
        <v>72</v>
      </c>
      <c r="BL3" s="1" t="s">
        <v>72</v>
      </c>
      <c r="BM3" s="1" t="s">
        <v>72</v>
      </c>
      <c r="BN3" s="1" t="s">
        <v>72</v>
      </c>
    </row>
    <row r="4" spans="1:66" x14ac:dyDescent="0.25">
      <c r="A4" s="2" t="s">
        <v>75</v>
      </c>
      <c r="B4" s="2" t="s">
        <v>203</v>
      </c>
      <c r="C4" s="2" t="s">
        <v>66</v>
      </c>
      <c r="D4" s="26">
        <f t="shared" si="0"/>
        <v>2.5420026779174805</v>
      </c>
      <c r="E4" s="1">
        <v>0.63550066947937012</v>
      </c>
      <c r="F4" s="2" t="s">
        <v>67</v>
      </c>
      <c r="G4" s="2" t="s">
        <v>68</v>
      </c>
      <c r="H4" s="2" t="s">
        <v>69</v>
      </c>
      <c r="I4" s="2" t="s">
        <v>69</v>
      </c>
      <c r="J4" s="2" t="s">
        <v>70</v>
      </c>
      <c r="K4" s="2" t="s">
        <v>71</v>
      </c>
      <c r="L4" s="1">
        <v>12.710013389587402</v>
      </c>
      <c r="M4" s="12">
        <f t="shared" si="1"/>
        <v>4.7607040405273438</v>
      </c>
      <c r="N4" s="12">
        <f t="shared" si="2"/>
        <v>1.1507216691970825</v>
      </c>
      <c r="O4" s="1">
        <v>1.1901760101318359</v>
      </c>
      <c r="P4" s="1">
        <v>0.28768041729927063</v>
      </c>
      <c r="Q4" s="10">
        <v>14814</v>
      </c>
      <c r="R4" s="10">
        <v>8</v>
      </c>
      <c r="S4" s="10">
        <v>14806</v>
      </c>
      <c r="T4" s="1">
        <v>0</v>
      </c>
      <c r="U4" s="1">
        <v>8</v>
      </c>
      <c r="V4" s="1">
        <v>4</v>
      </c>
      <c r="W4" s="1">
        <v>14802</v>
      </c>
      <c r="X4" s="1">
        <v>0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3807.899658203125</v>
      </c>
      <c r="AG4" s="1" t="s">
        <v>72</v>
      </c>
      <c r="AH4" s="1" t="s">
        <v>72</v>
      </c>
      <c r="AI4" s="2" t="s">
        <v>73</v>
      </c>
      <c r="AJ4" s="1">
        <v>2.0002701563867782</v>
      </c>
      <c r="AK4" s="1" t="s">
        <v>72</v>
      </c>
      <c r="AL4" s="1" t="s">
        <v>72</v>
      </c>
      <c r="AM4" s="1">
        <v>4.4997694457059847</v>
      </c>
      <c r="AN4" s="1">
        <v>0</v>
      </c>
      <c r="AO4" s="1">
        <v>66.669668134009015</v>
      </c>
      <c r="AP4" s="1" t="s">
        <v>72</v>
      </c>
      <c r="AQ4" s="1" t="s">
        <v>72</v>
      </c>
      <c r="AR4" s="1">
        <v>94.436881241293619</v>
      </c>
      <c r="AS4" s="1">
        <v>38.902455026724418</v>
      </c>
      <c r="AT4" s="1">
        <v>4069.3388977050781</v>
      </c>
      <c r="AU4" s="1">
        <v>3404.5738505438567</v>
      </c>
      <c r="AV4" s="1">
        <v>3404.9328434139366</v>
      </c>
      <c r="AW4" s="2" t="s">
        <v>72</v>
      </c>
      <c r="AX4" s="2" t="s">
        <v>72</v>
      </c>
      <c r="AY4" s="1" t="s">
        <v>72</v>
      </c>
      <c r="AZ4" s="1" t="s">
        <v>72</v>
      </c>
      <c r="BA4" s="1">
        <v>0.88892287015914917</v>
      </c>
      <c r="BB4" s="1">
        <v>0.4355987012386322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>
        <v>3.2477178266459199</v>
      </c>
      <c r="BJ4" s="1">
        <v>0.75282248612763647</v>
      </c>
      <c r="BK4" s="1" t="s">
        <v>72</v>
      </c>
      <c r="BL4" s="1" t="s">
        <v>72</v>
      </c>
      <c r="BM4" s="1">
        <v>80.527701800306133</v>
      </c>
      <c r="BN4" s="1">
        <v>52.811634467711912</v>
      </c>
    </row>
    <row r="5" spans="1:66" x14ac:dyDescent="0.25">
      <c r="A5" s="2" t="s">
        <v>75</v>
      </c>
      <c r="B5" s="2" t="s">
        <v>203</v>
      </c>
      <c r="C5" s="2" t="s">
        <v>73</v>
      </c>
      <c r="D5" s="26">
        <f t="shared" si="0"/>
        <v>1.2708296775817871</v>
      </c>
      <c r="E5" s="1">
        <v>0.31770741939544678</v>
      </c>
      <c r="F5" s="2" t="s">
        <v>67</v>
      </c>
      <c r="G5" s="2" t="s">
        <v>68</v>
      </c>
      <c r="H5" s="2" t="s">
        <v>69</v>
      </c>
      <c r="I5" s="2" t="s">
        <v>69</v>
      </c>
      <c r="J5" s="2" t="s">
        <v>70</v>
      </c>
      <c r="K5" s="2" t="s">
        <v>74</v>
      </c>
      <c r="L5" s="1">
        <v>6.3541483879089355</v>
      </c>
      <c r="M5" s="12">
        <f t="shared" si="1"/>
        <v>2.9968481063842773</v>
      </c>
      <c r="N5" s="12">
        <f t="shared" si="2"/>
        <v>0.38343670964241028</v>
      </c>
      <c r="O5" s="1">
        <v>0.74921202659606934</v>
      </c>
      <c r="P5" s="1">
        <v>9.585917741060257E-2</v>
      </c>
      <c r="Q5" s="10">
        <v>14814</v>
      </c>
      <c r="R5" s="10">
        <v>4</v>
      </c>
      <c r="S5" s="10">
        <v>14810</v>
      </c>
      <c r="T5" s="1">
        <v>0</v>
      </c>
      <c r="U5" s="1">
        <v>8</v>
      </c>
      <c r="V5" s="1">
        <v>4</v>
      </c>
      <c r="W5" s="1">
        <v>14802</v>
      </c>
      <c r="X5" s="1">
        <v>0</v>
      </c>
      <c r="Y5" s="1" t="s">
        <v>72</v>
      </c>
      <c r="Z5" s="1" t="s">
        <v>72</v>
      </c>
      <c r="AA5" s="1" t="s">
        <v>72</v>
      </c>
      <c r="AB5" s="1" t="s">
        <v>72</v>
      </c>
      <c r="AC5" s="1" t="s">
        <v>72</v>
      </c>
      <c r="AD5" s="1" t="s">
        <v>72</v>
      </c>
      <c r="AE5" s="1" t="s">
        <v>72</v>
      </c>
      <c r="AF5" s="1">
        <v>4064</v>
      </c>
      <c r="AG5" s="1" t="s">
        <v>72</v>
      </c>
      <c r="AH5" s="1" t="s">
        <v>72</v>
      </c>
      <c r="AI5" s="2" t="s">
        <v>72</v>
      </c>
      <c r="AJ5" s="1" t="s">
        <v>72</v>
      </c>
      <c r="AK5" s="1" t="s">
        <v>72</v>
      </c>
      <c r="AL5" s="1" t="s">
        <v>72</v>
      </c>
      <c r="AM5" s="1" t="s">
        <v>72</v>
      </c>
      <c r="AN5" s="1" t="s">
        <v>72</v>
      </c>
      <c r="AO5" s="1" t="s">
        <v>72</v>
      </c>
      <c r="AP5" s="1" t="s">
        <v>72</v>
      </c>
      <c r="AQ5" s="1" t="s">
        <v>72</v>
      </c>
      <c r="AR5" s="1" t="s">
        <v>72</v>
      </c>
      <c r="AS5" s="1" t="s">
        <v>72</v>
      </c>
      <c r="AT5" s="1">
        <v>5598.865234375</v>
      </c>
      <c r="AU5" s="1">
        <v>2725.3168064526976</v>
      </c>
      <c r="AV5" s="1">
        <v>2726.0927072027762</v>
      </c>
      <c r="AW5" s="2" t="s">
        <v>72</v>
      </c>
      <c r="AX5" s="2" t="s">
        <v>72</v>
      </c>
      <c r="AY5" s="1" t="s">
        <v>72</v>
      </c>
      <c r="AZ5" s="1" t="s">
        <v>72</v>
      </c>
      <c r="BA5" s="1">
        <v>0.507499098777771</v>
      </c>
      <c r="BB5" s="1">
        <v>0.18243299424648285</v>
      </c>
      <c r="BC5" s="1" t="s">
        <v>72</v>
      </c>
      <c r="BD5" s="1" t="s">
        <v>72</v>
      </c>
      <c r="BE5" s="1" t="s">
        <v>72</v>
      </c>
      <c r="BF5" s="1" t="s">
        <v>72</v>
      </c>
      <c r="BG5" s="1" t="s">
        <v>72</v>
      </c>
      <c r="BH5" s="1" t="s">
        <v>72</v>
      </c>
      <c r="BI5" s="1" t="s">
        <v>72</v>
      </c>
      <c r="BJ5" s="1" t="s">
        <v>72</v>
      </c>
      <c r="BK5" s="1" t="s">
        <v>72</v>
      </c>
      <c r="BL5" s="1" t="s">
        <v>72</v>
      </c>
      <c r="BM5" s="1" t="s">
        <v>72</v>
      </c>
      <c r="BN5" s="1" t="s">
        <v>72</v>
      </c>
    </row>
    <row r="6" spans="1:66" x14ac:dyDescent="0.25">
      <c r="A6" s="2" t="s">
        <v>76</v>
      </c>
      <c r="B6" s="2" t="s">
        <v>204</v>
      </c>
      <c r="C6" s="2" t="s">
        <v>66</v>
      </c>
      <c r="D6" s="26">
        <f t="shared" si="0"/>
        <v>4.2221000671386717</v>
      </c>
      <c r="E6" s="1">
        <v>1.0555250644683838</v>
      </c>
      <c r="F6" s="2" t="s">
        <v>67</v>
      </c>
      <c r="G6" s="2" t="s">
        <v>68</v>
      </c>
      <c r="H6" s="2" t="s">
        <v>69</v>
      </c>
      <c r="I6" s="2" t="s">
        <v>69</v>
      </c>
      <c r="J6" s="2" t="s">
        <v>70</v>
      </c>
      <c r="K6" s="2" t="s">
        <v>71</v>
      </c>
      <c r="L6" s="1">
        <v>21.110500335693359</v>
      </c>
      <c r="M6" s="12">
        <f t="shared" si="1"/>
        <v>7.1069169044494629</v>
      </c>
      <c r="N6" s="12">
        <f t="shared" si="2"/>
        <v>2.2495560646057129</v>
      </c>
      <c r="O6" s="1">
        <v>1.7767292261123657</v>
      </c>
      <c r="P6" s="1">
        <v>0.56238901615142822</v>
      </c>
      <c r="Q6" s="10">
        <v>13381</v>
      </c>
      <c r="R6" s="10">
        <v>12</v>
      </c>
      <c r="S6" s="10">
        <v>13369</v>
      </c>
      <c r="T6" s="1">
        <v>0</v>
      </c>
      <c r="U6" s="1">
        <v>12</v>
      </c>
      <c r="V6" s="1">
        <v>6</v>
      </c>
      <c r="W6" s="1">
        <v>13363</v>
      </c>
      <c r="X6" s="1">
        <v>0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3807.899658203125</v>
      </c>
      <c r="AG6" s="1" t="s">
        <v>72</v>
      </c>
      <c r="AH6" s="1" t="s">
        <v>72</v>
      </c>
      <c r="AI6" s="2" t="s">
        <v>73</v>
      </c>
      <c r="AJ6" s="1">
        <v>2.0004486918801683</v>
      </c>
      <c r="AK6" s="1" t="s">
        <v>72</v>
      </c>
      <c r="AL6" s="1" t="s">
        <v>72</v>
      </c>
      <c r="AM6" s="1">
        <v>4.0147337922167887</v>
      </c>
      <c r="AN6" s="1">
        <v>0</v>
      </c>
      <c r="AO6" s="1">
        <v>66.671651386467431</v>
      </c>
      <c r="AP6" s="1" t="s">
        <v>72</v>
      </c>
      <c r="AQ6" s="1" t="s">
        <v>72</v>
      </c>
      <c r="AR6" s="1">
        <v>89.045903681711962</v>
      </c>
      <c r="AS6" s="1">
        <v>44.297399091222907</v>
      </c>
      <c r="AT6" s="1">
        <v>4335.069091796875</v>
      </c>
      <c r="AU6" s="1">
        <v>3299.0794429466605</v>
      </c>
      <c r="AV6" s="1">
        <v>3300.0085122080177</v>
      </c>
      <c r="AW6" s="2" t="s">
        <v>72</v>
      </c>
      <c r="AX6" s="2" t="s">
        <v>72</v>
      </c>
      <c r="AY6" s="1" t="s">
        <v>72</v>
      </c>
      <c r="AZ6" s="1" t="s">
        <v>72</v>
      </c>
      <c r="BA6" s="1">
        <v>1.3909405469894409</v>
      </c>
      <c r="BB6" s="1">
        <v>0.77897393703460693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>
        <v>3.0109647613193227</v>
      </c>
      <c r="BJ6" s="1">
        <v>0.98993262244101388</v>
      </c>
      <c r="BK6" s="1" t="s">
        <v>72</v>
      </c>
      <c r="BL6" s="1" t="s">
        <v>72</v>
      </c>
      <c r="BM6" s="1">
        <v>77.896249871682883</v>
      </c>
      <c r="BN6" s="1">
        <v>55.447052901251979</v>
      </c>
    </row>
    <row r="7" spans="1:66" x14ac:dyDescent="0.25">
      <c r="A7" s="2" t="s">
        <v>76</v>
      </c>
      <c r="B7" s="2" t="s">
        <v>204</v>
      </c>
      <c r="C7" s="2" t="s">
        <v>73</v>
      </c>
      <c r="D7" s="26">
        <f t="shared" si="0"/>
        <v>2.1105766296386719</v>
      </c>
      <c r="E7" s="1">
        <v>0.52764415740966797</v>
      </c>
      <c r="F7" s="2" t="s">
        <v>67</v>
      </c>
      <c r="G7" s="2" t="s">
        <v>68</v>
      </c>
      <c r="H7" s="2" t="s">
        <v>69</v>
      </c>
      <c r="I7" s="2" t="s">
        <v>69</v>
      </c>
      <c r="J7" s="2" t="s">
        <v>70</v>
      </c>
      <c r="K7" s="2" t="s">
        <v>74</v>
      </c>
      <c r="L7" s="1">
        <v>10.552883148193359</v>
      </c>
      <c r="M7" s="12">
        <f t="shared" si="1"/>
        <v>4.3150291442871094</v>
      </c>
      <c r="N7" s="12">
        <f t="shared" si="2"/>
        <v>0.82652974128723145</v>
      </c>
      <c r="O7" s="1">
        <v>1.0787572860717773</v>
      </c>
      <c r="P7" s="1">
        <v>0.20663243532180786</v>
      </c>
      <c r="Q7" s="10">
        <v>13381</v>
      </c>
      <c r="R7" s="10">
        <v>6</v>
      </c>
      <c r="S7" s="10">
        <v>13375</v>
      </c>
      <c r="T7" s="1">
        <v>0</v>
      </c>
      <c r="U7" s="1">
        <v>12</v>
      </c>
      <c r="V7" s="1">
        <v>6</v>
      </c>
      <c r="W7" s="1">
        <v>13363</v>
      </c>
      <c r="X7" s="1">
        <v>0</v>
      </c>
      <c r="Y7" s="1" t="s">
        <v>72</v>
      </c>
      <c r="Z7" s="1" t="s">
        <v>72</v>
      </c>
      <c r="AA7" s="1" t="s">
        <v>72</v>
      </c>
      <c r="AB7" s="1" t="s">
        <v>72</v>
      </c>
      <c r="AC7" s="1" t="s">
        <v>72</v>
      </c>
      <c r="AD7" s="1" t="s">
        <v>72</v>
      </c>
      <c r="AE7" s="1" t="s">
        <v>72</v>
      </c>
      <c r="AF7" s="1">
        <v>4064</v>
      </c>
      <c r="AG7" s="1" t="s">
        <v>72</v>
      </c>
      <c r="AH7" s="1" t="s">
        <v>72</v>
      </c>
      <c r="AI7" s="2" t="s">
        <v>72</v>
      </c>
      <c r="AJ7" s="1" t="s">
        <v>72</v>
      </c>
      <c r="AK7" s="1" t="s">
        <v>72</v>
      </c>
      <c r="AL7" s="1" t="s">
        <v>72</v>
      </c>
      <c r="AM7" s="1" t="s">
        <v>72</v>
      </c>
      <c r="AN7" s="1" t="s">
        <v>72</v>
      </c>
      <c r="AO7" s="1" t="s">
        <v>72</v>
      </c>
      <c r="AP7" s="1" t="s">
        <v>72</v>
      </c>
      <c r="AQ7" s="1" t="s">
        <v>72</v>
      </c>
      <c r="AR7" s="1" t="s">
        <v>72</v>
      </c>
      <c r="AS7" s="1" t="s">
        <v>72</v>
      </c>
      <c r="AT7" s="1">
        <v>5424.349527994792</v>
      </c>
      <c r="AU7" s="1">
        <v>2685.9074850321263</v>
      </c>
      <c r="AV7" s="1">
        <v>2687.135394176285</v>
      </c>
      <c r="AW7" s="2" t="s">
        <v>72</v>
      </c>
      <c r="AX7" s="2" t="s">
        <v>72</v>
      </c>
      <c r="AY7" s="1" t="s">
        <v>72</v>
      </c>
      <c r="AZ7" s="1" t="s">
        <v>72</v>
      </c>
      <c r="BA7" s="1">
        <v>0.77571862936019897</v>
      </c>
      <c r="BB7" s="1">
        <v>0.33916008472442627</v>
      </c>
      <c r="BC7" s="1" t="s">
        <v>72</v>
      </c>
      <c r="BD7" s="1" t="s">
        <v>72</v>
      </c>
      <c r="BE7" s="1" t="s">
        <v>72</v>
      </c>
      <c r="BF7" s="1" t="s">
        <v>72</v>
      </c>
      <c r="BG7" s="1" t="s">
        <v>72</v>
      </c>
      <c r="BH7" s="1" t="s">
        <v>72</v>
      </c>
      <c r="BI7" s="1" t="s">
        <v>72</v>
      </c>
      <c r="BJ7" s="1" t="s">
        <v>72</v>
      </c>
      <c r="BK7" s="1" t="s">
        <v>72</v>
      </c>
      <c r="BL7" s="1" t="s">
        <v>72</v>
      </c>
      <c r="BM7" s="1" t="s">
        <v>72</v>
      </c>
      <c r="BN7" s="1" t="s">
        <v>72</v>
      </c>
    </row>
    <row r="8" spans="1:66" x14ac:dyDescent="0.25">
      <c r="A8" s="2" t="s">
        <v>77</v>
      </c>
      <c r="B8" s="2" t="s">
        <v>205</v>
      </c>
      <c r="C8" s="2" t="s">
        <v>66</v>
      </c>
      <c r="D8" s="26">
        <f t="shared" si="0"/>
        <v>5.8458175659179688</v>
      </c>
      <c r="E8" s="1">
        <v>1.4614543914794922</v>
      </c>
      <c r="F8" s="2" t="s">
        <v>67</v>
      </c>
      <c r="G8" s="2" t="s">
        <v>68</v>
      </c>
      <c r="H8" s="2" t="s">
        <v>69</v>
      </c>
      <c r="I8" s="2" t="s">
        <v>69</v>
      </c>
      <c r="J8" s="2" t="s">
        <v>70</v>
      </c>
      <c r="K8" s="2" t="s">
        <v>71</v>
      </c>
      <c r="L8" s="1">
        <v>29.229087829589844</v>
      </c>
      <c r="M8" s="12">
        <f t="shared" si="1"/>
        <v>9.2199649810791016</v>
      </c>
      <c r="N8" s="12">
        <f t="shared" si="2"/>
        <v>3.4174599647521973</v>
      </c>
      <c r="O8" s="1">
        <v>2.3049912452697754</v>
      </c>
      <c r="P8" s="1">
        <v>0.85436499118804932</v>
      </c>
      <c r="Q8" s="10">
        <v>12888</v>
      </c>
      <c r="R8" s="10">
        <v>16</v>
      </c>
      <c r="S8" s="10">
        <v>12872</v>
      </c>
      <c r="T8" s="1">
        <v>1</v>
      </c>
      <c r="U8" s="1">
        <v>15</v>
      </c>
      <c r="V8" s="1">
        <v>9</v>
      </c>
      <c r="W8" s="1">
        <v>12863</v>
      </c>
      <c r="X8" s="1">
        <v>9.032960741458794E-2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3807.899658203125</v>
      </c>
      <c r="AG8" s="1" t="s">
        <v>72</v>
      </c>
      <c r="AH8" s="1" t="s">
        <v>72</v>
      </c>
      <c r="AI8" s="2" t="s">
        <v>73</v>
      </c>
      <c r="AJ8" s="1">
        <v>1.6003729287510666</v>
      </c>
      <c r="AK8" s="1" t="s">
        <v>72</v>
      </c>
      <c r="AL8" s="1" t="s">
        <v>72</v>
      </c>
      <c r="AM8" s="1">
        <v>2.8864672105794131</v>
      </c>
      <c r="AN8" s="1">
        <v>0.31427864692272012</v>
      </c>
      <c r="AO8" s="1">
        <v>61.543977444793271</v>
      </c>
      <c r="AP8" s="1" t="s">
        <v>72</v>
      </c>
      <c r="AQ8" s="1" t="s">
        <v>72</v>
      </c>
      <c r="AR8" s="1">
        <v>80.56358427244453</v>
      </c>
      <c r="AS8" s="1">
        <v>42.524370617142019</v>
      </c>
      <c r="AT8" s="1">
        <v>4085.0936279296875</v>
      </c>
      <c r="AU8" s="1">
        <v>3264.6372354624805</v>
      </c>
      <c r="AV8" s="1">
        <v>3265.6558032991893</v>
      </c>
      <c r="AW8" s="2" t="s">
        <v>72</v>
      </c>
      <c r="AX8" s="2" t="s">
        <v>72</v>
      </c>
      <c r="AY8" s="1" t="s">
        <v>72</v>
      </c>
      <c r="AZ8" s="1" t="s">
        <v>72</v>
      </c>
      <c r="BA8" s="1">
        <v>1.858095645904541</v>
      </c>
      <c r="BB8" s="1">
        <v>1.1257985830307007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>
        <v>2.2484284811738284</v>
      </c>
      <c r="BJ8" s="1">
        <v>0.95231737632830471</v>
      </c>
      <c r="BK8" s="1" t="s">
        <v>72</v>
      </c>
      <c r="BL8" s="1" t="s">
        <v>72</v>
      </c>
      <c r="BM8" s="1">
        <v>71.12784853707015</v>
      </c>
      <c r="BN8" s="1">
        <v>51.960106352516398</v>
      </c>
    </row>
    <row r="9" spans="1:66" x14ac:dyDescent="0.25">
      <c r="A9" s="2" t="s">
        <v>77</v>
      </c>
      <c r="B9" s="2" t="s">
        <v>205</v>
      </c>
      <c r="C9" s="2" t="s">
        <v>73</v>
      </c>
      <c r="D9" s="26">
        <f t="shared" si="0"/>
        <v>3.6527847290039062</v>
      </c>
      <c r="E9" s="1">
        <v>0.9131961464881897</v>
      </c>
      <c r="F9" s="2" t="s">
        <v>67</v>
      </c>
      <c r="G9" s="2" t="s">
        <v>68</v>
      </c>
      <c r="H9" s="2" t="s">
        <v>69</v>
      </c>
      <c r="I9" s="2" t="s">
        <v>69</v>
      </c>
      <c r="J9" s="2" t="s">
        <v>70</v>
      </c>
      <c r="K9" s="2" t="s">
        <v>74</v>
      </c>
      <c r="L9" s="1">
        <v>18.263923645019531</v>
      </c>
      <c r="M9" s="12">
        <f t="shared" si="1"/>
        <v>6.435917854309082</v>
      </c>
      <c r="N9" s="12">
        <f t="shared" si="2"/>
        <v>1.8183672428131104</v>
      </c>
      <c r="O9" s="1">
        <v>1.6089794635772705</v>
      </c>
      <c r="P9" s="1">
        <v>0.45459181070327759</v>
      </c>
      <c r="Q9" s="10">
        <v>12888</v>
      </c>
      <c r="R9" s="10">
        <v>10</v>
      </c>
      <c r="S9" s="10">
        <v>12878</v>
      </c>
      <c r="T9" s="1">
        <v>1</v>
      </c>
      <c r="U9" s="1">
        <v>15</v>
      </c>
      <c r="V9" s="1">
        <v>9</v>
      </c>
      <c r="W9" s="1">
        <v>12863</v>
      </c>
      <c r="X9" s="1">
        <v>9.032960741458794E-2</v>
      </c>
      <c r="Y9" s="1" t="s">
        <v>72</v>
      </c>
      <c r="Z9" s="1" t="s">
        <v>72</v>
      </c>
      <c r="AA9" s="1" t="s">
        <v>72</v>
      </c>
      <c r="AB9" s="1" t="s">
        <v>72</v>
      </c>
      <c r="AC9" s="1" t="s">
        <v>72</v>
      </c>
      <c r="AD9" s="1" t="s">
        <v>72</v>
      </c>
      <c r="AE9" s="1" t="s">
        <v>72</v>
      </c>
      <c r="AF9" s="1">
        <v>4064</v>
      </c>
      <c r="AG9" s="1" t="s">
        <v>72</v>
      </c>
      <c r="AH9" s="1" t="s">
        <v>72</v>
      </c>
      <c r="AI9" s="2" t="s">
        <v>72</v>
      </c>
      <c r="AJ9" s="1" t="s">
        <v>72</v>
      </c>
      <c r="AK9" s="1" t="s">
        <v>72</v>
      </c>
      <c r="AL9" s="1" t="s">
        <v>72</v>
      </c>
      <c r="AM9" s="1" t="s">
        <v>72</v>
      </c>
      <c r="AN9" s="1" t="s">
        <v>72</v>
      </c>
      <c r="AO9" s="1" t="s">
        <v>72</v>
      </c>
      <c r="AP9" s="1" t="s">
        <v>72</v>
      </c>
      <c r="AQ9" s="1" t="s">
        <v>72</v>
      </c>
      <c r="AR9" s="1" t="s">
        <v>72</v>
      </c>
      <c r="AS9" s="1" t="s">
        <v>72</v>
      </c>
      <c r="AT9" s="1">
        <v>5488.4740234375004</v>
      </c>
      <c r="AU9" s="1">
        <v>2678.3836263842345</v>
      </c>
      <c r="AV9" s="1">
        <v>2680.5640193055842</v>
      </c>
      <c r="AW9" s="2" t="s">
        <v>72</v>
      </c>
      <c r="AX9" s="2" t="s">
        <v>72</v>
      </c>
      <c r="AY9" s="1" t="s">
        <v>72</v>
      </c>
      <c r="AZ9" s="1" t="s">
        <v>72</v>
      </c>
      <c r="BA9" s="1">
        <v>1.2343531847000122</v>
      </c>
      <c r="BB9" s="1">
        <v>0.65331971645355225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  <c r="BJ9" s="1" t="s">
        <v>72</v>
      </c>
      <c r="BK9" s="1" t="s">
        <v>72</v>
      </c>
      <c r="BL9" s="1" t="s">
        <v>72</v>
      </c>
      <c r="BM9" s="1" t="s">
        <v>72</v>
      </c>
      <c r="BN9" s="1" t="s">
        <v>72</v>
      </c>
    </row>
    <row r="10" spans="1:66" x14ac:dyDescent="0.25">
      <c r="A10" s="2" t="s">
        <v>78</v>
      </c>
      <c r="B10" s="2" t="s">
        <v>206</v>
      </c>
      <c r="C10" s="2" t="s">
        <v>66</v>
      </c>
      <c r="D10" s="26">
        <f t="shared" si="0"/>
        <v>4.0112651824951175</v>
      </c>
      <c r="E10" s="1">
        <v>1.0028163194656372</v>
      </c>
      <c r="F10" s="2" t="s">
        <v>67</v>
      </c>
      <c r="G10" s="2" t="s">
        <v>68</v>
      </c>
      <c r="H10" s="2" t="s">
        <v>69</v>
      </c>
      <c r="I10" s="2" t="s">
        <v>69</v>
      </c>
      <c r="J10" s="2" t="s">
        <v>70</v>
      </c>
      <c r="K10" s="2" t="s">
        <v>71</v>
      </c>
      <c r="L10" s="1">
        <v>20.056325912475586</v>
      </c>
      <c r="M10" s="12">
        <f t="shared" si="1"/>
        <v>6.7519221305847168</v>
      </c>
      <c r="N10" s="12">
        <f t="shared" si="2"/>
        <v>2.1372444629669189</v>
      </c>
      <c r="O10" s="1">
        <v>1.6879805326461792</v>
      </c>
      <c r="P10" s="1">
        <v>0.53431111574172974</v>
      </c>
      <c r="Q10" s="10">
        <v>14084</v>
      </c>
      <c r="R10" s="10">
        <v>12</v>
      </c>
      <c r="S10" s="10">
        <v>14072</v>
      </c>
      <c r="T10" s="1">
        <v>0</v>
      </c>
      <c r="U10" s="1">
        <v>12</v>
      </c>
      <c r="V10" s="1">
        <v>8</v>
      </c>
      <c r="W10" s="1">
        <v>14064</v>
      </c>
      <c r="X10" s="1">
        <v>0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3807.899658203125</v>
      </c>
      <c r="AG10" s="1" t="s">
        <v>72</v>
      </c>
      <c r="AH10" s="1" t="s">
        <v>72</v>
      </c>
      <c r="AI10" s="2" t="s">
        <v>73</v>
      </c>
      <c r="AJ10" s="1">
        <v>1.5002131574073603</v>
      </c>
      <c r="AK10" s="1" t="s">
        <v>72</v>
      </c>
      <c r="AL10" s="1" t="s">
        <v>72</v>
      </c>
      <c r="AM10" s="1">
        <v>2.8711529692516535</v>
      </c>
      <c r="AN10" s="1">
        <v>0.12927334556306702</v>
      </c>
      <c r="AO10" s="1">
        <v>60.003410227751644</v>
      </c>
      <c r="AP10" s="1" t="s">
        <v>72</v>
      </c>
      <c r="AQ10" s="1" t="s">
        <v>72</v>
      </c>
      <c r="AR10" s="1">
        <v>81.934707203102136</v>
      </c>
      <c r="AS10" s="1">
        <v>38.072113252401145</v>
      </c>
      <c r="AT10" s="1">
        <v>4002.4114786783853</v>
      </c>
      <c r="AU10" s="1">
        <v>3188.3947062533034</v>
      </c>
      <c r="AV10" s="1">
        <v>3189.0882735118262</v>
      </c>
      <c r="AW10" s="2" t="s">
        <v>72</v>
      </c>
      <c r="AX10" s="2" t="s">
        <v>72</v>
      </c>
      <c r="AY10" s="1" t="s">
        <v>72</v>
      </c>
      <c r="AZ10" s="1" t="s">
        <v>72</v>
      </c>
      <c r="BA10" s="1">
        <v>1.3214728832244873</v>
      </c>
      <c r="BB10" s="1">
        <v>0.74007940292358398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>
        <v>2.1897333037089055</v>
      </c>
      <c r="BJ10" s="1">
        <v>0.81069301110581493</v>
      </c>
      <c r="BK10" s="1" t="s">
        <v>72</v>
      </c>
      <c r="BL10" s="1" t="s">
        <v>72</v>
      </c>
      <c r="BM10" s="1">
        <v>71.033851512174579</v>
      </c>
      <c r="BN10" s="1">
        <v>48.972968943328702</v>
      </c>
    </row>
    <row r="11" spans="1:66" x14ac:dyDescent="0.25">
      <c r="A11" s="2" t="s">
        <v>78</v>
      </c>
      <c r="B11" s="2" t="s">
        <v>206</v>
      </c>
      <c r="C11" s="2" t="s">
        <v>73</v>
      </c>
      <c r="D11" s="26">
        <f t="shared" si="0"/>
        <v>2.6737968444824221</v>
      </c>
      <c r="E11" s="1">
        <v>0.66844922304153442</v>
      </c>
      <c r="F11" s="2" t="s">
        <v>67</v>
      </c>
      <c r="G11" s="2" t="s">
        <v>68</v>
      </c>
      <c r="H11" s="2" t="s">
        <v>69</v>
      </c>
      <c r="I11" s="2" t="s">
        <v>69</v>
      </c>
      <c r="J11" s="2" t="s">
        <v>70</v>
      </c>
      <c r="K11" s="2" t="s">
        <v>74</v>
      </c>
      <c r="L11" s="1">
        <v>13.368984222412109</v>
      </c>
      <c r="M11" s="12">
        <f t="shared" si="1"/>
        <v>5.007591724395752</v>
      </c>
      <c r="N11" s="12">
        <f t="shared" si="2"/>
        <v>1.2103734016418457</v>
      </c>
      <c r="O11" s="1">
        <v>1.251897931098938</v>
      </c>
      <c r="P11" s="1">
        <v>0.30259335041046143</v>
      </c>
      <c r="Q11" s="10">
        <v>14084</v>
      </c>
      <c r="R11" s="10">
        <v>8</v>
      </c>
      <c r="S11" s="10">
        <v>14076</v>
      </c>
      <c r="T11" s="1">
        <v>0</v>
      </c>
      <c r="U11" s="1">
        <v>12</v>
      </c>
      <c r="V11" s="1">
        <v>8</v>
      </c>
      <c r="W11" s="1">
        <v>14064</v>
      </c>
      <c r="X11" s="1">
        <v>0</v>
      </c>
      <c r="Y11" s="1" t="s">
        <v>72</v>
      </c>
      <c r="Z11" s="1" t="s">
        <v>72</v>
      </c>
      <c r="AA11" s="1" t="s">
        <v>72</v>
      </c>
      <c r="AB11" s="1" t="s">
        <v>72</v>
      </c>
      <c r="AC11" s="1" t="s">
        <v>72</v>
      </c>
      <c r="AD11" s="1" t="s">
        <v>72</v>
      </c>
      <c r="AE11" s="1" t="s">
        <v>72</v>
      </c>
      <c r="AF11" s="1">
        <v>4064</v>
      </c>
      <c r="AG11" s="1" t="s">
        <v>72</v>
      </c>
      <c r="AH11" s="1" t="s">
        <v>72</v>
      </c>
      <c r="AI11" s="2" t="s">
        <v>72</v>
      </c>
      <c r="AJ11" s="1" t="s">
        <v>72</v>
      </c>
      <c r="AK11" s="1" t="s">
        <v>72</v>
      </c>
      <c r="AL11" s="1" t="s">
        <v>72</v>
      </c>
      <c r="AM11" s="1" t="s">
        <v>72</v>
      </c>
      <c r="AN11" s="1" t="s">
        <v>72</v>
      </c>
      <c r="AO11" s="1" t="s">
        <v>72</v>
      </c>
      <c r="AP11" s="1" t="s">
        <v>72</v>
      </c>
      <c r="AQ11" s="1" t="s">
        <v>72</v>
      </c>
      <c r="AR11" s="1" t="s">
        <v>72</v>
      </c>
      <c r="AS11" s="1" t="s">
        <v>72</v>
      </c>
      <c r="AT11" s="1">
        <v>5422.1137084960938</v>
      </c>
      <c r="AU11" s="1">
        <v>2622.3240366505102</v>
      </c>
      <c r="AV11" s="1">
        <v>2623.9143744362887</v>
      </c>
      <c r="AW11" s="2" t="s">
        <v>72</v>
      </c>
      <c r="AX11" s="2" t="s">
        <v>72</v>
      </c>
      <c r="AY11" s="1" t="s">
        <v>72</v>
      </c>
      <c r="AZ11" s="1" t="s">
        <v>72</v>
      </c>
      <c r="BA11" s="1">
        <v>0.93501567840576172</v>
      </c>
      <c r="BB11" s="1">
        <v>0.45818102359771729</v>
      </c>
      <c r="BC11" s="1" t="s">
        <v>72</v>
      </c>
      <c r="BD11" s="1" t="s">
        <v>72</v>
      </c>
      <c r="BE11" s="1" t="s">
        <v>72</v>
      </c>
      <c r="BF11" s="1" t="s">
        <v>72</v>
      </c>
      <c r="BG11" s="1" t="s">
        <v>72</v>
      </c>
      <c r="BH11" s="1" t="s">
        <v>72</v>
      </c>
      <c r="BI11" s="1" t="s">
        <v>72</v>
      </c>
      <c r="BJ11" s="1" t="s">
        <v>72</v>
      </c>
      <c r="BK11" s="1" t="s">
        <v>72</v>
      </c>
      <c r="BL11" s="1" t="s">
        <v>72</v>
      </c>
      <c r="BM11" s="1" t="s">
        <v>72</v>
      </c>
      <c r="BN11" s="1" t="s">
        <v>72</v>
      </c>
    </row>
    <row r="12" spans="1:66" x14ac:dyDescent="0.25">
      <c r="A12" s="2" t="s">
        <v>79</v>
      </c>
      <c r="B12" s="2" t="s">
        <v>207</v>
      </c>
      <c r="C12" s="2" t="s">
        <v>66</v>
      </c>
      <c r="D12" s="26">
        <f t="shared" si="0"/>
        <v>4.6815742492675785</v>
      </c>
      <c r="E12" s="1">
        <v>1.1703935861587524</v>
      </c>
      <c r="F12" s="2" t="s">
        <v>67</v>
      </c>
      <c r="G12" s="2" t="s">
        <v>68</v>
      </c>
      <c r="H12" s="2" t="s">
        <v>69</v>
      </c>
      <c r="I12" s="2" t="s">
        <v>69</v>
      </c>
      <c r="J12" s="2" t="s">
        <v>70</v>
      </c>
      <c r="K12" s="2" t="s">
        <v>71</v>
      </c>
      <c r="L12" s="1">
        <v>23.407871246337891</v>
      </c>
      <c r="M12" s="12">
        <f t="shared" si="1"/>
        <v>7.7325057983398438</v>
      </c>
      <c r="N12" s="12">
        <f t="shared" si="2"/>
        <v>2.5638456344604492</v>
      </c>
      <c r="O12" s="1">
        <v>1.9331264495849609</v>
      </c>
      <c r="P12" s="1">
        <v>0.6409614086151123</v>
      </c>
      <c r="Q12" s="10">
        <v>13074</v>
      </c>
      <c r="R12" s="10">
        <v>13</v>
      </c>
      <c r="S12" s="10">
        <v>13061</v>
      </c>
      <c r="T12" s="1">
        <v>0</v>
      </c>
      <c r="U12" s="1">
        <v>13</v>
      </c>
      <c r="V12" s="1">
        <v>5</v>
      </c>
      <c r="W12" s="1">
        <v>13056</v>
      </c>
      <c r="X12" s="1">
        <v>0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3807.899658203125</v>
      </c>
      <c r="AG12" s="1" t="s">
        <v>72</v>
      </c>
      <c r="AH12" s="1" t="s">
        <v>72</v>
      </c>
      <c r="AI12" s="2" t="s">
        <v>73</v>
      </c>
      <c r="AJ12" s="1">
        <v>2.6007958170992862</v>
      </c>
      <c r="AK12" s="1" t="s">
        <v>72</v>
      </c>
      <c r="AL12" s="1" t="s">
        <v>72</v>
      </c>
      <c r="AM12" s="1">
        <v>5.3710842935983969</v>
      </c>
      <c r="AN12" s="1">
        <v>0</v>
      </c>
      <c r="AO12" s="1">
        <v>72.228361429124973</v>
      </c>
      <c r="AP12" s="1" t="s">
        <v>72</v>
      </c>
      <c r="AQ12" s="1" t="s">
        <v>72</v>
      </c>
      <c r="AR12" s="1">
        <v>93.594596621091682</v>
      </c>
      <c r="AS12" s="1">
        <v>50.862126237158265</v>
      </c>
      <c r="AT12" s="1">
        <v>4000.5977877103364</v>
      </c>
      <c r="AU12" s="1">
        <v>3279.5084970321054</v>
      </c>
      <c r="AV12" s="1">
        <v>3280.2255048934171</v>
      </c>
      <c r="AW12" s="2" t="s">
        <v>72</v>
      </c>
      <c r="AX12" s="2" t="s">
        <v>72</v>
      </c>
      <c r="AY12" s="1" t="s">
        <v>72</v>
      </c>
      <c r="AZ12" s="1" t="s">
        <v>72</v>
      </c>
      <c r="BA12" s="1">
        <v>1.5263341665267944</v>
      </c>
      <c r="BB12" s="1">
        <v>0.87471431493759155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>
        <v>3.9880646523161878</v>
      </c>
      <c r="BJ12" s="1">
        <v>1.2135269818823846</v>
      </c>
      <c r="BK12" s="1" t="s">
        <v>72</v>
      </c>
      <c r="BL12" s="1" t="s">
        <v>72</v>
      </c>
      <c r="BM12" s="1">
        <v>82.92786527472731</v>
      </c>
      <c r="BN12" s="1">
        <v>61.528857583522644</v>
      </c>
    </row>
    <row r="13" spans="1:66" x14ac:dyDescent="0.25">
      <c r="A13" s="2" t="s">
        <v>79</v>
      </c>
      <c r="B13" s="2" t="s">
        <v>207</v>
      </c>
      <c r="C13" s="2" t="s">
        <v>73</v>
      </c>
      <c r="D13" s="26">
        <f t="shared" si="0"/>
        <v>1.8000545501708984</v>
      </c>
      <c r="E13" s="1">
        <v>0.45001363754272461</v>
      </c>
      <c r="F13" s="2" t="s">
        <v>67</v>
      </c>
      <c r="G13" s="2" t="s">
        <v>68</v>
      </c>
      <c r="H13" s="2" t="s">
        <v>69</v>
      </c>
      <c r="I13" s="2" t="s">
        <v>69</v>
      </c>
      <c r="J13" s="2" t="s">
        <v>70</v>
      </c>
      <c r="K13" s="2" t="s">
        <v>74</v>
      </c>
      <c r="L13" s="1">
        <v>9.0002727508544922</v>
      </c>
      <c r="M13" s="12">
        <f t="shared" si="1"/>
        <v>3.9123961925506592</v>
      </c>
      <c r="N13" s="12">
        <f t="shared" si="2"/>
        <v>0.63282066583633423</v>
      </c>
      <c r="O13" s="1">
        <v>0.97809904813766479</v>
      </c>
      <c r="P13" s="1">
        <v>0.15820516645908356</v>
      </c>
      <c r="Q13" s="10">
        <v>13074</v>
      </c>
      <c r="R13" s="10">
        <v>5</v>
      </c>
      <c r="S13" s="10">
        <v>13069</v>
      </c>
      <c r="T13" s="1">
        <v>0</v>
      </c>
      <c r="U13" s="1">
        <v>13</v>
      </c>
      <c r="V13" s="1">
        <v>5</v>
      </c>
      <c r="W13" s="1">
        <v>13056</v>
      </c>
      <c r="X13" s="1">
        <v>0</v>
      </c>
      <c r="Y13" s="1" t="s">
        <v>72</v>
      </c>
      <c r="Z13" s="1" t="s">
        <v>72</v>
      </c>
      <c r="AA13" s="1" t="s">
        <v>72</v>
      </c>
      <c r="AB13" s="1" t="s">
        <v>72</v>
      </c>
      <c r="AC13" s="1" t="s">
        <v>72</v>
      </c>
      <c r="AD13" s="1" t="s">
        <v>72</v>
      </c>
      <c r="AE13" s="1" t="s">
        <v>72</v>
      </c>
      <c r="AF13" s="1">
        <v>4064</v>
      </c>
      <c r="AG13" s="1" t="s">
        <v>72</v>
      </c>
      <c r="AH13" s="1" t="s">
        <v>72</v>
      </c>
      <c r="AI13" s="2" t="s">
        <v>72</v>
      </c>
      <c r="AJ13" s="1" t="s">
        <v>72</v>
      </c>
      <c r="AK13" s="1" t="s">
        <v>72</v>
      </c>
      <c r="AL13" s="1" t="s">
        <v>72</v>
      </c>
      <c r="AM13" s="1" t="s">
        <v>72</v>
      </c>
      <c r="AN13" s="1" t="s">
        <v>72</v>
      </c>
      <c r="AO13" s="1" t="s">
        <v>72</v>
      </c>
      <c r="AP13" s="1" t="s">
        <v>72</v>
      </c>
      <c r="AQ13" s="1" t="s">
        <v>72</v>
      </c>
      <c r="AR13" s="1" t="s">
        <v>72</v>
      </c>
      <c r="AS13" s="1" t="s">
        <v>72</v>
      </c>
      <c r="AT13" s="1">
        <v>5391.4250976562498</v>
      </c>
      <c r="AU13" s="1">
        <v>2687.4395243739359</v>
      </c>
      <c r="AV13" s="1">
        <v>2688.4736323643201</v>
      </c>
      <c r="AW13" s="2" t="s">
        <v>72</v>
      </c>
      <c r="AX13" s="2" t="s">
        <v>72</v>
      </c>
      <c r="AY13" s="1" t="s">
        <v>72</v>
      </c>
      <c r="AZ13" s="1" t="s">
        <v>72</v>
      </c>
      <c r="BA13" s="1">
        <v>0.68543928861618042</v>
      </c>
      <c r="BB13" s="1">
        <v>0.27592793107032776</v>
      </c>
      <c r="BC13" s="1" t="s">
        <v>72</v>
      </c>
      <c r="BD13" s="1" t="s">
        <v>72</v>
      </c>
      <c r="BE13" s="1" t="s">
        <v>72</v>
      </c>
      <c r="BF13" s="1" t="s">
        <v>72</v>
      </c>
      <c r="BG13" s="1" t="s">
        <v>72</v>
      </c>
      <c r="BH13" s="1" t="s">
        <v>72</v>
      </c>
      <c r="BI13" s="1" t="s">
        <v>72</v>
      </c>
      <c r="BJ13" s="1" t="s">
        <v>72</v>
      </c>
      <c r="BK13" s="1" t="s">
        <v>72</v>
      </c>
      <c r="BL13" s="1" t="s">
        <v>72</v>
      </c>
      <c r="BM13" s="1" t="s">
        <v>72</v>
      </c>
      <c r="BN13" s="1" t="s">
        <v>72</v>
      </c>
    </row>
    <row r="14" spans="1:66" x14ac:dyDescent="0.25">
      <c r="A14" s="2" t="s">
        <v>80</v>
      </c>
      <c r="B14" s="2" t="s">
        <v>208</v>
      </c>
      <c r="C14" s="2" t="s">
        <v>66</v>
      </c>
      <c r="D14" s="26">
        <f t="shared" si="0"/>
        <v>3.3740646362304689</v>
      </c>
      <c r="E14" s="1">
        <v>0.84351611137390137</v>
      </c>
      <c r="F14" s="2" t="s">
        <v>67</v>
      </c>
      <c r="G14" s="2" t="s">
        <v>68</v>
      </c>
      <c r="H14" s="2" t="s">
        <v>69</v>
      </c>
      <c r="I14" s="2" t="s">
        <v>69</v>
      </c>
      <c r="J14" s="2" t="s">
        <v>70</v>
      </c>
      <c r="K14" s="2" t="s">
        <v>71</v>
      </c>
      <c r="L14" s="1">
        <v>16.870323181152344</v>
      </c>
      <c r="M14" s="12">
        <f t="shared" si="1"/>
        <v>6.1140851974487305</v>
      </c>
      <c r="N14" s="12">
        <f t="shared" si="2"/>
        <v>1.6087518930435181</v>
      </c>
      <c r="O14" s="1">
        <v>1.5285212993621826</v>
      </c>
      <c r="P14" s="1">
        <v>0.40218797326087952</v>
      </c>
      <c r="Q14" s="10">
        <v>12557</v>
      </c>
      <c r="R14" s="10">
        <v>9</v>
      </c>
      <c r="S14" s="10">
        <v>12548</v>
      </c>
      <c r="T14" s="1">
        <v>0</v>
      </c>
      <c r="U14" s="1">
        <v>9</v>
      </c>
      <c r="V14" s="1">
        <v>2</v>
      </c>
      <c r="W14" s="1">
        <v>12546</v>
      </c>
      <c r="X14" s="1">
        <v>0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3807.899658203125</v>
      </c>
      <c r="AG14" s="1" t="s">
        <v>72</v>
      </c>
      <c r="AH14" s="1" t="s">
        <v>72</v>
      </c>
      <c r="AI14" s="2" t="s">
        <v>73</v>
      </c>
      <c r="AJ14" s="1">
        <v>4.5012548985493464</v>
      </c>
      <c r="AK14" s="1" t="s">
        <v>72</v>
      </c>
      <c r="AL14" s="1" t="s">
        <v>72</v>
      </c>
      <c r="AM14" s="1">
        <v>11.998961648854094</v>
      </c>
      <c r="AN14" s="1">
        <v>0</v>
      </c>
      <c r="AO14" s="1">
        <v>81.822329296835619</v>
      </c>
      <c r="AP14" s="1" t="s">
        <v>72</v>
      </c>
      <c r="AQ14" s="1" t="s">
        <v>72</v>
      </c>
      <c r="AR14" s="1">
        <v>106.59683017878379</v>
      </c>
      <c r="AS14" s="1">
        <v>57.047828414887455</v>
      </c>
      <c r="AT14" s="1">
        <v>3957.8711480034722</v>
      </c>
      <c r="AU14" s="1">
        <v>3207.0088498447212</v>
      </c>
      <c r="AV14" s="1">
        <v>3207.5470166587197</v>
      </c>
      <c r="AW14" s="2" t="s">
        <v>72</v>
      </c>
      <c r="AX14" s="2" t="s">
        <v>72</v>
      </c>
      <c r="AY14" s="1" t="s">
        <v>72</v>
      </c>
      <c r="AZ14" s="1" t="s">
        <v>72</v>
      </c>
      <c r="BA14" s="1">
        <v>1.1582087278366089</v>
      </c>
      <c r="BB14" s="1">
        <v>0.59180378913879395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>
        <v>8.176742438762318</v>
      </c>
      <c r="BJ14" s="1">
        <v>0.82576735833637427</v>
      </c>
      <c r="BK14" s="1" t="s">
        <v>72</v>
      </c>
      <c r="BL14" s="1" t="s">
        <v>72</v>
      </c>
      <c r="BM14" s="1">
        <v>93.967158687888372</v>
      </c>
      <c r="BN14" s="1">
        <v>69.677499905782852</v>
      </c>
    </row>
    <row r="15" spans="1:66" x14ac:dyDescent="0.25">
      <c r="A15" s="2" t="s">
        <v>80</v>
      </c>
      <c r="B15" s="2" t="s">
        <v>208</v>
      </c>
      <c r="C15" s="2" t="s">
        <v>73</v>
      </c>
      <c r="D15" s="26">
        <f t="shared" si="0"/>
        <v>0.74958305358886723</v>
      </c>
      <c r="E15" s="1">
        <v>0.18739576637744904</v>
      </c>
      <c r="F15" s="2" t="s">
        <v>67</v>
      </c>
      <c r="G15" s="2" t="s">
        <v>68</v>
      </c>
      <c r="H15" s="2" t="s">
        <v>69</v>
      </c>
      <c r="I15" s="2" t="s">
        <v>69</v>
      </c>
      <c r="J15" s="2" t="s">
        <v>70</v>
      </c>
      <c r="K15" s="2" t="s">
        <v>74</v>
      </c>
      <c r="L15" s="1">
        <v>3.7479152679443359</v>
      </c>
      <c r="M15" s="12">
        <f t="shared" si="1"/>
        <v>2.4013357162475586</v>
      </c>
      <c r="N15" s="12">
        <f t="shared" si="2"/>
        <v>0.11355415731668472</v>
      </c>
      <c r="O15" s="1">
        <v>0.60033392906188965</v>
      </c>
      <c r="P15" s="1">
        <v>2.8388539329171181E-2</v>
      </c>
      <c r="Q15" s="10">
        <v>12557</v>
      </c>
      <c r="R15" s="10">
        <v>2</v>
      </c>
      <c r="S15" s="10">
        <v>12555</v>
      </c>
      <c r="T15" s="1">
        <v>0</v>
      </c>
      <c r="U15" s="1">
        <v>9</v>
      </c>
      <c r="V15" s="1">
        <v>2</v>
      </c>
      <c r="W15" s="1">
        <v>12546</v>
      </c>
      <c r="X15" s="1">
        <v>0</v>
      </c>
      <c r="Y15" s="1" t="s">
        <v>72</v>
      </c>
      <c r="Z15" s="1" t="s">
        <v>72</v>
      </c>
      <c r="AA15" s="1" t="s">
        <v>72</v>
      </c>
      <c r="AB15" s="1" t="s">
        <v>72</v>
      </c>
      <c r="AC15" s="1" t="s">
        <v>72</v>
      </c>
      <c r="AD15" s="1" t="s">
        <v>72</v>
      </c>
      <c r="AE15" s="1" t="s">
        <v>72</v>
      </c>
      <c r="AF15" s="1">
        <v>4064</v>
      </c>
      <c r="AG15" s="1" t="s">
        <v>72</v>
      </c>
      <c r="AH15" s="1" t="s">
        <v>72</v>
      </c>
      <c r="AI15" s="2" t="s">
        <v>72</v>
      </c>
      <c r="AJ15" s="1" t="s">
        <v>72</v>
      </c>
      <c r="AK15" s="1" t="s">
        <v>72</v>
      </c>
      <c r="AL15" s="1" t="s">
        <v>72</v>
      </c>
      <c r="AM15" s="1" t="s">
        <v>72</v>
      </c>
      <c r="AN15" s="1" t="s">
        <v>72</v>
      </c>
      <c r="AO15" s="1" t="s">
        <v>72</v>
      </c>
      <c r="AP15" s="1" t="s">
        <v>72</v>
      </c>
      <c r="AQ15" s="1" t="s">
        <v>72</v>
      </c>
      <c r="AR15" s="1" t="s">
        <v>72</v>
      </c>
      <c r="AS15" s="1" t="s">
        <v>72</v>
      </c>
      <c r="AT15" s="1">
        <v>5513.09130859375</v>
      </c>
      <c r="AU15" s="1">
        <v>2637.5503330949291</v>
      </c>
      <c r="AV15" s="1">
        <v>2638.0083311797371</v>
      </c>
      <c r="AW15" s="2" t="s">
        <v>72</v>
      </c>
      <c r="AX15" s="2" t="s">
        <v>72</v>
      </c>
      <c r="AY15" s="1" t="s">
        <v>72</v>
      </c>
      <c r="AZ15" s="1" t="s">
        <v>72</v>
      </c>
      <c r="BA15" s="1">
        <v>0.36029484868049622</v>
      </c>
      <c r="BB15" s="1">
        <v>8.1326089799404144E-2</v>
      </c>
      <c r="BC15" s="1" t="s">
        <v>72</v>
      </c>
      <c r="BD15" s="1" t="s">
        <v>72</v>
      </c>
      <c r="BE15" s="1" t="s">
        <v>72</v>
      </c>
      <c r="BF15" s="1" t="s">
        <v>72</v>
      </c>
      <c r="BG15" s="1" t="s">
        <v>72</v>
      </c>
      <c r="BH15" s="1" t="s">
        <v>72</v>
      </c>
      <c r="BI15" s="1" t="s">
        <v>72</v>
      </c>
      <c r="BJ15" s="1" t="s">
        <v>72</v>
      </c>
      <c r="BK15" s="1" t="s">
        <v>72</v>
      </c>
      <c r="BL15" s="1" t="s">
        <v>72</v>
      </c>
      <c r="BM15" s="1" t="s">
        <v>72</v>
      </c>
      <c r="BN15" s="1" t="s">
        <v>72</v>
      </c>
    </row>
    <row r="16" spans="1:66" x14ac:dyDescent="0.25">
      <c r="A16" s="2" t="s">
        <v>81</v>
      </c>
      <c r="B16" s="2" t="s">
        <v>209</v>
      </c>
      <c r="C16" s="2" t="s">
        <v>66</v>
      </c>
      <c r="D16" s="26">
        <f t="shared" si="0"/>
        <v>8.1692276000976563</v>
      </c>
      <c r="E16" s="1">
        <v>2.0423069000244141</v>
      </c>
      <c r="F16" s="2" t="s">
        <v>67</v>
      </c>
      <c r="G16" s="2" t="s">
        <v>68</v>
      </c>
      <c r="H16" s="2" t="s">
        <v>69</v>
      </c>
      <c r="I16" s="2" t="s">
        <v>69</v>
      </c>
      <c r="J16" s="2" t="s">
        <v>70</v>
      </c>
      <c r="K16" s="2" t="s">
        <v>71</v>
      </c>
      <c r="L16" s="1">
        <v>40.846138000488281</v>
      </c>
      <c r="M16" s="12">
        <f t="shared" si="1"/>
        <v>12.316040992736816</v>
      </c>
      <c r="N16" s="12">
        <f t="shared" si="2"/>
        <v>5.0791835784912109</v>
      </c>
      <c r="O16" s="1">
        <v>3.0790102481842041</v>
      </c>
      <c r="P16" s="1">
        <v>1.2697958946228027</v>
      </c>
      <c r="Q16" s="10">
        <v>11531</v>
      </c>
      <c r="R16" s="10">
        <v>20</v>
      </c>
      <c r="S16" s="10">
        <v>11511</v>
      </c>
      <c r="T16" s="1">
        <v>0</v>
      </c>
      <c r="U16" s="1">
        <v>20</v>
      </c>
      <c r="V16" s="1">
        <v>8</v>
      </c>
      <c r="W16" s="1">
        <v>11503</v>
      </c>
      <c r="X16" s="1">
        <v>0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3807.899658203125</v>
      </c>
      <c r="AG16" s="1" t="s">
        <v>72</v>
      </c>
      <c r="AH16" s="1" t="s">
        <v>72</v>
      </c>
      <c r="AI16" s="2" t="s">
        <v>73</v>
      </c>
      <c r="AJ16" s="1">
        <v>2.5013026194301413</v>
      </c>
      <c r="AK16" s="1" t="s">
        <v>72</v>
      </c>
      <c r="AL16" s="1" t="s">
        <v>72</v>
      </c>
      <c r="AM16" s="1">
        <v>4.5947719295678118</v>
      </c>
      <c r="AN16" s="1">
        <v>0.40783330929247086</v>
      </c>
      <c r="AO16" s="1">
        <v>71.439201100453403</v>
      </c>
      <c r="AP16" s="1" t="s">
        <v>72</v>
      </c>
      <c r="AQ16" s="1" t="s">
        <v>72</v>
      </c>
      <c r="AR16" s="1">
        <v>88.516032916535011</v>
      </c>
      <c r="AS16" s="1">
        <v>54.362369284371781</v>
      </c>
      <c r="AT16" s="1">
        <v>4010.5251098632812</v>
      </c>
      <c r="AU16" s="1">
        <v>3435.8895688044104</v>
      </c>
      <c r="AV16" s="1">
        <v>3436.8862482616228</v>
      </c>
      <c r="AW16" s="2" t="s">
        <v>72</v>
      </c>
      <c r="AX16" s="2" t="s">
        <v>72</v>
      </c>
      <c r="AY16" s="1" t="s">
        <v>72</v>
      </c>
      <c r="AZ16" s="1" t="s">
        <v>72</v>
      </c>
      <c r="BA16" s="1">
        <v>2.5334997177124023</v>
      </c>
      <c r="BB16" s="1">
        <v>1.6192582845687866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>
        <v>3.5546167996039761</v>
      </c>
      <c r="BJ16" s="1">
        <v>1.4479884392563067</v>
      </c>
      <c r="BK16" s="1" t="s">
        <v>72</v>
      </c>
      <c r="BL16" s="1" t="s">
        <v>72</v>
      </c>
      <c r="BM16" s="1">
        <v>80.031287460267095</v>
      </c>
      <c r="BN16" s="1">
        <v>62.847114740639697</v>
      </c>
    </row>
    <row r="17" spans="1:66" x14ac:dyDescent="0.25">
      <c r="A17" s="2" t="s">
        <v>81</v>
      </c>
      <c r="B17" s="2" t="s">
        <v>209</v>
      </c>
      <c r="C17" s="2" t="s">
        <v>73</v>
      </c>
      <c r="D17" s="26">
        <f t="shared" si="0"/>
        <v>3.2659893035888672</v>
      </c>
      <c r="E17" s="1">
        <v>0.8164973258972168</v>
      </c>
      <c r="F17" s="2" t="s">
        <v>67</v>
      </c>
      <c r="G17" s="2" t="s">
        <v>68</v>
      </c>
      <c r="H17" s="2" t="s">
        <v>69</v>
      </c>
      <c r="I17" s="2" t="s">
        <v>69</v>
      </c>
      <c r="J17" s="2" t="s">
        <v>70</v>
      </c>
      <c r="K17" s="2" t="s">
        <v>74</v>
      </c>
      <c r="L17" s="1">
        <v>16.329946517944336</v>
      </c>
      <c r="M17" s="12">
        <f t="shared" si="1"/>
        <v>6.117009162902832</v>
      </c>
      <c r="N17" s="12">
        <f t="shared" si="2"/>
        <v>1.478395938873291</v>
      </c>
      <c r="O17" s="1">
        <v>1.529252290725708</v>
      </c>
      <c r="P17" s="1">
        <v>0.36959898471832275</v>
      </c>
      <c r="Q17" s="10">
        <v>11531</v>
      </c>
      <c r="R17" s="10">
        <v>8</v>
      </c>
      <c r="S17" s="10">
        <v>11523</v>
      </c>
      <c r="T17" s="1">
        <v>0</v>
      </c>
      <c r="U17" s="1">
        <v>20</v>
      </c>
      <c r="V17" s="1">
        <v>8</v>
      </c>
      <c r="W17" s="1">
        <v>11503</v>
      </c>
      <c r="X17" s="1">
        <v>0</v>
      </c>
      <c r="Y17" s="1" t="s">
        <v>72</v>
      </c>
      <c r="Z17" s="1" t="s">
        <v>72</v>
      </c>
      <c r="AA17" s="1" t="s">
        <v>72</v>
      </c>
      <c r="AB17" s="1" t="s">
        <v>72</v>
      </c>
      <c r="AC17" s="1" t="s">
        <v>72</v>
      </c>
      <c r="AD17" s="1" t="s">
        <v>72</v>
      </c>
      <c r="AE17" s="1" t="s">
        <v>72</v>
      </c>
      <c r="AF17" s="1">
        <v>4064</v>
      </c>
      <c r="AG17" s="1" t="s">
        <v>72</v>
      </c>
      <c r="AH17" s="1" t="s">
        <v>72</v>
      </c>
      <c r="AI17" s="2" t="s">
        <v>72</v>
      </c>
      <c r="AJ17" s="1" t="s">
        <v>72</v>
      </c>
      <c r="AK17" s="1" t="s">
        <v>72</v>
      </c>
      <c r="AL17" s="1" t="s">
        <v>72</v>
      </c>
      <c r="AM17" s="1" t="s">
        <v>72</v>
      </c>
      <c r="AN17" s="1" t="s">
        <v>72</v>
      </c>
      <c r="AO17" s="1" t="s">
        <v>72</v>
      </c>
      <c r="AP17" s="1" t="s">
        <v>72</v>
      </c>
      <c r="AQ17" s="1" t="s">
        <v>72</v>
      </c>
      <c r="AR17" s="1" t="s">
        <v>72</v>
      </c>
      <c r="AS17" s="1" t="s">
        <v>72</v>
      </c>
      <c r="AT17" s="1">
        <v>5429.0668334960938</v>
      </c>
      <c r="AU17" s="1">
        <v>2774.0958963632688</v>
      </c>
      <c r="AV17" s="1">
        <v>2775.9378673542542</v>
      </c>
      <c r="AW17" s="2" t="s">
        <v>72</v>
      </c>
      <c r="AX17" s="2" t="s">
        <v>72</v>
      </c>
      <c r="AY17" s="1" t="s">
        <v>72</v>
      </c>
      <c r="AZ17" s="1" t="s">
        <v>72</v>
      </c>
      <c r="BA17" s="1">
        <v>1.1421316862106323</v>
      </c>
      <c r="BB17" s="1">
        <v>0.55964785814285278</v>
      </c>
      <c r="BC17" s="1" t="s">
        <v>72</v>
      </c>
      <c r="BD17" s="1" t="s">
        <v>72</v>
      </c>
      <c r="BE17" s="1" t="s">
        <v>72</v>
      </c>
      <c r="BF17" s="1" t="s">
        <v>72</v>
      </c>
      <c r="BG17" s="1" t="s">
        <v>72</v>
      </c>
      <c r="BH17" s="1" t="s">
        <v>72</v>
      </c>
      <c r="BI17" s="1" t="s">
        <v>72</v>
      </c>
      <c r="BJ17" s="1" t="s">
        <v>72</v>
      </c>
      <c r="BK17" s="1" t="s">
        <v>72</v>
      </c>
      <c r="BL17" s="1" t="s">
        <v>72</v>
      </c>
      <c r="BM17" s="1" t="s">
        <v>72</v>
      </c>
      <c r="BN17" s="1" t="s">
        <v>72</v>
      </c>
    </row>
    <row r="18" spans="1:66" x14ac:dyDescent="0.25">
      <c r="A18" s="2" t="s">
        <v>82</v>
      </c>
      <c r="B18" s="2" t="s">
        <v>83</v>
      </c>
      <c r="C18" s="2" t="s">
        <v>66</v>
      </c>
      <c r="D18" s="26">
        <f t="shared" si="0"/>
        <v>0.85960035324096684</v>
      </c>
      <c r="E18" s="1">
        <v>0.21490009129047394</v>
      </c>
      <c r="F18" s="2" t="s">
        <v>67</v>
      </c>
      <c r="G18" s="2" t="s">
        <v>68</v>
      </c>
      <c r="H18" s="2" t="s">
        <v>69</v>
      </c>
      <c r="I18" s="2" t="s">
        <v>69</v>
      </c>
      <c r="J18" s="2" t="s">
        <v>70</v>
      </c>
      <c r="K18" s="2" t="s">
        <v>71</v>
      </c>
      <c r="L18" s="1">
        <v>4.298001766204834</v>
      </c>
      <c r="M18" s="12">
        <f t="shared" si="1"/>
        <v>2.2785711288452148</v>
      </c>
      <c r="N18" s="12">
        <f t="shared" si="2"/>
        <v>0.20399761199951172</v>
      </c>
      <c r="O18" s="1">
        <v>0.56964278221130371</v>
      </c>
      <c r="P18" s="1">
        <v>5.099940299987793E-2</v>
      </c>
      <c r="Q18" s="10">
        <v>16425</v>
      </c>
      <c r="R18" s="10">
        <v>3</v>
      </c>
      <c r="S18" s="10">
        <v>16422</v>
      </c>
      <c r="T18" s="1">
        <v>0</v>
      </c>
      <c r="U18" s="1">
        <v>3</v>
      </c>
      <c r="V18" s="1">
        <v>0</v>
      </c>
      <c r="W18" s="1">
        <v>16422</v>
      </c>
      <c r="X18" s="1">
        <v>0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3807.899658203125</v>
      </c>
      <c r="AG18" s="1" t="s">
        <v>72</v>
      </c>
      <c r="AH18" s="1" t="s">
        <v>72</v>
      </c>
      <c r="AI18" s="2" t="s">
        <v>73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>
        <v>100</v>
      </c>
      <c r="AP18" s="1" t="s">
        <v>72</v>
      </c>
      <c r="AQ18" s="1" t="s">
        <v>72</v>
      </c>
      <c r="AR18" s="1">
        <v>149.93332963982542</v>
      </c>
      <c r="AS18" s="1">
        <v>50.066670360174584</v>
      </c>
      <c r="AT18" s="1">
        <v>5015.7548828125</v>
      </c>
      <c r="AU18" s="1">
        <v>3140.5503531342056</v>
      </c>
      <c r="AV18" s="1">
        <v>3140.8928562446554</v>
      </c>
      <c r="AW18" s="2" t="s">
        <v>72</v>
      </c>
      <c r="AX18" s="2" t="s">
        <v>72</v>
      </c>
      <c r="AY18" s="1" t="s">
        <v>72</v>
      </c>
      <c r="AZ18" s="1" t="s">
        <v>72</v>
      </c>
      <c r="BA18" s="1">
        <v>0.36793291568756104</v>
      </c>
      <c r="BB18" s="1">
        <v>0.11167151480913162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>
        <v>122.81553334103931</v>
      </c>
      <c r="BN18" s="1">
        <v>77.184466658960687</v>
      </c>
    </row>
    <row r="19" spans="1:66" x14ac:dyDescent="0.25">
      <c r="A19" s="2" t="s">
        <v>82</v>
      </c>
      <c r="B19" s="2" t="s">
        <v>83</v>
      </c>
      <c r="C19" s="2" t="s">
        <v>73</v>
      </c>
      <c r="D19" s="26">
        <f t="shared" si="0"/>
        <v>0</v>
      </c>
      <c r="E19" s="1">
        <v>0</v>
      </c>
      <c r="F19" s="2" t="s">
        <v>67</v>
      </c>
      <c r="G19" s="2" t="s">
        <v>68</v>
      </c>
      <c r="H19" s="2" t="s">
        <v>69</v>
      </c>
      <c r="I19" s="2" t="s">
        <v>69</v>
      </c>
      <c r="J19" s="2" t="s">
        <v>70</v>
      </c>
      <c r="K19" s="2" t="s">
        <v>74</v>
      </c>
      <c r="L19" s="1">
        <v>0</v>
      </c>
      <c r="M19" s="12">
        <f t="shared" si="1"/>
        <v>0.85845416784286499</v>
      </c>
      <c r="N19" s="12">
        <f t="shared" si="2"/>
        <v>0</v>
      </c>
      <c r="O19" s="1">
        <v>0.21461354196071625</v>
      </c>
      <c r="P19" s="1">
        <v>0</v>
      </c>
      <c r="Q19" s="10">
        <v>16425</v>
      </c>
      <c r="R19" s="10">
        <v>0</v>
      </c>
      <c r="S19" s="10">
        <v>16425</v>
      </c>
      <c r="T19" s="1">
        <v>0</v>
      </c>
      <c r="U19" s="1">
        <v>3</v>
      </c>
      <c r="V19" s="1">
        <v>0</v>
      </c>
      <c r="W19" s="1">
        <v>16422</v>
      </c>
      <c r="X19" s="1">
        <v>0</v>
      </c>
      <c r="Y19" s="1" t="s">
        <v>72</v>
      </c>
      <c r="Z19" s="1" t="s">
        <v>72</v>
      </c>
      <c r="AA19" s="1" t="s">
        <v>72</v>
      </c>
      <c r="AB19" s="1" t="s">
        <v>72</v>
      </c>
      <c r="AC19" s="1" t="s">
        <v>72</v>
      </c>
      <c r="AD19" s="1" t="s">
        <v>72</v>
      </c>
      <c r="AE19" s="1" t="s">
        <v>72</v>
      </c>
      <c r="AF19" s="1">
        <v>4064</v>
      </c>
      <c r="AG19" s="1" t="s">
        <v>72</v>
      </c>
      <c r="AH19" s="1" t="s">
        <v>72</v>
      </c>
      <c r="AI19" s="2" t="s">
        <v>72</v>
      </c>
      <c r="AJ19" s="1" t="s">
        <v>72</v>
      </c>
      <c r="AK19" s="1" t="s">
        <v>72</v>
      </c>
      <c r="AL19" s="1" t="s">
        <v>72</v>
      </c>
      <c r="AM19" s="1" t="s">
        <v>72</v>
      </c>
      <c r="AN19" s="1" t="s">
        <v>72</v>
      </c>
      <c r="AO19" s="1" t="s">
        <v>72</v>
      </c>
      <c r="AP19" s="1" t="s">
        <v>72</v>
      </c>
      <c r="AQ19" s="1" t="s">
        <v>72</v>
      </c>
      <c r="AR19" s="1" t="s">
        <v>72</v>
      </c>
      <c r="AS19" s="1" t="s">
        <v>72</v>
      </c>
      <c r="AT19" s="1">
        <v>0</v>
      </c>
      <c r="AU19" s="1">
        <v>2561.3248098601598</v>
      </c>
      <c r="AV19" s="1">
        <v>2561.3248098601571</v>
      </c>
      <c r="AW19" s="2" t="s">
        <v>72</v>
      </c>
      <c r="AX19" s="2" t="s">
        <v>72</v>
      </c>
      <c r="AY19" s="1" t="s">
        <v>72</v>
      </c>
      <c r="AZ19" s="1" t="s">
        <v>72</v>
      </c>
      <c r="BA19" s="1">
        <v>9.8061203956604004E-2</v>
      </c>
      <c r="BB19" s="1">
        <v>0</v>
      </c>
      <c r="BC19" s="1" t="s">
        <v>72</v>
      </c>
      <c r="BD19" s="1" t="s">
        <v>72</v>
      </c>
      <c r="BE19" s="1" t="s">
        <v>72</v>
      </c>
      <c r="BF19" s="1" t="s">
        <v>72</v>
      </c>
      <c r="BG19" s="1" t="s">
        <v>72</v>
      </c>
      <c r="BH19" s="1" t="s">
        <v>72</v>
      </c>
      <c r="BI19" s="1" t="s">
        <v>72</v>
      </c>
      <c r="BJ19" s="1" t="s">
        <v>72</v>
      </c>
      <c r="BK19" s="1" t="s">
        <v>72</v>
      </c>
      <c r="BL19" s="1" t="s">
        <v>72</v>
      </c>
      <c r="BM19" s="1" t="s">
        <v>72</v>
      </c>
      <c r="BN19" s="1" t="s">
        <v>72</v>
      </c>
    </row>
    <row r="20" spans="1:66" x14ac:dyDescent="0.25">
      <c r="A20" s="2" t="s">
        <v>84</v>
      </c>
      <c r="B20" s="2" t="s">
        <v>210</v>
      </c>
      <c r="C20" s="2" t="s">
        <v>66</v>
      </c>
      <c r="D20" s="26">
        <f t="shared" si="0"/>
        <v>7.3435340881347653</v>
      </c>
      <c r="E20" s="1">
        <v>1.8358834981918335</v>
      </c>
      <c r="F20" s="2" t="s">
        <v>67</v>
      </c>
      <c r="G20" s="2" t="s">
        <v>68</v>
      </c>
      <c r="H20" s="2" t="s">
        <v>69</v>
      </c>
      <c r="I20" s="2" t="s">
        <v>69</v>
      </c>
      <c r="J20" s="2" t="s">
        <v>70</v>
      </c>
      <c r="K20" s="2" t="s">
        <v>71</v>
      </c>
      <c r="L20" s="1">
        <v>36.717670440673828</v>
      </c>
      <c r="M20" s="12">
        <f t="shared" si="1"/>
        <v>10.625978469848633</v>
      </c>
      <c r="N20" s="12">
        <f t="shared" si="2"/>
        <v>4.8195910453796387</v>
      </c>
      <c r="O20" s="1">
        <v>2.6564946174621582</v>
      </c>
      <c r="P20" s="1">
        <v>1.2048977613449097</v>
      </c>
      <c r="Q20" s="10">
        <v>16033</v>
      </c>
      <c r="R20" s="10">
        <v>25</v>
      </c>
      <c r="S20" s="10">
        <v>16008</v>
      </c>
      <c r="T20" s="1">
        <v>0</v>
      </c>
      <c r="U20" s="1">
        <v>25</v>
      </c>
      <c r="V20" s="1">
        <v>7</v>
      </c>
      <c r="W20" s="1">
        <v>16001</v>
      </c>
      <c r="X20" s="1">
        <v>0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3807.899658203125</v>
      </c>
      <c r="AG20" s="1" t="s">
        <v>72</v>
      </c>
      <c r="AH20" s="1" t="s">
        <v>72</v>
      </c>
      <c r="AI20" s="2" t="s">
        <v>73</v>
      </c>
      <c r="AJ20" s="1">
        <v>3.573435629228813</v>
      </c>
      <c r="AK20" s="1" t="s">
        <v>72</v>
      </c>
      <c r="AL20" s="1" t="s">
        <v>72</v>
      </c>
      <c r="AM20" s="1">
        <v>6.6395127606597262</v>
      </c>
      <c r="AN20" s="1">
        <v>0.50735849779789977</v>
      </c>
      <c r="AO20" s="1">
        <v>78.134599870412444</v>
      </c>
      <c r="AP20" s="1" t="s">
        <v>72</v>
      </c>
      <c r="AQ20" s="1" t="s">
        <v>72</v>
      </c>
      <c r="AR20" s="1">
        <v>92.793383494359418</v>
      </c>
      <c r="AS20" s="1">
        <v>63.475816246465477</v>
      </c>
      <c r="AT20" s="1">
        <v>4091.8051074218752</v>
      </c>
      <c r="AU20" s="1">
        <v>3434.5810364623599</v>
      </c>
      <c r="AV20" s="1">
        <v>3435.6058354253728</v>
      </c>
      <c r="AW20" s="2" t="s">
        <v>72</v>
      </c>
      <c r="AX20" s="2" t="s">
        <v>72</v>
      </c>
      <c r="AY20" s="1" t="s">
        <v>72</v>
      </c>
      <c r="AZ20" s="1" t="s">
        <v>72</v>
      </c>
      <c r="BA20" s="1">
        <v>2.2274439334869385</v>
      </c>
      <c r="BB20" s="1">
        <v>1.4932370185852051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>
        <v>5.114711612485868</v>
      </c>
      <c r="BJ20" s="1">
        <v>2.0321596459717579</v>
      </c>
      <c r="BK20" s="1" t="s">
        <v>72</v>
      </c>
      <c r="BL20" s="1" t="s">
        <v>72</v>
      </c>
      <c r="BM20" s="1">
        <v>85.503374423323706</v>
      </c>
      <c r="BN20" s="1">
        <v>70.765825317501182</v>
      </c>
    </row>
    <row r="21" spans="1:66" x14ac:dyDescent="0.25">
      <c r="A21" s="2" t="s">
        <v>84</v>
      </c>
      <c r="B21" s="2" t="s">
        <v>210</v>
      </c>
      <c r="C21" s="2" t="s">
        <v>73</v>
      </c>
      <c r="D21" s="26">
        <f t="shared" si="0"/>
        <v>2.0550346374511719</v>
      </c>
      <c r="E21" s="1">
        <v>0.51375865936279297</v>
      </c>
      <c r="F21" s="2" t="s">
        <v>67</v>
      </c>
      <c r="G21" s="2" t="s">
        <v>68</v>
      </c>
      <c r="H21" s="2" t="s">
        <v>69</v>
      </c>
      <c r="I21" s="2" t="s">
        <v>69</v>
      </c>
      <c r="J21" s="2" t="s">
        <v>70</v>
      </c>
      <c r="K21" s="2" t="s">
        <v>74</v>
      </c>
      <c r="L21" s="1">
        <v>10.275173187255859</v>
      </c>
      <c r="M21" s="12">
        <f t="shared" si="1"/>
        <v>4.002861499786377</v>
      </c>
      <c r="N21" s="12">
        <f t="shared" si="2"/>
        <v>0.87298643589019775</v>
      </c>
      <c r="O21" s="1">
        <v>1.0007153749465942</v>
      </c>
      <c r="P21" s="1">
        <v>0.21824660897254944</v>
      </c>
      <c r="Q21" s="10">
        <v>16033</v>
      </c>
      <c r="R21" s="10">
        <v>7</v>
      </c>
      <c r="S21" s="10">
        <v>16026</v>
      </c>
      <c r="T21" s="1">
        <v>0</v>
      </c>
      <c r="U21" s="1">
        <v>25</v>
      </c>
      <c r="V21" s="1">
        <v>7</v>
      </c>
      <c r="W21" s="1">
        <v>16001</v>
      </c>
      <c r="X21" s="1">
        <v>0</v>
      </c>
      <c r="Y21" s="1" t="s">
        <v>72</v>
      </c>
      <c r="Z21" s="1" t="s">
        <v>72</v>
      </c>
      <c r="AA21" s="1" t="s">
        <v>72</v>
      </c>
      <c r="AB21" s="1" t="s">
        <v>72</v>
      </c>
      <c r="AC21" s="1" t="s">
        <v>72</v>
      </c>
      <c r="AD21" s="1" t="s">
        <v>72</v>
      </c>
      <c r="AE21" s="1" t="s">
        <v>72</v>
      </c>
      <c r="AF21" s="1">
        <v>4064</v>
      </c>
      <c r="AG21" s="1" t="s">
        <v>72</v>
      </c>
      <c r="AH21" s="1" t="s">
        <v>72</v>
      </c>
      <c r="AI21" s="2" t="s">
        <v>72</v>
      </c>
      <c r="AJ21" s="1" t="s">
        <v>72</v>
      </c>
      <c r="AK21" s="1" t="s">
        <v>72</v>
      </c>
      <c r="AL21" s="1" t="s">
        <v>72</v>
      </c>
      <c r="AM21" s="1" t="s">
        <v>72</v>
      </c>
      <c r="AN21" s="1" t="s">
        <v>72</v>
      </c>
      <c r="AO21" s="1" t="s">
        <v>72</v>
      </c>
      <c r="AP21" s="1" t="s">
        <v>72</v>
      </c>
      <c r="AQ21" s="1" t="s">
        <v>72</v>
      </c>
      <c r="AR21" s="1" t="s">
        <v>72</v>
      </c>
      <c r="AS21" s="1" t="s">
        <v>72</v>
      </c>
      <c r="AT21" s="1">
        <v>5681.5973772321431</v>
      </c>
      <c r="AU21" s="1">
        <v>2766.3097800546766</v>
      </c>
      <c r="AV21" s="1">
        <v>2767.5825932013363</v>
      </c>
      <c r="AW21" s="2" t="s">
        <v>72</v>
      </c>
      <c r="AX21" s="2" t="s">
        <v>72</v>
      </c>
      <c r="AY21" s="1" t="s">
        <v>72</v>
      </c>
      <c r="AZ21" s="1" t="s">
        <v>72</v>
      </c>
      <c r="BA21" s="1">
        <v>0.73489069938659668</v>
      </c>
      <c r="BB21" s="1">
        <v>0.34221169352531433</v>
      </c>
      <c r="BC21" s="1" t="s">
        <v>72</v>
      </c>
      <c r="BD21" s="1" t="s">
        <v>72</v>
      </c>
      <c r="BE21" s="1" t="s">
        <v>72</v>
      </c>
      <c r="BF21" s="1" t="s">
        <v>72</v>
      </c>
      <c r="BG21" s="1" t="s">
        <v>72</v>
      </c>
      <c r="BH21" s="1" t="s">
        <v>72</v>
      </c>
      <c r="BI21" s="1" t="s">
        <v>72</v>
      </c>
      <c r="BJ21" s="1" t="s">
        <v>72</v>
      </c>
      <c r="BK21" s="1" t="s">
        <v>72</v>
      </c>
      <c r="BL21" s="1" t="s">
        <v>72</v>
      </c>
      <c r="BM21" s="1" t="s">
        <v>72</v>
      </c>
      <c r="BN21" s="1" t="s">
        <v>72</v>
      </c>
    </row>
    <row r="22" spans="1:66" x14ac:dyDescent="0.25">
      <c r="A22" s="2" t="s">
        <v>85</v>
      </c>
      <c r="B22" s="2" t="s">
        <v>211</v>
      </c>
      <c r="C22" s="2" t="s">
        <v>66</v>
      </c>
      <c r="D22" s="26">
        <f t="shared" si="0"/>
        <v>1.1758092880249023</v>
      </c>
      <c r="E22" s="1">
        <v>0.29395231604576111</v>
      </c>
      <c r="F22" s="2" t="s">
        <v>67</v>
      </c>
      <c r="G22" s="2" t="s">
        <v>68</v>
      </c>
      <c r="H22" s="2" t="s">
        <v>69</v>
      </c>
      <c r="I22" s="2" t="s">
        <v>69</v>
      </c>
      <c r="J22" s="2" t="s">
        <v>70</v>
      </c>
      <c r="K22" s="2" t="s">
        <v>71</v>
      </c>
      <c r="L22" s="1">
        <v>5.8790464401245117</v>
      </c>
      <c r="M22" s="12">
        <f t="shared" si="1"/>
        <v>2.7727344036102295</v>
      </c>
      <c r="N22" s="12">
        <f t="shared" si="2"/>
        <v>0.3547694981098175</v>
      </c>
      <c r="O22" s="1">
        <v>0.69318360090255737</v>
      </c>
      <c r="P22" s="1">
        <v>8.8692374527454376E-2</v>
      </c>
      <c r="Q22" s="10">
        <v>16011</v>
      </c>
      <c r="R22" s="10">
        <v>4</v>
      </c>
      <c r="S22" s="10">
        <v>16007</v>
      </c>
      <c r="T22" s="1">
        <v>0</v>
      </c>
      <c r="U22" s="1">
        <v>4</v>
      </c>
      <c r="V22" s="1">
        <v>1</v>
      </c>
      <c r="W22" s="1">
        <v>16006</v>
      </c>
      <c r="X22" s="1">
        <v>0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3807.899658203125</v>
      </c>
      <c r="AG22" s="1" t="s">
        <v>72</v>
      </c>
      <c r="AH22" s="1" t="s">
        <v>72</v>
      </c>
      <c r="AI22" s="2" t="s">
        <v>73</v>
      </c>
      <c r="AJ22" s="1">
        <v>4.0003751592652472</v>
      </c>
      <c r="AK22" s="1" t="s">
        <v>72</v>
      </c>
      <c r="AL22" s="1" t="s">
        <v>72</v>
      </c>
      <c r="AM22" s="1">
        <v>14.32510152114007</v>
      </c>
      <c r="AN22" s="1">
        <v>0</v>
      </c>
      <c r="AO22" s="1">
        <v>80.001500524473855</v>
      </c>
      <c r="AP22" s="1" t="s">
        <v>72</v>
      </c>
      <c r="AQ22" s="1" t="s">
        <v>72</v>
      </c>
      <c r="AR22" s="1">
        <v>121.2942092026052</v>
      </c>
      <c r="AS22" s="1">
        <v>38.708791846342493</v>
      </c>
      <c r="AT22" s="1">
        <v>4038.5228271484375</v>
      </c>
      <c r="AU22" s="1">
        <v>3332.4014649993214</v>
      </c>
      <c r="AV22" s="1">
        <v>3332.5778740586325</v>
      </c>
      <c r="AW22" s="2" t="s">
        <v>72</v>
      </c>
      <c r="AX22" s="2" t="s">
        <v>72</v>
      </c>
      <c r="AY22" s="1" t="s">
        <v>72</v>
      </c>
      <c r="AZ22" s="1" t="s">
        <v>72</v>
      </c>
      <c r="BA22" s="1">
        <v>0.46955034136772156</v>
      </c>
      <c r="BB22" s="1">
        <v>0.16879312694072723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>
        <v>8.88628124870311</v>
      </c>
      <c r="BJ22" s="1">
        <v>0</v>
      </c>
      <c r="BK22" s="1" t="s">
        <v>72</v>
      </c>
      <c r="BL22" s="1" t="s">
        <v>72</v>
      </c>
      <c r="BM22" s="1">
        <v>99.542192423569404</v>
      </c>
      <c r="BN22" s="1">
        <v>60.460808625378306</v>
      </c>
    </row>
    <row r="23" spans="1:66" x14ac:dyDescent="0.25">
      <c r="A23" s="2" t="s">
        <v>85</v>
      </c>
      <c r="B23" s="2" t="s">
        <v>211</v>
      </c>
      <c r="C23" s="2" t="s">
        <v>73</v>
      </c>
      <c r="D23" s="26">
        <f t="shared" si="0"/>
        <v>0.29392476081848146</v>
      </c>
      <c r="E23" s="1">
        <v>7.3481187224388123E-2</v>
      </c>
      <c r="F23" s="2" t="s">
        <v>67</v>
      </c>
      <c r="G23" s="2" t="s">
        <v>68</v>
      </c>
      <c r="H23" s="2" t="s">
        <v>69</v>
      </c>
      <c r="I23" s="2" t="s">
        <v>69</v>
      </c>
      <c r="J23" s="2" t="s">
        <v>70</v>
      </c>
      <c r="K23" s="2" t="s">
        <v>74</v>
      </c>
      <c r="L23" s="1">
        <v>1.4696238040924072</v>
      </c>
      <c r="M23" s="12">
        <f t="shared" si="1"/>
        <v>1.4039503335952759</v>
      </c>
      <c r="N23" s="12">
        <f t="shared" si="2"/>
        <v>1.2344470247626305E-2</v>
      </c>
      <c r="O23" s="1">
        <v>0.35098758339881897</v>
      </c>
      <c r="P23" s="1">
        <v>3.0861175619065762E-3</v>
      </c>
      <c r="Q23" s="10">
        <v>16011</v>
      </c>
      <c r="R23" s="10">
        <v>1</v>
      </c>
      <c r="S23" s="10">
        <v>16010</v>
      </c>
      <c r="T23" s="1">
        <v>0</v>
      </c>
      <c r="U23" s="1">
        <v>4</v>
      </c>
      <c r="V23" s="1">
        <v>1</v>
      </c>
      <c r="W23" s="1">
        <v>16006</v>
      </c>
      <c r="X23" s="1">
        <v>0</v>
      </c>
      <c r="Y23" s="1" t="s">
        <v>72</v>
      </c>
      <c r="Z23" s="1" t="s">
        <v>72</v>
      </c>
      <c r="AA23" s="1" t="s">
        <v>72</v>
      </c>
      <c r="AB23" s="1" t="s">
        <v>72</v>
      </c>
      <c r="AC23" s="1" t="s">
        <v>72</v>
      </c>
      <c r="AD23" s="1" t="s">
        <v>72</v>
      </c>
      <c r="AE23" s="1" t="s">
        <v>72</v>
      </c>
      <c r="AF23" s="1">
        <v>4064</v>
      </c>
      <c r="AG23" s="1" t="s">
        <v>72</v>
      </c>
      <c r="AH23" s="1" t="s">
        <v>72</v>
      </c>
      <c r="AI23" s="2" t="s">
        <v>72</v>
      </c>
      <c r="AJ23" s="1" t="s">
        <v>72</v>
      </c>
      <c r="AK23" s="1" t="s">
        <v>72</v>
      </c>
      <c r="AL23" s="1" t="s">
        <v>72</v>
      </c>
      <c r="AM23" s="1" t="s">
        <v>72</v>
      </c>
      <c r="AN23" s="1" t="s">
        <v>72</v>
      </c>
      <c r="AO23" s="1" t="s">
        <v>72</v>
      </c>
      <c r="AP23" s="1" t="s">
        <v>72</v>
      </c>
      <c r="AQ23" s="1" t="s">
        <v>72</v>
      </c>
      <c r="AR23" s="1" t="s">
        <v>72</v>
      </c>
      <c r="AS23" s="1" t="s">
        <v>72</v>
      </c>
      <c r="AT23" s="1">
        <v>5534.01904296875</v>
      </c>
      <c r="AU23" s="1">
        <v>2723.1224136647993</v>
      </c>
      <c r="AV23" s="1">
        <v>2723.2979740063993</v>
      </c>
      <c r="AW23" s="2" t="s">
        <v>72</v>
      </c>
      <c r="AX23" s="2" t="s">
        <v>72</v>
      </c>
      <c r="AY23" s="1" t="s">
        <v>72</v>
      </c>
      <c r="AZ23" s="1" t="s">
        <v>72</v>
      </c>
      <c r="BA23" s="1">
        <v>0.18290318548679352</v>
      </c>
      <c r="BB23" s="1">
        <v>1.9912950694561005E-2</v>
      </c>
      <c r="BC23" s="1" t="s">
        <v>72</v>
      </c>
      <c r="BD23" s="1" t="s">
        <v>72</v>
      </c>
      <c r="BE23" s="1" t="s">
        <v>72</v>
      </c>
      <c r="BF23" s="1" t="s">
        <v>72</v>
      </c>
      <c r="BG23" s="1" t="s">
        <v>72</v>
      </c>
      <c r="BH23" s="1" t="s">
        <v>72</v>
      </c>
      <c r="BI23" s="1" t="s">
        <v>72</v>
      </c>
      <c r="BJ23" s="1" t="s">
        <v>72</v>
      </c>
      <c r="BK23" s="1" t="s">
        <v>72</v>
      </c>
      <c r="BL23" s="1" t="s">
        <v>72</v>
      </c>
      <c r="BM23" s="1" t="s">
        <v>72</v>
      </c>
      <c r="BN23" s="1" t="s">
        <v>72</v>
      </c>
    </row>
    <row r="24" spans="1:66" x14ac:dyDescent="0.25">
      <c r="A24" s="2" t="s">
        <v>256</v>
      </c>
      <c r="B24" s="2" t="s">
        <v>212</v>
      </c>
      <c r="C24" s="2" t="s">
        <v>66</v>
      </c>
      <c r="D24" s="26">
        <f t="shared" si="0"/>
        <v>0.61785364151000977</v>
      </c>
      <c r="E24" s="1">
        <v>0.15446341037750244</v>
      </c>
      <c r="F24" s="2" t="s">
        <v>67</v>
      </c>
      <c r="G24" s="2" t="s">
        <v>68</v>
      </c>
      <c r="H24" s="2" t="s">
        <v>69</v>
      </c>
      <c r="I24" s="2" t="s">
        <v>69</v>
      </c>
      <c r="J24" s="2" t="s">
        <v>70</v>
      </c>
      <c r="K24" s="2" t="s">
        <v>71</v>
      </c>
      <c r="L24" s="1">
        <v>3.0892682075500488</v>
      </c>
      <c r="M24" s="12">
        <f t="shared" si="1"/>
        <v>1.9792715311050415</v>
      </c>
      <c r="N24" s="12">
        <f t="shared" si="2"/>
        <v>9.3599610030651093E-2</v>
      </c>
      <c r="O24" s="1">
        <v>0.49481788277626038</v>
      </c>
      <c r="P24" s="1">
        <v>2.3399902507662773E-2</v>
      </c>
      <c r="Q24" s="10">
        <v>15234</v>
      </c>
      <c r="R24" s="10">
        <v>2</v>
      </c>
      <c r="S24" s="10">
        <v>15232</v>
      </c>
      <c r="T24" s="1">
        <v>0</v>
      </c>
      <c r="U24" s="1">
        <v>2</v>
      </c>
      <c r="V24" s="1">
        <v>2</v>
      </c>
      <c r="W24" s="1">
        <v>15230</v>
      </c>
      <c r="X24" s="1">
        <v>0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3807.899658203125</v>
      </c>
      <c r="AG24" s="1" t="s">
        <v>72</v>
      </c>
      <c r="AH24" s="1" t="s">
        <v>72</v>
      </c>
      <c r="AI24" s="2" t="s">
        <v>73</v>
      </c>
      <c r="AJ24" s="1">
        <v>1</v>
      </c>
      <c r="AK24" s="1" t="s">
        <v>72</v>
      </c>
      <c r="AL24" s="1" t="s">
        <v>72</v>
      </c>
      <c r="AM24" s="1">
        <v>3.1580699908574772</v>
      </c>
      <c r="AN24" s="1">
        <v>0</v>
      </c>
      <c r="AO24" s="1">
        <v>50</v>
      </c>
      <c r="AP24" s="1" t="s">
        <v>72</v>
      </c>
      <c r="AQ24" s="1" t="s">
        <v>72</v>
      </c>
      <c r="AR24" s="1">
        <v>103.95174977143694</v>
      </c>
      <c r="AS24" s="1">
        <v>0</v>
      </c>
      <c r="AT24" s="1">
        <v>4020.6336669921875</v>
      </c>
      <c r="AU24" s="1">
        <v>3334.0321187251757</v>
      </c>
      <c r="AV24" s="1">
        <v>3334.1222594036954</v>
      </c>
      <c r="AW24" s="2" t="s">
        <v>72</v>
      </c>
      <c r="AX24" s="2" t="s">
        <v>72</v>
      </c>
      <c r="AY24" s="1" t="s">
        <v>72</v>
      </c>
      <c r="AZ24" s="1" t="s">
        <v>72</v>
      </c>
      <c r="BA24" s="1">
        <v>0.29697391390800476</v>
      </c>
      <c r="BB24" s="1">
        <v>6.7034631967544556E-2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>
        <v>2.0526222690791132</v>
      </c>
      <c r="BJ24" s="1">
        <v>0</v>
      </c>
      <c r="BK24" s="1" t="s">
        <v>72</v>
      </c>
      <c r="BL24" s="1" t="s">
        <v>72</v>
      </c>
      <c r="BM24" s="1">
        <v>76.315556726977832</v>
      </c>
      <c r="BN24" s="1">
        <v>23.684443273022172</v>
      </c>
    </row>
    <row r="25" spans="1:66" x14ac:dyDescent="0.25">
      <c r="A25" s="2" t="s">
        <v>256</v>
      </c>
      <c r="B25" s="2" t="s">
        <v>212</v>
      </c>
      <c r="C25" s="2" t="s">
        <v>73</v>
      </c>
      <c r="D25" s="26">
        <f t="shared" si="0"/>
        <v>0.61785364151000977</v>
      </c>
      <c r="E25" s="1">
        <v>0.15446341037750244</v>
      </c>
      <c r="F25" s="2" t="s">
        <v>67</v>
      </c>
      <c r="G25" s="2" t="s">
        <v>68</v>
      </c>
      <c r="H25" s="2" t="s">
        <v>69</v>
      </c>
      <c r="I25" s="2" t="s">
        <v>69</v>
      </c>
      <c r="J25" s="2" t="s">
        <v>70</v>
      </c>
      <c r="K25" s="2" t="s">
        <v>74</v>
      </c>
      <c r="L25" s="1">
        <v>3.0892682075500488</v>
      </c>
      <c r="M25" s="12">
        <f t="shared" si="1"/>
        <v>1.9792715311050415</v>
      </c>
      <c r="N25" s="12">
        <f t="shared" si="2"/>
        <v>9.3599610030651093E-2</v>
      </c>
      <c r="O25" s="1">
        <v>0.49481788277626038</v>
      </c>
      <c r="P25" s="1">
        <v>2.3399902507662773E-2</v>
      </c>
      <c r="Q25" s="10">
        <v>15234</v>
      </c>
      <c r="R25" s="10">
        <v>2</v>
      </c>
      <c r="S25" s="10">
        <v>15232</v>
      </c>
      <c r="T25" s="1">
        <v>0</v>
      </c>
      <c r="U25" s="1">
        <v>2</v>
      </c>
      <c r="V25" s="1">
        <v>2</v>
      </c>
      <c r="W25" s="1">
        <v>15230</v>
      </c>
      <c r="X25" s="1">
        <v>0</v>
      </c>
      <c r="Y25" s="1" t="s">
        <v>72</v>
      </c>
      <c r="Z25" s="1" t="s">
        <v>72</v>
      </c>
      <c r="AA25" s="1" t="s">
        <v>72</v>
      </c>
      <c r="AB25" s="1" t="s">
        <v>72</v>
      </c>
      <c r="AC25" s="1" t="s">
        <v>72</v>
      </c>
      <c r="AD25" s="1" t="s">
        <v>72</v>
      </c>
      <c r="AE25" s="1" t="s">
        <v>72</v>
      </c>
      <c r="AF25" s="1">
        <v>4064</v>
      </c>
      <c r="AG25" s="1" t="s">
        <v>72</v>
      </c>
      <c r="AH25" s="1" t="s">
        <v>72</v>
      </c>
      <c r="AI25" s="2" t="s">
        <v>72</v>
      </c>
      <c r="AJ25" s="1" t="s">
        <v>72</v>
      </c>
      <c r="AK25" s="1" t="s">
        <v>72</v>
      </c>
      <c r="AL25" s="1" t="s">
        <v>72</v>
      </c>
      <c r="AM25" s="1" t="s">
        <v>72</v>
      </c>
      <c r="AN25" s="1" t="s">
        <v>72</v>
      </c>
      <c r="AO25" s="1" t="s">
        <v>72</v>
      </c>
      <c r="AP25" s="1" t="s">
        <v>72</v>
      </c>
      <c r="AQ25" s="1" t="s">
        <v>72</v>
      </c>
      <c r="AR25" s="1" t="s">
        <v>72</v>
      </c>
      <c r="AS25" s="1" t="s">
        <v>72</v>
      </c>
      <c r="AT25" s="1">
        <v>5643.02197265625</v>
      </c>
      <c r="AU25" s="1">
        <v>2729.0770394461497</v>
      </c>
      <c r="AV25" s="1">
        <v>2729.4595975311167</v>
      </c>
      <c r="AW25" s="2" t="s">
        <v>72</v>
      </c>
      <c r="AX25" s="2" t="s">
        <v>72</v>
      </c>
      <c r="AY25" s="1" t="s">
        <v>72</v>
      </c>
      <c r="AZ25" s="1" t="s">
        <v>72</v>
      </c>
      <c r="BA25" s="1">
        <v>0.29697391390800476</v>
      </c>
      <c r="BB25" s="1">
        <v>6.7034631967544556E-2</v>
      </c>
      <c r="BC25" s="1" t="s">
        <v>72</v>
      </c>
      <c r="BD25" s="1" t="s">
        <v>72</v>
      </c>
      <c r="BE25" s="1" t="s">
        <v>72</v>
      </c>
      <c r="BF25" s="1" t="s">
        <v>72</v>
      </c>
      <c r="BG25" s="1" t="s">
        <v>72</v>
      </c>
      <c r="BH25" s="1" t="s">
        <v>72</v>
      </c>
      <c r="BI25" s="1" t="s">
        <v>72</v>
      </c>
      <c r="BJ25" s="1" t="s">
        <v>72</v>
      </c>
      <c r="BK25" s="1" t="s">
        <v>72</v>
      </c>
      <c r="BL25" s="1" t="s">
        <v>72</v>
      </c>
      <c r="BM25" s="1" t="s">
        <v>72</v>
      </c>
      <c r="BN25" s="1" t="s">
        <v>72</v>
      </c>
    </row>
    <row r="26" spans="1:66" x14ac:dyDescent="0.25">
      <c r="A26" s="2" t="s">
        <v>257</v>
      </c>
      <c r="B26" s="2" t="s">
        <v>213</v>
      </c>
      <c r="C26" s="2" t="s">
        <v>66</v>
      </c>
      <c r="D26" s="26">
        <f t="shared" si="0"/>
        <v>1.4271060943603515</v>
      </c>
      <c r="E26" s="1">
        <v>0.35677653551101685</v>
      </c>
      <c r="F26" s="2" t="s">
        <v>67</v>
      </c>
      <c r="G26" s="2" t="s">
        <v>68</v>
      </c>
      <c r="H26" s="2" t="s">
        <v>69</v>
      </c>
      <c r="I26" s="2" t="s">
        <v>69</v>
      </c>
      <c r="J26" s="2" t="s">
        <v>70</v>
      </c>
      <c r="K26" s="2" t="s">
        <v>71</v>
      </c>
      <c r="L26" s="1">
        <v>7.1355304718017578</v>
      </c>
      <c r="M26" s="12">
        <f t="shared" si="1"/>
        <v>3.3654525279998779</v>
      </c>
      <c r="N26" s="12">
        <f t="shared" si="2"/>
        <v>0.430583655834198</v>
      </c>
      <c r="O26" s="1">
        <v>0.84136313199996948</v>
      </c>
      <c r="P26" s="1">
        <v>0.1076459139585495</v>
      </c>
      <c r="Q26" s="10">
        <v>13192</v>
      </c>
      <c r="R26" s="10">
        <v>4</v>
      </c>
      <c r="S26" s="10">
        <v>13188</v>
      </c>
      <c r="T26" s="1">
        <v>0</v>
      </c>
      <c r="U26" s="1">
        <v>4</v>
      </c>
      <c r="V26" s="1">
        <v>7</v>
      </c>
      <c r="W26" s="1">
        <v>13181</v>
      </c>
      <c r="X26" s="1">
        <v>0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3807.899658203125</v>
      </c>
      <c r="AG26" s="1" t="s">
        <v>72</v>
      </c>
      <c r="AH26" s="1" t="s">
        <v>72</v>
      </c>
      <c r="AI26" s="2" t="s">
        <v>73</v>
      </c>
      <c r="AJ26" s="1">
        <v>0.57136359419010485</v>
      </c>
      <c r="AK26" s="1" t="s">
        <v>72</v>
      </c>
      <c r="AL26" s="1" t="s">
        <v>72</v>
      </c>
      <c r="AM26" s="1">
        <v>1.3024622152754264</v>
      </c>
      <c r="AN26" s="1">
        <v>0</v>
      </c>
      <c r="AO26" s="1">
        <v>36.361004945172532</v>
      </c>
      <c r="AP26" s="1" t="s">
        <v>72</v>
      </c>
      <c r="AQ26" s="1" t="s">
        <v>72</v>
      </c>
      <c r="AR26" s="1">
        <v>65.969926587410328</v>
      </c>
      <c r="AS26" s="1">
        <v>6.7520833029347411</v>
      </c>
      <c r="AT26" s="1">
        <v>4002.406982421875</v>
      </c>
      <c r="AU26" s="1">
        <v>3285.3900705186534</v>
      </c>
      <c r="AV26" s="1">
        <v>3285.6074801341474</v>
      </c>
      <c r="AW26" s="2" t="s">
        <v>72</v>
      </c>
      <c r="AX26" s="2" t="s">
        <v>72</v>
      </c>
      <c r="AY26" s="1" t="s">
        <v>72</v>
      </c>
      <c r="AZ26" s="1" t="s">
        <v>72</v>
      </c>
      <c r="BA26" s="1">
        <v>0.56991291046142578</v>
      </c>
      <c r="BB26" s="1">
        <v>0.20486567914485931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>
        <v>0.93622690291220678</v>
      </c>
      <c r="BJ26" s="1">
        <v>0.20650028546800286</v>
      </c>
      <c r="BK26" s="1" t="s">
        <v>72</v>
      </c>
      <c r="BL26" s="1" t="s">
        <v>72</v>
      </c>
      <c r="BM26" s="1">
        <v>51.137683229755929</v>
      </c>
      <c r="BN26" s="1">
        <v>21.584326660589142</v>
      </c>
    </row>
    <row r="27" spans="1:66" x14ac:dyDescent="0.25">
      <c r="A27" s="2" t="s">
        <v>257</v>
      </c>
      <c r="B27" s="2" t="s">
        <v>213</v>
      </c>
      <c r="C27" s="2" t="s">
        <v>73</v>
      </c>
      <c r="D27" s="26">
        <f t="shared" si="0"/>
        <v>2.4977197647094727</v>
      </c>
      <c r="E27" s="1">
        <v>0.62442994117736816</v>
      </c>
      <c r="F27" s="2" t="s">
        <v>67</v>
      </c>
      <c r="G27" s="2" t="s">
        <v>68</v>
      </c>
      <c r="H27" s="2" t="s">
        <v>69</v>
      </c>
      <c r="I27" s="2" t="s">
        <v>69</v>
      </c>
      <c r="J27" s="2" t="s">
        <v>70</v>
      </c>
      <c r="K27" s="2" t="s">
        <v>74</v>
      </c>
      <c r="L27" s="1">
        <v>12.488598823547363</v>
      </c>
      <c r="M27" s="12">
        <f t="shared" si="1"/>
        <v>4.8653545379638672</v>
      </c>
      <c r="N27" s="12">
        <f t="shared" si="2"/>
        <v>1.0610121488571167</v>
      </c>
      <c r="O27" s="1">
        <v>1.2163386344909668</v>
      </c>
      <c r="P27" s="1">
        <v>0.26525303721427917</v>
      </c>
      <c r="Q27" s="10">
        <v>13192</v>
      </c>
      <c r="R27" s="10">
        <v>7</v>
      </c>
      <c r="S27" s="10">
        <v>13185</v>
      </c>
      <c r="T27" s="1">
        <v>0</v>
      </c>
      <c r="U27" s="1">
        <v>4</v>
      </c>
      <c r="V27" s="1">
        <v>7</v>
      </c>
      <c r="W27" s="1">
        <v>13181</v>
      </c>
      <c r="X27" s="1">
        <v>0</v>
      </c>
      <c r="Y27" s="1" t="s">
        <v>72</v>
      </c>
      <c r="Z27" s="1" t="s">
        <v>72</v>
      </c>
      <c r="AA27" s="1" t="s">
        <v>72</v>
      </c>
      <c r="AB27" s="1" t="s">
        <v>72</v>
      </c>
      <c r="AC27" s="1" t="s">
        <v>72</v>
      </c>
      <c r="AD27" s="1" t="s">
        <v>72</v>
      </c>
      <c r="AE27" s="1" t="s">
        <v>72</v>
      </c>
      <c r="AF27" s="1">
        <v>4064</v>
      </c>
      <c r="AG27" s="1" t="s">
        <v>72</v>
      </c>
      <c r="AH27" s="1" t="s">
        <v>72</v>
      </c>
      <c r="AI27" s="2" t="s">
        <v>72</v>
      </c>
      <c r="AJ27" s="1" t="s">
        <v>72</v>
      </c>
      <c r="AK27" s="1" t="s">
        <v>72</v>
      </c>
      <c r="AL27" s="1" t="s">
        <v>72</v>
      </c>
      <c r="AM27" s="1" t="s">
        <v>72</v>
      </c>
      <c r="AN27" s="1" t="s">
        <v>72</v>
      </c>
      <c r="AO27" s="1" t="s">
        <v>72</v>
      </c>
      <c r="AP27" s="1" t="s">
        <v>72</v>
      </c>
      <c r="AQ27" s="1" t="s">
        <v>72</v>
      </c>
      <c r="AR27" s="1" t="s">
        <v>72</v>
      </c>
      <c r="AS27" s="1" t="s">
        <v>72</v>
      </c>
      <c r="AT27" s="1">
        <v>5539.0224609375</v>
      </c>
      <c r="AU27" s="1">
        <v>2695.6603924655442</v>
      </c>
      <c r="AV27" s="1">
        <v>2697.169150385459</v>
      </c>
      <c r="AW27" s="2" t="s">
        <v>72</v>
      </c>
      <c r="AX27" s="2" t="s">
        <v>72</v>
      </c>
      <c r="AY27" s="1" t="s">
        <v>72</v>
      </c>
      <c r="AZ27" s="1" t="s">
        <v>72</v>
      </c>
      <c r="BA27" s="1">
        <v>0.89321523904800415</v>
      </c>
      <c r="BB27" s="1">
        <v>0.41592270135879517</v>
      </c>
      <c r="BC27" s="1" t="s">
        <v>72</v>
      </c>
      <c r="BD27" s="1" t="s">
        <v>72</v>
      </c>
      <c r="BE27" s="1" t="s">
        <v>72</v>
      </c>
      <c r="BF27" s="1" t="s">
        <v>72</v>
      </c>
      <c r="BG27" s="1" t="s">
        <v>72</v>
      </c>
      <c r="BH27" s="1" t="s">
        <v>72</v>
      </c>
      <c r="BI27" s="1" t="s">
        <v>72</v>
      </c>
      <c r="BJ27" s="1" t="s">
        <v>72</v>
      </c>
      <c r="BK27" s="1" t="s">
        <v>72</v>
      </c>
      <c r="BL27" s="1" t="s">
        <v>72</v>
      </c>
      <c r="BM27" s="1" t="s">
        <v>72</v>
      </c>
      <c r="BN27" s="1" t="s">
        <v>72</v>
      </c>
    </row>
    <row r="28" spans="1:66" x14ac:dyDescent="0.25">
      <c r="A28" s="2" t="s">
        <v>258</v>
      </c>
      <c r="B28" s="2" t="s">
        <v>214</v>
      </c>
      <c r="C28" s="2" t="s">
        <v>66</v>
      </c>
      <c r="D28" s="26">
        <f t="shared" si="0"/>
        <v>4.6037155151367184</v>
      </c>
      <c r="E28" s="1">
        <v>1.1509288549423218</v>
      </c>
      <c r="F28" s="2" t="s">
        <v>67</v>
      </c>
      <c r="G28" s="2" t="s">
        <v>68</v>
      </c>
      <c r="H28" s="2" t="s">
        <v>69</v>
      </c>
      <c r="I28" s="2" t="s">
        <v>69</v>
      </c>
      <c r="J28" s="2" t="s">
        <v>70</v>
      </c>
      <c r="K28" s="2" t="s">
        <v>71</v>
      </c>
      <c r="L28" s="1">
        <v>23.018577575683594</v>
      </c>
      <c r="M28" s="12">
        <f t="shared" si="1"/>
        <v>7.6038656234741211</v>
      </c>
      <c r="N28" s="12">
        <f t="shared" si="2"/>
        <v>2.5212159156799316</v>
      </c>
      <c r="O28" s="1">
        <v>1.9009664058685303</v>
      </c>
      <c r="P28" s="1">
        <v>0.63030397891998291</v>
      </c>
      <c r="Q28" s="10">
        <v>13295</v>
      </c>
      <c r="R28" s="10">
        <v>13</v>
      </c>
      <c r="S28" s="10">
        <v>13282</v>
      </c>
      <c r="T28" s="1">
        <v>0</v>
      </c>
      <c r="U28" s="1">
        <v>13</v>
      </c>
      <c r="V28" s="1">
        <v>14</v>
      </c>
      <c r="W28" s="1">
        <v>13268</v>
      </c>
      <c r="X28" s="1">
        <v>0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3807.899658203125</v>
      </c>
      <c r="AG28" s="1" t="s">
        <v>72</v>
      </c>
      <c r="AH28" s="1" t="s">
        <v>72</v>
      </c>
      <c r="AI28" s="2" t="s">
        <v>73</v>
      </c>
      <c r="AJ28" s="1">
        <v>0.92853637978670778</v>
      </c>
      <c r="AK28" s="1" t="s">
        <v>72</v>
      </c>
      <c r="AL28" s="1" t="s">
        <v>72</v>
      </c>
      <c r="AM28" s="1">
        <v>1.6399642374354384</v>
      </c>
      <c r="AN28" s="1">
        <v>0.21710852213797704</v>
      </c>
      <c r="AO28" s="1">
        <v>48.147205804300256</v>
      </c>
      <c r="AP28" s="1" t="s">
        <v>72</v>
      </c>
      <c r="AQ28" s="1" t="s">
        <v>72</v>
      </c>
      <c r="AR28" s="1">
        <v>67.275453875942603</v>
      </c>
      <c r="AS28" s="1">
        <v>29.018957732657903</v>
      </c>
      <c r="AT28" s="1">
        <v>4061.4943096454326</v>
      </c>
      <c r="AU28" s="1">
        <v>3306.8358836978914</v>
      </c>
      <c r="AV28" s="1">
        <v>3307.5737971644085</v>
      </c>
      <c r="AW28" s="2" t="s">
        <v>72</v>
      </c>
      <c r="AX28" s="2" t="s">
        <v>72</v>
      </c>
      <c r="AY28" s="1" t="s">
        <v>72</v>
      </c>
      <c r="AZ28" s="1" t="s">
        <v>72</v>
      </c>
      <c r="BA28" s="1">
        <v>1.500946044921875</v>
      </c>
      <c r="BB28" s="1">
        <v>0.86016881465911865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>
        <v>1.2874084400151109</v>
      </c>
      <c r="BJ28" s="1">
        <v>0.56966431955830465</v>
      </c>
      <c r="BK28" s="1" t="s">
        <v>72</v>
      </c>
      <c r="BL28" s="1" t="s">
        <v>72</v>
      </c>
      <c r="BM28" s="1">
        <v>57.796242906555086</v>
      </c>
      <c r="BN28" s="1">
        <v>38.498168702045426</v>
      </c>
    </row>
    <row r="29" spans="1:66" x14ac:dyDescent="0.25">
      <c r="A29" s="2" t="s">
        <v>258</v>
      </c>
      <c r="B29" s="2" t="s">
        <v>214</v>
      </c>
      <c r="C29" s="2" t="s">
        <v>73</v>
      </c>
      <c r="D29" s="26">
        <f t="shared" si="0"/>
        <v>4.9580345153808594</v>
      </c>
      <c r="E29" s="1">
        <v>1.2395086288452148</v>
      </c>
      <c r="F29" s="2" t="s">
        <v>67</v>
      </c>
      <c r="G29" s="2" t="s">
        <v>68</v>
      </c>
      <c r="H29" s="2" t="s">
        <v>69</v>
      </c>
      <c r="I29" s="2" t="s">
        <v>69</v>
      </c>
      <c r="J29" s="2" t="s">
        <v>70</v>
      </c>
      <c r="K29" s="2" t="s">
        <v>74</v>
      </c>
      <c r="L29" s="1">
        <v>24.790172576904297</v>
      </c>
      <c r="M29" s="12">
        <f t="shared" si="1"/>
        <v>8.0509500503540039</v>
      </c>
      <c r="N29" s="12">
        <f t="shared" si="2"/>
        <v>2.7822306156158447</v>
      </c>
      <c r="O29" s="1">
        <v>2.012737512588501</v>
      </c>
      <c r="P29" s="1">
        <v>0.69555765390396118</v>
      </c>
      <c r="Q29" s="10">
        <v>13295</v>
      </c>
      <c r="R29" s="10">
        <v>14</v>
      </c>
      <c r="S29" s="10">
        <v>13281</v>
      </c>
      <c r="T29" s="1">
        <v>0</v>
      </c>
      <c r="U29" s="1">
        <v>13</v>
      </c>
      <c r="V29" s="1">
        <v>14</v>
      </c>
      <c r="W29" s="1">
        <v>13268</v>
      </c>
      <c r="X29" s="1">
        <v>0</v>
      </c>
      <c r="Y29" s="1" t="s">
        <v>72</v>
      </c>
      <c r="Z29" s="1" t="s">
        <v>72</v>
      </c>
      <c r="AA29" s="1" t="s">
        <v>72</v>
      </c>
      <c r="AB29" s="1" t="s">
        <v>72</v>
      </c>
      <c r="AC29" s="1" t="s">
        <v>72</v>
      </c>
      <c r="AD29" s="1" t="s">
        <v>72</v>
      </c>
      <c r="AE29" s="1" t="s">
        <v>72</v>
      </c>
      <c r="AF29" s="1">
        <v>4064</v>
      </c>
      <c r="AG29" s="1" t="s">
        <v>72</v>
      </c>
      <c r="AH29" s="1" t="s">
        <v>72</v>
      </c>
      <c r="AI29" s="2" t="s">
        <v>72</v>
      </c>
      <c r="AJ29" s="1" t="s">
        <v>72</v>
      </c>
      <c r="AK29" s="1" t="s">
        <v>72</v>
      </c>
      <c r="AL29" s="1" t="s">
        <v>72</v>
      </c>
      <c r="AM29" s="1" t="s">
        <v>72</v>
      </c>
      <c r="AN29" s="1" t="s">
        <v>72</v>
      </c>
      <c r="AO29" s="1" t="s">
        <v>72</v>
      </c>
      <c r="AP29" s="1" t="s">
        <v>72</v>
      </c>
      <c r="AQ29" s="1" t="s">
        <v>72</v>
      </c>
      <c r="AR29" s="1" t="s">
        <v>72</v>
      </c>
      <c r="AS29" s="1" t="s">
        <v>72</v>
      </c>
      <c r="AT29" s="1">
        <v>5539.5877511160716</v>
      </c>
      <c r="AU29" s="1">
        <v>2711.3072192388327</v>
      </c>
      <c r="AV29" s="1">
        <v>2714.2854762863053</v>
      </c>
      <c r="AW29" s="2" t="s">
        <v>72</v>
      </c>
      <c r="AX29" s="2" t="s">
        <v>72</v>
      </c>
      <c r="AY29" s="1" t="s">
        <v>72</v>
      </c>
      <c r="AZ29" s="1" t="s">
        <v>72</v>
      </c>
      <c r="BA29" s="1">
        <v>1.6014256477355957</v>
      </c>
      <c r="BB29" s="1">
        <v>0.93677085638046265</v>
      </c>
      <c r="BC29" s="1" t="s">
        <v>72</v>
      </c>
      <c r="BD29" s="1" t="s">
        <v>72</v>
      </c>
      <c r="BE29" s="1" t="s">
        <v>72</v>
      </c>
      <c r="BF29" s="1" t="s">
        <v>72</v>
      </c>
      <c r="BG29" s="1" t="s">
        <v>72</v>
      </c>
      <c r="BH29" s="1" t="s">
        <v>72</v>
      </c>
      <c r="BI29" s="1" t="s">
        <v>72</v>
      </c>
      <c r="BJ29" s="1" t="s">
        <v>72</v>
      </c>
      <c r="BK29" s="1" t="s">
        <v>72</v>
      </c>
      <c r="BL29" s="1" t="s">
        <v>72</v>
      </c>
      <c r="BM29" s="1" t="s">
        <v>72</v>
      </c>
      <c r="BN29" s="1" t="s">
        <v>72</v>
      </c>
    </row>
    <row r="30" spans="1:66" x14ac:dyDescent="0.25">
      <c r="A30" s="2" t="s">
        <v>259</v>
      </c>
      <c r="B30" s="2" t="s">
        <v>215</v>
      </c>
      <c r="C30" s="2" t="s">
        <v>66</v>
      </c>
      <c r="D30" s="26">
        <f t="shared" si="0"/>
        <v>4.5416267395019529</v>
      </c>
      <c r="E30" s="1">
        <v>1.1354067325592041</v>
      </c>
      <c r="F30" s="2" t="s">
        <v>67</v>
      </c>
      <c r="G30" s="2" t="s">
        <v>68</v>
      </c>
      <c r="H30" s="2" t="s">
        <v>69</v>
      </c>
      <c r="I30" s="2" t="s">
        <v>69</v>
      </c>
      <c r="J30" s="2" t="s">
        <v>70</v>
      </c>
      <c r="K30" s="2" t="s">
        <v>71</v>
      </c>
      <c r="L30" s="1">
        <v>22.708133697509766</v>
      </c>
      <c r="M30" s="12">
        <f t="shared" si="1"/>
        <v>7.6449432373046875</v>
      </c>
      <c r="N30" s="12">
        <f t="shared" si="2"/>
        <v>2.4197633266448975</v>
      </c>
      <c r="O30" s="1">
        <v>1.9112358093261719</v>
      </c>
      <c r="P30" s="1">
        <v>0.60494083166122437</v>
      </c>
      <c r="Q30" s="10">
        <v>12440</v>
      </c>
      <c r="R30" s="10">
        <v>12</v>
      </c>
      <c r="S30" s="10">
        <v>12428</v>
      </c>
      <c r="T30" s="1">
        <v>0</v>
      </c>
      <c r="U30" s="1">
        <v>12</v>
      </c>
      <c r="V30" s="1">
        <v>4</v>
      </c>
      <c r="W30" s="1">
        <v>12424</v>
      </c>
      <c r="X30" s="1">
        <v>0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3807.899658203125</v>
      </c>
      <c r="AG30" s="1" t="s">
        <v>72</v>
      </c>
      <c r="AH30" s="1" t="s">
        <v>72</v>
      </c>
      <c r="AI30" s="2" t="s">
        <v>73</v>
      </c>
      <c r="AJ30" s="1">
        <v>3.0009651660368366</v>
      </c>
      <c r="AK30" s="1" t="s">
        <v>72</v>
      </c>
      <c r="AL30" s="1" t="s">
        <v>72</v>
      </c>
      <c r="AM30" s="1">
        <v>6.5368429390606497</v>
      </c>
      <c r="AN30" s="1">
        <v>0</v>
      </c>
      <c r="AO30" s="1">
        <v>75.006030832541555</v>
      </c>
      <c r="AP30" s="1" t="s">
        <v>72</v>
      </c>
      <c r="AQ30" s="1" t="s">
        <v>72</v>
      </c>
      <c r="AR30" s="1">
        <v>97.094606056604164</v>
      </c>
      <c r="AS30" s="1">
        <v>52.917455608478939</v>
      </c>
      <c r="AT30" s="1">
        <v>4152.2332763671875</v>
      </c>
      <c r="AU30" s="1">
        <v>3315.799369357735</v>
      </c>
      <c r="AV30" s="1">
        <v>3316.6062187857201</v>
      </c>
      <c r="AW30" s="2" t="s">
        <v>72</v>
      </c>
      <c r="AX30" s="2" t="s">
        <v>72</v>
      </c>
      <c r="AY30" s="1" t="s">
        <v>72</v>
      </c>
      <c r="AZ30" s="1" t="s">
        <v>72</v>
      </c>
      <c r="BA30" s="1">
        <v>1.4962223768234253</v>
      </c>
      <c r="BB30" s="1">
        <v>0.83791893720626831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>
        <v>4.7656028043668703</v>
      </c>
      <c r="BJ30" s="1">
        <v>1.2363275277068031</v>
      </c>
      <c r="BK30" s="1" t="s">
        <v>72</v>
      </c>
      <c r="BL30" s="1" t="s">
        <v>72</v>
      </c>
      <c r="BM30" s="1">
        <v>86.029695596872941</v>
      </c>
      <c r="BN30" s="1">
        <v>63.982366068210162</v>
      </c>
    </row>
    <row r="31" spans="1:66" x14ac:dyDescent="0.25">
      <c r="A31" s="2" t="s">
        <v>259</v>
      </c>
      <c r="B31" s="2" t="s">
        <v>215</v>
      </c>
      <c r="C31" s="2" t="s">
        <v>73</v>
      </c>
      <c r="D31" s="26">
        <f t="shared" si="0"/>
        <v>1.5133887290954591</v>
      </c>
      <c r="E31" s="1">
        <v>0.37834718823432922</v>
      </c>
      <c r="F31" s="2" t="s">
        <v>67</v>
      </c>
      <c r="G31" s="2" t="s">
        <v>68</v>
      </c>
      <c r="H31" s="2" t="s">
        <v>69</v>
      </c>
      <c r="I31" s="2" t="s">
        <v>69</v>
      </c>
      <c r="J31" s="2" t="s">
        <v>70</v>
      </c>
      <c r="K31" s="2" t="s">
        <v>74</v>
      </c>
      <c r="L31" s="1">
        <v>7.5669436454772949</v>
      </c>
      <c r="M31" s="12">
        <f t="shared" si="1"/>
        <v>3.5689716339111328</v>
      </c>
      <c r="N31" s="12">
        <f t="shared" si="2"/>
        <v>0.45661377906799316</v>
      </c>
      <c r="O31" s="1">
        <v>0.8922429084777832</v>
      </c>
      <c r="P31" s="1">
        <v>0.11415344476699829</v>
      </c>
      <c r="Q31" s="10">
        <v>12440</v>
      </c>
      <c r="R31" s="10">
        <v>4</v>
      </c>
      <c r="S31" s="10">
        <v>12436</v>
      </c>
      <c r="T31" s="1">
        <v>0</v>
      </c>
      <c r="U31" s="1">
        <v>12</v>
      </c>
      <c r="V31" s="1">
        <v>4</v>
      </c>
      <c r="W31" s="1">
        <v>12424</v>
      </c>
      <c r="X31" s="1">
        <v>0</v>
      </c>
      <c r="Y31" s="1" t="s">
        <v>72</v>
      </c>
      <c r="Z31" s="1" t="s">
        <v>72</v>
      </c>
      <c r="AA31" s="1" t="s">
        <v>72</v>
      </c>
      <c r="AB31" s="1" t="s">
        <v>72</v>
      </c>
      <c r="AC31" s="1" t="s">
        <v>72</v>
      </c>
      <c r="AD31" s="1" t="s">
        <v>72</v>
      </c>
      <c r="AE31" s="1" t="s">
        <v>72</v>
      </c>
      <c r="AF31" s="1">
        <v>4064</v>
      </c>
      <c r="AG31" s="1" t="s">
        <v>72</v>
      </c>
      <c r="AH31" s="1" t="s">
        <v>72</v>
      </c>
      <c r="AI31" s="2" t="s">
        <v>72</v>
      </c>
      <c r="AJ31" s="1" t="s">
        <v>72</v>
      </c>
      <c r="AK31" s="1" t="s">
        <v>72</v>
      </c>
      <c r="AL31" s="1" t="s">
        <v>72</v>
      </c>
      <c r="AM31" s="1" t="s">
        <v>72</v>
      </c>
      <c r="AN31" s="1" t="s">
        <v>72</v>
      </c>
      <c r="AO31" s="1" t="s">
        <v>72</v>
      </c>
      <c r="AP31" s="1" t="s">
        <v>72</v>
      </c>
      <c r="AQ31" s="1" t="s">
        <v>72</v>
      </c>
      <c r="AR31" s="1" t="s">
        <v>72</v>
      </c>
      <c r="AS31" s="1" t="s">
        <v>72</v>
      </c>
      <c r="AT31" s="1">
        <v>5463.83447265625</v>
      </c>
      <c r="AU31" s="1">
        <v>2708.03474819641</v>
      </c>
      <c r="AV31" s="1">
        <v>2708.9208574325817</v>
      </c>
      <c r="AW31" s="2" t="s">
        <v>72</v>
      </c>
      <c r="AX31" s="2" t="s">
        <v>72</v>
      </c>
      <c r="AY31" s="1" t="s">
        <v>72</v>
      </c>
      <c r="AZ31" s="1" t="s">
        <v>72</v>
      </c>
      <c r="BA31" s="1">
        <v>0.60437309741973877</v>
      </c>
      <c r="BB31" s="1">
        <v>0.2172510027885437</v>
      </c>
      <c r="BC31" s="1" t="s">
        <v>72</v>
      </c>
      <c r="BD31" s="1" t="s">
        <v>72</v>
      </c>
      <c r="BE31" s="1" t="s">
        <v>72</v>
      </c>
      <c r="BF31" s="1" t="s">
        <v>72</v>
      </c>
      <c r="BG31" s="1" t="s">
        <v>72</v>
      </c>
      <c r="BH31" s="1" t="s">
        <v>72</v>
      </c>
      <c r="BI31" s="1" t="s">
        <v>72</v>
      </c>
      <c r="BJ31" s="1" t="s">
        <v>72</v>
      </c>
      <c r="BK31" s="1" t="s">
        <v>72</v>
      </c>
      <c r="BL31" s="1" t="s">
        <v>72</v>
      </c>
      <c r="BM31" s="1" t="s">
        <v>72</v>
      </c>
      <c r="BN31" s="1" t="s">
        <v>72</v>
      </c>
    </row>
    <row r="32" spans="1:66" x14ac:dyDescent="0.25">
      <c r="A32" s="2" t="s">
        <v>86</v>
      </c>
      <c r="B32" s="2" t="s">
        <v>87</v>
      </c>
      <c r="C32" s="2" t="s">
        <v>66</v>
      </c>
      <c r="D32" s="26">
        <f t="shared" si="0"/>
        <v>0.43442258834838865</v>
      </c>
      <c r="E32" s="1">
        <v>0.10860564559698105</v>
      </c>
      <c r="F32" s="2" t="s">
        <v>67</v>
      </c>
      <c r="G32" s="2" t="s">
        <v>68</v>
      </c>
      <c r="H32" s="2" t="s">
        <v>69</v>
      </c>
      <c r="I32" s="2" t="s">
        <v>69</v>
      </c>
      <c r="J32" s="2" t="s">
        <v>70</v>
      </c>
      <c r="K32" s="2" t="s">
        <v>71</v>
      </c>
      <c r="L32" s="1">
        <v>2.1721129417419434</v>
      </c>
      <c r="M32" s="12">
        <f t="shared" si="1"/>
        <v>2.0751638412475586</v>
      </c>
      <c r="N32" s="12">
        <f t="shared" si="2"/>
        <v>1.8244940787553787E-2</v>
      </c>
      <c r="O32" s="1">
        <v>0.51879096031188965</v>
      </c>
      <c r="P32" s="1">
        <v>4.5612351968884468E-3</v>
      </c>
      <c r="Q32" s="10">
        <v>10833</v>
      </c>
      <c r="R32" s="10">
        <v>1</v>
      </c>
      <c r="S32" s="10">
        <v>10832</v>
      </c>
      <c r="T32" s="1">
        <v>0</v>
      </c>
      <c r="U32" s="1">
        <v>1</v>
      </c>
      <c r="V32" s="1">
        <v>18</v>
      </c>
      <c r="W32" s="1">
        <v>10814</v>
      </c>
      <c r="X32" s="1">
        <v>0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3807.899658203125</v>
      </c>
      <c r="AG32" s="1" t="s">
        <v>72</v>
      </c>
      <c r="AH32" s="1" t="s">
        <v>72</v>
      </c>
      <c r="AI32" s="2" t="s">
        <v>73</v>
      </c>
      <c r="AJ32" s="1">
        <v>5.5511953331825473E-2</v>
      </c>
      <c r="AK32" s="1" t="s">
        <v>72</v>
      </c>
      <c r="AL32" s="1" t="s">
        <v>72</v>
      </c>
      <c r="AM32" s="1">
        <v>0.18946828899491003</v>
      </c>
      <c r="AN32" s="1">
        <v>0</v>
      </c>
      <c r="AO32" s="1">
        <v>5.2592444033055834</v>
      </c>
      <c r="AP32" s="1" t="s">
        <v>72</v>
      </c>
      <c r="AQ32" s="1" t="s">
        <v>72</v>
      </c>
      <c r="AR32" s="1">
        <v>17.282911608233288</v>
      </c>
      <c r="AS32" s="1">
        <v>0</v>
      </c>
      <c r="AT32" s="1">
        <v>4071.017333984375</v>
      </c>
      <c r="AU32" s="1">
        <v>3169.3858875855035</v>
      </c>
      <c r="AV32" s="1">
        <v>3169.4691176645629</v>
      </c>
      <c r="AW32" s="2" t="s">
        <v>72</v>
      </c>
      <c r="AX32" s="2" t="s">
        <v>72</v>
      </c>
      <c r="AY32" s="1" t="s">
        <v>72</v>
      </c>
      <c r="AZ32" s="1" t="s">
        <v>72</v>
      </c>
      <c r="BA32" s="1">
        <v>0.2703380286693573</v>
      </c>
      <c r="BB32" s="1">
        <v>2.9431136325001717E-2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>
        <v>0.11845919138762673</v>
      </c>
      <c r="BJ32" s="1">
        <v>0</v>
      </c>
      <c r="BK32" s="1" t="s">
        <v>72</v>
      </c>
      <c r="BL32" s="1" t="s">
        <v>72</v>
      </c>
      <c r="BM32" s="1">
        <v>10.909269376785714</v>
      </c>
      <c r="BN32" s="1">
        <v>0</v>
      </c>
    </row>
    <row r="33" spans="1:66" x14ac:dyDescent="0.25">
      <c r="A33" s="2" t="s">
        <v>86</v>
      </c>
      <c r="B33" s="2" t="s">
        <v>87</v>
      </c>
      <c r="C33" s="2" t="s">
        <v>73</v>
      </c>
      <c r="D33" s="26">
        <f t="shared" si="0"/>
        <v>7.8257484436035156</v>
      </c>
      <c r="E33" s="1">
        <v>1.9564371109008789</v>
      </c>
      <c r="F33" s="2" t="s">
        <v>67</v>
      </c>
      <c r="G33" s="2" t="s">
        <v>68</v>
      </c>
      <c r="H33" s="2" t="s">
        <v>69</v>
      </c>
      <c r="I33" s="2" t="s">
        <v>69</v>
      </c>
      <c r="J33" s="2" t="s">
        <v>70</v>
      </c>
      <c r="K33" s="2" t="s">
        <v>74</v>
      </c>
      <c r="L33" s="1">
        <v>39.128742218017578</v>
      </c>
      <c r="M33" s="12">
        <f t="shared" si="1"/>
        <v>12.045746803283691</v>
      </c>
      <c r="N33" s="12">
        <f t="shared" si="2"/>
        <v>4.7308487892150879</v>
      </c>
      <c r="O33" s="1">
        <v>3.0114367008209229</v>
      </c>
      <c r="P33" s="1">
        <v>1.182712197303772</v>
      </c>
      <c r="Q33" s="10">
        <v>10833</v>
      </c>
      <c r="R33" s="10">
        <v>18</v>
      </c>
      <c r="S33" s="10">
        <v>10815</v>
      </c>
      <c r="T33" s="1">
        <v>0</v>
      </c>
      <c r="U33" s="1">
        <v>1</v>
      </c>
      <c r="V33" s="1">
        <v>18</v>
      </c>
      <c r="W33" s="1">
        <v>10814</v>
      </c>
      <c r="X33" s="1">
        <v>0</v>
      </c>
      <c r="Y33" s="1" t="s">
        <v>72</v>
      </c>
      <c r="Z33" s="1" t="s">
        <v>72</v>
      </c>
      <c r="AA33" s="1" t="s">
        <v>72</v>
      </c>
      <c r="AB33" s="1" t="s">
        <v>72</v>
      </c>
      <c r="AC33" s="1" t="s">
        <v>72</v>
      </c>
      <c r="AD33" s="1" t="s">
        <v>72</v>
      </c>
      <c r="AE33" s="1" t="s">
        <v>72</v>
      </c>
      <c r="AF33" s="1">
        <v>4064</v>
      </c>
      <c r="AG33" s="1" t="s">
        <v>72</v>
      </c>
      <c r="AH33" s="1" t="s">
        <v>72</v>
      </c>
      <c r="AI33" s="2" t="s">
        <v>72</v>
      </c>
      <c r="AJ33" s="1" t="s">
        <v>72</v>
      </c>
      <c r="AK33" s="1" t="s">
        <v>72</v>
      </c>
      <c r="AL33" s="1" t="s">
        <v>72</v>
      </c>
      <c r="AM33" s="1" t="s">
        <v>72</v>
      </c>
      <c r="AN33" s="1" t="s">
        <v>72</v>
      </c>
      <c r="AO33" s="1" t="s">
        <v>72</v>
      </c>
      <c r="AP33" s="1" t="s">
        <v>72</v>
      </c>
      <c r="AQ33" s="1" t="s">
        <v>72</v>
      </c>
      <c r="AR33" s="1" t="s">
        <v>72</v>
      </c>
      <c r="AS33" s="1" t="s">
        <v>72</v>
      </c>
      <c r="AT33" s="1">
        <v>5429.3274468315976</v>
      </c>
      <c r="AU33" s="1">
        <v>2674.4409577445967</v>
      </c>
      <c r="AV33" s="1">
        <v>2679.0184484492529</v>
      </c>
      <c r="AW33" s="2" t="s">
        <v>72</v>
      </c>
      <c r="AX33" s="2" t="s">
        <v>72</v>
      </c>
      <c r="AY33" s="1" t="s">
        <v>72</v>
      </c>
      <c r="AZ33" s="1" t="s">
        <v>72</v>
      </c>
      <c r="BA33" s="1">
        <v>2.4546525478363037</v>
      </c>
      <c r="BB33" s="1">
        <v>1.5308525562286377</v>
      </c>
      <c r="BC33" s="1" t="s">
        <v>72</v>
      </c>
      <c r="BD33" s="1" t="s">
        <v>72</v>
      </c>
      <c r="BE33" s="1" t="s">
        <v>72</v>
      </c>
      <c r="BF33" s="1" t="s">
        <v>72</v>
      </c>
      <c r="BG33" s="1" t="s">
        <v>72</v>
      </c>
      <c r="BH33" s="1" t="s">
        <v>72</v>
      </c>
      <c r="BI33" s="1" t="s">
        <v>72</v>
      </c>
      <c r="BJ33" s="1" t="s">
        <v>72</v>
      </c>
      <c r="BK33" s="1" t="s">
        <v>72</v>
      </c>
      <c r="BL33" s="1" t="s">
        <v>72</v>
      </c>
      <c r="BM33" s="1" t="s">
        <v>72</v>
      </c>
      <c r="BN33" s="1" t="s">
        <v>72</v>
      </c>
    </row>
    <row r="34" spans="1:66" x14ac:dyDescent="0.25">
      <c r="A34" s="2" t="s">
        <v>88</v>
      </c>
      <c r="B34" s="2" t="s">
        <v>202</v>
      </c>
      <c r="C34" s="2" t="s">
        <v>89</v>
      </c>
      <c r="D34" s="26">
        <f t="shared" si="0"/>
        <v>3.4990974426269532</v>
      </c>
      <c r="E34" s="1">
        <v>0.87477439641952515</v>
      </c>
      <c r="F34" s="2" t="s">
        <v>67</v>
      </c>
      <c r="G34" s="2" t="s">
        <v>68</v>
      </c>
      <c r="H34" s="2" t="s">
        <v>69</v>
      </c>
      <c r="I34" s="2" t="s">
        <v>69</v>
      </c>
      <c r="J34" s="2" t="s">
        <v>70</v>
      </c>
      <c r="K34" s="2" t="s">
        <v>71</v>
      </c>
      <c r="L34" s="1">
        <v>17.495487213134766</v>
      </c>
      <c r="M34" s="12">
        <f t="shared" si="1"/>
        <v>5.7789478302001953</v>
      </c>
      <c r="N34" s="12">
        <f t="shared" si="2"/>
        <v>1.9163757562637329</v>
      </c>
      <c r="O34" s="1">
        <v>1.4447369575500488</v>
      </c>
      <c r="P34" s="1">
        <v>0.47909393906593323</v>
      </c>
      <c r="Q34" s="10">
        <v>17490</v>
      </c>
      <c r="R34" s="10">
        <v>13</v>
      </c>
      <c r="S34" s="10">
        <v>17477</v>
      </c>
      <c r="T34" s="1">
        <v>0</v>
      </c>
      <c r="U34" s="1">
        <v>13</v>
      </c>
      <c r="V34" s="1">
        <v>4</v>
      </c>
      <c r="W34" s="1">
        <v>17473</v>
      </c>
      <c r="X34" s="1">
        <v>0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6328.3017578125</v>
      </c>
      <c r="AG34" s="1" t="s">
        <v>72</v>
      </c>
      <c r="AH34" s="1" t="s">
        <v>72</v>
      </c>
      <c r="AI34" s="2" t="s">
        <v>90</v>
      </c>
      <c r="AJ34" s="1">
        <v>3.2508366160045505</v>
      </c>
      <c r="AK34" s="1" t="s">
        <v>72</v>
      </c>
      <c r="AL34" s="1" t="s">
        <v>72</v>
      </c>
      <c r="AM34" s="1">
        <v>7.0444684202908388</v>
      </c>
      <c r="AN34" s="1">
        <v>0</v>
      </c>
      <c r="AO34" s="1">
        <v>76.475219107811284</v>
      </c>
      <c r="AP34" s="1" t="s">
        <v>72</v>
      </c>
      <c r="AQ34" s="1" t="s">
        <v>72</v>
      </c>
      <c r="AR34" s="1">
        <v>97.469758546345659</v>
      </c>
      <c r="AS34" s="1">
        <v>55.480679669276924</v>
      </c>
      <c r="AT34" s="1">
        <v>9318.387582632211</v>
      </c>
      <c r="AU34" s="1">
        <v>3267.5672036987453</v>
      </c>
      <c r="AV34" s="1">
        <v>3272.0646688174456</v>
      </c>
      <c r="AW34" s="2" t="s">
        <v>72</v>
      </c>
      <c r="AX34" s="2" t="s">
        <v>72</v>
      </c>
      <c r="AY34" s="1" t="s">
        <v>72</v>
      </c>
      <c r="AZ34" s="1" t="s">
        <v>72</v>
      </c>
      <c r="BA34" s="1">
        <v>1.1407674551010132</v>
      </c>
      <c r="BB34" s="1">
        <v>0.65379887819290161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>
        <v>5.1440833864399655</v>
      </c>
      <c r="BJ34" s="1">
        <v>1.3575898455691353</v>
      </c>
      <c r="BK34" s="1" t="s">
        <v>72</v>
      </c>
      <c r="BL34" s="1" t="s">
        <v>72</v>
      </c>
      <c r="BM34" s="1">
        <v>86.952736705558777</v>
      </c>
      <c r="BN34" s="1">
        <v>65.997701510063806</v>
      </c>
    </row>
    <row r="35" spans="1:66" x14ac:dyDescent="0.25">
      <c r="A35" s="2" t="s">
        <v>88</v>
      </c>
      <c r="B35" s="2" t="s">
        <v>202</v>
      </c>
      <c r="C35" s="2" t="s">
        <v>90</v>
      </c>
      <c r="D35" s="26">
        <f t="shared" si="0"/>
        <v>1.0763683319091797</v>
      </c>
      <c r="E35" s="1">
        <v>0.26909208297729492</v>
      </c>
      <c r="F35" s="2" t="s">
        <v>67</v>
      </c>
      <c r="G35" s="2" t="s">
        <v>68</v>
      </c>
      <c r="H35" s="2" t="s">
        <v>69</v>
      </c>
      <c r="I35" s="2" t="s">
        <v>69</v>
      </c>
      <c r="J35" s="2" t="s">
        <v>70</v>
      </c>
      <c r="K35" s="2" t="s">
        <v>74</v>
      </c>
      <c r="L35" s="1">
        <v>5.3818416595458984</v>
      </c>
      <c r="M35" s="12">
        <f t="shared" si="1"/>
        <v>2.5382015705108643</v>
      </c>
      <c r="N35" s="12">
        <f t="shared" si="2"/>
        <v>0.32476821541786194</v>
      </c>
      <c r="O35" s="1">
        <v>0.63455039262771606</v>
      </c>
      <c r="P35" s="1">
        <v>8.1192053854465485E-2</v>
      </c>
      <c r="Q35" s="10">
        <v>17490</v>
      </c>
      <c r="R35" s="10">
        <v>4</v>
      </c>
      <c r="S35" s="10">
        <v>17486</v>
      </c>
      <c r="T35" s="1">
        <v>0</v>
      </c>
      <c r="U35" s="1">
        <v>13</v>
      </c>
      <c r="V35" s="1">
        <v>4</v>
      </c>
      <c r="W35" s="1">
        <v>17473</v>
      </c>
      <c r="X35" s="1">
        <v>0</v>
      </c>
      <c r="Y35" s="1" t="s">
        <v>72</v>
      </c>
      <c r="Z35" s="1" t="s">
        <v>72</v>
      </c>
      <c r="AA35" s="1" t="s">
        <v>72</v>
      </c>
      <c r="AB35" s="1" t="s">
        <v>72</v>
      </c>
      <c r="AC35" s="1" t="s">
        <v>72</v>
      </c>
      <c r="AD35" s="1" t="s">
        <v>72</v>
      </c>
      <c r="AE35" s="1" t="s">
        <v>72</v>
      </c>
      <c r="AF35" s="1">
        <v>4076.76318359375</v>
      </c>
      <c r="AG35" s="1" t="s">
        <v>72</v>
      </c>
      <c r="AH35" s="1" t="s">
        <v>72</v>
      </c>
      <c r="AI35" s="2" t="s">
        <v>72</v>
      </c>
      <c r="AJ35" s="1" t="s">
        <v>72</v>
      </c>
      <c r="AK35" s="1" t="s">
        <v>72</v>
      </c>
      <c r="AL35" s="1" t="s">
        <v>72</v>
      </c>
      <c r="AM35" s="1" t="s">
        <v>72</v>
      </c>
      <c r="AN35" s="1" t="s">
        <v>72</v>
      </c>
      <c r="AO35" s="1" t="s">
        <v>72</v>
      </c>
      <c r="AP35" s="1" t="s">
        <v>72</v>
      </c>
      <c r="AQ35" s="1" t="s">
        <v>72</v>
      </c>
      <c r="AR35" s="1" t="s">
        <v>72</v>
      </c>
      <c r="AS35" s="1" t="s">
        <v>72</v>
      </c>
      <c r="AT35" s="1">
        <v>5241.285888671875</v>
      </c>
      <c r="AU35" s="1">
        <v>2192.6444565948518</v>
      </c>
      <c r="AV35" s="1">
        <v>2193.3416873397446</v>
      </c>
      <c r="AW35" s="2" t="s">
        <v>72</v>
      </c>
      <c r="AX35" s="2" t="s">
        <v>72</v>
      </c>
      <c r="AY35" s="1" t="s">
        <v>72</v>
      </c>
      <c r="AZ35" s="1" t="s">
        <v>72</v>
      </c>
      <c r="BA35" s="1">
        <v>0.4298366904258728</v>
      </c>
      <c r="BB35" s="1">
        <v>0.15451860427856445</v>
      </c>
      <c r="BC35" s="1" t="s">
        <v>72</v>
      </c>
      <c r="BD35" s="1" t="s">
        <v>72</v>
      </c>
      <c r="BE35" s="1" t="s">
        <v>72</v>
      </c>
      <c r="BF35" s="1" t="s">
        <v>72</v>
      </c>
      <c r="BG35" s="1" t="s">
        <v>72</v>
      </c>
      <c r="BH35" s="1" t="s">
        <v>72</v>
      </c>
      <c r="BI35" s="1" t="s">
        <v>72</v>
      </c>
      <c r="BJ35" s="1" t="s">
        <v>72</v>
      </c>
      <c r="BK35" s="1" t="s">
        <v>72</v>
      </c>
      <c r="BL35" s="1" t="s">
        <v>72</v>
      </c>
      <c r="BM35" s="1" t="s">
        <v>72</v>
      </c>
      <c r="BN35" s="1" t="s">
        <v>72</v>
      </c>
    </row>
    <row r="36" spans="1:66" x14ac:dyDescent="0.25">
      <c r="A36" s="2" t="s">
        <v>91</v>
      </c>
      <c r="B36" s="2" t="s">
        <v>203</v>
      </c>
      <c r="C36" s="2" t="s">
        <v>89</v>
      </c>
      <c r="D36" s="26">
        <f t="shared" si="0"/>
        <v>2.5960308074951173</v>
      </c>
      <c r="E36" s="1">
        <v>0.64900767803192139</v>
      </c>
      <c r="F36" s="2" t="s">
        <v>67</v>
      </c>
      <c r="G36" s="2" t="s">
        <v>68</v>
      </c>
      <c r="H36" s="2" t="s">
        <v>69</v>
      </c>
      <c r="I36" s="2" t="s">
        <v>69</v>
      </c>
      <c r="J36" s="2" t="s">
        <v>70</v>
      </c>
      <c r="K36" s="2" t="s">
        <v>71</v>
      </c>
      <c r="L36" s="1">
        <v>12.980154037475586</v>
      </c>
      <c r="M36" s="12">
        <f t="shared" si="1"/>
        <v>4.7039070129394531</v>
      </c>
      <c r="N36" s="12">
        <f t="shared" si="2"/>
        <v>1.2378394603729248</v>
      </c>
      <c r="O36" s="1">
        <v>1.1759767532348633</v>
      </c>
      <c r="P36" s="1">
        <v>0.3094598650932312</v>
      </c>
      <c r="Q36" s="10">
        <v>16319</v>
      </c>
      <c r="R36" s="10">
        <v>9</v>
      </c>
      <c r="S36" s="10">
        <v>16310</v>
      </c>
      <c r="T36" s="1">
        <v>0</v>
      </c>
      <c r="U36" s="1">
        <v>9</v>
      </c>
      <c r="V36" s="1">
        <v>6</v>
      </c>
      <c r="W36" s="1">
        <v>16304</v>
      </c>
      <c r="X36" s="1">
        <v>0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6328.3017578125</v>
      </c>
      <c r="AG36" s="1" t="s">
        <v>72</v>
      </c>
      <c r="AH36" s="1" t="s">
        <v>72</v>
      </c>
      <c r="AI36" s="2" t="s">
        <v>90</v>
      </c>
      <c r="AJ36" s="1">
        <v>1.5001379443746283</v>
      </c>
      <c r="AK36" s="1" t="s">
        <v>72</v>
      </c>
      <c r="AL36" s="1" t="s">
        <v>72</v>
      </c>
      <c r="AM36" s="1">
        <v>3.0937917041944285</v>
      </c>
      <c r="AN36" s="1">
        <v>0</v>
      </c>
      <c r="AO36" s="1">
        <v>60.002206988217409</v>
      </c>
      <c r="AP36" s="1" t="s">
        <v>72</v>
      </c>
      <c r="AQ36" s="1" t="s">
        <v>72</v>
      </c>
      <c r="AR36" s="1">
        <v>85.497853482901405</v>
      </c>
      <c r="AS36" s="1">
        <v>34.506560493533414</v>
      </c>
      <c r="AT36" s="1">
        <v>9122.3077256944453</v>
      </c>
      <c r="AU36" s="1">
        <v>3411.0720862841767</v>
      </c>
      <c r="AV36" s="1">
        <v>3414.2218577624976</v>
      </c>
      <c r="AW36" s="2" t="s">
        <v>72</v>
      </c>
      <c r="AX36" s="2" t="s">
        <v>72</v>
      </c>
      <c r="AY36" s="1" t="s">
        <v>72</v>
      </c>
      <c r="AZ36" s="1" t="s">
        <v>72</v>
      </c>
      <c r="BA36" s="1">
        <v>0.89110708236694336</v>
      </c>
      <c r="BB36" s="1">
        <v>0.45534956455230713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>
        <v>2.2993366854619715</v>
      </c>
      <c r="BJ36" s="1">
        <v>0.70093920328728521</v>
      </c>
      <c r="BK36" s="1" t="s">
        <v>72</v>
      </c>
      <c r="BL36" s="1" t="s">
        <v>72</v>
      </c>
      <c r="BM36" s="1">
        <v>72.787975826778293</v>
      </c>
      <c r="BN36" s="1">
        <v>47.216438149656533</v>
      </c>
    </row>
    <row r="37" spans="1:66" x14ac:dyDescent="0.25">
      <c r="A37" s="2" t="s">
        <v>91</v>
      </c>
      <c r="B37" s="2" t="s">
        <v>203</v>
      </c>
      <c r="C37" s="2" t="s">
        <v>90</v>
      </c>
      <c r="D37" s="26">
        <f t="shared" si="0"/>
        <v>1.7305280685424804</v>
      </c>
      <c r="E37" s="1">
        <v>0.43263199925422668</v>
      </c>
      <c r="F37" s="2" t="s">
        <v>67</v>
      </c>
      <c r="G37" s="2" t="s">
        <v>68</v>
      </c>
      <c r="H37" s="2" t="s">
        <v>69</v>
      </c>
      <c r="I37" s="2" t="s">
        <v>69</v>
      </c>
      <c r="J37" s="2" t="s">
        <v>70</v>
      </c>
      <c r="K37" s="2" t="s">
        <v>74</v>
      </c>
      <c r="L37" s="1">
        <v>8.6526403427124023</v>
      </c>
      <c r="M37" s="12">
        <f t="shared" si="1"/>
        <v>3.5378782749176025</v>
      </c>
      <c r="N37" s="12">
        <f t="shared" si="2"/>
        <v>0.67771422863006592</v>
      </c>
      <c r="O37" s="1">
        <v>0.88446956872940063</v>
      </c>
      <c r="P37" s="1">
        <v>0.16942855715751648</v>
      </c>
      <c r="Q37" s="10">
        <v>16319</v>
      </c>
      <c r="R37" s="10">
        <v>6</v>
      </c>
      <c r="S37" s="10">
        <v>16313</v>
      </c>
      <c r="T37" s="1">
        <v>0</v>
      </c>
      <c r="U37" s="1">
        <v>9</v>
      </c>
      <c r="V37" s="1">
        <v>6</v>
      </c>
      <c r="W37" s="1">
        <v>16304</v>
      </c>
      <c r="X37" s="1">
        <v>0</v>
      </c>
      <c r="Y37" s="1" t="s">
        <v>72</v>
      </c>
      <c r="Z37" s="1" t="s">
        <v>72</v>
      </c>
      <c r="AA37" s="1" t="s">
        <v>72</v>
      </c>
      <c r="AB37" s="1" t="s">
        <v>72</v>
      </c>
      <c r="AC37" s="1" t="s">
        <v>72</v>
      </c>
      <c r="AD37" s="1" t="s">
        <v>72</v>
      </c>
      <c r="AE37" s="1" t="s">
        <v>72</v>
      </c>
      <c r="AF37" s="1">
        <v>4076.76318359375</v>
      </c>
      <c r="AG37" s="1" t="s">
        <v>72</v>
      </c>
      <c r="AH37" s="1" t="s">
        <v>72</v>
      </c>
      <c r="AI37" s="2" t="s">
        <v>72</v>
      </c>
      <c r="AJ37" s="1" t="s">
        <v>72</v>
      </c>
      <c r="AK37" s="1" t="s">
        <v>72</v>
      </c>
      <c r="AL37" s="1" t="s">
        <v>72</v>
      </c>
      <c r="AM37" s="1" t="s">
        <v>72</v>
      </c>
      <c r="AN37" s="1" t="s">
        <v>72</v>
      </c>
      <c r="AO37" s="1" t="s">
        <v>72</v>
      </c>
      <c r="AP37" s="1" t="s">
        <v>72</v>
      </c>
      <c r="AQ37" s="1" t="s">
        <v>72</v>
      </c>
      <c r="AR37" s="1" t="s">
        <v>72</v>
      </c>
      <c r="AS37" s="1" t="s">
        <v>72</v>
      </c>
      <c r="AT37" s="1">
        <v>5617.498616536458</v>
      </c>
      <c r="AU37" s="1">
        <v>2294.2069991179628</v>
      </c>
      <c r="AV37" s="1">
        <v>2295.4288723763798</v>
      </c>
      <c r="AW37" s="2" t="s">
        <v>72</v>
      </c>
      <c r="AX37" s="2" t="s">
        <v>72</v>
      </c>
      <c r="AY37" s="1" t="s">
        <v>72</v>
      </c>
      <c r="AZ37" s="1" t="s">
        <v>72</v>
      </c>
      <c r="BA37" s="1">
        <v>0.63602393865585327</v>
      </c>
      <c r="BB37" s="1">
        <v>0.27809199690818787</v>
      </c>
      <c r="BC37" s="1" t="s">
        <v>72</v>
      </c>
      <c r="BD37" s="1" t="s">
        <v>72</v>
      </c>
      <c r="BE37" s="1" t="s">
        <v>72</v>
      </c>
      <c r="BF37" s="1" t="s">
        <v>72</v>
      </c>
      <c r="BG37" s="1" t="s">
        <v>72</v>
      </c>
      <c r="BH37" s="1" t="s">
        <v>72</v>
      </c>
      <c r="BI37" s="1" t="s">
        <v>72</v>
      </c>
      <c r="BJ37" s="1" t="s">
        <v>72</v>
      </c>
      <c r="BK37" s="1" t="s">
        <v>72</v>
      </c>
      <c r="BL37" s="1" t="s">
        <v>72</v>
      </c>
      <c r="BM37" s="1" t="s">
        <v>72</v>
      </c>
      <c r="BN37" s="1" t="s">
        <v>72</v>
      </c>
    </row>
    <row r="38" spans="1:66" x14ac:dyDescent="0.25">
      <c r="A38" s="2" t="s">
        <v>92</v>
      </c>
      <c r="B38" s="2" t="s">
        <v>204</v>
      </c>
      <c r="C38" s="2" t="s">
        <v>89</v>
      </c>
      <c r="D38" s="26">
        <f t="shared" si="0"/>
        <v>3.7961601257324218</v>
      </c>
      <c r="E38" s="1">
        <v>0.9490399956703186</v>
      </c>
      <c r="F38" s="2" t="s">
        <v>67</v>
      </c>
      <c r="G38" s="2" t="s">
        <v>68</v>
      </c>
      <c r="H38" s="2" t="s">
        <v>69</v>
      </c>
      <c r="I38" s="2" t="s">
        <v>69</v>
      </c>
      <c r="J38" s="2" t="s">
        <v>70</v>
      </c>
      <c r="K38" s="2" t="s">
        <v>71</v>
      </c>
      <c r="L38" s="1">
        <v>18.980800628662109</v>
      </c>
      <c r="M38" s="12">
        <f t="shared" si="1"/>
        <v>6.1638021469116211</v>
      </c>
      <c r="N38" s="12">
        <f t="shared" si="2"/>
        <v>2.1303532123565674</v>
      </c>
      <c r="O38" s="1">
        <v>1.5409505367279053</v>
      </c>
      <c r="P38" s="1">
        <v>0.53258830308914185</v>
      </c>
      <c r="Q38" s="10">
        <v>17362</v>
      </c>
      <c r="R38" s="10">
        <v>14</v>
      </c>
      <c r="S38" s="10">
        <v>17348</v>
      </c>
      <c r="T38" s="1">
        <v>0</v>
      </c>
      <c r="U38" s="1">
        <v>14</v>
      </c>
      <c r="V38" s="1">
        <v>3</v>
      </c>
      <c r="W38" s="1">
        <v>17345</v>
      </c>
      <c r="X38" s="1">
        <v>0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6328.3017578125</v>
      </c>
      <c r="AG38" s="1" t="s">
        <v>72</v>
      </c>
      <c r="AH38" s="1" t="s">
        <v>72</v>
      </c>
      <c r="AI38" s="2" t="s">
        <v>90</v>
      </c>
      <c r="AJ38" s="1">
        <v>4.6681456812778244</v>
      </c>
      <c r="AK38" s="1" t="s">
        <v>72</v>
      </c>
      <c r="AL38" s="1" t="s">
        <v>72</v>
      </c>
      <c r="AM38" s="1">
        <v>10.822928355639654</v>
      </c>
      <c r="AN38" s="1">
        <v>0</v>
      </c>
      <c r="AO38" s="1">
        <v>82.357545902480041</v>
      </c>
      <c r="AP38" s="1" t="s">
        <v>72</v>
      </c>
      <c r="AQ38" s="1" t="s">
        <v>72</v>
      </c>
      <c r="AR38" s="1">
        <v>101.51468774717594</v>
      </c>
      <c r="AS38" s="1">
        <v>63.200404057784155</v>
      </c>
      <c r="AT38" s="1">
        <v>9462.6517857142862</v>
      </c>
      <c r="AU38" s="1">
        <v>3330.399976086941</v>
      </c>
      <c r="AV38" s="1">
        <v>3335.3447707727387</v>
      </c>
      <c r="AW38" s="2" t="s">
        <v>72</v>
      </c>
      <c r="AX38" s="2" t="s">
        <v>72</v>
      </c>
      <c r="AY38" s="1" t="s">
        <v>72</v>
      </c>
      <c r="AZ38" s="1" t="s">
        <v>72</v>
      </c>
      <c r="BA38" s="1">
        <v>1.2261005640029907</v>
      </c>
      <c r="BB38" s="1">
        <v>0.71726799011230469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>
        <v>7.7198276770292171</v>
      </c>
      <c r="BJ38" s="1">
        <v>1.616463685526432</v>
      </c>
      <c r="BK38" s="1" t="s">
        <v>72</v>
      </c>
      <c r="BL38" s="1" t="s">
        <v>72</v>
      </c>
      <c r="BM38" s="1">
        <v>91.856094909098829</v>
      </c>
      <c r="BN38" s="1">
        <v>72.858996895861267</v>
      </c>
    </row>
    <row r="39" spans="1:66" x14ac:dyDescent="0.25">
      <c r="A39" s="2" t="s">
        <v>92</v>
      </c>
      <c r="B39" s="2" t="s">
        <v>204</v>
      </c>
      <c r="C39" s="2" t="s">
        <v>90</v>
      </c>
      <c r="D39" s="26">
        <f t="shared" si="0"/>
        <v>0.8132051467895508</v>
      </c>
      <c r="E39" s="1">
        <v>0.20330128073692322</v>
      </c>
      <c r="F39" s="2" t="s">
        <v>67</v>
      </c>
      <c r="G39" s="2" t="s">
        <v>68</v>
      </c>
      <c r="H39" s="2" t="s">
        <v>69</v>
      </c>
      <c r="I39" s="2" t="s">
        <v>69</v>
      </c>
      <c r="J39" s="2" t="s">
        <v>70</v>
      </c>
      <c r="K39" s="2" t="s">
        <v>74</v>
      </c>
      <c r="L39" s="1">
        <v>4.0660257339477539</v>
      </c>
      <c r="M39" s="12">
        <f t="shared" si="1"/>
        <v>2.1555719375610352</v>
      </c>
      <c r="N39" s="12">
        <f t="shared" si="2"/>
        <v>0.19298796355724335</v>
      </c>
      <c r="O39" s="1">
        <v>0.53889298439025879</v>
      </c>
      <c r="P39" s="1">
        <v>4.8246990889310837E-2</v>
      </c>
      <c r="Q39" s="10">
        <v>17362</v>
      </c>
      <c r="R39" s="10">
        <v>3</v>
      </c>
      <c r="S39" s="10">
        <v>17359</v>
      </c>
      <c r="T39" s="1">
        <v>0</v>
      </c>
      <c r="U39" s="1">
        <v>14</v>
      </c>
      <c r="V39" s="1">
        <v>3</v>
      </c>
      <c r="W39" s="1">
        <v>17345</v>
      </c>
      <c r="X39" s="1">
        <v>0</v>
      </c>
      <c r="Y39" s="1" t="s">
        <v>72</v>
      </c>
      <c r="Z39" s="1" t="s">
        <v>72</v>
      </c>
      <c r="AA39" s="1" t="s">
        <v>72</v>
      </c>
      <c r="AB39" s="1" t="s">
        <v>72</v>
      </c>
      <c r="AC39" s="1" t="s">
        <v>72</v>
      </c>
      <c r="AD39" s="1" t="s">
        <v>72</v>
      </c>
      <c r="AE39" s="1" t="s">
        <v>72</v>
      </c>
      <c r="AF39" s="1">
        <v>4076.76318359375</v>
      </c>
      <c r="AG39" s="1" t="s">
        <v>72</v>
      </c>
      <c r="AH39" s="1" t="s">
        <v>72</v>
      </c>
      <c r="AI39" s="2" t="s">
        <v>72</v>
      </c>
      <c r="AJ39" s="1" t="s">
        <v>72</v>
      </c>
      <c r="AK39" s="1" t="s">
        <v>72</v>
      </c>
      <c r="AL39" s="1" t="s">
        <v>72</v>
      </c>
      <c r="AM39" s="1" t="s">
        <v>72</v>
      </c>
      <c r="AN39" s="1" t="s">
        <v>72</v>
      </c>
      <c r="AO39" s="1" t="s">
        <v>72</v>
      </c>
      <c r="AP39" s="1" t="s">
        <v>72</v>
      </c>
      <c r="AQ39" s="1" t="s">
        <v>72</v>
      </c>
      <c r="AR39" s="1" t="s">
        <v>72</v>
      </c>
      <c r="AS39" s="1" t="s">
        <v>72</v>
      </c>
      <c r="AT39" s="1">
        <v>5427.315104166667</v>
      </c>
      <c r="AU39" s="1">
        <v>2271.4855786924627</v>
      </c>
      <c r="AV39" s="1">
        <v>2272.0308781151434</v>
      </c>
      <c r="AW39" s="2" t="s">
        <v>72</v>
      </c>
      <c r="AX39" s="2" t="s">
        <v>72</v>
      </c>
      <c r="AY39" s="1" t="s">
        <v>72</v>
      </c>
      <c r="AZ39" s="1" t="s">
        <v>72</v>
      </c>
      <c r="BA39" s="1">
        <v>0.34807321429252625</v>
      </c>
      <c r="BB39" s="1">
        <v>0.10564450919628143</v>
      </c>
      <c r="BC39" s="1" t="s">
        <v>72</v>
      </c>
      <c r="BD39" s="1" t="s">
        <v>72</v>
      </c>
      <c r="BE39" s="1" t="s">
        <v>72</v>
      </c>
      <c r="BF39" s="1" t="s">
        <v>72</v>
      </c>
      <c r="BG39" s="1" t="s">
        <v>72</v>
      </c>
      <c r="BH39" s="1" t="s">
        <v>72</v>
      </c>
      <c r="BI39" s="1" t="s">
        <v>72</v>
      </c>
      <c r="BJ39" s="1" t="s">
        <v>72</v>
      </c>
      <c r="BK39" s="1" t="s">
        <v>72</v>
      </c>
      <c r="BL39" s="1" t="s">
        <v>72</v>
      </c>
      <c r="BM39" s="1" t="s">
        <v>72</v>
      </c>
      <c r="BN39" s="1" t="s">
        <v>72</v>
      </c>
    </row>
    <row r="40" spans="1:66" x14ac:dyDescent="0.25">
      <c r="A40" s="2" t="s">
        <v>93</v>
      </c>
      <c r="B40" s="2" t="s">
        <v>205</v>
      </c>
      <c r="C40" s="2" t="s">
        <v>89</v>
      </c>
      <c r="D40" s="26">
        <f t="shared" si="0"/>
        <v>3.4954986572265625</v>
      </c>
      <c r="E40" s="1">
        <v>0.87387466430664063</v>
      </c>
      <c r="F40" s="2" t="s">
        <v>67</v>
      </c>
      <c r="G40" s="2" t="s">
        <v>68</v>
      </c>
      <c r="H40" s="2" t="s">
        <v>69</v>
      </c>
      <c r="I40" s="2" t="s">
        <v>69</v>
      </c>
      <c r="J40" s="2" t="s">
        <v>70</v>
      </c>
      <c r="K40" s="2" t="s">
        <v>71</v>
      </c>
      <c r="L40" s="1">
        <v>17.477493286132813</v>
      </c>
      <c r="M40" s="12">
        <f t="shared" si="1"/>
        <v>5.773003101348877</v>
      </c>
      <c r="N40" s="12">
        <f t="shared" si="2"/>
        <v>1.9144049882888794</v>
      </c>
      <c r="O40" s="1">
        <v>1.4432507753372192</v>
      </c>
      <c r="P40" s="1">
        <v>0.47860124707221985</v>
      </c>
      <c r="Q40" s="10">
        <v>17508</v>
      </c>
      <c r="R40" s="10">
        <v>13</v>
      </c>
      <c r="S40" s="10">
        <v>17495</v>
      </c>
      <c r="T40" s="1">
        <v>0</v>
      </c>
      <c r="U40" s="1">
        <v>13</v>
      </c>
      <c r="V40" s="1">
        <v>5</v>
      </c>
      <c r="W40" s="1">
        <v>17490</v>
      </c>
      <c r="X40" s="1">
        <v>0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>
        <v>6328.3017578125</v>
      </c>
      <c r="AG40" s="1" t="s">
        <v>72</v>
      </c>
      <c r="AH40" s="1" t="s">
        <v>72</v>
      </c>
      <c r="AI40" s="2" t="s">
        <v>90</v>
      </c>
      <c r="AJ40" s="1">
        <v>2.6005942037507439</v>
      </c>
      <c r="AK40" s="1" t="s">
        <v>72</v>
      </c>
      <c r="AL40" s="1" t="s">
        <v>72</v>
      </c>
      <c r="AM40" s="1">
        <v>5.3704057983053701</v>
      </c>
      <c r="AN40" s="1">
        <v>0</v>
      </c>
      <c r="AO40" s="1">
        <v>72.226806371062352</v>
      </c>
      <c r="AP40" s="1" t="s">
        <v>72</v>
      </c>
      <c r="AQ40" s="1" t="s">
        <v>72</v>
      </c>
      <c r="AR40" s="1">
        <v>93.591755981631536</v>
      </c>
      <c r="AS40" s="1">
        <v>50.861856760493154</v>
      </c>
      <c r="AT40" s="1">
        <v>9377.8907752403848</v>
      </c>
      <c r="AU40" s="1">
        <v>3279.4857422712294</v>
      </c>
      <c r="AV40" s="1">
        <v>3284.0139159877285</v>
      </c>
      <c r="AW40" s="2" t="s">
        <v>72</v>
      </c>
      <c r="AX40" s="2" t="s">
        <v>72</v>
      </c>
      <c r="AY40" s="1" t="s">
        <v>72</v>
      </c>
      <c r="AZ40" s="1" t="s">
        <v>72</v>
      </c>
      <c r="BA40" s="1">
        <v>1.1395940780639648</v>
      </c>
      <c r="BB40" s="1">
        <v>0.65312647819519043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>
        <v>3.9876497622685072</v>
      </c>
      <c r="BJ40" s="1">
        <v>1.2135386452329806</v>
      </c>
      <c r="BK40" s="1" t="s">
        <v>72</v>
      </c>
      <c r="BL40" s="1" t="s">
        <v>72</v>
      </c>
      <c r="BM40" s="1">
        <v>82.925863365788018</v>
      </c>
      <c r="BN40" s="1">
        <v>61.527749376336672</v>
      </c>
    </row>
    <row r="41" spans="1:66" x14ac:dyDescent="0.25">
      <c r="A41" s="2" t="s">
        <v>93</v>
      </c>
      <c r="B41" s="2" t="s">
        <v>205</v>
      </c>
      <c r="C41" s="2" t="s">
        <v>90</v>
      </c>
      <c r="D41" s="26">
        <f t="shared" si="0"/>
        <v>1.3441153526306153</v>
      </c>
      <c r="E41" s="1">
        <v>0.33602884411811829</v>
      </c>
      <c r="F41" s="2" t="s">
        <v>67</v>
      </c>
      <c r="G41" s="2" t="s">
        <v>68</v>
      </c>
      <c r="H41" s="2" t="s">
        <v>69</v>
      </c>
      <c r="I41" s="2" t="s">
        <v>69</v>
      </c>
      <c r="J41" s="2" t="s">
        <v>70</v>
      </c>
      <c r="K41" s="2" t="s">
        <v>74</v>
      </c>
      <c r="L41" s="1">
        <v>6.7205767631530762</v>
      </c>
      <c r="M41" s="12">
        <f t="shared" si="1"/>
        <v>2.9212520122528076</v>
      </c>
      <c r="N41" s="12">
        <f t="shared" si="2"/>
        <v>0.47254720330238342</v>
      </c>
      <c r="O41" s="1">
        <v>0.7303130030632019</v>
      </c>
      <c r="P41" s="1">
        <v>0.11813680082559586</v>
      </c>
      <c r="Q41" s="10">
        <v>17508</v>
      </c>
      <c r="R41" s="10">
        <v>5</v>
      </c>
      <c r="S41" s="10">
        <v>17503</v>
      </c>
      <c r="T41" s="1">
        <v>0</v>
      </c>
      <c r="U41" s="1">
        <v>13</v>
      </c>
      <c r="V41" s="1">
        <v>5</v>
      </c>
      <c r="W41" s="1">
        <v>17490</v>
      </c>
      <c r="X41" s="1">
        <v>0</v>
      </c>
      <c r="Y41" s="1" t="s">
        <v>72</v>
      </c>
      <c r="Z41" s="1" t="s">
        <v>72</v>
      </c>
      <c r="AA41" s="1" t="s">
        <v>72</v>
      </c>
      <c r="AB41" s="1" t="s">
        <v>72</v>
      </c>
      <c r="AC41" s="1" t="s">
        <v>72</v>
      </c>
      <c r="AD41" s="1" t="s">
        <v>72</v>
      </c>
      <c r="AE41" s="1" t="s">
        <v>72</v>
      </c>
      <c r="AF41" s="1">
        <v>4076.76318359375</v>
      </c>
      <c r="AG41" s="1" t="s">
        <v>72</v>
      </c>
      <c r="AH41" s="1" t="s">
        <v>72</v>
      </c>
      <c r="AI41" s="2" t="s">
        <v>72</v>
      </c>
      <c r="AJ41" s="1" t="s">
        <v>72</v>
      </c>
      <c r="AK41" s="1" t="s">
        <v>72</v>
      </c>
      <c r="AL41" s="1" t="s">
        <v>72</v>
      </c>
      <c r="AM41" s="1" t="s">
        <v>72</v>
      </c>
      <c r="AN41" s="1" t="s">
        <v>72</v>
      </c>
      <c r="AO41" s="1" t="s">
        <v>72</v>
      </c>
      <c r="AP41" s="1" t="s">
        <v>72</v>
      </c>
      <c r="AQ41" s="1" t="s">
        <v>72</v>
      </c>
      <c r="AR41" s="1" t="s">
        <v>72</v>
      </c>
      <c r="AS41" s="1" t="s">
        <v>72</v>
      </c>
      <c r="AT41" s="1">
        <v>5408.3117187500002</v>
      </c>
      <c r="AU41" s="1">
        <v>2255.1955955499707</v>
      </c>
      <c r="AV41" s="1">
        <v>2256.0960742235047</v>
      </c>
      <c r="AW41" s="2" t="s">
        <v>72</v>
      </c>
      <c r="AX41" s="2" t="s">
        <v>72</v>
      </c>
      <c r="AY41" s="1" t="s">
        <v>72</v>
      </c>
      <c r="AZ41" s="1" t="s">
        <v>72</v>
      </c>
      <c r="BA41" s="1">
        <v>0.51181012392044067</v>
      </c>
      <c r="BB41" s="1">
        <v>0.20604151487350464</v>
      </c>
      <c r="BC41" s="1" t="s">
        <v>72</v>
      </c>
      <c r="BD41" s="1" t="s">
        <v>72</v>
      </c>
      <c r="BE41" s="1" t="s">
        <v>72</v>
      </c>
      <c r="BF41" s="1" t="s">
        <v>72</v>
      </c>
      <c r="BG41" s="1" t="s">
        <v>72</v>
      </c>
      <c r="BH41" s="1" t="s">
        <v>72</v>
      </c>
      <c r="BI41" s="1" t="s">
        <v>72</v>
      </c>
      <c r="BJ41" s="1" t="s">
        <v>72</v>
      </c>
      <c r="BK41" s="1" t="s">
        <v>72</v>
      </c>
      <c r="BL41" s="1" t="s">
        <v>72</v>
      </c>
      <c r="BM41" s="1" t="s">
        <v>72</v>
      </c>
      <c r="BN41" s="1" t="s">
        <v>72</v>
      </c>
    </row>
    <row r="42" spans="1:66" x14ac:dyDescent="0.25">
      <c r="A42" s="2" t="s">
        <v>94</v>
      </c>
      <c r="B42" s="2" t="s">
        <v>206</v>
      </c>
      <c r="C42" s="2" t="s">
        <v>89</v>
      </c>
      <c r="D42" s="26">
        <f t="shared" si="0"/>
        <v>0</v>
      </c>
      <c r="E42" s="1">
        <v>0</v>
      </c>
      <c r="F42" s="2" t="s">
        <v>67</v>
      </c>
      <c r="G42" s="2" t="s">
        <v>68</v>
      </c>
      <c r="H42" s="2" t="s">
        <v>69</v>
      </c>
      <c r="I42" s="2" t="s">
        <v>69</v>
      </c>
      <c r="J42" s="2" t="s">
        <v>70</v>
      </c>
      <c r="K42" s="2" t="s">
        <v>71</v>
      </c>
      <c r="L42" s="1">
        <v>0</v>
      </c>
      <c r="M42" s="12">
        <f t="shared" si="1"/>
        <v>1.7003943920135498</v>
      </c>
      <c r="N42" s="12">
        <f t="shared" si="2"/>
        <v>0</v>
      </c>
      <c r="O42" s="1">
        <v>0.42509859800338745</v>
      </c>
      <c r="P42" s="1">
        <v>0</v>
      </c>
      <c r="Q42" s="10">
        <v>8293</v>
      </c>
      <c r="R42" s="10">
        <v>0</v>
      </c>
      <c r="S42" s="10">
        <v>8293</v>
      </c>
      <c r="T42" s="1">
        <v>0</v>
      </c>
      <c r="U42" s="1">
        <v>0</v>
      </c>
      <c r="V42" s="1">
        <v>0</v>
      </c>
      <c r="W42" s="1">
        <v>8293</v>
      </c>
      <c r="X42" s="1">
        <v>0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6328.3017578125</v>
      </c>
      <c r="AG42" s="1" t="s">
        <v>72</v>
      </c>
      <c r="AH42" s="1" t="s">
        <v>72</v>
      </c>
      <c r="AI42" s="2" t="s">
        <v>90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>
        <v>0</v>
      </c>
      <c r="AU42" s="1">
        <v>4423.9172862867217</v>
      </c>
      <c r="AV42" s="1">
        <v>4423.9172862867272</v>
      </c>
      <c r="AW42" s="2" t="s">
        <v>72</v>
      </c>
      <c r="AX42" s="2" t="s">
        <v>72</v>
      </c>
      <c r="AY42" s="1" t="s">
        <v>72</v>
      </c>
      <c r="AZ42" s="1" t="s">
        <v>72</v>
      </c>
      <c r="BA42" s="1">
        <v>0.19422659277915955</v>
      </c>
      <c r="BB42" s="1">
        <v>0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  <c r="BM42" s="1" t="s">
        <v>72</v>
      </c>
      <c r="BN42" s="1" t="s">
        <v>72</v>
      </c>
    </row>
    <row r="43" spans="1:66" x14ac:dyDescent="0.25">
      <c r="A43" s="2" t="s">
        <v>94</v>
      </c>
      <c r="B43" s="2" t="s">
        <v>206</v>
      </c>
      <c r="C43" s="2" t="s">
        <v>90</v>
      </c>
      <c r="D43" s="26">
        <f t="shared" si="0"/>
        <v>0</v>
      </c>
      <c r="E43" s="1">
        <v>0</v>
      </c>
      <c r="F43" s="2" t="s">
        <v>67</v>
      </c>
      <c r="G43" s="2" t="s">
        <v>68</v>
      </c>
      <c r="H43" s="2" t="s">
        <v>69</v>
      </c>
      <c r="I43" s="2" t="s">
        <v>69</v>
      </c>
      <c r="J43" s="2" t="s">
        <v>70</v>
      </c>
      <c r="K43" s="2" t="s">
        <v>74</v>
      </c>
      <c r="L43" s="1">
        <v>0</v>
      </c>
      <c r="M43" s="12">
        <f t="shared" si="1"/>
        <v>1.7003943920135498</v>
      </c>
      <c r="N43" s="12">
        <f t="shared" si="2"/>
        <v>0</v>
      </c>
      <c r="O43" s="1">
        <v>0.42509859800338745</v>
      </c>
      <c r="P43" s="1">
        <v>0</v>
      </c>
      <c r="Q43" s="10">
        <v>8293</v>
      </c>
      <c r="R43" s="10">
        <v>0</v>
      </c>
      <c r="S43" s="10">
        <v>8293</v>
      </c>
      <c r="T43" s="1">
        <v>0</v>
      </c>
      <c r="U43" s="1">
        <v>0</v>
      </c>
      <c r="V43" s="1">
        <v>0</v>
      </c>
      <c r="W43" s="1">
        <v>8293</v>
      </c>
      <c r="X43" s="1">
        <v>0</v>
      </c>
      <c r="Y43" s="1" t="s">
        <v>72</v>
      </c>
      <c r="Z43" s="1" t="s">
        <v>72</v>
      </c>
      <c r="AA43" s="1" t="s">
        <v>72</v>
      </c>
      <c r="AB43" s="1" t="s">
        <v>72</v>
      </c>
      <c r="AC43" s="1" t="s">
        <v>72</v>
      </c>
      <c r="AD43" s="1" t="s">
        <v>72</v>
      </c>
      <c r="AE43" s="1" t="s">
        <v>72</v>
      </c>
      <c r="AF43" s="1">
        <v>4076.76318359375</v>
      </c>
      <c r="AG43" s="1" t="s">
        <v>72</v>
      </c>
      <c r="AH43" s="1" t="s">
        <v>72</v>
      </c>
      <c r="AI43" s="2" t="s">
        <v>72</v>
      </c>
      <c r="AJ43" s="1" t="s">
        <v>72</v>
      </c>
      <c r="AK43" s="1" t="s">
        <v>72</v>
      </c>
      <c r="AL43" s="1" t="s">
        <v>72</v>
      </c>
      <c r="AM43" s="1" t="s">
        <v>72</v>
      </c>
      <c r="AN43" s="1" t="s">
        <v>72</v>
      </c>
      <c r="AO43" s="1" t="s">
        <v>72</v>
      </c>
      <c r="AP43" s="1" t="s">
        <v>72</v>
      </c>
      <c r="AQ43" s="1" t="s">
        <v>72</v>
      </c>
      <c r="AR43" s="1" t="s">
        <v>72</v>
      </c>
      <c r="AS43" s="1" t="s">
        <v>72</v>
      </c>
      <c r="AT43" s="1">
        <v>0</v>
      </c>
      <c r="AU43" s="1">
        <v>3064.268290263155</v>
      </c>
      <c r="AV43" s="1">
        <v>3064.2682902631559</v>
      </c>
      <c r="AW43" s="2" t="s">
        <v>72</v>
      </c>
      <c r="AX43" s="2" t="s">
        <v>72</v>
      </c>
      <c r="AY43" s="1" t="s">
        <v>72</v>
      </c>
      <c r="AZ43" s="1" t="s">
        <v>72</v>
      </c>
      <c r="BA43" s="1">
        <v>0.19422659277915955</v>
      </c>
      <c r="BB43" s="1">
        <v>0</v>
      </c>
      <c r="BC43" s="1" t="s">
        <v>72</v>
      </c>
      <c r="BD43" s="1" t="s">
        <v>72</v>
      </c>
      <c r="BE43" s="1" t="s">
        <v>72</v>
      </c>
      <c r="BF43" s="1" t="s">
        <v>72</v>
      </c>
      <c r="BG43" s="1" t="s">
        <v>72</v>
      </c>
      <c r="BH43" s="1" t="s">
        <v>72</v>
      </c>
      <c r="BI43" s="1" t="s">
        <v>72</v>
      </c>
      <c r="BJ43" s="1" t="s">
        <v>72</v>
      </c>
      <c r="BK43" s="1" t="s">
        <v>72</v>
      </c>
      <c r="BL43" s="1" t="s">
        <v>72</v>
      </c>
      <c r="BM43" s="1" t="s">
        <v>72</v>
      </c>
      <c r="BN43" s="1" t="s">
        <v>72</v>
      </c>
    </row>
    <row r="44" spans="1:66" x14ac:dyDescent="0.25">
      <c r="A44" s="2" t="s">
        <v>95</v>
      </c>
      <c r="B44" s="2" t="s">
        <v>207</v>
      </c>
      <c r="C44" s="2" t="s">
        <v>89</v>
      </c>
      <c r="D44" s="26">
        <f t="shared" si="0"/>
        <v>3.4883052825927736</v>
      </c>
      <c r="E44" s="1">
        <v>0.87207633256912231</v>
      </c>
      <c r="F44" s="2" t="s">
        <v>67</v>
      </c>
      <c r="G44" s="2" t="s">
        <v>68</v>
      </c>
      <c r="H44" s="2" t="s">
        <v>69</v>
      </c>
      <c r="I44" s="2" t="s">
        <v>69</v>
      </c>
      <c r="J44" s="2" t="s">
        <v>70</v>
      </c>
      <c r="K44" s="2" t="s">
        <v>71</v>
      </c>
      <c r="L44" s="1">
        <v>17.441526412963867</v>
      </c>
      <c r="M44" s="12">
        <f t="shared" si="1"/>
        <v>5.9986305236816406</v>
      </c>
      <c r="N44" s="12">
        <f t="shared" si="2"/>
        <v>1.8009111881256104</v>
      </c>
      <c r="O44" s="1">
        <v>1.4996576309204102</v>
      </c>
      <c r="P44" s="1">
        <v>0.45022779703140259</v>
      </c>
      <c r="Q44" s="10">
        <v>14845</v>
      </c>
      <c r="R44" s="10">
        <v>11</v>
      </c>
      <c r="S44" s="10">
        <v>14834</v>
      </c>
      <c r="T44" s="1">
        <v>0</v>
      </c>
      <c r="U44" s="1">
        <v>11</v>
      </c>
      <c r="V44" s="1">
        <v>7</v>
      </c>
      <c r="W44" s="1">
        <v>14827</v>
      </c>
      <c r="X44" s="1">
        <v>0</v>
      </c>
      <c r="Y44" s="1" t="s">
        <v>72</v>
      </c>
      <c r="Z44" s="1" t="s">
        <v>72</v>
      </c>
      <c r="AA44" s="1" t="s">
        <v>72</v>
      </c>
      <c r="AB44" s="1" t="s">
        <v>72</v>
      </c>
      <c r="AC44" s="1" t="s">
        <v>72</v>
      </c>
      <c r="AD44" s="1" t="s">
        <v>72</v>
      </c>
      <c r="AE44" s="1" t="s">
        <v>72</v>
      </c>
      <c r="AF44" s="1">
        <v>6328.3017578125</v>
      </c>
      <c r="AG44" s="1" t="s">
        <v>72</v>
      </c>
      <c r="AH44" s="1" t="s">
        <v>72</v>
      </c>
      <c r="AI44" s="2" t="s">
        <v>90</v>
      </c>
      <c r="AJ44" s="1">
        <v>1.5716403545237658</v>
      </c>
      <c r="AK44" s="1" t="s">
        <v>72</v>
      </c>
      <c r="AL44" s="1" t="s">
        <v>72</v>
      </c>
      <c r="AM44" s="1">
        <v>3.0969864359185619</v>
      </c>
      <c r="AN44" s="1">
        <v>4.6294273128969721E-2</v>
      </c>
      <c r="AO44" s="1">
        <v>61.11431373983136</v>
      </c>
      <c r="AP44" s="1" t="s">
        <v>72</v>
      </c>
      <c r="AQ44" s="1" t="s">
        <v>72</v>
      </c>
      <c r="AR44" s="1">
        <v>84.179019912666291</v>
      </c>
      <c r="AS44" s="1">
        <v>38.049607566996436</v>
      </c>
      <c r="AT44" s="1">
        <v>8783.3176491477279</v>
      </c>
      <c r="AU44" s="1">
        <v>3375.027398884899</v>
      </c>
      <c r="AV44" s="1">
        <v>3379.0348891343369</v>
      </c>
      <c r="AW44" s="2" t="s">
        <v>72</v>
      </c>
      <c r="AX44" s="2" t="s">
        <v>72</v>
      </c>
      <c r="AY44" s="1" t="s">
        <v>72</v>
      </c>
      <c r="AZ44" s="1" t="s">
        <v>72</v>
      </c>
      <c r="BA44" s="1">
        <v>1.1629387140274048</v>
      </c>
      <c r="BB44" s="1">
        <v>0.63433182239532471</v>
      </c>
      <c r="BC44" s="1" t="s">
        <v>72</v>
      </c>
      <c r="BD44" s="1" t="s">
        <v>72</v>
      </c>
      <c r="BE44" s="1" t="s">
        <v>72</v>
      </c>
      <c r="BF44" s="1" t="s">
        <v>72</v>
      </c>
      <c r="BG44" s="1" t="s">
        <v>72</v>
      </c>
      <c r="BH44" s="1" t="s">
        <v>72</v>
      </c>
      <c r="BI44" s="1">
        <v>2.3382203812447306</v>
      </c>
      <c r="BJ44" s="1">
        <v>0.80506032780280079</v>
      </c>
      <c r="BK44" s="1" t="s">
        <v>72</v>
      </c>
      <c r="BL44" s="1" t="s">
        <v>72</v>
      </c>
      <c r="BM44" s="1">
        <v>72.705744228914412</v>
      </c>
      <c r="BN44" s="1">
        <v>49.522883250748308</v>
      </c>
    </row>
    <row r="45" spans="1:66" x14ac:dyDescent="0.25">
      <c r="A45" s="2" t="s">
        <v>95</v>
      </c>
      <c r="B45" s="2" t="s">
        <v>207</v>
      </c>
      <c r="C45" s="2" t="s">
        <v>90</v>
      </c>
      <c r="D45" s="26">
        <f t="shared" si="0"/>
        <v>2.2195316314697267</v>
      </c>
      <c r="E45" s="1">
        <v>0.55488288402557373</v>
      </c>
      <c r="F45" s="2" t="s">
        <v>67</v>
      </c>
      <c r="G45" s="2" t="s">
        <v>68</v>
      </c>
      <c r="H45" s="2" t="s">
        <v>69</v>
      </c>
      <c r="I45" s="2" t="s">
        <v>69</v>
      </c>
      <c r="J45" s="2" t="s">
        <v>70</v>
      </c>
      <c r="K45" s="2" t="s">
        <v>74</v>
      </c>
      <c r="L45" s="1">
        <v>11.097658157348633</v>
      </c>
      <c r="M45" s="12">
        <f t="shared" si="1"/>
        <v>4.3233451843261719</v>
      </c>
      <c r="N45" s="12">
        <f t="shared" si="2"/>
        <v>0.94285589456558228</v>
      </c>
      <c r="O45" s="1">
        <v>1.080836296081543</v>
      </c>
      <c r="P45" s="1">
        <v>0.23571397364139557</v>
      </c>
      <c r="Q45" s="10">
        <v>14845</v>
      </c>
      <c r="R45" s="10">
        <v>7</v>
      </c>
      <c r="S45" s="10">
        <v>14838</v>
      </c>
      <c r="T45" s="1">
        <v>0</v>
      </c>
      <c r="U45" s="1">
        <v>11</v>
      </c>
      <c r="V45" s="1">
        <v>7</v>
      </c>
      <c r="W45" s="1">
        <v>14827</v>
      </c>
      <c r="X45" s="1">
        <v>0</v>
      </c>
      <c r="Y45" s="1" t="s">
        <v>72</v>
      </c>
      <c r="Z45" s="1" t="s">
        <v>72</v>
      </c>
      <c r="AA45" s="1" t="s">
        <v>72</v>
      </c>
      <c r="AB45" s="1" t="s">
        <v>72</v>
      </c>
      <c r="AC45" s="1" t="s">
        <v>72</v>
      </c>
      <c r="AD45" s="1" t="s">
        <v>72</v>
      </c>
      <c r="AE45" s="1" t="s">
        <v>72</v>
      </c>
      <c r="AF45" s="1">
        <v>4076.76318359375</v>
      </c>
      <c r="AG45" s="1" t="s">
        <v>72</v>
      </c>
      <c r="AH45" s="1" t="s">
        <v>72</v>
      </c>
      <c r="AI45" s="2" t="s">
        <v>72</v>
      </c>
      <c r="AJ45" s="1" t="s">
        <v>72</v>
      </c>
      <c r="AK45" s="1" t="s">
        <v>72</v>
      </c>
      <c r="AL45" s="1" t="s">
        <v>72</v>
      </c>
      <c r="AM45" s="1" t="s">
        <v>72</v>
      </c>
      <c r="AN45" s="1" t="s">
        <v>72</v>
      </c>
      <c r="AO45" s="1" t="s">
        <v>72</v>
      </c>
      <c r="AP45" s="1" t="s">
        <v>72</v>
      </c>
      <c r="AQ45" s="1" t="s">
        <v>72</v>
      </c>
      <c r="AR45" s="1" t="s">
        <v>72</v>
      </c>
      <c r="AS45" s="1" t="s">
        <v>72</v>
      </c>
      <c r="AT45" s="1">
        <v>5487.3407505580353</v>
      </c>
      <c r="AU45" s="1">
        <v>2312.8440300015559</v>
      </c>
      <c r="AV45" s="1">
        <v>2314.3409297687504</v>
      </c>
      <c r="AW45" s="2" t="s">
        <v>72</v>
      </c>
      <c r="AX45" s="2" t="s">
        <v>72</v>
      </c>
      <c r="AY45" s="1" t="s">
        <v>72</v>
      </c>
      <c r="AZ45" s="1" t="s">
        <v>72</v>
      </c>
      <c r="BA45" s="1">
        <v>0.79372161626815796</v>
      </c>
      <c r="BB45" s="1">
        <v>0.36960217356681824</v>
      </c>
      <c r="BC45" s="1" t="s">
        <v>72</v>
      </c>
      <c r="BD45" s="1" t="s">
        <v>72</v>
      </c>
      <c r="BE45" s="1" t="s">
        <v>72</v>
      </c>
      <c r="BF45" s="1" t="s">
        <v>72</v>
      </c>
      <c r="BG45" s="1" t="s">
        <v>72</v>
      </c>
      <c r="BH45" s="1" t="s">
        <v>72</v>
      </c>
      <c r="BI45" s="1" t="s">
        <v>72</v>
      </c>
      <c r="BJ45" s="1" t="s">
        <v>72</v>
      </c>
      <c r="BK45" s="1" t="s">
        <v>72</v>
      </c>
      <c r="BL45" s="1" t="s">
        <v>72</v>
      </c>
      <c r="BM45" s="1" t="s">
        <v>72</v>
      </c>
      <c r="BN45" s="1" t="s">
        <v>72</v>
      </c>
    </row>
    <row r="46" spans="1:66" x14ac:dyDescent="0.25">
      <c r="A46" s="2" t="s">
        <v>96</v>
      </c>
      <c r="B46" s="2" t="s">
        <v>208</v>
      </c>
      <c r="C46" s="2" t="s">
        <v>89</v>
      </c>
      <c r="D46" s="26">
        <f t="shared" si="0"/>
        <v>3.0753381729125975</v>
      </c>
      <c r="E46" s="1">
        <v>0.76883453130722046</v>
      </c>
      <c r="F46" s="2" t="s">
        <v>67</v>
      </c>
      <c r="G46" s="2" t="s">
        <v>68</v>
      </c>
      <c r="H46" s="2" t="s">
        <v>69</v>
      </c>
      <c r="I46" s="2" t="s">
        <v>69</v>
      </c>
      <c r="J46" s="2" t="s">
        <v>70</v>
      </c>
      <c r="K46" s="2" t="s">
        <v>71</v>
      </c>
      <c r="L46" s="1">
        <v>15.376690864562988</v>
      </c>
      <c r="M46" s="12">
        <f t="shared" si="1"/>
        <v>5.4182491302490234</v>
      </c>
      <c r="N46" s="12">
        <f t="shared" si="2"/>
        <v>1.5309597253799438</v>
      </c>
      <c r="O46" s="1">
        <v>1.3545622825622559</v>
      </c>
      <c r="P46" s="1">
        <v>0.38273993134498596</v>
      </c>
      <c r="Q46" s="10">
        <v>15307</v>
      </c>
      <c r="R46" s="10">
        <v>10</v>
      </c>
      <c r="S46" s="10">
        <v>15297</v>
      </c>
      <c r="T46" s="1">
        <v>0</v>
      </c>
      <c r="U46" s="1">
        <v>10</v>
      </c>
      <c r="V46" s="1">
        <v>1</v>
      </c>
      <c r="W46" s="1">
        <v>15296</v>
      </c>
      <c r="X46" s="1">
        <v>0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6328.3017578125</v>
      </c>
      <c r="AG46" s="1" t="s">
        <v>72</v>
      </c>
      <c r="AH46" s="1" t="s">
        <v>72</v>
      </c>
      <c r="AI46" s="2" t="s">
        <v>90</v>
      </c>
      <c r="AJ46" s="1">
        <v>10.002941425082842</v>
      </c>
      <c r="AK46" s="1" t="s">
        <v>72</v>
      </c>
      <c r="AL46" s="1" t="s">
        <v>72</v>
      </c>
      <c r="AM46" s="1">
        <v>34.512238059816013</v>
      </c>
      <c r="AN46" s="1">
        <v>0</v>
      </c>
      <c r="AO46" s="1">
        <v>90.91152118904904</v>
      </c>
      <c r="AP46" s="1" t="s">
        <v>72</v>
      </c>
      <c r="AQ46" s="1" t="s">
        <v>72</v>
      </c>
      <c r="AR46" s="1">
        <v>111.15630978969426</v>
      </c>
      <c r="AS46" s="1">
        <v>70.666732588403818</v>
      </c>
      <c r="AT46" s="1">
        <v>8997.0476562500007</v>
      </c>
      <c r="AU46" s="1">
        <v>3280.9318412745351</v>
      </c>
      <c r="AV46" s="1">
        <v>3284.6661561729297</v>
      </c>
      <c r="AW46" s="2" t="s">
        <v>72</v>
      </c>
      <c r="AX46" s="2" t="s">
        <v>72</v>
      </c>
      <c r="AY46" s="1" t="s">
        <v>72</v>
      </c>
      <c r="AZ46" s="1" t="s">
        <v>72</v>
      </c>
      <c r="BA46" s="1">
        <v>1.0391993522644043</v>
      </c>
      <c r="BB46" s="1">
        <v>0.55005002021789551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>
        <v>21.544173728467683</v>
      </c>
      <c r="BJ46" s="1">
        <v>0</v>
      </c>
      <c r="BK46" s="1" t="s">
        <v>72</v>
      </c>
      <c r="BL46" s="1" t="s">
        <v>72</v>
      </c>
      <c r="BM46" s="1">
        <v>100.44463067216039</v>
      </c>
      <c r="BN46" s="1">
        <v>81.378411705937694</v>
      </c>
    </row>
    <row r="47" spans="1:66" x14ac:dyDescent="0.25">
      <c r="A47" s="2" t="s">
        <v>96</v>
      </c>
      <c r="B47" s="2" t="s">
        <v>208</v>
      </c>
      <c r="C47" s="2" t="s">
        <v>90</v>
      </c>
      <c r="D47" s="26">
        <f t="shared" si="0"/>
        <v>0.30744338035583496</v>
      </c>
      <c r="E47" s="1">
        <v>7.686084508895874E-2</v>
      </c>
      <c r="F47" s="2" t="s">
        <v>67</v>
      </c>
      <c r="G47" s="2" t="s">
        <v>68</v>
      </c>
      <c r="H47" s="2" t="s">
        <v>69</v>
      </c>
      <c r="I47" s="2" t="s">
        <v>69</v>
      </c>
      <c r="J47" s="2" t="s">
        <v>70</v>
      </c>
      <c r="K47" s="2" t="s">
        <v>74</v>
      </c>
      <c r="L47" s="1">
        <v>1.5372169017791748</v>
      </c>
      <c r="M47" s="12">
        <f t="shared" si="1"/>
        <v>1.4685307741165161</v>
      </c>
      <c r="N47" s="12">
        <f t="shared" si="2"/>
        <v>1.291221845895052E-2</v>
      </c>
      <c r="O47" s="1">
        <v>0.36713269352912903</v>
      </c>
      <c r="P47" s="1">
        <v>3.2280546147376299E-3</v>
      </c>
      <c r="Q47" s="10">
        <v>15307</v>
      </c>
      <c r="R47" s="10">
        <v>1</v>
      </c>
      <c r="S47" s="10">
        <v>15306</v>
      </c>
      <c r="T47" s="1">
        <v>0</v>
      </c>
      <c r="U47" s="1">
        <v>10</v>
      </c>
      <c r="V47" s="1">
        <v>1</v>
      </c>
      <c r="W47" s="1">
        <v>15296</v>
      </c>
      <c r="X47" s="1">
        <v>0</v>
      </c>
      <c r="Y47" s="1" t="s">
        <v>72</v>
      </c>
      <c r="Z47" s="1" t="s">
        <v>72</v>
      </c>
      <c r="AA47" s="1" t="s">
        <v>72</v>
      </c>
      <c r="AB47" s="1" t="s">
        <v>72</v>
      </c>
      <c r="AC47" s="1" t="s">
        <v>72</v>
      </c>
      <c r="AD47" s="1" t="s">
        <v>72</v>
      </c>
      <c r="AE47" s="1" t="s">
        <v>72</v>
      </c>
      <c r="AF47" s="1">
        <v>4076.76318359375</v>
      </c>
      <c r="AG47" s="1" t="s">
        <v>72</v>
      </c>
      <c r="AH47" s="1" t="s">
        <v>72</v>
      </c>
      <c r="AI47" s="2" t="s">
        <v>72</v>
      </c>
      <c r="AJ47" s="1" t="s">
        <v>72</v>
      </c>
      <c r="AK47" s="1" t="s">
        <v>72</v>
      </c>
      <c r="AL47" s="1" t="s">
        <v>72</v>
      </c>
      <c r="AM47" s="1" t="s">
        <v>72</v>
      </c>
      <c r="AN47" s="1" t="s">
        <v>72</v>
      </c>
      <c r="AO47" s="1" t="s">
        <v>72</v>
      </c>
      <c r="AP47" s="1" t="s">
        <v>72</v>
      </c>
      <c r="AQ47" s="1" t="s">
        <v>72</v>
      </c>
      <c r="AR47" s="1" t="s">
        <v>72</v>
      </c>
      <c r="AS47" s="1" t="s">
        <v>72</v>
      </c>
      <c r="AT47" s="1">
        <v>5055.95947265625</v>
      </c>
      <c r="AU47" s="1">
        <v>2256.6223531653486</v>
      </c>
      <c r="AV47" s="1">
        <v>2256.8052327054097</v>
      </c>
      <c r="AW47" s="2" t="s">
        <v>72</v>
      </c>
      <c r="AX47" s="2" t="s">
        <v>72</v>
      </c>
      <c r="AY47" s="1" t="s">
        <v>72</v>
      </c>
      <c r="AZ47" s="1" t="s">
        <v>72</v>
      </c>
      <c r="BA47" s="1">
        <v>0.19131596386432648</v>
      </c>
      <c r="BB47" s="1">
        <v>2.0828794687986374E-2</v>
      </c>
      <c r="BC47" s="1" t="s">
        <v>72</v>
      </c>
      <c r="BD47" s="1" t="s">
        <v>72</v>
      </c>
      <c r="BE47" s="1" t="s">
        <v>72</v>
      </c>
      <c r="BF47" s="1" t="s">
        <v>72</v>
      </c>
      <c r="BG47" s="1" t="s">
        <v>72</v>
      </c>
      <c r="BH47" s="1" t="s">
        <v>72</v>
      </c>
      <c r="BI47" s="1" t="s">
        <v>72</v>
      </c>
      <c r="BJ47" s="1" t="s">
        <v>72</v>
      </c>
      <c r="BK47" s="1" t="s">
        <v>72</v>
      </c>
      <c r="BL47" s="1" t="s">
        <v>72</v>
      </c>
      <c r="BM47" s="1" t="s">
        <v>72</v>
      </c>
      <c r="BN47" s="1" t="s">
        <v>72</v>
      </c>
    </row>
    <row r="48" spans="1:66" x14ac:dyDescent="0.25">
      <c r="A48" s="2" t="s">
        <v>97</v>
      </c>
      <c r="B48" s="2" t="s">
        <v>209</v>
      </c>
      <c r="C48" s="2" t="s">
        <v>89</v>
      </c>
      <c r="D48" s="26">
        <f t="shared" si="0"/>
        <v>2.5957351684570313</v>
      </c>
      <c r="E48" s="1">
        <v>0.6489337682723999</v>
      </c>
      <c r="F48" s="2" t="s">
        <v>67</v>
      </c>
      <c r="G48" s="2" t="s">
        <v>68</v>
      </c>
      <c r="H48" s="2" t="s">
        <v>69</v>
      </c>
      <c r="I48" s="2" t="s">
        <v>69</v>
      </c>
      <c r="J48" s="2" t="s">
        <v>70</v>
      </c>
      <c r="K48" s="2" t="s">
        <v>71</v>
      </c>
      <c r="L48" s="1">
        <v>12.978675842285156</v>
      </c>
      <c r="M48" s="12">
        <f t="shared" si="1"/>
        <v>5.056330680847168</v>
      </c>
      <c r="N48" s="12">
        <f t="shared" si="2"/>
        <v>1.1026417016983032</v>
      </c>
      <c r="O48" s="1">
        <v>1.264082670211792</v>
      </c>
      <c r="P48" s="1">
        <v>0.27566042542457581</v>
      </c>
      <c r="Q48" s="10">
        <v>12694</v>
      </c>
      <c r="R48" s="10">
        <v>7</v>
      </c>
      <c r="S48" s="10">
        <v>12687</v>
      </c>
      <c r="T48" s="1">
        <v>0</v>
      </c>
      <c r="U48" s="1">
        <v>7</v>
      </c>
      <c r="V48" s="1">
        <v>5</v>
      </c>
      <c r="W48" s="1">
        <v>12682</v>
      </c>
      <c r="X48" s="1">
        <v>0</v>
      </c>
      <c r="Y48" s="1" t="s">
        <v>72</v>
      </c>
      <c r="Z48" s="1" t="s">
        <v>72</v>
      </c>
      <c r="AA48" s="1" t="s">
        <v>72</v>
      </c>
      <c r="AB48" s="1" t="s">
        <v>72</v>
      </c>
      <c r="AC48" s="1" t="s">
        <v>72</v>
      </c>
      <c r="AD48" s="1" t="s">
        <v>72</v>
      </c>
      <c r="AE48" s="1" t="s">
        <v>72</v>
      </c>
      <c r="AF48" s="1">
        <v>6328.3017578125</v>
      </c>
      <c r="AG48" s="1" t="s">
        <v>72</v>
      </c>
      <c r="AH48" s="1" t="s">
        <v>72</v>
      </c>
      <c r="AI48" s="2" t="s">
        <v>90</v>
      </c>
      <c r="AJ48" s="1">
        <v>1.4001103261991672</v>
      </c>
      <c r="AK48" s="1" t="s">
        <v>72</v>
      </c>
      <c r="AL48" s="1" t="s">
        <v>72</v>
      </c>
      <c r="AM48" s="1">
        <v>3.0625713454682408</v>
      </c>
      <c r="AN48" s="1">
        <v>0</v>
      </c>
      <c r="AO48" s="1">
        <v>58.335248630690764</v>
      </c>
      <c r="AP48" s="1" t="s">
        <v>72</v>
      </c>
      <c r="AQ48" s="1" t="s">
        <v>72</v>
      </c>
      <c r="AR48" s="1">
        <v>87.194765742433106</v>
      </c>
      <c r="AS48" s="1">
        <v>29.475731518948418</v>
      </c>
      <c r="AT48" s="1">
        <v>9103.1248604910706</v>
      </c>
      <c r="AU48" s="1">
        <v>3453.5039933839757</v>
      </c>
      <c r="AV48" s="1">
        <v>3456.6194295010228</v>
      </c>
      <c r="AW48" s="2" t="s">
        <v>72</v>
      </c>
      <c r="AX48" s="2" t="s">
        <v>72</v>
      </c>
      <c r="AY48" s="1" t="s">
        <v>72</v>
      </c>
      <c r="AZ48" s="1" t="s">
        <v>72</v>
      </c>
      <c r="BA48" s="1">
        <v>0.92827093601226807</v>
      </c>
      <c r="BB48" s="1">
        <v>0.43224284052848816</v>
      </c>
      <c r="BC48" s="1" t="s">
        <v>72</v>
      </c>
      <c r="BD48" s="1" t="s">
        <v>72</v>
      </c>
      <c r="BE48" s="1" t="s">
        <v>72</v>
      </c>
      <c r="BF48" s="1" t="s">
        <v>72</v>
      </c>
      <c r="BG48" s="1" t="s">
        <v>72</v>
      </c>
      <c r="BH48" s="1" t="s">
        <v>72</v>
      </c>
      <c r="BI48" s="1">
        <v>2.2320793482360317</v>
      </c>
      <c r="BJ48" s="1">
        <v>0.56814130416230268</v>
      </c>
      <c r="BK48" s="1" t="s">
        <v>72</v>
      </c>
      <c r="BL48" s="1" t="s">
        <v>72</v>
      </c>
      <c r="BM48" s="1">
        <v>72.777827403737064</v>
      </c>
      <c r="BN48" s="1">
        <v>43.892669857644464</v>
      </c>
    </row>
    <row r="49" spans="1:66" x14ac:dyDescent="0.25">
      <c r="A49" s="2" t="s">
        <v>97</v>
      </c>
      <c r="B49" s="2" t="s">
        <v>209</v>
      </c>
      <c r="C49" s="2" t="s">
        <v>90</v>
      </c>
      <c r="D49" s="26">
        <f t="shared" si="0"/>
        <v>1.853950309753418</v>
      </c>
      <c r="E49" s="1">
        <v>0.46348759531974792</v>
      </c>
      <c r="F49" s="2" t="s">
        <v>67</v>
      </c>
      <c r="G49" s="2" t="s">
        <v>68</v>
      </c>
      <c r="H49" s="2" t="s">
        <v>69</v>
      </c>
      <c r="I49" s="2" t="s">
        <v>69</v>
      </c>
      <c r="J49" s="2" t="s">
        <v>70</v>
      </c>
      <c r="K49" s="2" t="s">
        <v>74</v>
      </c>
      <c r="L49" s="1">
        <v>9.2697515487670898</v>
      </c>
      <c r="M49" s="12">
        <f t="shared" si="1"/>
        <v>4.0295653343200684</v>
      </c>
      <c r="N49" s="12">
        <f t="shared" si="2"/>
        <v>0.65176570415496826</v>
      </c>
      <c r="O49" s="1">
        <v>1.0073913335800171</v>
      </c>
      <c r="P49" s="1">
        <v>0.16294142603874207</v>
      </c>
      <c r="Q49" s="10">
        <v>12694</v>
      </c>
      <c r="R49" s="10">
        <v>5</v>
      </c>
      <c r="S49" s="10">
        <v>12689</v>
      </c>
      <c r="T49" s="1">
        <v>0</v>
      </c>
      <c r="U49" s="1">
        <v>7</v>
      </c>
      <c r="V49" s="1">
        <v>5</v>
      </c>
      <c r="W49" s="1">
        <v>12682</v>
      </c>
      <c r="X49" s="1">
        <v>0</v>
      </c>
      <c r="Y49" s="1" t="s">
        <v>72</v>
      </c>
      <c r="Z49" s="1" t="s">
        <v>72</v>
      </c>
      <c r="AA49" s="1" t="s">
        <v>72</v>
      </c>
      <c r="AB49" s="1" t="s">
        <v>72</v>
      </c>
      <c r="AC49" s="1" t="s">
        <v>72</v>
      </c>
      <c r="AD49" s="1" t="s">
        <v>72</v>
      </c>
      <c r="AE49" s="1" t="s">
        <v>72</v>
      </c>
      <c r="AF49" s="1">
        <v>4076.76318359375</v>
      </c>
      <c r="AG49" s="1" t="s">
        <v>72</v>
      </c>
      <c r="AH49" s="1" t="s">
        <v>72</v>
      </c>
      <c r="AI49" s="2" t="s">
        <v>72</v>
      </c>
      <c r="AJ49" s="1" t="s">
        <v>72</v>
      </c>
      <c r="AK49" s="1" t="s">
        <v>72</v>
      </c>
      <c r="AL49" s="1" t="s">
        <v>72</v>
      </c>
      <c r="AM49" s="1" t="s">
        <v>72</v>
      </c>
      <c r="AN49" s="1" t="s">
        <v>72</v>
      </c>
      <c r="AO49" s="1" t="s">
        <v>72</v>
      </c>
      <c r="AP49" s="1" t="s">
        <v>72</v>
      </c>
      <c r="AQ49" s="1" t="s">
        <v>72</v>
      </c>
      <c r="AR49" s="1" t="s">
        <v>72</v>
      </c>
      <c r="AS49" s="1" t="s">
        <v>72</v>
      </c>
      <c r="AT49" s="1">
        <v>5092.6294921874996</v>
      </c>
      <c r="AU49" s="1">
        <v>2315.7651075504004</v>
      </c>
      <c r="AV49" s="1">
        <v>2316.8588779870688</v>
      </c>
      <c r="AW49" s="2" t="s">
        <v>72</v>
      </c>
      <c r="AX49" s="2" t="s">
        <v>72</v>
      </c>
      <c r="AY49" s="1" t="s">
        <v>72</v>
      </c>
      <c r="AZ49" s="1" t="s">
        <v>72</v>
      </c>
      <c r="BA49" s="1">
        <v>0.70596432685852051</v>
      </c>
      <c r="BB49" s="1">
        <v>0.28418892621994019</v>
      </c>
      <c r="BC49" s="1" t="s">
        <v>72</v>
      </c>
      <c r="BD49" s="1" t="s">
        <v>72</v>
      </c>
      <c r="BE49" s="1" t="s">
        <v>72</v>
      </c>
      <c r="BF49" s="1" t="s">
        <v>72</v>
      </c>
      <c r="BG49" s="1" t="s">
        <v>72</v>
      </c>
      <c r="BH49" s="1" t="s">
        <v>72</v>
      </c>
      <c r="BI49" s="1" t="s">
        <v>72</v>
      </c>
      <c r="BJ49" s="1" t="s">
        <v>72</v>
      </c>
      <c r="BK49" s="1" t="s">
        <v>72</v>
      </c>
      <c r="BL49" s="1" t="s">
        <v>72</v>
      </c>
      <c r="BM49" s="1" t="s">
        <v>72</v>
      </c>
      <c r="BN49" s="1" t="s">
        <v>72</v>
      </c>
    </row>
    <row r="50" spans="1:66" x14ac:dyDescent="0.25">
      <c r="A50" s="2" t="s">
        <v>98</v>
      </c>
      <c r="B50" s="2" t="s">
        <v>83</v>
      </c>
      <c r="C50" s="2" t="s">
        <v>89</v>
      </c>
      <c r="D50" s="26">
        <f t="shared" si="0"/>
        <v>0</v>
      </c>
      <c r="E50" s="1">
        <v>0</v>
      </c>
      <c r="F50" s="2" t="s">
        <v>67</v>
      </c>
      <c r="G50" s="2" t="s">
        <v>68</v>
      </c>
      <c r="H50" s="2" t="s">
        <v>69</v>
      </c>
      <c r="I50" s="2" t="s">
        <v>69</v>
      </c>
      <c r="J50" s="2" t="s">
        <v>70</v>
      </c>
      <c r="K50" s="2" t="s">
        <v>71</v>
      </c>
      <c r="L50" s="1">
        <v>0</v>
      </c>
      <c r="M50" s="12">
        <f t="shared" si="1"/>
        <v>0.75953251123428345</v>
      </c>
      <c r="N50" s="12">
        <f t="shared" si="2"/>
        <v>0</v>
      </c>
      <c r="O50" s="1">
        <v>0.18988312780857086</v>
      </c>
      <c r="P50" s="1">
        <v>0</v>
      </c>
      <c r="Q50" s="10">
        <v>18564</v>
      </c>
      <c r="R50" s="10">
        <v>0</v>
      </c>
      <c r="S50" s="10">
        <v>18564</v>
      </c>
      <c r="T50" s="1">
        <v>0</v>
      </c>
      <c r="U50" s="1">
        <v>0</v>
      </c>
      <c r="V50" s="1">
        <v>0</v>
      </c>
      <c r="W50" s="1">
        <v>18564</v>
      </c>
      <c r="X50" s="1">
        <v>0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>
        <v>6328.3017578125</v>
      </c>
      <c r="AG50" s="1" t="s">
        <v>72</v>
      </c>
      <c r="AH50" s="1" t="s">
        <v>72</v>
      </c>
      <c r="AI50" s="2" t="s">
        <v>90</v>
      </c>
      <c r="AJ50" s="1" t="s">
        <v>72</v>
      </c>
      <c r="AK50" s="1" t="s">
        <v>72</v>
      </c>
      <c r="AL50" s="1" t="s">
        <v>72</v>
      </c>
      <c r="AM50" s="1" t="s">
        <v>72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>
        <v>0</v>
      </c>
      <c r="AU50" s="1">
        <v>2992.3388417265946</v>
      </c>
      <c r="AV50" s="1">
        <v>2992.3388417265851</v>
      </c>
      <c r="AW50" s="2" t="s">
        <v>72</v>
      </c>
      <c r="AX50" s="2" t="s">
        <v>72</v>
      </c>
      <c r="AY50" s="1" t="s">
        <v>72</v>
      </c>
      <c r="AZ50" s="1" t="s">
        <v>72</v>
      </c>
      <c r="BA50" s="1">
        <v>8.6761884391307831E-2</v>
      </c>
      <c r="BB50" s="1">
        <v>0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 t="s">
        <v>72</v>
      </c>
      <c r="BJ50" s="1" t="s">
        <v>72</v>
      </c>
      <c r="BK50" s="1" t="s">
        <v>72</v>
      </c>
      <c r="BL50" s="1" t="s">
        <v>72</v>
      </c>
      <c r="BM50" s="1" t="s">
        <v>72</v>
      </c>
      <c r="BN50" s="1" t="s">
        <v>72</v>
      </c>
    </row>
    <row r="51" spans="1:66" x14ac:dyDescent="0.25">
      <c r="A51" s="2" t="s">
        <v>98</v>
      </c>
      <c r="B51" s="2" t="s">
        <v>83</v>
      </c>
      <c r="C51" s="2" t="s">
        <v>90</v>
      </c>
      <c r="D51" s="26">
        <f t="shared" si="0"/>
        <v>0</v>
      </c>
      <c r="E51" s="1">
        <v>0</v>
      </c>
      <c r="F51" s="2" t="s">
        <v>67</v>
      </c>
      <c r="G51" s="2" t="s">
        <v>68</v>
      </c>
      <c r="H51" s="2" t="s">
        <v>69</v>
      </c>
      <c r="I51" s="2" t="s">
        <v>69</v>
      </c>
      <c r="J51" s="2" t="s">
        <v>70</v>
      </c>
      <c r="K51" s="2" t="s">
        <v>74</v>
      </c>
      <c r="L51" s="1">
        <v>0</v>
      </c>
      <c r="M51" s="12">
        <f t="shared" si="1"/>
        <v>0.75953251123428345</v>
      </c>
      <c r="N51" s="12">
        <f t="shared" si="2"/>
        <v>0</v>
      </c>
      <c r="O51" s="1">
        <v>0.18988312780857086</v>
      </c>
      <c r="P51" s="1">
        <v>0</v>
      </c>
      <c r="Q51" s="10">
        <v>18564</v>
      </c>
      <c r="R51" s="10">
        <v>0</v>
      </c>
      <c r="S51" s="10">
        <v>18564</v>
      </c>
      <c r="T51" s="1">
        <v>0</v>
      </c>
      <c r="U51" s="1">
        <v>0</v>
      </c>
      <c r="V51" s="1">
        <v>0</v>
      </c>
      <c r="W51" s="1">
        <v>18564</v>
      </c>
      <c r="X51" s="1">
        <v>0</v>
      </c>
      <c r="Y51" s="1" t="s">
        <v>72</v>
      </c>
      <c r="Z51" s="1" t="s">
        <v>72</v>
      </c>
      <c r="AA51" s="1" t="s">
        <v>72</v>
      </c>
      <c r="AB51" s="1" t="s">
        <v>72</v>
      </c>
      <c r="AC51" s="1" t="s">
        <v>72</v>
      </c>
      <c r="AD51" s="1" t="s">
        <v>72</v>
      </c>
      <c r="AE51" s="1" t="s">
        <v>72</v>
      </c>
      <c r="AF51" s="1">
        <v>4076.76318359375</v>
      </c>
      <c r="AG51" s="1" t="s">
        <v>72</v>
      </c>
      <c r="AH51" s="1" t="s">
        <v>72</v>
      </c>
      <c r="AI51" s="2" t="s">
        <v>72</v>
      </c>
      <c r="AJ51" s="1" t="s">
        <v>72</v>
      </c>
      <c r="AK51" s="1" t="s">
        <v>72</v>
      </c>
      <c r="AL51" s="1" t="s">
        <v>72</v>
      </c>
      <c r="AM51" s="1" t="s">
        <v>72</v>
      </c>
      <c r="AN51" s="1" t="s">
        <v>72</v>
      </c>
      <c r="AO51" s="1" t="s">
        <v>72</v>
      </c>
      <c r="AP51" s="1" t="s">
        <v>72</v>
      </c>
      <c r="AQ51" s="1" t="s">
        <v>72</v>
      </c>
      <c r="AR51" s="1" t="s">
        <v>72</v>
      </c>
      <c r="AS51" s="1" t="s">
        <v>72</v>
      </c>
      <c r="AT51" s="1">
        <v>0</v>
      </c>
      <c r="AU51" s="1">
        <v>2071.6350699656741</v>
      </c>
      <c r="AV51" s="1">
        <v>2071.635069965685</v>
      </c>
      <c r="AW51" s="2" t="s">
        <v>72</v>
      </c>
      <c r="AX51" s="2" t="s">
        <v>72</v>
      </c>
      <c r="AY51" s="1" t="s">
        <v>72</v>
      </c>
      <c r="AZ51" s="1" t="s">
        <v>72</v>
      </c>
      <c r="BA51" s="1">
        <v>8.6761884391307831E-2</v>
      </c>
      <c r="BB51" s="1">
        <v>0</v>
      </c>
      <c r="BC51" s="1" t="s">
        <v>72</v>
      </c>
      <c r="BD51" s="1" t="s">
        <v>72</v>
      </c>
      <c r="BE51" s="1" t="s">
        <v>72</v>
      </c>
      <c r="BF51" s="1" t="s">
        <v>72</v>
      </c>
      <c r="BG51" s="1" t="s">
        <v>72</v>
      </c>
      <c r="BH51" s="1" t="s">
        <v>72</v>
      </c>
      <c r="BI51" s="1" t="s">
        <v>72</v>
      </c>
      <c r="BJ51" s="1" t="s">
        <v>72</v>
      </c>
      <c r="BK51" s="1" t="s">
        <v>72</v>
      </c>
      <c r="BL51" s="1" t="s">
        <v>72</v>
      </c>
      <c r="BM51" s="1" t="s">
        <v>72</v>
      </c>
      <c r="BN51" s="1" t="s">
        <v>72</v>
      </c>
    </row>
    <row r="52" spans="1:66" x14ac:dyDescent="0.25">
      <c r="A52" s="2" t="s">
        <v>99</v>
      </c>
      <c r="B52" s="2" t="s">
        <v>210</v>
      </c>
      <c r="C52" s="2" t="s">
        <v>89</v>
      </c>
      <c r="D52" s="26">
        <f t="shared" si="0"/>
        <v>1.5797735214233399</v>
      </c>
      <c r="E52" s="1">
        <v>0.39494338631629944</v>
      </c>
      <c r="F52" s="2" t="s">
        <v>67</v>
      </c>
      <c r="G52" s="2" t="s">
        <v>68</v>
      </c>
      <c r="H52" s="2" t="s">
        <v>69</v>
      </c>
      <c r="I52" s="2" t="s">
        <v>69</v>
      </c>
      <c r="J52" s="2" t="s">
        <v>70</v>
      </c>
      <c r="K52" s="2" t="s">
        <v>71</v>
      </c>
      <c r="L52" s="1">
        <v>7.8988676071166992</v>
      </c>
      <c r="M52" s="12">
        <f t="shared" si="1"/>
        <v>3.2296233177185059</v>
      </c>
      <c r="N52" s="12">
        <f t="shared" si="2"/>
        <v>0.61868149042129517</v>
      </c>
      <c r="O52" s="1">
        <v>0.80740582942962646</v>
      </c>
      <c r="P52" s="1">
        <v>0.15467037260532379</v>
      </c>
      <c r="Q52" s="10">
        <v>17876</v>
      </c>
      <c r="R52" s="10">
        <v>6</v>
      </c>
      <c r="S52" s="10">
        <v>17870</v>
      </c>
      <c r="T52" s="1">
        <v>0</v>
      </c>
      <c r="U52" s="1">
        <v>6</v>
      </c>
      <c r="V52" s="1">
        <v>8</v>
      </c>
      <c r="W52" s="1">
        <v>17862</v>
      </c>
      <c r="X52" s="1">
        <v>0</v>
      </c>
      <c r="Y52" s="1" t="s">
        <v>72</v>
      </c>
      <c r="Z52" s="1" t="s">
        <v>72</v>
      </c>
      <c r="AA52" s="1" t="s">
        <v>72</v>
      </c>
      <c r="AB52" s="1" t="s">
        <v>72</v>
      </c>
      <c r="AC52" s="1" t="s">
        <v>72</v>
      </c>
      <c r="AD52" s="1" t="s">
        <v>72</v>
      </c>
      <c r="AE52" s="1" t="s">
        <v>72</v>
      </c>
      <c r="AF52" s="1">
        <v>6328.3017578125</v>
      </c>
      <c r="AG52" s="1" t="s">
        <v>72</v>
      </c>
      <c r="AH52" s="1" t="s">
        <v>72</v>
      </c>
      <c r="AI52" s="2" t="s">
        <v>90</v>
      </c>
      <c r="AJ52" s="1">
        <v>0.74995798071561015</v>
      </c>
      <c r="AK52" s="1" t="s">
        <v>72</v>
      </c>
      <c r="AL52" s="1" t="s">
        <v>72</v>
      </c>
      <c r="AM52" s="1">
        <v>1.5670382768535673</v>
      </c>
      <c r="AN52" s="1">
        <v>0</v>
      </c>
      <c r="AO52" s="1">
        <v>42.855770765931759</v>
      </c>
      <c r="AP52" s="1" t="s">
        <v>72</v>
      </c>
      <c r="AQ52" s="1" t="s">
        <v>72</v>
      </c>
      <c r="AR52" s="1">
        <v>69.537224983509176</v>
      </c>
      <c r="AS52" s="1">
        <v>16.174316548354341</v>
      </c>
      <c r="AT52" s="1">
        <v>9627.3409830729161</v>
      </c>
      <c r="AU52" s="1">
        <v>3267.6691931145515</v>
      </c>
      <c r="AV52" s="1">
        <v>3269.803788703035</v>
      </c>
      <c r="AW52" s="2" t="s">
        <v>72</v>
      </c>
      <c r="AX52" s="2" t="s">
        <v>72</v>
      </c>
      <c r="AY52" s="1" t="s">
        <v>72</v>
      </c>
      <c r="AZ52" s="1" t="s">
        <v>72</v>
      </c>
      <c r="BA52" s="1">
        <v>0.58061259984970093</v>
      </c>
      <c r="BB52" s="1">
        <v>0.25386756658554077</v>
      </c>
      <c r="BC52" s="1" t="s">
        <v>72</v>
      </c>
      <c r="BD52" s="1" t="s">
        <v>72</v>
      </c>
      <c r="BE52" s="1" t="s">
        <v>72</v>
      </c>
      <c r="BF52" s="1" t="s">
        <v>72</v>
      </c>
      <c r="BG52" s="1" t="s">
        <v>72</v>
      </c>
      <c r="BH52" s="1" t="s">
        <v>72</v>
      </c>
      <c r="BI52" s="1">
        <v>1.1595707300254483</v>
      </c>
      <c r="BJ52" s="1">
        <v>0.34034523140577194</v>
      </c>
      <c r="BK52" s="1" t="s">
        <v>72</v>
      </c>
      <c r="BL52" s="1" t="s">
        <v>72</v>
      </c>
      <c r="BM52" s="1">
        <v>56.231523270678473</v>
      </c>
      <c r="BN52" s="1">
        <v>29.480018261185048</v>
      </c>
    </row>
    <row r="53" spans="1:66" x14ac:dyDescent="0.25">
      <c r="A53" s="2" t="s">
        <v>99</v>
      </c>
      <c r="B53" s="2" t="s">
        <v>210</v>
      </c>
      <c r="C53" s="2" t="s">
        <v>90</v>
      </c>
      <c r="D53" s="26">
        <f t="shared" si="0"/>
        <v>2.1064826965332033</v>
      </c>
      <c r="E53" s="1">
        <v>0.52662068605422974</v>
      </c>
      <c r="F53" s="2" t="s">
        <v>67</v>
      </c>
      <c r="G53" s="2" t="s">
        <v>68</v>
      </c>
      <c r="H53" s="2" t="s">
        <v>69</v>
      </c>
      <c r="I53" s="2" t="s">
        <v>69</v>
      </c>
      <c r="J53" s="2" t="s">
        <v>70</v>
      </c>
      <c r="K53" s="2" t="s">
        <v>74</v>
      </c>
      <c r="L53" s="1">
        <v>10.532413482666016</v>
      </c>
      <c r="M53" s="12">
        <f t="shared" si="1"/>
        <v>3.9448962211608887</v>
      </c>
      <c r="N53" s="12">
        <f t="shared" si="2"/>
        <v>0.95359325408935547</v>
      </c>
      <c r="O53" s="1">
        <v>0.98622405529022217</v>
      </c>
      <c r="P53" s="1">
        <v>0.23839831352233887</v>
      </c>
      <c r="Q53" s="10">
        <v>17876</v>
      </c>
      <c r="R53" s="10">
        <v>8</v>
      </c>
      <c r="S53" s="10">
        <v>17868</v>
      </c>
      <c r="T53" s="1">
        <v>0</v>
      </c>
      <c r="U53" s="1">
        <v>6</v>
      </c>
      <c r="V53" s="1">
        <v>8</v>
      </c>
      <c r="W53" s="1">
        <v>17862</v>
      </c>
      <c r="X53" s="1">
        <v>0</v>
      </c>
      <c r="Y53" s="1" t="s">
        <v>72</v>
      </c>
      <c r="Z53" s="1" t="s">
        <v>72</v>
      </c>
      <c r="AA53" s="1" t="s">
        <v>72</v>
      </c>
      <c r="AB53" s="1" t="s">
        <v>72</v>
      </c>
      <c r="AC53" s="1" t="s">
        <v>72</v>
      </c>
      <c r="AD53" s="1" t="s">
        <v>72</v>
      </c>
      <c r="AE53" s="1" t="s">
        <v>72</v>
      </c>
      <c r="AF53" s="1">
        <v>4076.76318359375</v>
      </c>
      <c r="AG53" s="1" t="s">
        <v>72</v>
      </c>
      <c r="AH53" s="1" t="s">
        <v>72</v>
      </c>
      <c r="AI53" s="2" t="s">
        <v>72</v>
      </c>
      <c r="AJ53" s="1" t="s">
        <v>72</v>
      </c>
      <c r="AK53" s="1" t="s">
        <v>72</v>
      </c>
      <c r="AL53" s="1" t="s">
        <v>72</v>
      </c>
      <c r="AM53" s="1" t="s">
        <v>72</v>
      </c>
      <c r="AN53" s="1" t="s">
        <v>72</v>
      </c>
      <c r="AO53" s="1" t="s">
        <v>72</v>
      </c>
      <c r="AP53" s="1" t="s">
        <v>72</v>
      </c>
      <c r="AQ53" s="1" t="s">
        <v>72</v>
      </c>
      <c r="AR53" s="1" t="s">
        <v>72</v>
      </c>
      <c r="AS53" s="1" t="s">
        <v>72</v>
      </c>
      <c r="AT53" s="1">
        <v>5106.9638671875</v>
      </c>
      <c r="AU53" s="1">
        <v>2214.0835856516037</v>
      </c>
      <c r="AV53" s="1">
        <v>2215.3782288744651</v>
      </c>
      <c r="AW53" s="2" t="s">
        <v>72</v>
      </c>
      <c r="AX53" s="2" t="s">
        <v>72</v>
      </c>
      <c r="AY53" s="1" t="s">
        <v>72</v>
      </c>
      <c r="AZ53" s="1" t="s">
        <v>72</v>
      </c>
      <c r="BA53" s="1">
        <v>0.73661059141159058</v>
      </c>
      <c r="BB53" s="1">
        <v>0.36097308993339539</v>
      </c>
      <c r="BC53" s="1" t="s">
        <v>72</v>
      </c>
      <c r="BD53" s="1" t="s">
        <v>72</v>
      </c>
      <c r="BE53" s="1" t="s">
        <v>72</v>
      </c>
      <c r="BF53" s="1" t="s">
        <v>72</v>
      </c>
      <c r="BG53" s="1" t="s">
        <v>72</v>
      </c>
      <c r="BH53" s="1" t="s">
        <v>72</v>
      </c>
      <c r="BI53" s="1" t="s">
        <v>72</v>
      </c>
      <c r="BJ53" s="1" t="s">
        <v>72</v>
      </c>
      <c r="BK53" s="1" t="s">
        <v>72</v>
      </c>
      <c r="BL53" s="1" t="s">
        <v>72</v>
      </c>
      <c r="BM53" s="1" t="s">
        <v>72</v>
      </c>
      <c r="BN53" s="1" t="s">
        <v>72</v>
      </c>
    </row>
    <row r="54" spans="1:66" x14ac:dyDescent="0.25">
      <c r="A54" s="2" t="s">
        <v>100</v>
      </c>
      <c r="B54" s="2" t="s">
        <v>211</v>
      </c>
      <c r="C54" s="2" t="s">
        <v>89</v>
      </c>
      <c r="D54" s="26">
        <f t="shared" si="0"/>
        <v>2.1237985610961916</v>
      </c>
      <c r="E54" s="1">
        <v>0.53094965219497681</v>
      </c>
      <c r="F54" s="2" t="s">
        <v>67</v>
      </c>
      <c r="G54" s="2" t="s">
        <v>68</v>
      </c>
      <c r="H54" s="2" t="s">
        <v>69</v>
      </c>
      <c r="I54" s="2" t="s">
        <v>69</v>
      </c>
      <c r="J54" s="2" t="s">
        <v>70</v>
      </c>
      <c r="K54" s="2" t="s">
        <v>71</v>
      </c>
      <c r="L54" s="1">
        <v>10.618992805480957</v>
      </c>
      <c r="M54" s="12">
        <f t="shared" si="1"/>
        <v>4.1368303298950195</v>
      </c>
      <c r="N54" s="12">
        <f t="shared" si="2"/>
        <v>0.90219390392303467</v>
      </c>
      <c r="O54" s="1">
        <v>1.0342075824737549</v>
      </c>
      <c r="P54" s="1">
        <v>0.22554847598075867</v>
      </c>
      <c r="Q54" s="10">
        <v>15514</v>
      </c>
      <c r="R54" s="10">
        <v>7</v>
      </c>
      <c r="S54" s="10">
        <v>15507</v>
      </c>
      <c r="T54" s="1">
        <v>0</v>
      </c>
      <c r="U54" s="1">
        <v>7</v>
      </c>
      <c r="V54" s="1">
        <v>5</v>
      </c>
      <c r="W54" s="1">
        <v>15502</v>
      </c>
      <c r="X54" s="1">
        <v>0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6328.3017578125</v>
      </c>
      <c r="AG54" s="1" t="s">
        <v>72</v>
      </c>
      <c r="AH54" s="1" t="s">
        <v>72</v>
      </c>
      <c r="AI54" s="2" t="s">
        <v>90</v>
      </c>
      <c r="AJ54" s="1">
        <v>1.4000903283372976</v>
      </c>
      <c r="AK54" s="1" t="s">
        <v>72</v>
      </c>
      <c r="AL54" s="1" t="s">
        <v>72</v>
      </c>
      <c r="AM54" s="1">
        <v>3.0624269344404667</v>
      </c>
      <c r="AN54" s="1">
        <v>0</v>
      </c>
      <c r="AO54" s="1">
        <v>58.334901474613808</v>
      </c>
      <c r="AP54" s="1" t="s">
        <v>72</v>
      </c>
      <c r="AQ54" s="1" t="s">
        <v>72</v>
      </c>
      <c r="AR54" s="1">
        <v>87.19273972257119</v>
      </c>
      <c r="AS54" s="1">
        <v>29.47706322665643</v>
      </c>
      <c r="AT54" s="1">
        <v>8934.6648995535706</v>
      </c>
      <c r="AU54" s="1">
        <v>3194.892411995389</v>
      </c>
      <c r="AV54" s="1">
        <v>3197.4822281235929</v>
      </c>
      <c r="AW54" s="2" t="s">
        <v>72</v>
      </c>
      <c r="AX54" s="2" t="s">
        <v>72</v>
      </c>
      <c r="AY54" s="1" t="s">
        <v>72</v>
      </c>
      <c r="AZ54" s="1" t="s">
        <v>72</v>
      </c>
      <c r="BA54" s="1">
        <v>0.75948339700698853</v>
      </c>
      <c r="BB54" s="1">
        <v>0.35366165637969971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>
        <v>2.2320086241709576</v>
      </c>
      <c r="BJ54" s="1">
        <v>0.56817203250363768</v>
      </c>
      <c r="BK54" s="1" t="s">
        <v>72</v>
      </c>
      <c r="BL54" s="1" t="s">
        <v>72</v>
      </c>
      <c r="BM54" s="1">
        <v>72.776840326554222</v>
      </c>
      <c r="BN54" s="1">
        <v>43.892962622673402</v>
      </c>
    </row>
    <row r="55" spans="1:66" x14ac:dyDescent="0.25">
      <c r="A55" s="2" t="s">
        <v>100</v>
      </c>
      <c r="B55" s="2" t="s">
        <v>211</v>
      </c>
      <c r="C55" s="2" t="s">
        <v>90</v>
      </c>
      <c r="D55" s="26">
        <f t="shared" si="0"/>
        <v>1.5169011116027833</v>
      </c>
      <c r="E55" s="1">
        <v>0.37922528386116028</v>
      </c>
      <c r="F55" s="2" t="s">
        <v>67</v>
      </c>
      <c r="G55" s="2" t="s">
        <v>68</v>
      </c>
      <c r="H55" s="2" t="s">
        <v>69</v>
      </c>
      <c r="I55" s="2" t="s">
        <v>69</v>
      </c>
      <c r="J55" s="2" t="s">
        <v>70</v>
      </c>
      <c r="K55" s="2" t="s">
        <v>74</v>
      </c>
      <c r="L55" s="1">
        <v>7.584505558013916</v>
      </c>
      <c r="M55" s="12">
        <f t="shared" si="1"/>
        <v>3.2968494892120361</v>
      </c>
      <c r="N55" s="12">
        <f t="shared" si="2"/>
        <v>0.5332866907119751</v>
      </c>
      <c r="O55" s="1">
        <v>0.82421237230300903</v>
      </c>
      <c r="P55" s="1">
        <v>0.13332167267799377</v>
      </c>
      <c r="Q55" s="10">
        <v>15514</v>
      </c>
      <c r="R55" s="10">
        <v>5</v>
      </c>
      <c r="S55" s="10">
        <v>15509</v>
      </c>
      <c r="T55" s="1">
        <v>0</v>
      </c>
      <c r="U55" s="1">
        <v>7</v>
      </c>
      <c r="V55" s="1">
        <v>5</v>
      </c>
      <c r="W55" s="1">
        <v>15502</v>
      </c>
      <c r="X55" s="1">
        <v>0</v>
      </c>
      <c r="Y55" s="1" t="s">
        <v>72</v>
      </c>
      <c r="Z55" s="1" t="s">
        <v>72</v>
      </c>
      <c r="AA55" s="1" t="s">
        <v>72</v>
      </c>
      <c r="AB55" s="1" t="s">
        <v>72</v>
      </c>
      <c r="AC55" s="1" t="s">
        <v>72</v>
      </c>
      <c r="AD55" s="1" t="s">
        <v>72</v>
      </c>
      <c r="AE55" s="1" t="s">
        <v>72</v>
      </c>
      <c r="AF55" s="1">
        <v>4076.76318359375</v>
      </c>
      <c r="AG55" s="1" t="s">
        <v>72</v>
      </c>
      <c r="AH55" s="1" t="s">
        <v>72</v>
      </c>
      <c r="AI55" s="2" t="s">
        <v>72</v>
      </c>
      <c r="AJ55" s="1" t="s">
        <v>72</v>
      </c>
      <c r="AK55" s="1" t="s">
        <v>72</v>
      </c>
      <c r="AL55" s="1" t="s">
        <v>72</v>
      </c>
      <c r="AM55" s="1" t="s">
        <v>72</v>
      </c>
      <c r="AN55" s="1" t="s">
        <v>72</v>
      </c>
      <c r="AO55" s="1" t="s">
        <v>72</v>
      </c>
      <c r="AP55" s="1" t="s">
        <v>72</v>
      </c>
      <c r="AQ55" s="1" t="s">
        <v>72</v>
      </c>
      <c r="AR55" s="1" t="s">
        <v>72</v>
      </c>
      <c r="AS55" s="1" t="s">
        <v>72</v>
      </c>
      <c r="AT55" s="1">
        <v>5114.244140625</v>
      </c>
      <c r="AU55" s="1">
        <v>2187.3827901465479</v>
      </c>
      <c r="AV55" s="1">
        <v>2188.3260869592759</v>
      </c>
      <c r="AW55" s="2" t="s">
        <v>72</v>
      </c>
      <c r="AX55" s="2" t="s">
        <v>72</v>
      </c>
      <c r="AY55" s="1" t="s">
        <v>72</v>
      </c>
      <c r="AZ55" s="1" t="s">
        <v>72</v>
      </c>
      <c r="BA55" s="1">
        <v>0.57760876417160034</v>
      </c>
      <c r="BB55" s="1">
        <v>0.23252643644809723</v>
      </c>
      <c r="BC55" s="1" t="s">
        <v>72</v>
      </c>
      <c r="BD55" s="1" t="s">
        <v>72</v>
      </c>
      <c r="BE55" s="1" t="s">
        <v>72</v>
      </c>
      <c r="BF55" s="1" t="s">
        <v>72</v>
      </c>
      <c r="BG55" s="1" t="s">
        <v>72</v>
      </c>
      <c r="BH55" s="1" t="s">
        <v>72</v>
      </c>
      <c r="BI55" s="1" t="s">
        <v>72</v>
      </c>
      <c r="BJ55" s="1" t="s">
        <v>72</v>
      </c>
      <c r="BK55" s="1" t="s">
        <v>72</v>
      </c>
      <c r="BL55" s="1" t="s">
        <v>72</v>
      </c>
      <c r="BM55" s="1" t="s">
        <v>72</v>
      </c>
      <c r="BN55" s="1" t="s">
        <v>72</v>
      </c>
    </row>
    <row r="56" spans="1:66" x14ac:dyDescent="0.25">
      <c r="A56" s="2" t="s">
        <v>184</v>
      </c>
      <c r="B56" s="2" t="s">
        <v>212</v>
      </c>
      <c r="C56" s="2" t="s">
        <v>89</v>
      </c>
      <c r="D56" s="26">
        <f t="shared" si="0"/>
        <v>1.7124753952026368</v>
      </c>
      <c r="E56" s="1">
        <v>0.42811885476112366</v>
      </c>
      <c r="F56" s="2" t="s">
        <v>67</v>
      </c>
      <c r="G56" s="2" t="s">
        <v>68</v>
      </c>
      <c r="H56" s="2" t="s">
        <v>69</v>
      </c>
      <c r="I56" s="2" t="s">
        <v>69</v>
      </c>
      <c r="J56" s="2" t="s">
        <v>70</v>
      </c>
      <c r="K56" s="2" t="s">
        <v>71</v>
      </c>
      <c r="L56" s="1">
        <v>8.5623769760131836</v>
      </c>
      <c r="M56" s="12">
        <f t="shared" si="1"/>
        <v>3.500964879989624</v>
      </c>
      <c r="N56" s="12">
        <f t="shared" si="2"/>
        <v>0.67064523696899414</v>
      </c>
      <c r="O56" s="1">
        <v>0.87524121999740601</v>
      </c>
      <c r="P56" s="1">
        <v>0.16766130924224854</v>
      </c>
      <c r="Q56" s="10">
        <v>16491</v>
      </c>
      <c r="R56" s="10">
        <v>6</v>
      </c>
      <c r="S56" s="10">
        <v>16485</v>
      </c>
      <c r="T56" s="1">
        <v>0</v>
      </c>
      <c r="U56" s="1">
        <v>6</v>
      </c>
      <c r="V56" s="1">
        <v>4</v>
      </c>
      <c r="W56" s="1">
        <v>16481</v>
      </c>
      <c r="X56" s="1">
        <v>0</v>
      </c>
      <c r="Y56" s="1" t="s">
        <v>72</v>
      </c>
      <c r="Z56" s="1" t="s">
        <v>72</v>
      </c>
      <c r="AA56" s="1" t="s">
        <v>72</v>
      </c>
      <c r="AB56" s="1" t="s">
        <v>72</v>
      </c>
      <c r="AC56" s="1" t="s">
        <v>72</v>
      </c>
      <c r="AD56" s="1" t="s">
        <v>72</v>
      </c>
      <c r="AE56" s="1" t="s">
        <v>72</v>
      </c>
      <c r="AF56" s="1">
        <v>6328.3017578125</v>
      </c>
      <c r="AG56" s="1" t="s">
        <v>72</v>
      </c>
      <c r="AH56" s="1" t="s">
        <v>72</v>
      </c>
      <c r="AI56" s="2" t="s">
        <v>90</v>
      </c>
      <c r="AJ56" s="1">
        <v>1.5000909539365825</v>
      </c>
      <c r="AK56" s="1" t="s">
        <v>72</v>
      </c>
      <c r="AL56" s="1" t="s">
        <v>72</v>
      </c>
      <c r="AM56" s="1">
        <v>3.4789136338888835</v>
      </c>
      <c r="AN56" s="1">
        <v>0</v>
      </c>
      <c r="AO56" s="1">
        <v>60.001455210042486</v>
      </c>
      <c r="AP56" s="1" t="s">
        <v>72</v>
      </c>
      <c r="AQ56" s="1" t="s">
        <v>72</v>
      </c>
      <c r="AR56" s="1">
        <v>91.660314449074633</v>
      </c>
      <c r="AS56" s="1">
        <v>28.342595971010343</v>
      </c>
      <c r="AT56" s="1">
        <v>9221.4464518229161</v>
      </c>
      <c r="AU56" s="1">
        <v>3290.4743342225174</v>
      </c>
      <c r="AV56" s="1">
        <v>3292.6322283893765</v>
      </c>
      <c r="AW56" s="2" t="s">
        <v>72</v>
      </c>
      <c r="AX56" s="2" t="s">
        <v>72</v>
      </c>
      <c r="AY56" s="1" t="s">
        <v>72</v>
      </c>
      <c r="AZ56" s="1" t="s">
        <v>72</v>
      </c>
      <c r="BA56" s="1">
        <v>0.62938857078552246</v>
      </c>
      <c r="BB56" s="1">
        <v>0.27519118785858154</v>
      </c>
      <c r="BC56" s="1" t="s">
        <v>72</v>
      </c>
      <c r="BD56" s="1" t="s">
        <v>72</v>
      </c>
      <c r="BE56" s="1" t="s">
        <v>72</v>
      </c>
      <c r="BF56" s="1" t="s">
        <v>72</v>
      </c>
      <c r="BG56" s="1" t="s">
        <v>72</v>
      </c>
      <c r="BH56" s="1" t="s">
        <v>72</v>
      </c>
      <c r="BI56" s="1">
        <v>2.4869946739623963</v>
      </c>
      <c r="BJ56" s="1">
        <v>0.51318723391076881</v>
      </c>
      <c r="BK56" s="1" t="s">
        <v>72</v>
      </c>
      <c r="BL56" s="1" t="s">
        <v>72</v>
      </c>
      <c r="BM56" s="1">
        <v>75.790765829591052</v>
      </c>
      <c r="BN56" s="1">
        <v>44.212144590493921</v>
      </c>
    </row>
    <row r="57" spans="1:66" x14ac:dyDescent="0.25">
      <c r="A57" s="2" t="s">
        <v>184</v>
      </c>
      <c r="B57" s="2" t="s">
        <v>212</v>
      </c>
      <c r="C57" s="2" t="s">
        <v>90</v>
      </c>
      <c r="D57" s="26">
        <f t="shared" si="0"/>
        <v>1.1415810585021973</v>
      </c>
      <c r="E57" s="1">
        <v>0.28539526462554932</v>
      </c>
      <c r="F57" s="2" t="s">
        <v>67</v>
      </c>
      <c r="G57" s="2" t="s">
        <v>68</v>
      </c>
      <c r="H57" s="2" t="s">
        <v>69</v>
      </c>
      <c r="I57" s="2" t="s">
        <v>69</v>
      </c>
      <c r="J57" s="2" t="s">
        <v>70</v>
      </c>
      <c r="K57" s="2" t="s">
        <v>74</v>
      </c>
      <c r="L57" s="1">
        <v>5.7079052925109863</v>
      </c>
      <c r="M57" s="12">
        <f t="shared" si="1"/>
        <v>2.6920058727264404</v>
      </c>
      <c r="N57" s="12">
        <f t="shared" si="2"/>
        <v>0.34444290399551392</v>
      </c>
      <c r="O57" s="1">
        <v>0.67300146818161011</v>
      </c>
      <c r="P57" s="1">
        <v>8.6110725998878479E-2</v>
      </c>
      <c r="Q57" s="10">
        <v>16491</v>
      </c>
      <c r="R57" s="10">
        <v>4</v>
      </c>
      <c r="S57" s="10">
        <v>16487</v>
      </c>
      <c r="T57" s="1">
        <v>0</v>
      </c>
      <c r="U57" s="1">
        <v>6</v>
      </c>
      <c r="V57" s="1">
        <v>4</v>
      </c>
      <c r="W57" s="1">
        <v>16481</v>
      </c>
      <c r="X57" s="1">
        <v>0</v>
      </c>
      <c r="Y57" s="1" t="s">
        <v>72</v>
      </c>
      <c r="Z57" s="1" t="s">
        <v>72</v>
      </c>
      <c r="AA57" s="1" t="s">
        <v>72</v>
      </c>
      <c r="AB57" s="1" t="s">
        <v>72</v>
      </c>
      <c r="AC57" s="1" t="s">
        <v>72</v>
      </c>
      <c r="AD57" s="1" t="s">
        <v>72</v>
      </c>
      <c r="AE57" s="1" t="s">
        <v>72</v>
      </c>
      <c r="AF57" s="1">
        <v>4076.76318359375</v>
      </c>
      <c r="AG57" s="1" t="s">
        <v>72</v>
      </c>
      <c r="AH57" s="1" t="s">
        <v>72</v>
      </c>
      <c r="AI57" s="2" t="s">
        <v>72</v>
      </c>
      <c r="AJ57" s="1" t="s">
        <v>72</v>
      </c>
      <c r="AK57" s="1" t="s">
        <v>72</v>
      </c>
      <c r="AL57" s="1" t="s">
        <v>72</v>
      </c>
      <c r="AM57" s="1" t="s">
        <v>72</v>
      </c>
      <c r="AN57" s="1" t="s">
        <v>72</v>
      </c>
      <c r="AO57" s="1" t="s">
        <v>72</v>
      </c>
      <c r="AP57" s="1" t="s">
        <v>72</v>
      </c>
      <c r="AQ57" s="1" t="s">
        <v>72</v>
      </c>
      <c r="AR57" s="1" t="s">
        <v>72</v>
      </c>
      <c r="AS57" s="1" t="s">
        <v>72</v>
      </c>
      <c r="AT57" s="1">
        <v>5114.5921630859375</v>
      </c>
      <c r="AU57" s="1">
        <v>2261.3324880715086</v>
      </c>
      <c r="AV57" s="1">
        <v>2262.0245648831137</v>
      </c>
      <c r="AW57" s="2" t="s">
        <v>72</v>
      </c>
      <c r="AX57" s="2" t="s">
        <v>72</v>
      </c>
      <c r="AY57" s="1" t="s">
        <v>72</v>
      </c>
      <c r="AZ57" s="1" t="s">
        <v>72</v>
      </c>
      <c r="BA57" s="1">
        <v>0.45588058233261108</v>
      </c>
      <c r="BB57" s="1">
        <v>0.16387976706027985</v>
      </c>
      <c r="BC57" s="1" t="s">
        <v>72</v>
      </c>
      <c r="BD57" s="1" t="s">
        <v>72</v>
      </c>
      <c r="BE57" s="1" t="s">
        <v>72</v>
      </c>
      <c r="BF57" s="1" t="s">
        <v>72</v>
      </c>
      <c r="BG57" s="1" t="s">
        <v>72</v>
      </c>
      <c r="BH57" s="1" t="s">
        <v>72</v>
      </c>
      <c r="BI57" s="1" t="s">
        <v>72</v>
      </c>
      <c r="BJ57" s="1" t="s">
        <v>72</v>
      </c>
      <c r="BK57" s="1" t="s">
        <v>72</v>
      </c>
      <c r="BL57" s="1" t="s">
        <v>72</v>
      </c>
      <c r="BM57" s="1" t="s">
        <v>72</v>
      </c>
      <c r="BN57" s="1" t="s">
        <v>72</v>
      </c>
    </row>
    <row r="58" spans="1:66" x14ac:dyDescent="0.25">
      <c r="A58" s="2" t="s">
        <v>185</v>
      </c>
      <c r="B58" s="2" t="s">
        <v>213</v>
      </c>
      <c r="C58" s="2" t="s">
        <v>89</v>
      </c>
      <c r="D58" s="26">
        <f t="shared" si="0"/>
        <v>2.4168361663818358</v>
      </c>
      <c r="E58" s="1">
        <v>0.60420906543731689</v>
      </c>
      <c r="F58" s="2" t="s">
        <v>67</v>
      </c>
      <c r="G58" s="2" t="s">
        <v>68</v>
      </c>
      <c r="H58" s="2" t="s">
        <v>69</v>
      </c>
      <c r="I58" s="2" t="s">
        <v>69</v>
      </c>
      <c r="J58" s="2" t="s">
        <v>70</v>
      </c>
      <c r="K58" s="2" t="s">
        <v>71</v>
      </c>
      <c r="L58" s="1">
        <v>12.08418083190918</v>
      </c>
      <c r="M58" s="12">
        <f t="shared" si="1"/>
        <v>4.526237964630127</v>
      </c>
      <c r="N58" s="12">
        <f t="shared" si="2"/>
        <v>1.0940688848495483</v>
      </c>
      <c r="O58" s="1">
        <v>1.1315594911575317</v>
      </c>
      <c r="P58" s="1">
        <v>0.27351722121238708</v>
      </c>
      <c r="Q58" s="10">
        <v>15581</v>
      </c>
      <c r="R58" s="10">
        <v>8</v>
      </c>
      <c r="S58" s="10">
        <v>15573</v>
      </c>
      <c r="T58" s="1">
        <v>0</v>
      </c>
      <c r="U58" s="1">
        <v>8</v>
      </c>
      <c r="V58" s="1">
        <v>8</v>
      </c>
      <c r="W58" s="1">
        <v>15565</v>
      </c>
      <c r="X58" s="1">
        <v>0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6328.3017578125</v>
      </c>
      <c r="AG58" s="1" t="s">
        <v>72</v>
      </c>
      <c r="AH58" s="1" t="s">
        <v>72</v>
      </c>
      <c r="AI58" s="2" t="s">
        <v>90</v>
      </c>
      <c r="AJ58" s="1">
        <v>1</v>
      </c>
      <c r="AK58" s="1" t="s">
        <v>72</v>
      </c>
      <c r="AL58" s="1" t="s">
        <v>72</v>
      </c>
      <c r="AM58" s="1">
        <v>2.0041681635209665</v>
      </c>
      <c r="AN58" s="1">
        <v>0</v>
      </c>
      <c r="AO58" s="1">
        <v>50</v>
      </c>
      <c r="AP58" s="1" t="s">
        <v>72</v>
      </c>
      <c r="AQ58" s="1" t="s">
        <v>72</v>
      </c>
      <c r="AR58" s="1">
        <v>75.104204088024161</v>
      </c>
      <c r="AS58" s="1">
        <v>24.895795911975839</v>
      </c>
      <c r="AT58" s="1">
        <v>8488.934814453125</v>
      </c>
      <c r="AU58" s="1">
        <v>3192.1270922128847</v>
      </c>
      <c r="AV58" s="1">
        <v>3194.8467162278989</v>
      </c>
      <c r="AW58" s="2" t="s">
        <v>72</v>
      </c>
      <c r="AX58" s="2" t="s">
        <v>72</v>
      </c>
      <c r="AY58" s="1" t="s">
        <v>72</v>
      </c>
      <c r="AZ58" s="1" t="s">
        <v>72</v>
      </c>
      <c r="BA58" s="1">
        <v>0.84514844417572021</v>
      </c>
      <c r="BB58" s="1">
        <v>0.4141518771648407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>
        <v>1.5043959328563439</v>
      </c>
      <c r="BJ58" s="1">
        <v>0.49560406714365612</v>
      </c>
      <c r="BK58" s="1" t="s">
        <v>72</v>
      </c>
      <c r="BL58" s="1" t="s">
        <v>72</v>
      </c>
      <c r="BM58" s="1">
        <v>62.609898321408593</v>
      </c>
      <c r="BN58" s="1">
        <v>37.390101678591407</v>
      </c>
    </row>
    <row r="59" spans="1:66" x14ac:dyDescent="0.25">
      <c r="A59" s="2" t="s">
        <v>185</v>
      </c>
      <c r="B59" s="2" t="s">
        <v>213</v>
      </c>
      <c r="C59" s="2" t="s">
        <v>90</v>
      </c>
      <c r="D59" s="26">
        <f t="shared" si="0"/>
        <v>2.4168361663818358</v>
      </c>
      <c r="E59" s="1">
        <v>0.60420906543731689</v>
      </c>
      <c r="F59" s="2" t="s">
        <v>67</v>
      </c>
      <c r="G59" s="2" t="s">
        <v>68</v>
      </c>
      <c r="H59" s="2" t="s">
        <v>69</v>
      </c>
      <c r="I59" s="2" t="s">
        <v>69</v>
      </c>
      <c r="J59" s="2" t="s">
        <v>70</v>
      </c>
      <c r="K59" s="2" t="s">
        <v>74</v>
      </c>
      <c r="L59" s="1">
        <v>12.08418083190918</v>
      </c>
      <c r="M59" s="12">
        <f t="shared" si="1"/>
        <v>4.526237964630127</v>
      </c>
      <c r="N59" s="12">
        <f t="shared" si="2"/>
        <v>1.0940688848495483</v>
      </c>
      <c r="O59" s="1">
        <v>1.1315594911575317</v>
      </c>
      <c r="P59" s="1">
        <v>0.27351722121238708</v>
      </c>
      <c r="Q59" s="10">
        <v>15581</v>
      </c>
      <c r="R59" s="10">
        <v>8</v>
      </c>
      <c r="S59" s="10">
        <v>15573</v>
      </c>
      <c r="T59" s="1">
        <v>0</v>
      </c>
      <c r="U59" s="1">
        <v>8</v>
      </c>
      <c r="V59" s="1">
        <v>8</v>
      </c>
      <c r="W59" s="1">
        <v>15565</v>
      </c>
      <c r="X59" s="1">
        <v>0</v>
      </c>
      <c r="Y59" s="1" t="s">
        <v>72</v>
      </c>
      <c r="Z59" s="1" t="s">
        <v>72</v>
      </c>
      <c r="AA59" s="1" t="s">
        <v>72</v>
      </c>
      <c r="AB59" s="1" t="s">
        <v>72</v>
      </c>
      <c r="AC59" s="1" t="s">
        <v>72</v>
      </c>
      <c r="AD59" s="1" t="s">
        <v>72</v>
      </c>
      <c r="AE59" s="1" t="s">
        <v>72</v>
      </c>
      <c r="AF59" s="1">
        <v>4076.76318359375</v>
      </c>
      <c r="AG59" s="1" t="s">
        <v>72</v>
      </c>
      <c r="AH59" s="1" t="s">
        <v>72</v>
      </c>
      <c r="AI59" s="2" t="s">
        <v>72</v>
      </c>
      <c r="AJ59" s="1" t="s">
        <v>72</v>
      </c>
      <c r="AK59" s="1" t="s">
        <v>72</v>
      </c>
      <c r="AL59" s="1" t="s">
        <v>72</v>
      </c>
      <c r="AM59" s="1" t="s">
        <v>72</v>
      </c>
      <c r="AN59" s="1" t="s">
        <v>72</v>
      </c>
      <c r="AO59" s="1" t="s">
        <v>72</v>
      </c>
      <c r="AP59" s="1" t="s">
        <v>72</v>
      </c>
      <c r="AQ59" s="1" t="s">
        <v>72</v>
      </c>
      <c r="AR59" s="1" t="s">
        <v>72</v>
      </c>
      <c r="AS59" s="1" t="s">
        <v>72</v>
      </c>
      <c r="AT59" s="1">
        <v>5102.0685424804688</v>
      </c>
      <c r="AU59" s="1">
        <v>2204.5399079699741</v>
      </c>
      <c r="AV59" s="1">
        <v>2206.027632061885</v>
      </c>
      <c r="AW59" s="2" t="s">
        <v>72</v>
      </c>
      <c r="AX59" s="2" t="s">
        <v>72</v>
      </c>
      <c r="AY59" s="1" t="s">
        <v>72</v>
      </c>
      <c r="AZ59" s="1" t="s">
        <v>72</v>
      </c>
      <c r="BA59" s="1">
        <v>0.84514844417572021</v>
      </c>
      <c r="BB59" s="1">
        <v>0.4141518771648407</v>
      </c>
      <c r="BC59" s="1" t="s">
        <v>72</v>
      </c>
      <c r="BD59" s="1" t="s">
        <v>72</v>
      </c>
      <c r="BE59" s="1" t="s">
        <v>72</v>
      </c>
      <c r="BF59" s="1" t="s">
        <v>72</v>
      </c>
      <c r="BG59" s="1" t="s">
        <v>72</v>
      </c>
      <c r="BH59" s="1" t="s">
        <v>72</v>
      </c>
      <c r="BI59" s="1" t="s">
        <v>72</v>
      </c>
      <c r="BJ59" s="1" t="s">
        <v>72</v>
      </c>
      <c r="BK59" s="1" t="s">
        <v>72</v>
      </c>
      <c r="BL59" s="1" t="s">
        <v>72</v>
      </c>
      <c r="BM59" s="1" t="s">
        <v>72</v>
      </c>
      <c r="BN59" s="1" t="s">
        <v>72</v>
      </c>
    </row>
    <row r="60" spans="1:66" x14ac:dyDescent="0.25">
      <c r="A60" s="2" t="s">
        <v>186</v>
      </c>
      <c r="B60" s="2" t="s">
        <v>214</v>
      </c>
      <c r="C60" s="2" t="s">
        <v>89</v>
      </c>
      <c r="D60" s="26">
        <f t="shared" si="0"/>
        <v>4.1836265563964847</v>
      </c>
      <c r="E60" s="1">
        <v>1.045906662940979</v>
      </c>
      <c r="F60" s="2" t="s">
        <v>67</v>
      </c>
      <c r="G60" s="2" t="s">
        <v>68</v>
      </c>
      <c r="H60" s="2" t="s">
        <v>69</v>
      </c>
      <c r="I60" s="2" t="s">
        <v>69</v>
      </c>
      <c r="J60" s="2" t="s">
        <v>70</v>
      </c>
      <c r="K60" s="2" t="s">
        <v>71</v>
      </c>
      <c r="L60" s="1">
        <v>20.918132781982422</v>
      </c>
      <c r="M60" s="12">
        <f t="shared" si="1"/>
        <v>7.0421357154846191</v>
      </c>
      <c r="N60" s="12">
        <f t="shared" si="2"/>
        <v>2.2290613651275635</v>
      </c>
      <c r="O60" s="1">
        <v>1.7605339288711548</v>
      </c>
      <c r="P60" s="1">
        <v>0.55726534128189087</v>
      </c>
      <c r="Q60" s="10">
        <v>13504</v>
      </c>
      <c r="R60" s="10">
        <v>12</v>
      </c>
      <c r="S60" s="10">
        <v>13492</v>
      </c>
      <c r="T60" s="1">
        <v>0</v>
      </c>
      <c r="U60" s="1">
        <v>12</v>
      </c>
      <c r="V60" s="1">
        <v>5</v>
      </c>
      <c r="W60" s="1">
        <v>13487</v>
      </c>
      <c r="X60" s="1">
        <v>0</v>
      </c>
      <c r="Y60" s="1" t="s">
        <v>72</v>
      </c>
      <c r="Z60" s="1" t="s">
        <v>72</v>
      </c>
      <c r="AA60" s="1" t="s">
        <v>72</v>
      </c>
      <c r="AB60" s="1" t="s">
        <v>72</v>
      </c>
      <c r="AC60" s="1" t="s">
        <v>72</v>
      </c>
      <c r="AD60" s="1" t="s">
        <v>72</v>
      </c>
      <c r="AE60" s="1" t="s">
        <v>72</v>
      </c>
      <c r="AF60" s="1">
        <v>6328.3017578125</v>
      </c>
      <c r="AG60" s="1" t="s">
        <v>72</v>
      </c>
      <c r="AH60" s="1" t="s">
        <v>72</v>
      </c>
      <c r="AI60" s="2" t="s">
        <v>90</v>
      </c>
      <c r="AJ60" s="1">
        <v>2.400622530489855</v>
      </c>
      <c r="AK60" s="1" t="s">
        <v>72</v>
      </c>
      <c r="AL60" s="1" t="s">
        <v>72</v>
      </c>
      <c r="AM60" s="1">
        <v>4.9869851367911497</v>
      </c>
      <c r="AN60" s="1">
        <v>0</v>
      </c>
      <c r="AO60" s="1">
        <v>70.593619520130886</v>
      </c>
      <c r="AP60" s="1" t="s">
        <v>72</v>
      </c>
      <c r="AQ60" s="1" t="s">
        <v>72</v>
      </c>
      <c r="AR60" s="1">
        <v>92.958807710790225</v>
      </c>
      <c r="AS60" s="1">
        <v>48.228431329471533</v>
      </c>
      <c r="AT60" s="1">
        <v>8575.488037109375</v>
      </c>
      <c r="AU60" s="1">
        <v>3197.7001884182237</v>
      </c>
      <c r="AV60" s="1">
        <v>3202.4790283311577</v>
      </c>
      <c r="AW60" s="2" t="s">
        <v>72</v>
      </c>
      <c r="AX60" s="2" t="s">
        <v>72</v>
      </c>
      <c r="AY60" s="1" t="s">
        <v>72</v>
      </c>
      <c r="AZ60" s="1" t="s">
        <v>72</v>
      </c>
      <c r="BA60" s="1">
        <v>1.3782637119293213</v>
      </c>
      <c r="BB60" s="1">
        <v>0.77187639474868774</v>
      </c>
      <c r="BC60" s="1" t="s">
        <v>72</v>
      </c>
      <c r="BD60" s="1" t="s">
        <v>72</v>
      </c>
      <c r="BE60" s="1" t="s">
        <v>72</v>
      </c>
      <c r="BF60" s="1" t="s">
        <v>72</v>
      </c>
      <c r="BG60" s="1" t="s">
        <v>72</v>
      </c>
      <c r="BH60" s="1" t="s">
        <v>72</v>
      </c>
      <c r="BI60" s="1">
        <v>3.6957467213192761</v>
      </c>
      <c r="BJ60" s="1">
        <v>1.1054983396604341</v>
      </c>
      <c r="BK60" s="1" t="s">
        <v>72</v>
      </c>
      <c r="BL60" s="1" t="s">
        <v>72</v>
      </c>
      <c r="BM60" s="1">
        <v>81.793014449366524</v>
      </c>
      <c r="BN60" s="1">
        <v>59.394224590895227</v>
      </c>
    </row>
    <row r="61" spans="1:66" x14ac:dyDescent="0.25">
      <c r="A61" s="2" t="s">
        <v>186</v>
      </c>
      <c r="B61" s="2" t="s">
        <v>214</v>
      </c>
      <c r="C61" s="2" t="s">
        <v>90</v>
      </c>
      <c r="D61" s="26">
        <f t="shared" si="0"/>
        <v>1.7427257537841796</v>
      </c>
      <c r="E61" s="1">
        <v>0.43568143248558044</v>
      </c>
      <c r="F61" s="2" t="s">
        <v>67</v>
      </c>
      <c r="G61" s="2" t="s">
        <v>68</v>
      </c>
      <c r="H61" s="2" t="s">
        <v>69</v>
      </c>
      <c r="I61" s="2" t="s">
        <v>69</v>
      </c>
      <c r="J61" s="2" t="s">
        <v>70</v>
      </c>
      <c r="K61" s="2" t="s">
        <v>74</v>
      </c>
      <c r="L61" s="1">
        <v>8.7136287689208984</v>
      </c>
      <c r="M61" s="12">
        <f t="shared" si="1"/>
        <v>3.7877657413482666</v>
      </c>
      <c r="N61" s="12">
        <f t="shared" si="2"/>
        <v>0.61266881227493286</v>
      </c>
      <c r="O61" s="1">
        <v>0.94694143533706665</v>
      </c>
      <c r="P61" s="1">
        <v>0.15316720306873322</v>
      </c>
      <c r="Q61" s="10">
        <v>13504</v>
      </c>
      <c r="R61" s="10">
        <v>5</v>
      </c>
      <c r="S61" s="10">
        <v>13499</v>
      </c>
      <c r="T61" s="1">
        <v>0</v>
      </c>
      <c r="U61" s="1">
        <v>12</v>
      </c>
      <c r="V61" s="1">
        <v>5</v>
      </c>
      <c r="W61" s="1">
        <v>13487</v>
      </c>
      <c r="X61" s="1">
        <v>0</v>
      </c>
      <c r="Y61" s="1" t="s">
        <v>72</v>
      </c>
      <c r="Z61" s="1" t="s">
        <v>72</v>
      </c>
      <c r="AA61" s="1" t="s">
        <v>72</v>
      </c>
      <c r="AB61" s="1" t="s">
        <v>72</v>
      </c>
      <c r="AC61" s="1" t="s">
        <v>72</v>
      </c>
      <c r="AD61" s="1" t="s">
        <v>72</v>
      </c>
      <c r="AE61" s="1" t="s">
        <v>72</v>
      </c>
      <c r="AF61" s="1">
        <v>4076.76318359375</v>
      </c>
      <c r="AG61" s="1" t="s">
        <v>72</v>
      </c>
      <c r="AH61" s="1" t="s">
        <v>72</v>
      </c>
      <c r="AI61" s="2" t="s">
        <v>72</v>
      </c>
      <c r="AJ61" s="1" t="s">
        <v>72</v>
      </c>
      <c r="AK61" s="1" t="s">
        <v>72</v>
      </c>
      <c r="AL61" s="1" t="s">
        <v>72</v>
      </c>
      <c r="AM61" s="1" t="s">
        <v>72</v>
      </c>
      <c r="AN61" s="1" t="s">
        <v>72</v>
      </c>
      <c r="AO61" s="1" t="s">
        <v>72</v>
      </c>
      <c r="AP61" s="1" t="s">
        <v>72</v>
      </c>
      <c r="AQ61" s="1" t="s">
        <v>72</v>
      </c>
      <c r="AR61" s="1" t="s">
        <v>72</v>
      </c>
      <c r="AS61" s="1" t="s">
        <v>72</v>
      </c>
      <c r="AT61" s="1">
        <v>5268.4044921875002</v>
      </c>
      <c r="AU61" s="1">
        <v>2199.7952557575154</v>
      </c>
      <c r="AV61" s="1">
        <v>2200.9314410494467</v>
      </c>
      <c r="AW61" s="2" t="s">
        <v>72</v>
      </c>
      <c r="AX61" s="2" t="s">
        <v>72</v>
      </c>
      <c r="AY61" s="1" t="s">
        <v>72</v>
      </c>
      <c r="AZ61" s="1" t="s">
        <v>72</v>
      </c>
      <c r="BA61" s="1">
        <v>0.66360712051391602</v>
      </c>
      <c r="BB61" s="1">
        <v>0.2671407163143158</v>
      </c>
      <c r="BC61" s="1" t="s">
        <v>72</v>
      </c>
      <c r="BD61" s="1" t="s">
        <v>72</v>
      </c>
      <c r="BE61" s="1" t="s">
        <v>72</v>
      </c>
      <c r="BF61" s="1" t="s">
        <v>72</v>
      </c>
      <c r="BG61" s="1" t="s">
        <v>72</v>
      </c>
      <c r="BH61" s="1" t="s">
        <v>72</v>
      </c>
      <c r="BI61" s="1" t="s">
        <v>72</v>
      </c>
      <c r="BJ61" s="1" t="s">
        <v>72</v>
      </c>
      <c r="BK61" s="1" t="s">
        <v>72</v>
      </c>
      <c r="BL61" s="1" t="s">
        <v>72</v>
      </c>
      <c r="BM61" s="1" t="s">
        <v>72</v>
      </c>
      <c r="BN61" s="1" t="s">
        <v>72</v>
      </c>
    </row>
    <row r="62" spans="1:66" x14ac:dyDescent="0.25">
      <c r="A62" s="2" t="s">
        <v>187</v>
      </c>
      <c r="B62" s="2" t="s">
        <v>215</v>
      </c>
      <c r="C62" s="2" t="s">
        <v>89</v>
      </c>
      <c r="D62" s="26">
        <f t="shared" si="0"/>
        <v>3.9371532440185546</v>
      </c>
      <c r="E62" s="1">
        <v>0.98428833484649658</v>
      </c>
      <c r="F62" s="2" t="s">
        <v>67</v>
      </c>
      <c r="G62" s="2" t="s">
        <v>68</v>
      </c>
      <c r="H62" s="2" t="s">
        <v>69</v>
      </c>
      <c r="I62" s="2" t="s">
        <v>69</v>
      </c>
      <c r="J62" s="2" t="s">
        <v>70</v>
      </c>
      <c r="K62" s="2" t="s">
        <v>71</v>
      </c>
      <c r="L62" s="1">
        <v>19.685766220092773</v>
      </c>
      <c r="M62" s="12">
        <f t="shared" si="1"/>
        <v>6.627138614654541</v>
      </c>
      <c r="N62" s="12">
        <f t="shared" si="2"/>
        <v>2.0977647304534912</v>
      </c>
      <c r="O62" s="1">
        <v>1.6567846536636353</v>
      </c>
      <c r="P62" s="1">
        <v>0.5244411826133728</v>
      </c>
      <c r="Q62" s="10">
        <v>14349</v>
      </c>
      <c r="R62" s="10">
        <v>12</v>
      </c>
      <c r="S62" s="10">
        <v>14337</v>
      </c>
      <c r="T62" s="1">
        <v>0</v>
      </c>
      <c r="U62" s="1">
        <v>12</v>
      </c>
      <c r="V62" s="1">
        <v>5</v>
      </c>
      <c r="W62" s="1">
        <v>14332</v>
      </c>
      <c r="X62" s="1">
        <v>0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6328.3017578125</v>
      </c>
      <c r="AG62" s="1" t="s">
        <v>72</v>
      </c>
      <c r="AH62" s="1" t="s">
        <v>72</v>
      </c>
      <c r="AI62" s="2" t="s">
        <v>90</v>
      </c>
      <c r="AJ62" s="1">
        <v>2.4005858413910754</v>
      </c>
      <c r="AK62" s="1" t="s">
        <v>72</v>
      </c>
      <c r="AL62" s="1" t="s">
        <v>72</v>
      </c>
      <c r="AM62" s="1">
        <v>4.9868548133583452</v>
      </c>
      <c r="AN62" s="1">
        <v>0</v>
      </c>
      <c r="AO62" s="1">
        <v>70.593302253151464</v>
      </c>
      <c r="AP62" s="1" t="s">
        <v>72</v>
      </c>
      <c r="AQ62" s="1" t="s">
        <v>72</v>
      </c>
      <c r="AR62" s="1">
        <v>92.958163338258785</v>
      </c>
      <c r="AS62" s="1">
        <v>48.228441168044135</v>
      </c>
      <c r="AT62" s="1">
        <v>8822.2252604166661</v>
      </c>
      <c r="AU62" s="1">
        <v>3220.6434349245778</v>
      </c>
      <c r="AV62" s="1">
        <v>3225.3280109860398</v>
      </c>
      <c r="AW62" s="2" t="s">
        <v>72</v>
      </c>
      <c r="AX62" s="2" t="s">
        <v>72</v>
      </c>
      <c r="AY62" s="1" t="s">
        <v>72</v>
      </c>
      <c r="AZ62" s="1" t="s">
        <v>72</v>
      </c>
      <c r="BA62" s="1">
        <v>1.2970542907714844</v>
      </c>
      <c r="BB62" s="1">
        <v>0.72640722990036011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>
        <v>3.6956684067390517</v>
      </c>
      <c r="BJ62" s="1">
        <v>1.1055032760430989</v>
      </c>
      <c r="BK62" s="1" t="s">
        <v>72</v>
      </c>
      <c r="BL62" s="1" t="s">
        <v>72</v>
      </c>
      <c r="BM62" s="1">
        <v>81.792578887445202</v>
      </c>
      <c r="BN62" s="1">
        <v>59.394025618857718</v>
      </c>
    </row>
    <row r="63" spans="1:66" x14ac:dyDescent="0.25">
      <c r="A63" s="2" t="s">
        <v>187</v>
      </c>
      <c r="B63" s="2" t="s">
        <v>215</v>
      </c>
      <c r="C63" s="2" t="s">
        <v>90</v>
      </c>
      <c r="D63" s="26">
        <f t="shared" si="0"/>
        <v>1.6400802612304688</v>
      </c>
      <c r="E63" s="1">
        <v>0.41002005338668823</v>
      </c>
      <c r="F63" s="2" t="s">
        <v>67</v>
      </c>
      <c r="G63" s="2" t="s">
        <v>68</v>
      </c>
      <c r="H63" s="2" t="s">
        <v>69</v>
      </c>
      <c r="I63" s="2" t="s">
        <v>69</v>
      </c>
      <c r="J63" s="2" t="s">
        <v>70</v>
      </c>
      <c r="K63" s="2" t="s">
        <v>74</v>
      </c>
      <c r="L63" s="1">
        <v>8.2004013061523438</v>
      </c>
      <c r="M63" s="12">
        <f t="shared" si="1"/>
        <v>3.5646231174468994</v>
      </c>
      <c r="N63" s="12">
        <f t="shared" si="2"/>
        <v>0.57658708095550537</v>
      </c>
      <c r="O63" s="1">
        <v>0.89115577936172485</v>
      </c>
      <c r="P63" s="1">
        <v>0.14414677023887634</v>
      </c>
      <c r="Q63" s="10">
        <v>14349</v>
      </c>
      <c r="R63" s="10">
        <v>5</v>
      </c>
      <c r="S63" s="10">
        <v>14344</v>
      </c>
      <c r="T63" s="1">
        <v>0</v>
      </c>
      <c r="U63" s="1">
        <v>12</v>
      </c>
      <c r="V63" s="1">
        <v>5</v>
      </c>
      <c r="W63" s="1">
        <v>14332</v>
      </c>
      <c r="X63" s="1">
        <v>0</v>
      </c>
      <c r="Y63" s="1" t="s">
        <v>72</v>
      </c>
      <c r="Z63" s="1" t="s">
        <v>72</v>
      </c>
      <c r="AA63" s="1" t="s">
        <v>72</v>
      </c>
      <c r="AB63" s="1" t="s">
        <v>72</v>
      </c>
      <c r="AC63" s="1" t="s">
        <v>72</v>
      </c>
      <c r="AD63" s="1" t="s">
        <v>72</v>
      </c>
      <c r="AE63" s="1" t="s">
        <v>72</v>
      </c>
      <c r="AF63" s="1">
        <v>4076.76318359375</v>
      </c>
      <c r="AG63" s="1" t="s">
        <v>72</v>
      </c>
      <c r="AH63" s="1" t="s">
        <v>72</v>
      </c>
      <c r="AI63" s="2" t="s">
        <v>72</v>
      </c>
      <c r="AJ63" s="1" t="s">
        <v>72</v>
      </c>
      <c r="AK63" s="1" t="s">
        <v>72</v>
      </c>
      <c r="AL63" s="1" t="s">
        <v>72</v>
      </c>
      <c r="AM63" s="1" t="s">
        <v>72</v>
      </c>
      <c r="AN63" s="1" t="s">
        <v>72</v>
      </c>
      <c r="AO63" s="1" t="s">
        <v>72</v>
      </c>
      <c r="AP63" s="1" t="s">
        <v>72</v>
      </c>
      <c r="AQ63" s="1" t="s">
        <v>72</v>
      </c>
      <c r="AR63" s="1" t="s">
        <v>72</v>
      </c>
      <c r="AS63" s="1" t="s">
        <v>72</v>
      </c>
      <c r="AT63" s="1">
        <v>5185.9875000000002</v>
      </c>
      <c r="AU63" s="1">
        <v>2228.4903692531639</v>
      </c>
      <c r="AV63" s="1">
        <v>2229.5209278742454</v>
      </c>
      <c r="AW63" s="2" t="s">
        <v>72</v>
      </c>
      <c r="AX63" s="2" t="s">
        <v>72</v>
      </c>
      <c r="AY63" s="1" t="s">
        <v>72</v>
      </c>
      <c r="AZ63" s="1" t="s">
        <v>72</v>
      </c>
      <c r="BA63" s="1">
        <v>0.62451744079589844</v>
      </c>
      <c r="BB63" s="1">
        <v>0.25140735507011414</v>
      </c>
      <c r="BC63" s="1" t="s">
        <v>72</v>
      </c>
      <c r="BD63" s="1" t="s">
        <v>72</v>
      </c>
      <c r="BE63" s="1" t="s">
        <v>72</v>
      </c>
      <c r="BF63" s="1" t="s">
        <v>72</v>
      </c>
      <c r="BG63" s="1" t="s">
        <v>72</v>
      </c>
      <c r="BH63" s="1" t="s">
        <v>72</v>
      </c>
      <c r="BI63" s="1" t="s">
        <v>72</v>
      </c>
      <c r="BJ63" s="1" t="s">
        <v>72</v>
      </c>
      <c r="BK63" s="1" t="s">
        <v>72</v>
      </c>
      <c r="BL63" s="1" t="s">
        <v>72</v>
      </c>
      <c r="BM63" s="1" t="s">
        <v>72</v>
      </c>
      <c r="BN63" s="1" t="s">
        <v>72</v>
      </c>
    </row>
    <row r="64" spans="1:66" x14ac:dyDescent="0.25">
      <c r="A64" s="2" t="s">
        <v>101</v>
      </c>
      <c r="B64" s="2" t="s">
        <v>87</v>
      </c>
      <c r="C64" s="2" t="s">
        <v>89</v>
      </c>
      <c r="D64" s="26">
        <f t="shared" si="0"/>
        <v>0</v>
      </c>
      <c r="E64" s="1">
        <v>0</v>
      </c>
      <c r="F64" s="2" t="s">
        <v>67</v>
      </c>
      <c r="G64" s="2" t="s">
        <v>68</v>
      </c>
      <c r="H64" s="2" t="s">
        <v>69</v>
      </c>
      <c r="I64" s="2" t="s">
        <v>69</v>
      </c>
      <c r="J64" s="2" t="s">
        <v>70</v>
      </c>
      <c r="K64" s="2" t="s">
        <v>71</v>
      </c>
      <c r="L64" s="1">
        <v>0</v>
      </c>
      <c r="M64" s="12">
        <f t="shared" si="1"/>
        <v>1.2505053281784058</v>
      </c>
      <c r="N64" s="12">
        <f t="shared" si="2"/>
        <v>0</v>
      </c>
      <c r="O64" s="1">
        <v>0.31262633204460144</v>
      </c>
      <c r="P64" s="1">
        <v>0</v>
      </c>
      <c r="Q64" s="10">
        <v>11276</v>
      </c>
      <c r="R64" s="10">
        <v>0</v>
      </c>
      <c r="S64" s="10">
        <v>11276</v>
      </c>
      <c r="T64" s="1">
        <v>0</v>
      </c>
      <c r="U64" s="1">
        <v>0</v>
      </c>
      <c r="V64" s="1">
        <v>2</v>
      </c>
      <c r="W64" s="1">
        <v>11274</v>
      </c>
      <c r="X64" s="1">
        <v>0</v>
      </c>
      <c r="Y64" s="1" t="s">
        <v>72</v>
      </c>
      <c r="Z64" s="1" t="s">
        <v>72</v>
      </c>
      <c r="AA64" s="1" t="s">
        <v>72</v>
      </c>
      <c r="AB64" s="1" t="s">
        <v>72</v>
      </c>
      <c r="AC64" s="1" t="s">
        <v>72</v>
      </c>
      <c r="AD64" s="1" t="s">
        <v>72</v>
      </c>
      <c r="AE64" s="1" t="s">
        <v>72</v>
      </c>
      <c r="AF64" s="1">
        <v>6328.3017578125</v>
      </c>
      <c r="AG64" s="1" t="s">
        <v>72</v>
      </c>
      <c r="AH64" s="1" t="s">
        <v>72</v>
      </c>
      <c r="AI64" s="2" t="s">
        <v>90</v>
      </c>
      <c r="AJ64" s="1" t="s">
        <v>72</v>
      </c>
      <c r="AK64" s="1" t="s">
        <v>72</v>
      </c>
      <c r="AL64" s="1" t="s">
        <v>72</v>
      </c>
      <c r="AM64" s="1" t="s">
        <v>72</v>
      </c>
      <c r="AN64" s="1" t="s">
        <v>72</v>
      </c>
      <c r="AO64" s="1" t="s">
        <v>72</v>
      </c>
      <c r="AP64" s="1" t="s">
        <v>72</v>
      </c>
      <c r="AQ64" s="1" t="s">
        <v>72</v>
      </c>
      <c r="AR64" s="1" t="s">
        <v>72</v>
      </c>
      <c r="AS64" s="1" t="s">
        <v>72</v>
      </c>
      <c r="AT64" s="1">
        <v>0</v>
      </c>
      <c r="AU64" s="1">
        <v>3094.2332325015518</v>
      </c>
      <c r="AV64" s="1">
        <v>3094.2332325015504</v>
      </c>
      <c r="AW64" s="2" t="s">
        <v>72</v>
      </c>
      <c r="AX64" s="2" t="s">
        <v>72</v>
      </c>
      <c r="AY64" s="1" t="s">
        <v>72</v>
      </c>
      <c r="AZ64" s="1" t="s">
        <v>72</v>
      </c>
      <c r="BA64" s="1">
        <v>0.14284196496009827</v>
      </c>
      <c r="BB64" s="1">
        <v>0</v>
      </c>
      <c r="BC64" s="1" t="s">
        <v>72</v>
      </c>
      <c r="BD64" s="1" t="s">
        <v>72</v>
      </c>
      <c r="BE64" s="1" t="s">
        <v>72</v>
      </c>
      <c r="BF64" s="1" t="s">
        <v>72</v>
      </c>
      <c r="BG64" s="1" t="s">
        <v>72</v>
      </c>
      <c r="BH64" s="1" t="s">
        <v>72</v>
      </c>
      <c r="BI64" s="1" t="s">
        <v>72</v>
      </c>
      <c r="BJ64" s="1" t="s">
        <v>72</v>
      </c>
      <c r="BK64" s="1" t="s">
        <v>72</v>
      </c>
      <c r="BL64" s="1" t="s">
        <v>72</v>
      </c>
      <c r="BM64" s="1" t="s">
        <v>72</v>
      </c>
      <c r="BN64" s="1" t="s">
        <v>72</v>
      </c>
    </row>
    <row r="65" spans="1:66" x14ac:dyDescent="0.25">
      <c r="A65" s="2" t="s">
        <v>101</v>
      </c>
      <c r="B65" s="2" t="s">
        <v>87</v>
      </c>
      <c r="C65" s="2" t="s">
        <v>90</v>
      </c>
      <c r="D65" s="26">
        <f t="shared" si="0"/>
        <v>0.83474636077880859</v>
      </c>
      <c r="E65" s="1">
        <v>0.20868659019470215</v>
      </c>
      <c r="F65" s="2" t="s">
        <v>67</v>
      </c>
      <c r="G65" s="2" t="s">
        <v>68</v>
      </c>
      <c r="H65" s="2" t="s">
        <v>69</v>
      </c>
      <c r="I65" s="2" t="s">
        <v>69</v>
      </c>
      <c r="J65" s="2" t="s">
        <v>70</v>
      </c>
      <c r="K65" s="2" t="s">
        <v>74</v>
      </c>
      <c r="L65" s="1">
        <v>4.173731803894043</v>
      </c>
      <c r="M65" s="12">
        <f t="shared" si="1"/>
        <v>2.6742150783538818</v>
      </c>
      <c r="N65" s="12">
        <f t="shared" si="2"/>
        <v>0.12645454704761505</v>
      </c>
      <c r="O65" s="1">
        <v>0.66855376958847046</v>
      </c>
      <c r="P65" s="1">
        <v>3.1613636761903763E-2</v>
      </c>
      <c r="Q65" s="10">
        <v>11276</v>
      </c>
      <c r="R65" s="10">
        <v>2</v>
      </c>
      <c r="S65" s="10">
        <v>11274</v>
      </c>
      <c r="T65" s="1">
        <v>0</v>
      </c>
      <c r="U65" s="1">
        <v>0</v>
      </c>
      <c r="V65" s="1">
        <v>2</v>
      </c>
      <c r="W65" s="1">
        <v>11274</v>
      </c>
      <c r="X65" s="1">
        <v>0</v>
      </c>
      <c r="Y65" s="1" t="s">
        <v>72</v>
      </c>
      <c r="Z65" s="1" t="s">
        <v>72</v>
      </c>
      <c r="AA65" s="1" t="s">
        <v>72</v>
      </c>
      <c r="AB65" s="1" t="s">
        <v>72</v>
      </c>
      <c r="AC65" s="1" t="s">
        <v>72</v>
      </c>
      <c r="AD65" s="1" t="s">
        <v>72</v>
      </c>
      <c r="AE65" s="1" t="s">
        <v>72</v>
      </c>
      <c r="AF65" s="1">
        <v>4076.76318359375</v>
      </c>
      <c r="AG65" s="1" t="s">
        <v>72</v>
      </c>
      <c r="AH65" s="1" t="s">
        <v>72</v>
      </c>
      <c r="AI65" s="2" t="s">
        <v>72</v>
      </c>
      <c r="AJ65" s="1" t="s">
        <v>72</v>
      </c>
      <c r="AK65" s="1" t="s">
        <v>72</v>
      </c>
      <c r="AL65" s="1" t="s">
        <v>72</v>
      </c>
      <c r="AM65" s="1" t="s">
        <v>72</v>
      </c>
      <c r="AN65" s="1" t="s">
        <v>72</v>
      </c>
      <c r="AO65" s="1" t="s">
        <v>72</v>
      </c>
      <c r="AP65" s="1" t="s">
        <v>72</v>
      </c>
      <c r="AQ65" s="1" t="s">
        <v>72</v>
      </c>
      <c r="AR65" s="1" t="s">
        <v>72</v>
      </c>
      <c r="AS65" s="1" t="s">
        <v>72</v>
      </c>
      <c r="AT65" s="1">
        <v>5494.725830078125</v>
      </c>
      <c r="AU65" s="1">
        <v>2213.6093277267178</v>
      </c>
      <c r="AV65" s="1">
        <v>2214.1912923422533</v>
      </c>
      <c r="AW65" s="2" t="s">
        <v>72</v>
      </c>
      <c r="AX65" s="2" t="s">
        <v>72</v>
      </c>
      <c r="AY65" s="1" t="s">
        <v>72</v>
      </c>
      <c r="AZ65" s="1" t="s">
        <v>72</v>
      </c>
      <c r="BA65" s="1">
        <v>0.40123277902603149</v>
      </c>
      <c r="BB65" s="1">
        <v>9.0565428137779236E-2</v>
      </c>
      <c r="BC65" s="1" t="s">
        <v>72</v>
      </c>
      <c r="BD65" s="1" t="s">
        <v>72</v>
      </c>
      <c r="BE65" s="1" t="s">
        <v>72</v>
      </c>
      <c r="BF65" s="1" t="s">
        <v>72</v>
      </c>
      <c r="BG65" s="1" t="s">
        <v>72</v>
      </c>
      <c r="BH65" s="1" t="s">
        <v>72</v>
      </c>
      <c r="BI65" s="1" t="s">
        <v>72</v>
      </c>
      <c r="BJ65" s="1" t="s">
        <v>72</v>
      </c>
      <c r="BK65" s="1" t="s">
        <v>72</v>
      </c>
      <c r="BL65" s="1" t="s">
        <v>72</v>
      </c>
      <c r="BM65" s="1" t="s">
        <v>72</v>
      </c>
      <c r="BN65" s="1" t="s">
        <v>72</v>
      </c>
    </row>
    <row r="66" spans="1:66" x14ac:dyDescent="0.25">
      <c r="A66" s="2" t="s">
        <v>102</v>
      </c>
      <c r="B66" s="2" t="s">
        <v>202</v>
      </c>
      <c r="C66" s="2" t="s">
        <v>103</v>
      </c>
      <c r="D66" s="26">
        <f t="shared" si="0"/>
        <v>0</v>
      </c>
      <c r="E66" s="1">
        <v>0</v>
      </c>
      <c r="F66" s="2" t="s">
        <v>67</v>
      </c>
      <c r="G66" s="2" t="s">
        <v>68</v>
      </c>
      <c r="H66" s="2" t="s">
        <v>69</v>
      </c>
      <c r="I66" s="2" t="s">
        <v>69</v>
      </c>
      <c r="J66" s="2" t="s">
        <v>70</v>
      </c>
      <c r="K66" s="2" t="s">
        <v>71</v>
      </c>
      <c r="L66" s="1">
        <v>0</v>
      </c>
      <c r="M66" s="12">
        <f t="shared" si="1"/>
        <v>0.88602179288864136</v>
      </c>
      <c r="N66" s="12">
        <f t="shared" si="2"/>
        <v>0</v>
      </c>
      <c r="O66" s="1">
        <v>0.22150544822216034</v>
      </c>
      <c r="P66" s="1">
        <v>0</v>
      </c>
      <c r="Q66" s="10">
        <v>15914</v>
      </c>
      <c r="R66" s="10">
        <v>0</v>
      </c>
      <c r="S66" s="10">
        <v>15914</v>
      </c>
      <c r="T66" s="1">
        <v>0</v>
      </c>
      <c r="U66" s="1">
        <v>0</v>
      </c>
      <c r="V66" s="1">
        <v>5</v>
      </c>
      <c r="W66" s="1">
        <v>15909</v>
      </c>
      <c r="X66" s="1">
        <v>0</v>
      </c>
      <c r="Y66" s="1" t="s">
        <v>72</v>
      </c>
      <c r="Z66" s="1" t="s">
        <v>72</v>
      </c>
      <c r="AA66" s="1" t="s">
        <v>72</v>
      </c>
      <c r="AB66" s="1" t="s">
        <v>72</v>
      </c>
      <c r="AC66" s="1" t="s">
        <v>72</v>
      </c>
      <c r="AD66" s="1" t="s">
        <v>72</v>
      </c>
      <c r="AE66" s="1" t="s">
        <v>72</v>
      </c>
      <c r="AF66" s="1">
        <v>7083.0185546875</v>
      </c>
      <c r="AG66" s="1" t="s">
        <v>72</v>
      </c>
      <c r="AH66" s="1" t="s">
        <v>72</v>
      </c>
      <c r="AI66" s="2" t="s">
        <v>104</v>
      </c>
      <c r="AJ66" s="1" t="s">
        <v>72</v>
      </c>
      <c r="AK66" s="1" t="s">
        <v>72</v>
      </c>
      <c r="AL66" s="1" t="s">
        <v>72</v>
      </c>
      <c r="AM66" s="1" t="s">
        <v>72</v>
      </c>
      <c r="AN66" s="1" t="s">
        <v>72</v>
      </c>
      <c r="AO66" s="1" t="s">
        <v>72</v>
      </c>
      <c r="AP66" s="1" t="s">
        <v>72</v>
      </c>
      <c r="AQ66" s="1" t="s">
        <v>72</v>
      </c>
      <c r="AR66" s="1" t="s">
        <v>72</v>
      </c>
      <c r="AS66" s="1" t="s">
        <v>72</v>
      </c>
      <c r="AT66" s="1">
        <v>0</v>
      </c>
      <c r="AU66" s="1">
        <v>3008.3216130850046</v>
      </c>
      <c r="AV66" s="1">
        <v>3008.3216130850033</v>
      </c>
      <c r="AW66" s="2" t="s">
        <v>72</v>
      </c>
      <c r="AX66" s="2" t="s">
        <v>72</v>
      </c>
      <c r="AY66" s="1" t="s">
        <v>72</v>
      </c>
      <c r="AZ66" s="1" t="s">
        <v>72</v>
      </c>
      <c r="BA66" s="1">
        <v>0.1012100949883461</v>
      </c>
      <c r="BB66" s="1">
        <v>0</v>
      </c>
      <c r="BC66" s="1" t="s">
        <v>72</v>
      </c>
      <c r="BD66" s="1" t="s">
        <v>72</v>
      </c>
      <c r="BE66" s="1" t="s">
        <v>72</v>
      </c>
      <c r="BF66" s="1" t="s">
        <v>72</v>
      </c>
      <c r="BG66" s="1" t="s">
        <v>72</v>
      </c>
      <c r="BH66" s="1" t="s">
        <v>72</v>
      </c>
      <c r="BI66" s="1" t="s">
        <v>72</v>
      </c>
      <c r="BJ66" s="1" t="s">
        <v>72</v>
      </c>
      <c r="BK66" s="1" t="s">
        <v>72</v>
      </c>
      <c r="BL66" s="1" t="s">
        <v>72</v>
      </c>
      <c r="BM66" s="1" t="s">
        <v>72</v>
      </c>
      <c r="BN66" s="1" t="s">
        <v>72</v>
      </c>
    </row>
    <row r="67" spans="1:66" x14ac:dyDescent="0.25">
      <c r="A67" s="2" t="s">
        <v>102</v>
      </c>
      <c r="B67" s="2" t="s">
        <v>202</v>
      </c>
      <c r="C67" s="2" t="s">
        <v>104</v>
      </c>
      <c r="D67" s="26">
        <f t="shared" ref="D67:D130" si="3">L67/5</f>
        <v>1.4787675857543945</v>
      </c>
      <c r="E67" s="1">
        <v>0.36969190835952759</v>
      </c>
      <c r="F67" s="2" t="s">
        <v>67</v>
      </c>
      <c r="G67" s="2" t="s">
        <v>68</v>
      </c>
      <c r="H67" s="2" t="s">
        <v>69</v>
      </c>
      <c r="I67" s="2" t="s">
        <v>69</v>
      </c>
      <c r="J67" s="2" t="s">
        <v>70</v>
      </c>
      <c r="K67" s="2" t="s">
        <v>74</v>
      </c>
      <c r="L67" s="1">
        <v>7.3938379287719727</v>
      </c>
      <c r="M67" s="12">
        <f t="shared" ref="M67:M130" si="4">4*O67</f>
        <v>3.2139544486999512</v>
      </c>
      <c r="N67" s="12">
        <f t="shared" ref="N67:N130" si="5">4*P67</f>
        <v>0.5198817253112793</v>
      </c>
      <c r="O67" s="1">
        <v>0.80348861217498779</v>
      </c>
      <c r="P67" s="1">
        <v>0.12997043132781982</v>
      </c>
      <c r="Q67" s="10">
        <v>15914</v>
      </c>
      <c r="R67" s="10">
        <v>5</v>
      </c>
      <c r="S67" s="10">
        <v>15909</v>
      </c>
      <c r="T67" s="1">
        <v>0</v>
      </c>
      <c r="U67" s="1">
        <v>0</v>
      </c>
      <c r="V67" s="1">
        <v>5</v>
      </c>
      <c r="W67" s="1">
        <v>15909</v>
      </c>
      <c r="X67" s="1">
        <v>0</v>
      </c>
      <c r="Y67" s="1" t="s">
        <v>72</v>
      </c>
      <c r="Z67" s="1" t="s">
        <v>72</v>
      </c>
      <c r="AA67" s="1" t="s">
        <v>72</v>
      </c>
      <c r="AB67" s="1" t="s">
        <v>72</v>
      </c>
      <c r="AC67" s="1" t="s">
        <v>72</v>
      </c>
      <c r="AD67" s="1" t="s">
        <v>72</v>
      </c>
      <c r="AE67" s="1" t="s">
        <v>72</v>
      </c>
      <c r="AF67" s="1">
        <v>3771.31591796875</v>
      </c>
      <c r="AG67" s="1" t="s">
        <v>72</v>
      </c>
      <c r="AH67" s="1" t="s">
        <v>72</v>
      </c>
      <c r="AI67" s="2" t="s">
        <v>72</v>
      </c>
      <c r="AJ67" s="1" t="s">
        <v>72</v>
      </c>
      <c r="AK67" s="1" t="s">
        <v>72</v>
      </c>
      <c r="AL67" s="1" t="s">
        <v>72</v>
      </c>
      <c r="AM67" s="1" t="s">
        <v>72</v>
      </c>
      <c r="AN67" s="1" t="s">
        <v>72</v>
      </c>
      <c r="AO67" s="1" t="s">
        <v>72</v>
      </c>
      <c r="AP67" s="1" t="s">
        <v>72</v>
      </c>
      <c r="AQ67" s="1" t="s">
        <v>72</v>
      </c>
      <c r="AR67" s="1" t="s">
        <v>72</v>
      </c>
      <c r="AS67" s="1" t="s">
        <v>72</v>
      </c>
      <c r="AT67" s="1">
        <v>6113.6814453124998</v>
      </c>
      <c r="AU67" s="1">
        <v>2139.1576859087354</v>
      </c>
      <c r="AV67" s="1">
        <v>2140.4064366186044</v>
      </c>
      <c r="AW67" s="2" t="s">
        <v>72</v>
      </c>
      <c r="AX67" s="2" t="s">
        <v>72</v>
      </c>
      <c r="AY67" s="1" t="s">
        <v>72</v>
      </c>
      <c r="AZ67" s="1" t="s">
        <v>72</v>
      </c>
      <c r="BA67" s="1">
        <v>0.56308704614639282</v>
      </c>
      <c r="BB67" s="1">
        <v>0.22668130695819855</v>
      </c>
      <c r="BC67" s="1" t="s">
        <v>72</v>
      </c>
      <c r="BD67" s="1" t="s">
        <v>72</v>
      </c>
      <c r="BE67" s="1" t="s">
        <v>72</v>
      </c>
      <c r="BF67" s="1" t="s">
        <v>72</v>
      </c>
      <c r="BG67" s="1" t="s">
        <v>72</v>
      </c>
      <c r="BH67" s="1" t="s">
        <v>72</v>
      </c>
      <c r="BI67" s="1" t="s">
        <v>72</v>
      </c>
      <c r="BJ67" s="1" t="s">
        <v>72</v>
      </c>
      <c r="BK67" s="1" t="s">
        <v>72</v>
      </c>
      <c r="BL67" s="1" t="s">
        <v>72</v>
      </c>
      <c r="BM67" s="1" t="s">
        <v>72</v>
      </c>
      <c r="BN67" s="1" t="s">
        <v>72</v>
      </c>
    </row>
    <row r="68" spans="1:66" x14ac:dyDescent="0.25">
      <c r="A68" s="2" t="s">
        <v>105</v>
      </c>
      <c r="B68" s="2" t="s">
        <v>203</v>
      </c>
      <c r="C68" s="2" t="s">
        <v>103</v>
      </c>
      <c r="D68" s="26">
        <f t="shared" si="3"/>
        <v>0</v>
      </c>
      <c r="E68" s="1">
        <v>0</v>
      </c>
      <c r="F68" s="2" t="s">
        <v>67</v>
      </c>
      <c r="G68" s="2" t="s">
        <v>68</v>
      </c>
      <c r="H68" s="2" t="s">
        <v>69</v>
      </c>
      <c r="I68" s="2" t="s">
        <v>69</v>
      </c>
      <c r="J68" s="2" t="s">
        <v>70</v>
      </c>
      <c r="K68" s="2" t="s">
        <v>71</v>
      </c>
      <c r="L68" s="1">
        <v>0</v>
      </c>
      <c r="M68" s="12">
        <f t="shared" si="4"/>
        <v>0.86055004596710205</v>
      </c>
      <c r="N68" s="12">
        <f t="shared" si="5"/>
        <v>0</v>
      </c>
      <c r="O68" s="1">
        <v>0.21513751149177551</v>
      </c>
      <c r="P68" s="1">
        <v>0</v>
      </c>
      <c r="Q68" s="10">
        <v>16385</v>
      </c>
      <c r="R68" s="10">
        <v>0</v>
      </c>
      <c r="S68" s="10">
        <v>16385</v>
      </c>
      <c r="T68" s="1">
        <v>0</v>
      </c>
      <c r="U68" s="1">
        <v>0</v>
      </c>
      <c r="V68" s="1">
        <v>7</v>
      </c>
      <c r="W68" s="1">
        <v>16378</v>
      </c>
      <c r="X68" s="1">
        <v>0</v>
      </c>
      <c r="Y68" s="1" t="s">
        <v>72</v>
      </c>
      <c r="Z68" s="1" t="s">
        <v>72</v>
      </c>
      <c r="AA68" s="1" t="s">
        <v>72</v>
      </c>
      <c r="AB68" s="1" t="s">
        <v>72</v>
      </c>
      <c r="AC68" s="1" t="s">
        <v>72</v>
      </c>
      <c r="AD68" s="1" t="s">
        <v>72</v>
      </c>
      <c r="AE68" s="1" t="s">
        <v>72</v>
      </c>
      <c r="AF68" s="1">
        <v>7083.0185546875</v>
      </c>
      <c r="AG68" s="1" t="s">
        <v>72</v>
      </c>
      <c r="AH68" s="1" t="s">
        <v>72</v>
      </c>
      <c r="AI68" s="2" t="s">
        <v>104</v>
      </c>
      <c r="AJ68" s="1" t="s">
        <v>72</v>
      </c>
      <c r="AK68" s="1" t="s">
        <v>72</v>
      </c>
      <c r="AL68" s="1" t="s">
        <v>72</v>
      </c>
      <c r="AM68" s="1" t="s">
        <v>72</v>
      </c>
      <c r="AN68" s="1" t="s">
        <v>72</v>
      </c>
      <c r="AO68" s="1" t="s">
        <v>72</v>
      </c>
      <c r="AP68" s="1" t="s">
        <v>72</v>
      </c>
      <c r="AQ68" s="1" t="s">
        <v>72</v>
      </c>
      <c r="AR68" s="1" t="s">
        <v>72</v>
      </c>
      <c r="AS68" s="1" t="s">
        <v>72</v>
      </c>
      <c r="AT68" s="1">
        <v>0</v>
      </c>
      <c r="AU68" s="1">
        <v>3094.6518641555967</v>
      </c>
      <c r="AV68" s="1">
        <v>3094.6518641555958</v>
      </c>
      <c r="AW68" s="2" t="s">
        <v>72</v>
      </c>
      <c r="AX68" s="2" t="s">
        <v>72</v>
      </c>
      <c r="AY68" s="1" t="s">
        <v>72</v>
      </c>
      <c r="AZ68" s="1" t="s">
        <v>72</v>
      </c>
      <c r="BA68" s="1">
        <v>9.830060601234436E-2</v>
      </c>
      <c r="BB68" s="1">
        <v>0</v>
      </c>
      <c r="BC68" s="1" t="s">
        <v>72</v>
      </c>
      <c r="BD68" s="1" t="s">
        <v>72</v>
      </c>
      <c r="BE68" s="1" t="s">
        <v>72</v>
      </c>
      <c r="BF68" s="1" t="s">
        <v>72</v>
      </c>
      <c r="BG68" s="1" t="s">
        <v>72</v>
      </c>
      <c r="BH68" s="1" t="s">
        <v>72</v>
      </c>
      <c r="BI68" s="1" t="s">
        <v>72</v>
      </c>
      <c r="BJ68" s="1" t="s">
        <v>72</v>
      </c>
      <c r="BK68" s="1" t="s">
        <v>72</v>
      </c>
      <c r="BL68" s="1" t="s">
        <v>72</v>
      </c>
      <c r="BM68" s="1" t="s">
        <v>72</v>
      </c>
      <c r="BN68" s="1" t="s">
        <v>72</v>
      </c>
    </row>
    <row r="69" spans="1:66" x14ac:dyDescent="0.25">
      <c r="A69" s="2" t="s">
        <v>105</v>
      </c>
      <c r="B69" s="2" t="s">
        <v>203</v>
      </c>
      <c r="C69" s="2" t="s">
        <v>104</v>
      </c>
      <c r="D69" s="26">
        <f t="shared" si="3"/>
        <v>2.0108766555786133</v>
      </c>
      <c r="E69" s="1">
        <v>0.50271916389465332</v>
      </c>
      <c r="F69" s="2" t="s">
        <v>67</v>
      </c>
      <c r="G69" s="2" t="s">
        <v>68</v>
      </c>
      <c r="H69" s="2" t="s">
        <v>69</v>
      </c>
      <c r="I69" s="2" t="s">
        <v>69</v>
      </c>
      <c r="J69" s="2" t="s">
        <v>70</v>
      </c>
      <c r="K69" s="2" t="s">
        <v>74</v>
      </c>
      <c r="L69" s="1">
        <v>10.054383277893066</v>
      </c>
      <c r="M69" s="12">
        <f t="shared" si="4"/>
        <v>3.9168317317962646</v>
      </c>
      <c r="N69" s="12">
        <f t="shared" si="5"/>
        <v>0.85423034429550171</v>
      </c>
      <c r="O69" s="1">
        <v>0.97920793294906616</v>
      </c>
      <c r="P69" s="1">
        <v>0.21355758607387543</v>
      </c>
      <c r="Q69" s="10">
        <v>16385</v>
      </c>
      <c r="R69" s="10">
        <v>7</v>
      </c>
      <c r="S69" s="10">
        <v>16378</v>
      </c>
      <c r="T69" s="1">
        <v>0</v>
      </c>
      <c r="U69" s="1">
        <v>0</v>
      </c>
      <c r="V69" s="1">
        <v>7</v>
      </c>
      <c r="W69" s="1">
        <v>16378</v>
      </c>
      <c r="X69" s="1">
        <v>0</v>
      </c>
      <c r="Y69" s="1" t="s">
        <v>72</v>
      </c>
      <c r="Z69" s="1" t="s">
        <v>72</v>
      </c>
      <c r="AA69" s="1" t="s">
        <v>72</v>
      </c>
      <c r="AB69" s="1" t="s">
        <v>72</v>
      </c>
      <c r="AC69" s="1" t="s">
        <v>72</v>
      </c>
      <c r="AD69" s="1" t="s">
        <v>72</v>
      </c>
      <c r="AE69" s="1" t="s">
        <v>72</v>
      </c>
      <c r="AF69" s="1">
        <v>3771.31591796875</v>
      </c>
      <c r="AG69" s="1" t="s">
        <v>72</v>
      </c>
      <c r="AH69" s="1" t="s">
        <v>72</v>
      </c>
      <c r="AI69" s="2" t="s">
        <v>72</v>
      </c>
      <c r="AJ69" s="1" t="s">
        <v>72</v>
      </c>
      <c r="AK69" s="1" t="s">
        <v>72</v>
      </c>
      <c r="AL69" s="1" t="s">
        <v>72</v>
      </c>
      <c r="AM69" s="1" t="s">
        <v>72</v>
      </c>
      <c r="AN69" s="1" t="s">
        <v>72</v>
      </c>
      <c r="AO69" s="1" t="s">
        <v>72</v>
      </c>
      <c r="AP69" s="1" t="s">
        <v>72</v>
      </c>
      <c r="AQ69" s="1" t="s">
        <v>72</v>
      </c>
      <c r="AR69" s="1" t="s">
        <v>72</v>
      </c>
      <c r="AS69" s="1" t="s">
        <v>72</v>
      </c>
      <c r="AT69" s="1">
        <v>6347.4434988839284</v>
      </c>
      <c r="AU69" s="1">
        <v>2216.3285569938521</v>
      </c>
      <c r="AV69" s="1">
        <v>2218.0934519949642</v>
      </c>
      <c r="AW69" s="2" t="s">
        <v>72</v>
      </c>
      <c r="AX69" s="2" t="s">
        <v>72</v>
      </c>
      <c r="AY69" s="1" t="s">
        <v>72</v>
      </c>
      <c r="AZ69" s="1" t="s">
        <v>72</v>
      </c>
      <c r="BA69" s="1">
        <v>0.71909821033477783</v>
      </c>
      <c r="BB69" s="1">
        <v>0.33485892415046692</v>
      </c>
      <c r="BC69" s="1" t="s">
        <v>72</v>
      </c>
      <c r="BD69" s="1" t="s">
        <v>72</v>
      </c>
      <c r="BE69" s="1" t="s">
        <v>72</v>
      </c>
      <c r="BF69" s="1" t="s">
        <v>72</v>
      </c>
      <c r="BG69" s="1" t="s">
        <v>72</v>
      </c>
      <c r="BH69" s="1" t="s">
        <v>72</v>
      </c>
      <c r="BI69" s="1" t="s">
        <v>72</v>
      </c>
      <c r="BJ69" s="1" t="s">
        <v>72</v>
      </c>
      <c r="BK69" s="1" t="s">
        <v>72</v>
      </c>
      <c r="BL69" s="1" t="s">
        <v>72</v>
      </c>
      <c r="BM69" s="1" t="s">
        <v>72</v>
      </c>
      <c r="BN69" s="1" t="s">
        <v>72</v>
      </c>
    </row>
    <row r="70" spans="1:66" x14ac:dyDescent="0.25">
      <c r="A70" s="2" t="s">
        <v>106</v>
      </c>
      <c r="B70" s="2" t="s">
        <v>204</v>
      </c>
      <c r="C70" s="2" t="s">
        <v>103</v>
      </c>
      <c r="D70" s="26">
        <f t="shared" si="3"/>
        <v>0</v>
      </c>
      <c r="E70" s="1">
        <v>0</v>
      </c>
      <c r="F70" s="2" t="s">
        <v>67</v>
      </c>
      <c r="G70" s="2" t="s">
        <v>68</v>
      </c>
      <c r="H70" s="2" t="s">
        <v>69</v>
      </c>
      <c r="I70" s="2" t="s">
        <v>69</v>
      </c>
      <c r="J70" s="2" t="s">
        <v>70</v>
      </c>
      <c r="K70" s="2" t="s">
        <v>71</v>
      </c>
      <c r="L70" s="1">
        <v>0</v>
      </c>
      <c r="M70" s="12">
        <f t="shared" si="4"/>
        <v>0.79728680849075317</v>
      </c>
      <c r="N70" s="12">
        <f t="shared" si="5"/>
        <v>0</v>
      </c>
      <c r="O70" s="1">
        <v>0.19932170212268829</v>
      </c>
      <c r="P70" s="1">
        <v>0</v>
      </c>
      <c r="Q70" s="10">
        <v>17685</v>
      </c>
      <c r="R70" s="10">
        <v>0</v>
      </c>
      <c r="S70" s="10">
        <v>17685</v>
      </c>
      <c r="T70" s="1">
        <v>0</v>
      </c>
      <c r="U70" s="1">
        <v>0</v>
      </c>
      <c r="V70" s="1">
        <v>12</v>
      </c>
      <c r="W70" s="1">
        <v>17673</v>
      </c>
      <c r="X70" s="1">
        <v>0</v>
      </c>
      <c r="Y70" s="1" t="s">
        <v>72</v>
      </c>
      <c r="Z70" s="1" t="s">
        <v>72</v>
      </c>
      <c r="AA70" s="1" t="s">
        <v>72</v>
      </c>
      <c r="AB70" s="1" t="s">
        <v>72</v>
      </c>
      <c r="AC70" s="1" t="s">
        <v>72</v>
      </c>
      <c r="AD70" s="1" t="s">
        <v>72</v>
      </c>
      <c r="AE70" s="1" t="s">
        <v>72</v>
      </c>
      <c r="AF70" s="1">
        <v>7083.0185546875</v>
      </c>
      <c r="AG70" s="1" t="s">
        <v>72</v>
      </c>
      <c r="AH70" s="1" t="s">
        <v>72</v>
      </c>
      <c r="AI70" s="2" t="s">
        <v>104</v>
      </c>
      <c r="AJ70" s="1" t="s">
        <v>72</v>
      </c>
      <c r="AK70" s="1" t="s">
        <v>72</v>
      </c>
      <c r="AL70" s="1" t="s">
        <v>72</v>
      </c>
      <c r="AM70" s="1" t="s">
        <v>72</v>
      </c>
      <c r="AN70" s="1" t="s">
        <v>72</v>
      </c>
      <c r="AO70" s="1" t="s">
        <v>72</v>
      </c>
      <c r="AP70" s="1" t="s">
        <v>72</v>
      </c>
      <c r="AQ70" s="1" t="s">
        <v>72</v>
      </c>
      <c r="AR70" s="1" t="s">
        <v>72</v>
      </c>
      <c r="AS70" s="1" t="s">
        <v>72</v>
      </c>
      <c r="AT70" s="1">
        <v>0</v>
      </c>
      <c r="AU70" s="1">
        <v>3004.0357427811132</v>
      </c>
      <c r="AV70" s="1">
        <v>3004.0357427811155</v>
      </c>
      <c r="AW70" s="2" t="s">
        <v>72</v>
      </c>
      <c r="AX70" s="2" t="s">
        <v>72</v>
      </c>
      <c r="AY70" s="1" t="s">
        <v>72</v>
      </c>
      <c r="AZ70" s="1" t="s">
        <v>72</v>
      </c>
      <c r="BA70" s="1">
        <v>9.1074384748935699E-2</v>
      </c>
      <c r="BB70" s="1">
        <v>0</v>
      </c>
      <c r="BC70" s="1" t="s">
        <v>72</v>
      </c>
      <c r="BD70" s="1" t="s">
        <v>72</v>
      </c>
      <c r="BE70" s="1" t="s">
        <v>72</v>
      </c>
      <c r="BF70" s="1" t="s">
        <v>72</v>
      </c>
      <c r="BG70" s="1" t="s">
        <v>72</v>
      </c>
      <c r="BH70" s="1" t="s">
        <v>72</v>
      </c>
      <c r="BI70" s="1" t="s">
        <v>72</v>
      </c>
      <c r="BJ70" s="1" t="s">
        <v>72</v>
      </c>
      <c r="BK70" s="1" t="s">
        <v>72</v>
      </c>
      <c r="BL70" s="1" t="s">
        <v>72</v>
      </c>
      <c r="BM70" s="1" t="s">
        <v>72</v>
      </c>
      <c r="BN70" s="1" t="s">
        <v>72</v>
      </c>
    </row>
    <row r="71" spans="1:66" x14ac:dyDescent="0.25">
      <c r="A71" s="2" t="s">
        <v>106</v>
      </c>
      <c r="B71" s="2" t="s">
        <v>204</v>
      </c>
      <c r="C71" s="2" t="s">
        <v>104</v>
      </c>
      <c r="D71" s="26">
        <f t="shared" si="3"/>
        <v>3.194218635559082</v>
      </c>
      <c r="E71" s="1">
        <v>0.79855465888977051</v>
      </c>
      <c r="F71" s="2" t="s">
        <v>67</v>
      </c>
      <c r="G71" s="2" t="s">
        <v>68</v>
      </c>
      <c r="H71" s="2" t="s">
        <v>69</v>
      </c>
      <c r="I71" s="2" t="s">
        <v>69</v>
      </c>
      <c r="J71" s="2" t="s">
        <v>70</v>
      </c>
      <c r="K71" s="2" t="s">
        <v>74</v>
      </c>
      <c r="L71" s="1">
        <v>15.97109317779541</v>
      </c>
      <c r="M71" s="12">
        <f t="shared" si="4"/>
        <v>5.3763175010681152</v>
      </c>
      <c r="N71" s="12">
        <f t="shared" si="5"/>
        <v>1.7019823789596558</v>
      </c>
      <c r="O71" s="1">
        <v>1.3440793752670288</v>
      </c>
      <c r="P71" s="1">
        <v>0.42549559473991394</v>
      </c>
      <c r="Q71" s="10">
        <v>17685</v>
      </c>
      <c r="R71" s="10">
        <v>12</v>
      </c>
      <c r="S71" s="10">
        <v>17673</v>
      </c>
      <c r="T71" s="1">
        <v>0</v>
      </c>
      <c r="U71" s="1">
        <v>0</v>
      </c>
      <c r="V71" s="1">
        <v>12</v>
      </c>
      <c r="W71" s="1">
        <v>17673</v>
      </c>
      <c r="X71" s="1">
        <v>0</v>
      </c>
      <c r="Y71" s="1" t="s">
        <v>72</v>
      </c>
      <c r="Z71" s="1" t="s">
        <v>72</v>
      </c>
      <c r="AA71" s="1" t="s">
        <v>72</v>
      </c>
      <c r="AB71" s="1" t="s">
        <v>72</v>
      </c>
      <c r="AC71" s="1" t="s">
        <v>72</v>
      </c>
      <c r="AD71" s="1" t="s">
        <v>72</v>
      </c>
      <c r="AE71" s="1" t="s">
        <v>72</v>
      </c>
      <c r="AF71" s="1">
        <v>3771.31591796875</v>
      </c>
      <c r="AG71" s="1" t="s">
        <v>72</v>
      </c>
      <c r="AH71" s="1" t="s">
        <v>72</v>
      </c>
      <c r="AI71" s="2" t="s">
        <v>72</v>
      </c>
      <c r="AJ71" s="1" t="s">
        <v>72</v>
      </c>
      <c r="AK71" s="1" t="s">
        <v>72</v>
      </c>
      <c r="AL71" s="1" t="s">
        <v>72</v>
      </c>
      <c r="AM71" s="1" t="s">
        <v>72</v>
      </c>
      <c r="AN71" s="1" t="s">
        <v>72</v>
      </c>
      <c r="AO71" s="1" t="s">
        <v>72</v>
      </c>
      <c r="AP71" s="1" t="s">
        <v>72</v>
      </c>
      <c r="AQ71" s="1" t="s">
        <v>72</v>
      </c>
      <c r="AR71" s="1" t="s">
        <v>72</v>
      </c>
      <c r="AS71" s="1" t="s">
        <v>72</v>
      </c>
      <c r="AT71" s="1">
        <v>5795.138671875</v>
      </c>
      <c r="AU71" s="1">
        <v>2196.6241629276806</v>
      </c>
      <c r="AV71" s="1">
        <v>2199.0659030525003</v>
      </c>
      <c r="AW71" s="2" t="s">
        <v>72</v>
      </c>
      <c r="AX71" s="2" t="s">
        <v>72</v>
      </c>
      <c r="AY71" s="1" t="s">
        <v>72</v>
      </c>
      <c r="AZ71" s="1" t="s">
        <v>72</v>
      </c>
      <c r="BA71" s="1">
        <v>1.0522757768630981</v>
      </c>
      <c r="BB71" s="1">
        <v>0.5893474817276001</v>
      </c>
      <c r="BC71" s="1" t="s">
        <v>72</v>
      </c>
      <c r="BD71" s="1" t="s">
        <v>72</v>
      </c>
      <c r="BE71" s="1" t="s">
        <v>72</v>
      </c>
      <c r="BF71" s="1" t="s">
        <v>72</v>
      </c>
      <c r="BG71" s="1" t="s">
        <v>72</v>
      </c>
      <c r="BH71" s="1" t="s">
        <v>72</v>
      </c>
      <c r="BI71" s="1" t="s">
        <v>72</v>
      </c>
      <c r="BJ71" s="1" t="s">
        <v>72</v>
      </c>
      <c r="BK71" s="1" t="s">
        <v>72</v>
      </c>
      <c r="BL71" s="1" t="s">
        <v>72</v>
      </c>
      <c r="BM71" s="1" t="s">
        <v>72</v>
      </c>
      <c r="BN71" s="1" t="s">
        <v>72</v>
      </c>
    </row>
    <row r="72" spans="1:66" x14ac:dyDescent="0.25">
      <c r="A72" s="2" t="s">
        <v>107</v>
      </c>
      <c r="B72" s="2" t="s">
        <v>205</v>
      </c>
      <c r="C72" s="2" t="s">
        <v>103</v>
      </c>
      <c r="D72" s="26">
        <f t="shared" si="3"/>
        <v>0</v>
      </c>
      <c r="E72" s="1">
        <v>0</v>
      </c>
      <c r="F72" s="2" t="s">
        <v>67</v>
      </c>
      <c r="G72" s="2" t="s">
        <v>68</v>
      </c>
      <c r="H72" s="2" t="s">
        <v>69</v>
      </c>
      <c r="I72" s="2" t="s">
        <v>69</v>
      </c>
      <c r="J72" s="2" t="s">
        <v>70</v>
      </c>
      <c r="K72" s="2" t="s">
        <v>71</v>
      </c>
      <c r="L72" s="1">
        <v>0</v>
      </c>
      <c r="M72" s="12">
        <f t="shared" si="4"/>
        <v>0.93626999855041504</v>
      </c>
      <c r="N72" s="12">
        <f t="shared" si="5"/>
        <v>0</v>
      </c>
      <c r="O72" s="1">
        <v>0.23406749963760376</v>
      </c>
      <c r="P72" s="1">
        <v>0</v>
      </c>
      <c r="Q72" s="10">
        <v>15060</v>
      </c>
      <c r="R72" s="10">
        <v>0</v>
      </c>
      <c r="S72" s="10">
        <v>15060</v>
      </c>
      <c r="T72" s="1">
        <v>0</v>
      </c>
      <c r="U72" s="1">
        <v>0</v>
      </c>
      <c r="V72" s="1">
        <v>7</v>
      </c>
      <c r="W72" s="1">
        <v>15053</v>
      </c>
      <c r="X72" s="1">
        <v>0</v>
      </c>
      <c r="Y72" s="1" t="s">
        <v>72</v>
      </c>
      <c r="Z72" s="1" t="s">
        <v>72</v>
      </c>
      <c r="AA72" s="1" t="s">
        <v>72</v>
      </c>
      <c r="AB72" s="1" t="s">
        <v>72</v>
      </c>
      <c r="AC72" s="1" t="s">
        <v>72</v>
      </c>
      <c r="AD72" s="1" t="s">
        <v>72</v>
      </c>
      <c r="AE72" s="1" t="s">
        <v>72</v>
      </c>
      <c r="AF72" s="1">
        <v>7083.0185546875</v>
      </c>
      <c r="AG72" s="1" t="s">
        <v>72</v>
      </c>
      <c r="AH72" s="1" t="s">
        <v>72</v>
      </c>
      <c r="AI72" s="2" t="s">
        <v>104</v>
      </c>
      <c r="AJ72" s="1" t="s">
        <v>72</v>
      </c>
      <c r="AK72" s="1" t="s">
        <v>72</v>
      </c>
      <c r="AL72" s="1" t="s">
        <v>72</v>
      </c>
      <c r="AM72" s="1" t="s">
        <v>72</v>
      </c>
      <c r="AN72" s="1" t="s">
        <v>72</v>
      </c>
      <c r="AO72" s="1" t="s">
        <v>72</v>
      </c>
      <c r="AP72" s="1" t="s">
        <v>72</v>
      </c>
      <c r="AQ72" s="1" t="s">
        <v>72</v>
      </c>
      <c r="AR72" s="1" t="s">
        <v>72</v>
      </c>
      <c r="AS72" s="1" t="s">
        <v>72</v>
      </c>
      <c r="AT72" s="1">
        <v>0</v>
      </c>
      <c r="AU72" s="1">
        <v>2939.0650340046068</v>
      </c>
      <c r="AV72" s="1">
        <v>2939.0650340046068</v>
      </c>
      <c r="AW72" s="2" t="s">
        <v>72</v>
      </c>
      <c r="AX72" s="2" t="s">
        <v>72</v>
      </c>
      <c r="AY72" s="1" t="s">
        <v>72</v>
      </c>
      <c r="AZ72" s="1" t="s">
        <v>72</v>
      </c>
      <c r="BA72" s="1">
        <v>0.10694962739944458</v>
      </c>
      <c r="BB72" s="1">
        <v>0</v>
      </c>
      <c r="BC72" s="1" t="s">
        <v>72</v>
      </c>
      <c r="BD72" s="1" t="s">
        <v>72</v>
      </c>
      <c r="BE72" s="1" t="s">
        <v>72</v>
      </c>
      <c r="BF72" s="1" t="s">
        <v>72</v>
      </c>
      <c r="BG72" s="1" t="s">
        <v>72</v>
      </c>
      <c r="BH72" s="1" t="s">
        <v>72</v>
      </c>
      <c r="BI72" s="1" t="s">
        <v>72</v>
      </c>
      <c r="BJ72" s="1" t="s">
        <v>72</v>
      </c>
      <c r="BK72" s="1" t="s">
        <v>72</v>
      </c>
      <c r="BL72" s="1" t="s">
        <v>72</v>
      </c>
      <c r="BM72" s="1" t="s">
        <v>72</v>
      </c>
      <c r="BN72" s="1" t="s">
        <v>72</v>
      </c>
    </row>
    <row r="73" spans="1:66" x14ac:dyDescent="0.25">
      <c r="A73" s="2" t="s">
        <v>107</v>
      </c>
      <c r="B73" s="2" t="s">
        <v>205</v>
      </c>
      <c r="C73" s="2" t="s">
        <v>104</v>
      </c>
      <c r="D73" s="26">
        <f t="shared" si="3"/>
        <v>2.1878376007080078</v>
      </c>
      <c r="E73" s="1">
        <v>0.54695940017700195</v>
      </c>
      <c r="F73" s="2" t="s">
        <v>67</v>
      </c>
      <c r="G73" s="2" t="s">
        <v>68</v>
      </c>
      <c r="H73" s="2" t="s">
        <v>69</v>
      </c>
      <c r="I73" s="2" t="s">
        <v>69</v>
      </c>
      <c r="J73" s="2" t="s">
        <v>70</v>
      </c>
      <c r="K73" s="2" t="s">
        <v>74</v>
      </c>
      <c r="L73" s="1">
        <v>10.939188003540039</v>
      </c>
      <c r="M73" s="12">
        <f t="shared" si="4"/>
        <v>4.2615962028503418</v>
      </c>
      <c r="N73" s="12">
        <f t="shared" si="5"/>
        <v>0.9293941855430603</v>
      </c>
      <c r="O73" s="1">
        <v>1.0653990507125854</v>
      </c>
      <c r="P73" s="1">
        <v>0.23234854638576508</v>
      </c>
      <c r="Q73" s="10">
        <v>15060</v>
      </c>
      <c r="R73" s="10">
        <v>7</v>
      </c>
      <c r="S73" s="10">
        <v>15053</v>
      </c>
      <c r="T73" s="1">
        <v>0</v>
      </c>
      <c r="U73" s="1">
        <v>0</v>
      </c>
      <c r="V73" s="1">
        <v>7</v>
      </c>
      <c r="W73" s="1">
        <v>15053</v>
      </c>
      <c r="X73" s="1">
        <v>0</v>
      </c>
      <c r="Y73" s="1" t="s">
        <v>72</v>
      </c>
      <c r="Z73" s="1" t="s">
        <v>72</v>
      </c>
      <c r="AA73" s="1" t="s">
        <v>72</v>
      </c>
      <c r="AB73" s="1" t="s">
        <v>72</v>
      </c>
      <c r="AC73" s="1" t="s">
        <v>72</v>
      </c>
      <c r="AD73" s="1" t="s">
        <v>72</v>
      </c>
      <c r="AE73" s="1" t="s">
        <v>72</v>
      </c>
      <c r="AF73" s="1">
        <v>3771.31591796875</v>
      </c>
      <c r="AG73" s="1" t="s">
        <v>72</v>
      </c>
      <c r="AH73" s="1" t="s">
        <v>72</v>
      </c>
      <c r="AI73" s="2" t="s">
        <v>72</v>
      </c>
      <c r="AJ73" s="1" t="s">
        <v>72</v>
      </c>
      <c r="AK73" s="1" t="s">
        <v>72</v>
      </c>
      <c r="AL73" s="1" t="s">
        <v>72</v>
      </c>
      <c r="AM73" s="1" t="s">
        <v>72</v>
      </c>
      <c r="AN73" s="1" t="s">
        <v>72</v>
      </c>
      <c r="AO73" s="1" t="s">
        <v>72</v>
      </c>
      <c r="AP73" s="1" t="s">
        <v>72</v>
      </c>
      <c r="AQ73" s="1" t="s">
        <v>72</v>
      </c>
      <c r="AR73" s="1" t="s">
        <v>72</v>
      </c>
      <c r="AS73" s="1" t="s">
        <v>72</v>
      </c>
      <c r="AT73" s="1">
        <v>6384.43310546875</v>
      </c>
      <c r="AU73" s="1">
        <v>2175.6327712070997</v>
      </c>
      <c r="AV73" s="1">
        <v>2177.5890529029807</v>
      </c>
      <c r="AW73" s="2" t="s">
        <v>72</v>
      </c>
      <c r="AX73" s="2" t="s">
        <v>72</v>
      </c>
      <c r="AY73" s="1" t="s">
        <v>72</v>
      </c>
      <c r="AZ73" s="1" t="s">
        <v>72</v>
      </c>
      <c r="BA73" s="1">
        <v>0.78238648176193237</v>
      </c>
      <c r="BB73" s="1">
        <v>0.36432483792304993</v>
      </c>
      <c r="BC73" s="1" t="s">
        <v>72</v>
      </c>
      <c r="BD73" s="1" t="s">
        <v>72</v>
      </c>
      <c r="BE73" s="1" t="s">
        <v>72</v>
      </c>
      <c r="BF73" s="1" t="s">
        <v>72</v>
      </c>
      <c r="BG73" s="1" t="s">
        <v>72</v>
      </c>
      <c r="BH73" s="1" t="s">
        <v>72</v>
      </c>
      <c r="BI73" s="1" t="s">
        <v>72</v>
      </c>
      <c r="BJ73" s="1" t="s">
        <v>72</v>
      </c>
      <c r="BK73" s="1" t="s">
        <v>72</v>
      </c>
      <c r="BL73" s="1" t="s">
        <v>72</v>
      </c>
      <c r="BM73" s="1" t="s">
        <v>72</v>
      </c>
      <c r="BN73" s="1" t="s">
        <v>72</v>
      </c>
    </row>
    <row r="74" spans="1:66" x14ac:dyDescent="0.25">
      <c r="A74" s="2" t="s">
        <v>108</v>
      </c>
      <c r="B74" s="2" t="s">
        <v>206</v>
      </c>
      <c r="C74" s="2" t="s">
        <v>103</v>
      </c>
      <c r="D74" s="26">
        <f t="shared" si="3"/>
        <v>0</v>
      </c>
      <c r="E74" s="1">
        <v>0</v>
      </c>
      <c r="F74" s="2" t="s">
        <v>67</v>
      </c>
      <c r="G74" s="2" t="s">
        <v>68</v>
      </c>
      <c r="H74" s="2" t="s">
        <v>69</v>
      </c>
      <c r="I74" s="2" t="s">
        <v>69</v>
      </c>
      <c r="J74" s="2" t="s">
        <v>70</v>
      </c>
      <c r="K74" s="2" t="s">
        <v>71</v>
      </c>
      <c r="L74" s="1">
        <v>0</v>
      </c>
      <c r="M74" s="12">
        <f t="shared" si="4"/>
        <v>1.4736160039901733</v>
      </c>
      <c r="N74" s="12">
        <f t="shared" si="5"/>
        <v>0</v>
      </c>
      <c r="O74" s="1">
        <v>0.36840400099754333</v>
      </c>
      <c r="P74" s="1">
        <v>0</v>
      </c>
      <c r="Q74" s="10">
        <v>9569</v>
      </c>
      <c r="R74" s="10">
        <v>0</v>
      </c>
      <c r="S74" s="10">
        <v>9569</v>
      </c>
      <c r="T74" s="1">
        <v>0</v>
      </c>
      <c r="U74" s="1">
        <v>0</v>
      </c>
      <c r="V74" s="1">
        <v>0</v>
      </c>
      <c r="W74" s="1">
        <v>9569</v>
      </c>
      <c r="X74" s="1">
        <v>0</v>
      </c>
      <c r="Y74" s="1" t="s">
        <v>72</v>
      </c>
      <c r="Z74" s="1" t="s">
        <v>72</v>
      </c>
      <c r="AA74" s="1" t="s">
        <v>72</v>
      </c>
      <c r="AB74" s="1" t="s">
        <v>72</v>
      </c>
      <c r="AC74" s="1" t="s">
        <v>72</v>
      </c>
      <c r="AD74" s="1" t="s">
        <v>72</v>
      </c>
      <c r="AE74" s="1" t="s">
        <v>72</v>
      </c>
      <c r="AF74" s="1">
        <v>7083.0185546875</v>
      </c>
      <c r="AG74" s="1" t="s">
        <v>72</v>
      </c>
      <c r="AH74" s="1" t="s">
        <v>72</v>
      </c>
      <c r="AI74" s="2" t="s">
        <v>104</v>
      </c>
      <c r="AJ74" s="1" t="s">
        <v>72</v>
      </c>
      <c r="AK74" s="1" t="s">
        <v>72</v>
      </c>
      <c r="AL74" s="1" t="s">
        <v>72</v>
      </c>
      <c r="AM74" s="1" t="s">
        <v>72</v>
      </c>
      <c r="AN74" s="1" t="s">
        <v>72</v>
      </c>
      <c r="AO74" s="1" t="s">
        <v>72</v>
      </c>
      <c r="AP74" s="1" t="s">
        <v>72</v>
      </c>
      <c r="AQ74" s="1" t="s">
        <v>72</v>
      </c>
      <c r="AR74" s="1" t="s">
        <v>72</v>
      </c>
      <c r="AS74" s="1" t="s">
        <v>72</v>
      </c>
      <c r="AT74" s="1">
        <v>0</v>
      </c>
      <c r="AU74" s="1">
        <v>4055.0931638992124</v>
      </c>
      <c r="AV74" s="1">
        <v>4055.0931638992124</v>
      </c>
      <c r="AW74" s="2" t="s">
        <v>72</v>
      </c>
      <c r="AX74" s="2" t="s">
        <v>72</v>
      </c>
      <c r="AY74" s="1" t="s">
        <v>72</v>
      </c>
      <c r="AZ74" s="1" t="s">
        <v>72</v>
      </c>
      <c r="BA74" s="1">
        <v>0.16832515597343445</v>
      </c>
      <c r="BB74" s="1">
        <v>0</v>
      </c>
      <c r="BC74" s="1" t="s">
        <v>72</v>
      </c>
      <c r="BD74" s="1" t="s">
        <v>72</v>
      </c>
      <c r="BE74" s="1" t="s">
        <v>72</v>
      </c>
      <c r="BF74" s="1" t="s">
        <v>72</v>
      </c>
      <c r="BG74" s="1" t="s">
        <v>72</v>
      </c>
      <c r="BH74" s="1" t="s">
        <v>72</v>
      </c>
      <c r="BI74" s="1" t="s">
        <v>72</v>
      </c>
      <c r="BJ74" s="1" t="s">
        <v>72</v>
      </c>
      <c r="BK74" s="1" t="s">
        <v>72</v>
      </c>
      <c r="BL74" s="1" t="s">
        <v>72</v>
      </c>
      <c r="BM74" s="1" t="s">
        <v>72</v>
      </c>
      <c r="BN74" s="1" t="s">
        <v>72</v>
      </c>
    </row>
    <row r="75" spans="1:66" x14ac:dyDescent="0.25">
      <c r="A75" s="2" t="s">
        <v>108</v>
      </c>
      <c r="B75" s="2" t="s">
        <v>206</v>
      </c>
      <c r="C75" s="2" t="s">
        <v>104</v>
      </c>
      <c r="D75" s="26">
        <f t="shared" si="3"/>
        <v>0</v>
      </c>
      <c r="E75" s="1">
        <v>0</v>
      </c>
      <c r="F75" s="2" t="s">
        <v>67</v>
      </c>
      <c r="G75" s="2" t="s">
        <v>68</v>
      </c>
      <c r="H75" s="2" t="s">
        <v>69</v>
      </c>
      <c r="I75" s="2" t="s">
        <v>69</v>
      </c>
      <c r="J75" s="2" t="s">
        <v>70</v>
      </c>
      <c r="K75" s="2" t="s">
        <v>74</v>
      </c>
      <c r="L75" s="1">
        <v>0</v>
      </c>
      <c r="M75" s="12">
        <f t="shared" si="4"/>
        <v>1.4736160039901733</v>
      </c>
      <c r="N75" s="12">
        <f t="shared" si="5"/>
        <v>0</v>
      </c>
      <c r="O75" s="1">
        <v>0.36840400099754333</v>
      </c>
      <c r="P75" s="1">
        <v>0</v>
      </c>
      <c r="Q75" s="10">
        <v>9569</v>
      </c>
      <c r="R75" s="10">
        <v>0</v>
      </c>
      <c r="S75" s="10">
        <v>9569</v>
      </c>
      <c r="T75" s="1">
        <v>0</v>
      </c>
      <c r="U75" s="1">
        <v>0</v>
      </c>
      <c r="V75" s="1">
        <v>0</v>
      </c>
      <c r="W75" s="1">
        <v>9569</v>
      </c>
      <c r="X75" s="1">
        <v>0</v>
      </c>
      <c r="Y75" s="1" t="s">
        <v>72</v>
      </c>
      <c r="Z75" s="1" t="s">
        <v>72</v>
      </c>
      <c r="AA75" s="1" t="s">
        <v>72</v>
      </c>
      <c r="AB75" s="1" t="s">
        <v>72</v>
      </c>
      <c r="AC75" s="1" t="s">
        <v>72</v>
      </c>
      <c r="AD75" s="1" t="s">
        <v>72</v>
      </c>
      <c r="AE75" s="1" t="s">
        <v>72</v>
      </c>
      <c r="AF75" s="1">
        <v>3771.31591796875</v>
      </c>
      <c r="AG75" s="1" t="s">
        <v>72</v>
      </c>
      <c r="AH75" s="1" t="s">
        <v>72</v>
      </c>
      <c r="AI75" s="2" t="s">
        <v>72</v>
      </c>
      <c r="AJ75" s="1" t="s">
        <v>72</v>
      </c>
      <c r="AK75" s="1" t="s">
        <v>72</v>
      </c>
      <c r="AL75" s="1" t="s">
        <v>72</v>
      </c>
      <c r="AM75" s="1" t="s">
        <v>72</v>
      </c>
      <c r="AN75" s="1" t="s">
        <v>72</v>
      </c>
      <c r="AO75" s="1" t="s">
        <v>72</v>
      </c>
      <c r="AP75" s="1" t="s">
        <v>72</v>
      </c>
      <c r="AQ75" s="1" t="s">
        <v>72</v>
      </c>
      <c r="AR75" s="1" t="s">
        <v>72</v>
      </c>
      <c r="AS75" s="1" t="s">
        <v>72</v>
      </c>
      <c r="AT75" s="1">
        <v>0</v>
      </c>
      <c r="AU75" s="1">
        <v>3005.4237233912486</v>
      </c>
      <c r="AV75" s="1">
        <v>3005.4237233912477</v>
      </c>
      <c r="AW75" s="2" t="s">
        <v>72</v>
      </c>
      <c r="AX75" s="2" t="s">
        <v>72</v>
      </c>
      <c r="AY75" s="1" t="s">
        <v>72</v>
      </c>
      <c r="AZ75" s="1" t="s">
        <v>72</v>
      </c>
      <c r="BA75" s="1">
        <v>0.16832515597343445</v>
      </c>
      <c r="BB75" s="1">
        <v>0</v>
      </c>
      <c r="BC75" s="1" t="s">
        <v>72</v>
      </c>
      <c r="BD75" s="1" t="s">
        <v>72</v>
      </c>
      <c r="BE75" s="1" t="s">
        <v>72</v>
      </c>
      <c r="BF75" s="1" t="s">
        <v>72</v>
      </c>
      <c r="BG75" s="1" t="s">
        <v>72</v>
      </c>
      <c r="BH75" s="1" t="s">
        <v>72</v>
      </c>
      <c r="BI75" s="1" t="s">
        <v>72</v>
      </c>
      <c r="BJ75" s="1" t="s">
        <v>72</v>
      </c>
      <c r="BK75" s="1" t="s">
        <v>72</v>
      </c>
      <c r="BL75" s="1" t="s">
        <v>72</v>
      </c>
      <c r="BM75" s="1" t="s">
        <v>72</v>
      </c>
      <c r="BN75" s="1" t="s">
        <v>72</v>
      </c>
    </row>
    <row r="76" spans="1:66" x14ac:dyDescent="0.25">
      <c r="A76" s="2" t="s">
        <v>109</v>
      </c>
      <c r="B76" s="2" t="s">
        <v>207</v>
      </c>
      <c r="C76" s="2" t="s">
        <v>103</v>
      </c>
      <c r="D76" s="26">
        <f t="shared" si="3"/>
        <v>0</v>
      </c>
      <c r="E76" s="1">
        <v>0</v>
      </c>
      <c r="F76" s="2" t="s">
        <v>67</v>
      </c>
      <c r="G76" s="2" t="s">
        <v>68</v>
      </c>
      <c r="H76" s="2" t="s">
        <v>69</v>
      </c>
      <c r="I76" s="2" t="s">
        <v>69</v>
      </c>
      <c r="J76" s="2" t="s">
        <v>70</v>
      </c>
      <c r="K76" s="2" t="s">
        <v>71</v>
      </c>
      <c r="L76" s="1">
        <v>0</v>
      </c>
      <c r="M76" s="12">
        <f t="shared" si="4"/>
        <v>0.94848942756652832</v>
      </c>
      <c r="N76" s="12">
        <f t="shared" si="5"/>
        <v>0</v>
      </c>
      <c r="O76" s="1">
        <v>0.23712235689163208</v>
      </c>
      <c r="P76" s="1">
        <v>0</v>
      </c>
      <c r="Q76" s="10">
        <v>14866</v>
      </c>
      <c r="R76" s="10">
        <v>0</v>
      </c>
      <c r="S76" s="10">
        <v>14866</v>
      </c>
      <c r="T76" s="1">
        <v>0</v>
      </c>
      <c r="U76" s="1">
        <v>0</v>
      </c>
      <c r="V76" s="1">
        <v>4</v>
      </c>
      <c r="W76" s="1">
        <v>14862</v>
      </c>
      <c r="X76" s="1">
        <v>0</v>
      </c>
      <c r="Y76" s="1" t="s">
        <v>72</v>
      </c>
      <c r="Z76" s="1" t="s">
        <v>72</v>
      </c>
      <c r="AA76" s="1" t="s">
        <v>72</v>
      </c>
      <c r="AB76" s="1" t="s">
        <v>72</v>
      </c>
      <c r="AC76" s="1" t="s">
        <v>72</v>
      </c>
      <c r="AD76" s="1" t="s">
        <v>72</v>
      </c>
      <c r="AE76" s="1" t="s">
        <v>72</v>
      </c>
      <c r="AF76" s="1">
        <v>7083.0185546875</v>
      </c>
      <c r="AG76" s="1" t="s">
        <v>72</v>
      </c>
      <c r="AH76" s="1" t="s">
        <v>72</v>
      </c>
      <c r="AI76" s="2" t="s">
        <v>104</v>
      </c>
      <c r="AJ76" s="1" t="s">
        <v>72</v>
      </c>
      <c r="AK76" s="1" t="s">
        <v>72</v>
      </c>
      <c r="AL76" s="1" t="s">
        <v>72</v>
      </c>
      <c r="AM76" s="1" t="s">
        <v>72</v>
      </c>
      <c r="AN76" s="1" t="s">
        <v>72</v>
      </c>
      <c r="AO76" s="1" t="s">
        <v>72</v>
      </c>
      <c r="AP76" s="1" t="s">
        <v>72</v>
      </c>
      <c r="AQ76" s="1" t="s">
        <v>72</v>
      </c>
      <c r="AR76" s="1" t="s">
        <v>72</v>
      </c>
      <c r="AS76" s="1" t="s">
        <v>72</v>
      </c>
      <c r="AT76" s="1">
        <v>0</v>
      </c>
      <c r="AU76" s="1">
        <v>2971.3363077673571</v>
      </c>
      <c r="AV76" s="1">
        <v>2971.3363077673553</v>
      </c>
      <c r="AW76" s="2" t="s">
        <v>72</v>
      </c>
      <c r="AX76" s="2" t="s">
        <v>72</v>
      </c>
      <c r="AY76" s="1" t="s">
        <v>72</v>
      </c>
      <c r="AZ76" s="1" t="s">
        <v>72</v>
      </c>
      <c r="BA76" s="1">
        <v>0.10834537446498871</v>
      </c>
      <c r="BB76" s="1">
        <v>0</v>
      </c>
      <c r="BC76" s="1" t="s">
        <v>72</v>
      </c>
      <c r="BD76" s="1" t="s">
        <v>72</v>
      </c>
      <c r="BE76" s="1" t="s">
        <v>72</v>
      </c>
      <c r="BF76" s="1" t="s">
        <v>72</v>
      </c>
      <c r="BG76" s="1" t="s">
        <v>72</v>
      </c>
      <c r="BH76" s="1" t="s">
        <v>72</v>
      </c>
      <c r="BI76" s="1" t="s">
        <v>72</v>
      </c>
      <c r="BJ76" s="1" t="s">
        <v>72</v>
      </c>
      <c r="BK76" s="1" t="s">
        <v>72</v>
      </c>
      <c r="BL76" s="1" t="s">
        <v>72</v>
      </c>
      <c r="BM76" s="1" t="s">
        <v>72</v>
      </c>
      <c r="BN76" s="1" t="s">
        <v>72</v>
      </c>
    </row>
    <row r="77" spans="1:66" x14ac:dyDescent="0.25">
      <c r="A77" s="2" t="s">
        <v>109</v>
      </c>
      <c r="B77" s="2" t="s">
        <v>207</v>
      </c>
      <c r="C77" s="2" t="s">
        <v>104</v>
      </c>
      <c r="D77" s="26">
        <f t="shared" si="3"/>
        <v>1.2663837432861329</v>
      </c>
      <c r="E77" s="1">
        <v>0.31659594178199768</v>
      </c>
      <c r="F77" s="2" t="s">
        <v>67</v>
      </c>
      <c r="G77" s="2" t="s">
        <v>68</v>
      </c>
      <c r="H77" s="2" t="s">
        <v>69</v>
      </c>
      <c r="I77" s="2" t="s">
        <v>69</v>
      </c>
      <c r="J77" s="2" t="s">
        <v>70</v>
      </c>
      <c r="K77" s="2" t="s">
        <v>74</v>
      </c>
      <c r="L77" s="1">
        <v>6.3319187164306641</v>
      </c>
      <c r="M77" s="12">
        <f t="shared" si="4"/>
        <v>2.9863619804382324</v>
      </c>
      <c r="N77" s="12">
        <f t="shared" si="5"/>
        <v>0.38209542632102966</v>
      </c>
      <c r="O77" s="1">
        <v>0.74659049510955811</v>
      </c>
      <c r="P77" s="1">
        <v>9.5523856580257416E-2</v>
      </c>
      <c r="Q77" s="10">
        <v>14866</v>
      </c>
      <c r="R77" s="10">
        <v>4</v>
      </c>
      <c r="S77" s="10">
        <v>14862</v>
      </c>
      <c r="T77" s="1">
        <v>0</v>
      </c>
      <c r="U77" s="1">
        <v>0</v>
      </c>
      <c r="V77" s="1">
        <v>4</v>
      </c>
      <c r="W77" s="1">
        <v>14862</v>
      </c>
      <c r="X77" s="1">
        <v>0</v>
      </c>
      <c r="Y77" s="1" t="s">
        <v>72</v>
      </c>
      <c r="Z77" s="1" t="s">
        <v>72</v>
      </c>
      <c r="AA77" s="1" t="s">
        <v>72</v>
      </c>
      <c r="AB77" s="1" t="s">
        <v>72</v>
      </c>
      <c r="AC77" s="1" t="s">
        <v>72</v>
      </c>
      <c r="AD77" s="1" t="s">
        <v>72</v>
      </c>
      <c r="AE77" s="1" t="s">
        <v>72</v>
      </c>
      <c r="AF77" s="1">
        <v>3771.31591796875</v>
      </c>
      <c r="AG77" s="1" t="s">
        <v>72</v>
      </c>
      <c r="AH77" s="1" t="s">
        <v>72</v>
      </c>
      <c r="AI77" s="2" t="s">
        <v>72</v>
      </c>
      <c r="AJ77" s="1" t="s">
        <v>72</v>
      </c>
      <c r="AK77" s="1" t="s">
        <v>72</v>
      </c>
      <c r="AL77" s="1" t="s">
        <v>72</v>
      </c>
      <c r="AM77" s="1" t="s">
        <v>72</v>
      </c>
      <c r="AN77" s="1" t="s">
        <v>72</v>
      </c>
      <c r="AO77" s="1" t="s">
        <v>72</v>
      </c>
      <c r="AP77" s="1" t="s">
        <v>72</v>
      </c>
      <c r="AQ77" s="1" t="s">
        <v>72</v>
      </c>
      <c r="AR77" s="1" t="s">
        <v>72</v>
      </c>
      <c r="AS77" s="1" t="s">
        <v>72</v>
      </c>
      <c r="AT77" s="1">
        <v>5485.8671875</v>
      </c>
      <c r="AU77" s="1">
        <v>2201.1606385681866</v>
      </c>
      <c r="AV77" s="1">
        <v>2202.0444557480459</v>
      </c>
      <c r="AW77" s="2" t="s">
        <v>72</v>
      </c>
      <c r="AX77" s="2" t="s">
        <v>72</v>
      </c>
      <c r="AY77" s="1" t="s">
        <v>72</v>
      </c>
      <c r="AZ77" s="1" t="s">
        <v>72</v>
      </c>
      <c r="BA77" s="1">
        <v>0.50572353601455688</v>
      </c>
      <c r="BB77" s="1">
        <v>0.18179482221603394</v>
      </c>
      <c r="BC77" s="1" t="s">
        <v>72</v>
      </c>
      <c r="BD77" s="1" t="s">
        <v>72</v>
      </c>
      <c r="BE77" s="1" t="s">
        <v>72</v>
      </c>
      <c r="BF77" s="1" t="s">
        <v>72</v>
      </c>
      <c r="BG77" s="1" t="s">
        <v>72</v>
      </c>
      <c r="BH77" s="1" t="s">
        <v>72</v>
      </c>
      <c r="BI77" s="1" t="s">
        <v>72</v>
      </c>
      <c r="BJ77" s="1" t="s">
        <v>72</v>
      </c>
      <c r="BK77" s="1" t="s">
        <v>72</v>
      </c>
      <c r="BL77" s="1" t="s">
        <v>72</v>
      </c>
      <c r="BM77" s="1" t="s">
        <v>72</v>
      </c>
      <c r="BN77" s="1" t="s">
        <v>72</v>
      </c>
    </row>
    <row r="78" spans="1:66" x14ac:dyDescent="0.25">
      <c r="A78" s="2" t="s">
        <v>110</v>
      </c>
      <c r="B78" s="2" t="s">
        <v>208</v>
      </c>
      <c r="C78" s="2" t="s">
        <v>103</v>
      </c>
      <c r="D78" s="26">
        <f t="shared" si="3"/>
        <v>0</v>
      </c>
      <c r="E78" s="1">
        <v>0</v>
      </c>
      <c r="F78" s="2" t="s">
        <v>67</v>
      </c>
      <c r="G78" s="2" t="s">
        <v>68</v>
      </c>
      <c r="H78" s="2" t="s">
        <v>69</v>
      </c>
      <c r="I78" s="2" t="s">
        <v>69</v>
      </c>
      <c r="J78" s="2" t="s">
        <v>70</v>
      </c>
      <c r="K78" s="2" t="s">
        <v>71</v>
      </c>
      <c r="L78" s="1">
        <v>0</v>
      </c>
      <c r="M78" s="12">
        <f t="shared" si="4"/>
        <v>1.4510184526443481</v>
      </c>
      <c r="N78" s="12">
        <f t="shared" si="5"/>
        <v>0</v>
      </c>
      <c r="O78" s="1">
        <v>0.36275461316108704</v>
      </c>
      <c r="P78" s="1">
        <v>0</v>
      </c>
      <c r="Q78" s="10">
        <v>9718</v>
      </c>
      <c r="R78" s="10">
        <v>0</v>
      </c>
      <c r="S78" s="10">
        <v>9718</v>
      </c>
      <c r="T78" s="1">
        <v>0</v>
      </c>
      <c r="U78" s="1">
        <v>0</v>
      </c>
      <c r="V78" s="1">
        <v>5</v>
      </c>
      <c r="W78" s="1">
        <v>9713</v>
      </c>
      <c r="X78" s="1">
        <v>0</v>
      </c>
      <c r="Y78" s="1" t="s">
        <v>72</v>
      </c>
      <c r="Z78" s="1" t="s">
        <v>72</v>
      </c>
      <c r="AA78" s="1" t="s">
        <v>72</v>
      </c>
      <c r="AB78" s="1" t="s">
        <v>72</v>
      </c>
      <c r="AC78" s="1" t="s">
        <v>72</v>
      </c>
      <c r="AD78" s="1" t="s">
        <v>72</v>
      </c>
      <c r="AE78" s="1" t="s">
        <v>72</v>
      </c>
      <c r="AF78" s="1">
        <v>7083.0185546875</v>
      </c>
      <c r="AG78" s="1" t="s">
        <v>72</v>
      </c>
      <c r="AH78" s="1" t="s">
        <v>72</v>
      </c>
      <c r="AI78" s="2" t="s">
        <v>104</v>
      </c>
      <c r="AJ78" s="1" t="s">
        <v>72</v>
      </c>
      <c r="AK78" s="1" t="s">
        <v>72</v>
      </c>
      <c r="AL78" s="1" t="s">
        <v>72</v>
      </c>
      <c r="AM78" s="1" t="s">
        <v>72</v>
      </c>
      <c r="AN78" s="1" t="s">
        <v>72</v>
      </c>
      <c r="AO78" s="1" t="s">
        <v>72</v>
      </c>
      <c r="AP78" s="1" t="s">
        <v>72</v>
      </c>
      <c r="AQ78" s="1" t="s">
        <v>72</v>
      </c>
      <c r="AR78" s="1" t="s">
        <v>72</v>
      </c>
      <c r="AS78" s="1" t="s">
        <v>72</v>
      </c>
      <c r="AT78" s="1">
        <v>0</v>
      </c>
      <c r="AU78" s="1">
        <v>2497.7087396282941</v>
      </c>
      <c r="AV78" s="1">
        <v>2497.7087396282973</v>
      </c>
      <c r="AW78" s="2" t="s">
        <v>72</v>
      </c>
      <c r="AX78" s="2" t="s">
        <v>72</v>
      </c>
      <c r="AY78" s="1" t="s">
        <v>72</v>
      </c>
      <c r="AZ78" s="1" t="s">
        <v>72</v>
      </c>
      <c r="BA78" s="1">
        <v>0.16574415564537048</v>
      </c>
      <c r="BB78" s="1">
        <v>0</v>
      </c>
      <c r="BC78" s="1" t="s">
        <v>72</v>
      </c>
      <c r="BD78" s="1" t="s">
        <v>72</v>
      </c>
      <c r="BE78" s="1" t="s">
        <v>72</v>
      </c>
      <c r="BF78" s="1" t="s">
        <v>72</v>
      </c>
      <c r="BG78" s="1" t="s">
        <v>72</v>
      </c>
      <c r="BH78" s="1" t="s">
        <v>72</v>
      </c>
      <c r="BI78" s="1" t="s">
        <v>72</v>
      </c>
      <c r="BJ78" s="1" t="s">
        <v>72</v>
      </c>
      <c r="BK78" s="1" t="s">
        <v>72</v>
      </c>
      <c r="BL78" s="1" t="s">
        <v>72</v>
      </c>
      <c r="BM78" s="1" t="s">
        <v>72</v>
      </c>
      <c r="BN78" s="1" t="s">
        <v>72</v>
      </c>
    </row>
    <row r="79" spans="1:66" x14ac:dyDescent="0.25">
      <c r="A79" s="2" t="s">
        <v>110</v>
      </c>
      <c r="B79" s="2" t="s">
        <v>208</v>
      </c>
      <c r="C79" s="2" t="s">
        <v>104</v>
      </c>
      <c r="D79" s="26">
        <f t="shared" si="3"/>
        <v>2.4218427658081056</v>
      </c>
      <c r="E79" s="1">
        <v>0.60546070337295532</v>
      </c>
      <c r="F79" s="2" t="s">
        <v>67</v>
      </c>
      <c r="G79" s="2" t="s">
        <v>68</v>
      </c>
      <c r="H79" s="2" t="s">
        <v>69</v>
      </c>
      <c r="I79" s="2" t="s">
        <v>69</v>
      </c>
      <c r="J79" s="2" t="s">
        <v>70</v>
      </c>
      <c r="K79" s="2" t="s">
        <v>74</v>
      </c>
      <c r="L79" s="1">
        <v>12.109213829040527</v>
      </c>
      <c r="M79" s="12">
        <f t="shared" si="4"/>
        <v>5.2642531394958496</v>
      </c>
      <c r="N79" s="12">
        <f t="shared" si="5"/>
        <v>0.85137784481048584</v>
      </c>
      <c r="O79" s="1">
        <v>1.3160632848739624</v>
      </c>
      <c r="P79" s="1">
        <v>0.21284446120262146</v>
      </c>
      <c r="Q79" s="10">
        <v>9718</v>
      </c>
      <c r="R79" s="10">
        <v>5</v>
      </c>
      <c r="S79" s="10">
        <v>9713</v>
      </c>
      <c r="T79" s="1">
        <v>0</v>
      </c>
      <c r="U79" s="1">
        <v>0</v>
      </c>
      <c r="V79" s="1">
        <v>5</v>
      </c>
      <c r="W79" s="1">
        <v>9713</v>
      </c>
      <c r="X79" s="1">
        <v>0</v>
      </c>
      <c r="Y79" s="1" t="s">
        <v>72</v>
      </c>
      <c r="Z79" s="1" t="s">
        <v>72</v>
      </c>
      <c r="AA79" s="1" t="s">
        <v>72</v>
      </c>
      <c r="AB79" s="1" t="s">
        <v>72</v>
      </c>
      <c r="AC79" s="1" t="s">
        <v>72</v>
      </c>
      <c r="AD79" s="1" t="s">
        <v>72</v>
      </c>
      <c r="AE79" s="1" t="s">
        <v>72</v>
      </c>
      <c r="AF79" s="1">
        <v>3771.31591796875</v>
      </c>
      <c r="AG79" s="1" t="s">
        <v>72</v>
      </c>
      <c r="AH79" s="1" t="s">
        <v>72</v>
      </c>
      <c r="AI79" s="2" t="s">
        <v>72</v>
      </c>
      <c r="AJ79" s="1" t="s">
        <v>72</v>
      </c>
      <c r="AK79" s="1" t="s">
        <v>72</v>
      </c>
      <c r="AL79" s="1" t="s">
        <v>72</v>
      </c>
      <c r="AM79" s="1" t="s">
        <v>72</v>
      </c>
      <c r="AN79" s="1" t="s">
        <v>72</v>
      </c>
      <c r="AO79" s="1" t="s">
        <v>72</v>
      </c>
      <c r="AP79" s="1" t="s">
        <v>72</v>
      </c>
      <c r="AQ79" s="1" t="s">
        <v>72</v>
      </c>
      <c r="AR79" s="1" t="s">
        <v>72</v>
      </c>
      <c r="AS79" s="1" t="s">
        <v>72</v>
      </c>
      <c r="AT79" s="1">
        <v>5365.8724609375004</v>
      </c>
      <c r="AU79" s="1">
        <v>1869.6434472428775</v>
      </c>
      <c r="AV79" s="1">
        <v>1871.4422890898081</v>
      </c>
      <c r="AW79" s="2" t="s">
        <v>72</v>
      </c>
      <c r="AX79" s="2" t="s">
        <v>72</v>
      </c>
      <c r="AY79" s="1" t="s">
        <v>72</v>
      </c>
      <c r="AZ79" s="1" t="s">
        <v>72</v>
      </c>
      <c r="BA79" s="1">
        <v>0.92224067449569702</v>
      </c>
      <c r="BB79" s="1">
        <v>0.37123149633407593</v>
      </c>
      <c r="BC79" s="1" t="s">
        <v>72</v>
      </c>
      <c r="BD79" s="1" t="s">
        <v>72</v>
      </c>
      <c r="BE79" s="1" t="s">
        <v>72</v>
      </c>
      <c r="BF79" s="1" t="s">
        <v>72</v>
      </c>
      <c r="BG79" s="1" t="s">
        <v>72</v>
      </c>
      <c r="BH79" s="1" t="s">
        <v>72</v>
      </c>
      <c r="BI79" s="1" t="s">
        <v>72</v>
      </c>
      <c r="BJ79" s="1" t="s">
        <v>72</v>
      </c>
      <c r="BK79" s="1" t="s">
        <v>72</v>
      </c>
      <c r="BL79" s="1" t="s">
        <v>72</v>
      </c>
      <c r="BM79" s="1" t="s">
        <v>72</v>
      </c>
      <c r="BN79" s="1" t="s">
        <v>72</v>
      </c>
    </row>
    <row r="80" spans="1:66" x14ac:dyDescent="0.25">
      <c r="A80" s="2" t="s">
        <v>111</v>
      </c>
      <c r="B80" s="2" t="s">
        <v>209</v>
      </c>
      <c r="C80" s="2" t="s">
        <v>103</v>
      </c>
      <c r="D80" s="26">
        <f t="shared" si="3"/>
        <v>0</v>
      </c>
      <c r="E80" s="1">
        <v>0</v>
      </c>
      <c r="F80" s="2" t="s">
        <v>67</v>
      </c>
      <c r="G80" s="2" t="s">
        <v>68</v>
      </c>
      <c r="H80" s="2" t="s">
        <v>69</v>
      </c>
      <c r="I80" s="2" t="s">
        <v>69</v>
      </c>
      <c r="J80" s="2" t="s">
        <v>70</v>
      </c>
      <c r="K80" s="2" t="s">
        <v>71</v>
      </c>
      <c r="L80" s="1">
        <v>0</v>
      </c>
      <c r="M80" s="12">
        <f t="shared" si="4"/>
        <v>0.98755455017089844</v>
      </c>
      <c r="N80" s="12">
        <f t="shared" si="5"/>
        <v>0</v>
      </c>
      <c r="O80" s="1">
        <v>0.24688863754272461</v>
      </c>
      <c r="P80" s="1">
        <v>0</v>
      </c>
      <c r="Q80" s="10">
        <v>14278</v>
      </c>
      <c r="R80" s="10">
        <v>0</v>
      </c>
      <c r="S80" s="10">
        <v>14278</v>
      </c>
      <c r="T80" s="1">
        <v>0</v>
      </c>
      <c r="U80" s="1">
        <v>0</v>
      </c>
      <c r="V80" s="1">
        <v>6</v>
      </c>
      <c r="W80" s="1">
        <v>14272</v>
      </c>
      <c r="X80" s="1">
        <v>0</v>
      </c>
      <c r="Y80" s="1" t="s">
        <v>72</v>
      </c>
      <c r="Z80" s="1" t="s">
        <v>72</v>
      </c>
      <c r="AA80" s="1" t="s">
        <v>72</v>
      </c>
      <c r="AB80" s="1" t="s">
        <v>72</v>
      </c>
      <c r="AC80" s="1" t="s">
        <v>72</v>
      </c>
      <c r="AD80" s="1" t="s">
        <v>72</v>
      </c>
      <c r="AE80" s="1" t="s">
        <v>72</v>
      </c>
      <c r="AF80" s="1">
        <v>7083.0185546875</v>
      </c>
      <c r="AG80" s="1" t="s">
        <v>72</v>
      </c>
      <c r="AH80" s="1" t="s">
        <v>72</v>
      </c>
      <c r="AI80" s="2" t="s">
        <v>104</v>
      </c>
      <c r="AJ80" s="1" t="s">
        <v>72</v>
      </c>
      <c r="AK80" s="1" t="s">
        <v>72</v>
      </c>
      <c r="AL80" s="1" t="s">
        <v>72</v>
      </c>
      <c r="AM80" s="1" t="s">
        <v>72</v>
      </c>
      <c r="AN80" s="1" t="s">
        <v>72</v>
      </c>
      <c r="AO80" s="1" t="s">
        <v>72</v>
      </c>
      <c r="AP80" s="1" t="s">
        <v>72</v>
      </c>
      <c r="AQ80" s="1" t="s">
        <v>72</v>
      </c>
      <c r="AR80" s="1" t="s">
        <v>72</v>
      </c>
      <c r="AS80" s="1" t="s">
        <v>72</v>
      </c>
      <c r="AT80" s="1">
        <v>0</v>
      </c>
      <c r="AU80" s="1">
        <v>2979.7912118882086</v>
      </c>
      <c r="AV80" s="1">
        <v>2979.7912118882118</v>
      </c>
      <c r="AW80" s="2" t="s">
        <v>72</v>
      </c>
      <c r="AX80" s="2" t="s">
        <v>72</v>
      </c>
      <c r="AY80" s="1" t="s">
        <v>72</v>
      </c>
      <c r="AZ80" s="1" t="s">
        <v>72</v>
      </c>
      <c r="BA80" s="1">
        <v>0.1128074899315834</v>
      </c>
      <c r="BB80" s="1">
        <v>0</v>
      </c>
      <c r="BC80" s="1" t="s">
        <v>72</v>
      </c>
      <c r="BD80" s="1" t="s">
        <v>72</v>
      </c>
      <c r="BE80" s="1" t="s">
        <v>72</v>
      </c>
      <c r="BF80" s="1" t="s">
        <v>72</v>
      </c>
      <c r="BG80" s="1" t="s">
        <v>72</v>
      </c>
      <c r="BH80" s="1" t="s">
        <v>72</v>
      </c>
      <c r="BI80" s="1" t="s">
        <v>72</v>
      </c>
      <c r="BJ80" s="1" t="s">
        <v>72</v>
      </c>
      <c r="BK80" s="1" t="s">
        <v>72</v>
      </c>
      <c r="BL80" s="1" t="s">
        <v>72</v>
      </c>
      <c r="BM80" s="1" t="s">
        <v>72</v>
      </c>
      <c r="BN80" s="1" t="s">
        <v>72</v>
      </c>
    </row>
    <row r="81" spans="1:66" x14ac:dyDescent="0.25">
      <c r="A81" s="2" t="s">
        <v>111</v>
      </c>
      <c r="B81" s="2" t="s">
        <v>209</v>
      </c>
      <c r="C81" s="2" t="s">
        <v>104</v>
      </c>
      <c r="D81" s="26">
        <f t="shared" si="3"/>
        <v>1.9779541015625</v>
      </c>
      <c r="E81" s="1">
        <v>0.49448853731155396</v>
      </c>
      <c r="F81" s="2" t="s">
        <v>67</v>
      </c>
      <c r="G81" s="2" t="s">
        <v>68</v>
      </c>
      <c r="H81" s="2" t="s">
        <v>69</v>
      </c>
      <c r="I81" s="2" t="s">
        <v>69</v>
      </c>
      <c r="J81" s="2" t="s">
        <v>70</v>
      </c>
      <c r="K81" s="2" t="s">
        <v>74</v>
      </c>
      <c r="L81" s="1">
        <v>9.8897705078125</v>
      </c>
      <c r="M81" s="12">
        <f t="shared" si="4"/>
        <v>4.043825626373291</v>
      </c>
      <c r="N81" s="12">
        <f t="shared" si="5"/>
        <v>0.77459961175918579</v>
      </c>
      <c r="O81" s="1">
        <v>1.0109564065933228</v>
      </c>
      <c r="P81" s="1">
        <v>0.19364990293979645</v>
      </c>
      <c r="Q81" s="10">
        <v>14278</v>
      </c>
      <c r="R81" s="10">
        <v>6</v>
      </c>
      <c r="S81" s="10">
        <v>14272</v>
      </c>
      <c r="T81" s="1">
        <v>0</v>
      </c>
      <c r="U81" s="1">
        <v>0</v>
      </c>
      <c r="V81" s="1">
        <v>6</v>
      </c>
      <c r="W81" s="1">
        <v>14272</v>
      </c>
      <c r="X81" s="1">
        <v>0</v>
      </c>
      <c r="Y81" s="1" t="s">
        <v>72</v>
      </c>
      <c r="Z81" s="1" t="s">
        <v>72</v>
      </c>
      <c r="AA81" s="1" t="s">
        <v>72</v>
      </c>
      <c r="AB81" s="1" t="s">
        <v>72</v>
      </c>
      <c r="AC81" s="1" t="s">
        <v>72</v>
      </c>
      <c r="AD81" s="1" t="s">
        <v>72</v>
      </c>
      <c r="AE81" s="1" t="s">
        <v>72</v>
      </c>
      <c r="AF81" s="1">
        <v>3771.31591796875</v>
      </c>
      <c r="AG81" s="1" t="s">
        <v>72</v>
      </c>
      <c r="AH81" s="1" t="s">
        <v>72</v>
      </c>
      <c r="AI81" s="2" t="s">
        <v>72</v>
      </c>
      <c r="AJ81" s="1" t="s">
        <v>72</v>
      </c>
      <c r="AK81" s="1" t="s">
        <v>72</v>
      </c>
      <c r="AL81" s="1" t="s">
        <v>72</v>
      </c>
      <c r="AM81" s="1" t="s">
        <v>72</v>
      </c>
      <c r="AN81" s="1" t="s">
        <v>72</v>
      </c>
      <c r="AO81" s="1" t="s">
        <v>72</v>
      </c>
      <c r="AP81" s="1" t="s">
        <v>72</v>
      </c>
      <c r="AQ81" s="1" t="s">
        <v>72</v>
      </c>
      <c r="AR81" s="1" t="s">
        <v>72</v>
      </c>
      <c r="AS81" s="1" t="s">
        <v>72</v>
      </c>
      <c r="AT81" s="1">
        <v>6000.444742838542</v>
      </c>
      <c r="AU81" s="1">
        <v>2165.0387522949768</v>
      </c>
      <c r="AV81" s="1">
        <v>2166.6504931510472</v>
      </c>
      <c r="AW81" s="2" t="s">
        <v>72</v>
      </c>
      <c r="AX81" s="2" t="s">
        <v>72</v>
      </c>
      <c r="AY81" s="1" t="s">
        <v>72</v>
      </c>
      <c r="AZ81" s="1" t="s">
        <v>72</v>
      </c>
      <c r="BA81" s="1">
        <v>0.72696989774703979</v>
      </c>
      <c r="BB81" s="1">
        <v>0.31784984469413757</v>
      </c>
      <c r="BC81" s="1" t="s">
        <v>72</v>
      </c>
      <c r="BD81" s="1" t="s">
        <v>72</v>
      </c>
      <c r="BE81" s="1" t="s">
        <v>72</v>
      </c>
      <c r="BF81" s="1" t="s">
        <v>72</v>
      </c>
      <c r="BG81" s="1" t="s">
        <v>72</v>
      </c>
      <c r="BH81" s="1" t="s">
        <v>72</v>
      </c>
      <c r="BI81" s="1" t="s">
        <v>72</v>
      </c>
      <c r="BJ81" s="1" t="s">
        <v>72</v>
      </c>
      <c r="BK81" s="1" t="s">
        <v>72</v>
      </c>
      <c r="BL81" s="1" t="s">
        <v>72</v>
      </c>
      <c r="BM81" s="1" t="s">
        <v>72</v>
      </c>
      <c r="BN81" s="1" t="s">
        <v>72</v>
      </c>
    </row>
    <row r="82" spans="1:66" x14ac:dyDescent="0.25">
      <c r="A82" s="2" t="s">
        <v>112</v>
      </c>
      <c r="B82" s="2" t="s">
        <v>83</v>
      </c>
      <c r="C82" s="2" t="s">
        <v>103</v>
      </c>
      <c r="D82" s="26">
        <f t="shared" si="3"/>
        <v>0</v>
      </c>
      <c r="E82" s="1">
        <v>0</v>
      </c>
      <c r="F82" s="2" t="s">
        <v>67</v>
      </c>
      <c r="G82" s="2" t="s">
        <v>68</v>
      </c>
      <c r="H82" s="2" t="s">
        <v>69</v>
      </c>
      <c r="I82" s="2" t="s">
        <v>69</v>
      </c>
      <c r="J82" s="2" t="s">
        <v>70</v>
      </c>
      <c r="K82" s="2" t="s">
        <v>71</v>
      </c>
      <c r="L82" s="1">
        <v>0</v>
      </c>
      <c r="M82" s="12">
        <f t="shared" si="4"/>
        <v>0.78876733779907227</v>
      </c>
      <c r="N82" s="12">
        <f t="shared" si="5"/>
        <v>0</v>
      </c>
      <c r="O82" s="1">
        <v>0.19719183444976807</v>
      </c>
      <c r="P82" s="1">
        <v>0</v>
      </c>
      <c r="Q82" s="10">
        <v>17876</v>
      </c>
      <c r="R82" s="10">
        <v>0</v>
      </c>
      <c r="S82" s="10">
        <v>17876</v>
      </c>
      <c r="T82" s="1">
        <v>0</v>
      </c>
      <c r="U82" s="1">
        <v>0</v>
      </c>
      <c r="V82" s="1">
        <v>0</v>
      </c>
      <c r="W82" s="1">
        <v>17876</v>
      </c>
      <c r="X82" s="1">
        <v>0</v>
      </c>
      <c r="Y82" s="1" t="s">
        <v>72</v>
      </c>
      <c r="Z82" s="1" t="s">
        <v>72</v>
      </c>
      <c r="AA82" s="1" t="s">
        <v>72</v>
      </c>
      <c r="AB82" s="1" t="s">
        <v>72</v>
      </c>
      <c r="AC82" s="1" t="s">
        <v>72</v>
      </c>
      <c r="AD82" s="1" t="s">
        <v>72</v>
      </c>
      <c r="AE82" s="1" t="s">
        <v>72</v>
      </c>
      <c r="AF82" s="1">
        <v>7083.0185546875</v>
      </c>
      <c r="AG82" s="1" t="s">
        <v>72</v>
      </c>
      <c r="AH82" s="1" t="s">
        <v>72</v>
      </c>
      <c r="AI82" s="2" t="s">
        <v>104</v>
      </c>
      <c r="AJ82" s="1" t="s">
        <v>72</v>
      </c>
      <c r="AK82" s="1" t="s">
        <v>72</v>
      </c>
      <c r="AL82" s="1" t="s">
        <v>72</v>
      </c>
      <c r="AM82" s="1" t="s">
        <v>72</v>
      </c>
      <c r="AN82" s="1" t="s">
        <v>72</v>
      </c>
      <c r="AO82" s="1" t="s">
        <v>72</v>
      </c>
      <c r="AP82" s="1" t="s">
        <v>72</v>
      </c>
      <c r="AQ82" s="1" t="s">
        <v>72</v>
      </c>
      <c r="AR82" s="1" t="s">
        <v>72</v>
      </c>
      <c r="AS82" s="1" t="s">
        <v>72</v>
      </c>
      <c r="AT82" s="1">
        <v>0</v>
      </c>
      <c r="AU82" s="1">
        <v>2876.8304894055314</v>
      </c>
      <c r="AV82" s="1">
        <v>2876.830489405525</v>
      </c>
      <c r="AW82" s="2" t="s">
        <v>72</v>
      </c>
      <c r="AX82" s="2" t="s">
        <v>72</v>
      </c>
      <c r="AY82" s="1" t="s">
        <v>72</v>
      </c>
      <c r="AZ82" s="1" t="s">
        <v>72</v>
      </c>
      <c r="BA82" s="1">
        <v>9.0101249516010284E-2</v>
      </c>
      <c r="BB82" s="1">
        <v>0</v>
      </c>
      <c r="BC82" s="1" t="s">
        <v>72</v>
      </c>
      <c r="BD82" s="1" t="s">
        <v>72</v>
      </c>
      <c r="BE82" s="1" t="s">
        <v>72</v>
      </c>
      <c r="BF82" s="1" t="s">
        <v>72</v>
      </c>
      <c r="BG82" s="1" t="s">
        <v>72</v>
      </c>
      <c r="BH82" s="1" t="s">
        <v>72</v>
      </c>
      <c r="BI82" s="1" t="s">
        <v>72</v>
      </c>
      <c r="BJ82" s="1" t="s">
        <v>72</v>
      </c>
      <c r="BK82" s="1" t="s">
        <v>72</v>
      </c>
      <c r="BL82" s="1" t="s">
        <v>72</v>
      </c>
      <c r="BM82" s="1" t="s">
        <v>72</v>
      </c>
      <c r="BN82" s="1" t="s">
        <v>72</v>
      </c>
    </row>
    <row r="83" spans="1:66" x14ac:dyDescent="0.25">
      <c r="A83" s="2" t="s">
        <v>112</v>
      </c>
      <c r="B83" s="2" t="s">
        <v>83</v>
      </c>
      <c r="C83" s="2" t="s">
        <v>104</v>
      </c>
      <c r="D83" s="26">
        <f t="shared" si="3"/>
        <v>0</v>
      </c>
      <c r="E83" s="1">
        <v>0</v>
      </c>
      <c r="F83" s="2" t="s">
        <v>67</v>
      </c>
      <c r="G83" s="2" t="s">
        <v>68</v>
      </c>
      <c r="H83" s="2" t="s">
        <v>69</v>
      </c>
      <c r="I83" s="2" t="s">
        <v>69</v>
      </c>
      <c r="J83" s="2" t="s">
        <v>70</v>
      </c>
      <c r="K83" s="2" t="s">
        <v>74</v>
      </c>
      <c r="L83" s="1">
        <v>0</v>
      </c>
      <c r="M83" s="12">
        <f t="shared" si="4"/>
        <v>0.78876733779907227</v>
      </c>
      <c r="N83" s="12">
        <f t="shared" si="5"/>
        <v>0</v>
      </c>
      <c r="O83" s="1">
        <v>0.19719183444976807</v>
      </c>
      <c r="P83" s="1">
        <v>0</v>
      </c>
      <c r="Q83" s="10">
        <v>17876</v>
      </c>
      <c r="R83" s="10">
        <v>0</v>
      </c>
      <c r="S83" s="10">
        <v>17876</v>
      </c>
      <c r="T83" s="1">
        <v>0</v>
      </c>
      <c r="U83" s="1">
        <v>0</v>
      </c>
      <c r="V83" s="1">
        <v>0</v>
      </c>
      <c r="W83" s="1">
        <v>17876</v>
      </c>
      <c r="X83" s="1">
        <v>0</v>
      </c>
      <c r="Y83" s="1" t="s">
        <v>72</v>
      </c>
      <c r="Z83" s="1" t="s">
        <v>72</v>
      </c>
      <c r="AA83" s="1" t="s">
        <v>72</v>
      </c>
      <c r="AB83" s="1" t="s">
        <v>72</v>
      </c>
      <c r="AC83" s="1" t="s">
        <v>72</v>
      </c>
      <c r="AD83" s="1" t="s">
        <v>72</v>
      </c>
      <c r="AE83" s="1" t="s">
        <v>72</v>
      </c>
      <c r="AF83" s="1">
        <v>3771.31591796875</v>
      </c>
      <c r="AG83" s="1" t="s">
        <v>72</v>
      </c>
      <c r="AH83" s="1" t="s">
        <v>72</v>
      </c>
      <c r="AI83" s="2" t="s">
        <v>72</v>
      </c>
      <c r="AJ83" s="1" t="s">
        <v>72</v>
      </c>
      <c r="AK83" s="1" t="s">
        <v>72</v>
      </c>
      <c r="AL83" s="1" t="s">
        <v>72</v>
      </c>
      <c r="AM83" s="1" t="s">
        <v>72</v>
      </c>
      <c r="AN83" s="1" t="s">
        <v>72</v>
      </c>
      <c r="AO83" s="1" t="s">
        <v>72</v>
      </c>
      <c r="AP83" s="1" t="s">
        <v>72</v>
      </c>
      <c r="AQ83" s="1" t="s">
        <v>72</v>
      </c>
      <c r="AR83" s="1" t="s">
        <v>72</v>
      </c>
      <c r="AS83" s="1" t="s">
        <v>72</v>
      </c>
      <c r="AT83" s="1">
        <v>0</v>
      </c>
      <c r="AU83" s="1">
        <v>2092.2327179344315</v>
      </c>
      <c r="AV83" s="1">
        <v>2092.2327179344302</v>
      </c>
      <c r="AW83" s="2" t="s">
        <v>72</v>
      </c>
      <c r="AX83" s="2" t="s">
        <v>72</v>
      </c>
      <c r="AY83" s="1" t="s">
        <v>72</v>
      </c>
      <c r="AZ83" s="1" t="s">
        <v>72</v>
      </c>
      <c r="BA83" s="1">
        <v>9.0101249516010284E-2</v>
      </c>
      <c r="BB83" s="1">
        <v>0</v>
      </c>
      <c r="BC83" s="1" t="s">
        <v>72</v>
      </c>
      <c r="BD83" s="1" t="s">
        <v>72</v>
      </c>
      <c r="BE83" s="1" t="s">
        <v>72</v>
      </c>
      <c r="BF83" s="1" t="s">
        <v>72</v>
      </c>
      <c r="BG83" s="1" t="s">
        <v>72</v>
      </c>
      <c r="BH83" s="1" t="s">
        <v>72</v>
      </c>
      <c r="BI83" s="1" t="s">
        <v>72</v>
      </c>
      <c r="BJ83" s="1" t="s">
        <v>72</v>
      </c>
      <c r="BK83" s="1" t="s">
        <v>72</v>
      </c>
      <c r="BL83" s="1" t="s">
        <v>72</v>
      </c>
      <c r="BM83" s="1" t="s">
        <v>72</v>
      </c>
      <c r="BN83" s="1" t="s">
        <v>72</v>
      </c>
    </row>
    <row r="84" spans="1:66" x14ac:dyDescent="0.25">
      <c r="A84" s="2" t="s">
        <v>113</v>
      </c>
      <c r="B84" s="2" t="s">
        <v>210</v>
      </c>
      <c r="C84" s="2" t="s">
        <v>103</v>
      </c>
      <c r="D84" s="26">
        <f t="shared" si="3"/>
        <v>0.28646371364593504</v>
      </c>
      <c r="E84" s="1">
        <v>7.1615926921367645E-2</v>
      </c>
      <c r="F84" s="2" t="s">
        <v>67</v>
      </c>
      <c r="G84" s="2" t="s">
        <v>68</v>
      </c>
      <c r="H84" s="2" t="s">
        <v>69</v>
      </c>
      <c r="I84" s="2" t="s">
        <v>69</v>
      </c>
      <c r="J84" s="2" t="s">
        <v>70</v>
      </c>
      <c r="K84" s="2" t="s">
        <v>71</v>
      </c>
      <c r="L84" s="1">
        <v>1.4323185682296753</v>
      </c>
      <c r="M84" s="12">
        <f t="shared" si="4"/>
        <v>1.3683078289031982</v>
      </c>
      <c r="N84" s="12">
        <f t="shared" si="5"/>
        <v>1.2031123973429203E-2</v>
      </c>
      <c r="O84" s="1">
        <v>0.34207695722579956</v>
      </c>
      <c r="P84" s="1">
        <v>3.0077809933573008E-3</v>
      </c>
      <c r="Q84" s="10">
        <v>16428</v>
      </c>
      <c r="R84" s="10">
        <v>1</v>
      </c>
      <c r="S84" s="10">
        <v>16427</v>
      </c>
      <c r="T84" s="1">
        <v>1</v>
      </c>
      <c r="U84" s="1">
        <v>0</v>
      </c>
      <c r="V84" s="1">
        <v>3</v>
      </c>
      <c r="W84" s="1">
        <v>16424</v>
      </c>
      <c r="X84" s="1">
        <v>7.1615921995364124E-2</v>
      </c>
      <c r="Y84" s="1" t="s">
        <v>72</v>
      </c>
      <c r="Z84" s="1" t="s">
        <v>72</v>
      </c>
      <c r="AA84" s="1" t="s">
        <v>72</v>
      </c>
      <c r="AB84" s="1" t="s">
        <v>72</v>
      </c>
      <c r="AC84" s="1" t="s">
        <v>72</v>
      </c>
      <c r="AD84" s="1" t="s">
        <v>72</v>
      </c>
      <c r="AE84" s="1" t="s">
        <v>72</v>
      </c>
      <c r="AF84" s="1">
        <v>7083.0185546875</v>
      </c>
      <c r="AG84" s="1" t="s">
        <v>72</v>
      </c>
      <c r="AH84" s="1" t="s">
        <v>72</v>
      </c>
      <c r="AI84" s="2" t="s">
        <v>104</v>
      </c>
      <c r="AJ84" s="1">
        <v>0.24997719235319157</v>
      </c>
      <c r="AK84" s="1" t="s">
        <v>72</v>
      </c>
      <c r="AL84" s="1" t="s">
        <v>72</v>
      </c>
      <c r="AM84" s="1">
        <v>0.89515092763159065</v>
      </c>
      <c r="AN84" s="1">
        <v>0</v>
      </c>
      <c r="AO84" s="1">
        <v>19.998540283970108</v>
      </c>
      <c r="AP84" s="1" t="s">
        <v>72</v>
      </c>
      <c r="AQ84" s="1" t="s">
        <v>72</v>
      </c>
      <c r="AR84" s="1">
        <v>61.29116618824434</v>
      </c>
      <c r="AS84" s="1">
        <v>0</v>
      </c>
      <c r="AT84" s="1">
        <v>7723.37109375</v>
      </c>
      <c r="AU84" s="1">
        <v>2934.3747983205526</v>
      </c>
      <c r="AV84" s="1">
        <v>2934.6663125825062</v>
      </c>
      <c r="AW84" s="2" t="s">
        <v>72</v>
      </c>
      <c r="AX84" s="2" t="s">
        <v>72</v>
      </c>
      <c r="AY84" s="1" t="s">
        <v>72</v>
      </c>
      <c r="AZ84" s="1" t="s">
        <v>72</v>
      </c>
      <c r="BA84" s="1">
        <v>0.17826011776924133</v>
      </c>
      <c r="BB84" s="1">
        <v>1.94074846804142E-2</v>
      </c>
      <c r="BC84" s="1" t="s">
        <v>72</v>
      </c>
      <c r="BD84" s="1" t="s">
        <v>72</v>
      </c>
      <c r="BE84" s="1" t="s">
        <v>72</v>
      </c>
      <c r="BF84" s="1" t="s">
        <v>72</v>
      </c>
      <c r="BG84" s="1" t="s">
        <v>72</v>
      </c>
      <c r="BH84" s="1" t="s">
        <v>72</v>
      </c>
      <c r="BI84" s="1">
        <v>0.55528927668450367</v>
      </c>
      <c r="BJ84" s="1">
        <v>0</v>
      </c>
      <c r="BK84" s="1" t="s">
        <v>72</v>
      </c>
      <c r="BL84" s="1" t="s">
        <v>72</v>
      </c>
      <c r="BM84" s="1">
        <v>39.539226757989375</v>
      </c>
      <c r="BN84" s="1">
        <v>0.45785380995084501</v>
      </c>
    </row>
    <row r="85" spans="1:66" x14ac:dyDescent="0.25">
      <c r="A85" s="2" t="s">
        <v>113</v>
      </c>
      <c r="B85" s="2" t="s">
        <v>210</v>
      </c>
      <c r="C85" s="2" t="s">
        <v>104</v>
      </c>
      <c r="D85" s="26">
        <f t="shared" si="3"/>
        <v>1.1459593772888184</v>
      </c>
      <c r="E85" s="1">
        <v>0.28648984432220459</v>
      </c>
      <c r="F85" s="2" t="s">
        <v>67</v>
      </c>
      <c r="G85" s="2" t="s">
        <v>68</v>
      </c>
      <c r="H85" s="2" t="s">
        <v>69</v>
      </c>
      <c r="I85" s="2" t="s">
        <v>69</v>
      </c>
      <c r="J85" s="2" t="s">
        <v>70</v>
      </c>
      <c r="K85" s="2" t="s">
        <v>74</v>
      </c>
      <c r="L85" s="1">
        <v>5.7297968864440918</v>
      </c>
      <c r="M85" s="12">
        <f t="shared" si="4"/>
        <v>2.7023324966430664</v>
      </c>
      <c r="N85" s="12">
        <f t="shared" si="5"/>
        <v>0.34576389193534851</v>
      </c>
      <c r="O85" s="1">
        <v>0.6755831241607666</v>
      </c>
      <c r="P85" s="1">
        <v>8.6440972983837128E-2</v>
      </c>
      <c r="Q85" s="10">
        <v>16428</v>
      </c>
      <c r="R85" s="10">
        <v>4</v>
      </c>
      <c r="S85" s="10">
        <v>16424</v>
      </c>
      <c r="T85" s="1">
        <v>1</v>
      </c>
      <c r="U85" s="1">
        <v>0</v>
      </c>
      <c r="V85" s="1">
        <v>3</v>
      </c>
      <c r="W85" s="1">
        <v>16424</v>
      </c>
      <c r="X85" s="1">
        <v>7.1615921995364124E-2</v>
      </c>
      <c r="Y85" s="1" t="s">
        <v>72</v>
      </c>
      <c r="Z85" s="1" t="s">
        <v>72</v>
      </c>
      <c r="AA85" s="1" t="s">
        <v>72</v>
      </c>
      <c r="AB85" s="1" t="s">
        <v>72</v>
      </c>
      <c r="AC85" s="1" t="s">
        <v>72</v>
      </c>
      <c r="AD85" s="1" t="s">
        <v>72</v>
      </c>
      <c r="AE85" s="1" t="s">
        <v>72</v>
      </c>
      <c r="AF85" s="1">
        <v>3771.31591796875</v>
      </c>
      <c r="AG85" s="1" t="s">
        <v>72</v>
      </c>
      <c r="AH85" s="1" t="s">
        <v>72</v>
      </c>
      <c r="AI85" s="2" t="s">
        <v>72</v>
      </c>
      <c r="AJ85" s="1" t="s">
        <v>72</v>
      </c>
      <c r="AK85" s="1" t="s">
        <v>72</v>
      </c>
      <c r="AL85" s="1" t="s">
        <v>72</v>
      </c>
      <c r="AM85" s="1" t="s">
        <v>72</v>
      </c>
      <c r="AN85" s="1" t="s">
        <v>72</v>
      </c>
      <c r="AO85" s="1" t="s">
        <v>72</v>
      </c>
      <c r="AP85" s="1" t="s">
        <v>72</v>
      </c>
      <c r="AQ85" s="1" t="s">
        <v>72</v>
      </c>
      <c r="AR85" s="1" t="s">
        <v>72</v>
      </c>
      <c r="AS85" s="1" t="s">
        <v>72</v>
      </c>
      <c r="AT85" s="1">
        <v>5790.8323974609375</v>
      </c>
      <c r="AU85" s="1">
        <v>2115.2336680936742</v>
      </c>
      <c r="AV85" s="1">
        <v>2116.1286276089791</v>
      </c>
      <c r="AW85" s="2" t="s">
        <v>72</v>
      </c>
      <c r="AX85" s="2" t="s">
        <v>72</v>
      </c>
      <c r="AY85" s="1" t="s">
        <v>72</v>
      </c>
      <c r="AZ85" s="1" t="s">
        <v>72</v>
      </c>
      <c r="BA85" s="1">
        <v>0.45762920379638672</v>
      </c>
      <c r="BB85" s="1">
        <v>0.16450826823711395</v>
      </c>
      <c r="BC85" s="1" t="s">
        <v>72</v>
      </c>
      <c r="BD85" s="1" t="s">
        <v>72</v>
      </c>
      <c r="BE85" s="1" t="s">
        <v>72</v>
      </c>
      <c r="BF85" s="1" t="s">
        <v>72</v>
      </c>
      <c r="BG85" s="1" t="s">
        <v>72</v>
      </c>
      <c r="BH85" s="1" t="s">
        <v>72</v>
      </c>
      <c r="BI85" s="1" t="s">
        <v>72</v>
      </c>
      <c r="BJ85" s="1" t="s">
        <v>72</v>
      </c>
      <c r="BK85" s="1" t="s">
        <v>72</v>
      </c>
      <c r="BL85" s="1" t="s">
        <v>72</v>
      </c>
      <c r="BM85" s="1" t="s">
        <v>72</v>
      </c>
      <c r="BN85" s="1" t="s">
        <v>72</v>
      </c>
    </row>
    <row r="86" spans="1:66" x14ac:dyDescent="0.25">
      <c r="A86" s="2" t="s">
        <v>114</v>
      </c>
      <c r="B86" s="2" t="s">
        <v>211</v>
      </c>
      <c r="C86" s="2" t="s">
        <v>103</v>
      </c>
      <c r="D86" s="26">
        <f t="shared" si="3"/>
        <v>0</v>
      </c>
      <c r="E86" s="1">
        <v>0</v>
      </c>
      <c r="F86" s="2" t="s">
        <v>67</v>
      </c>
      <c r="G86" s="2" t="s">
        <v>68</v>
      </c>
      <c r="H86" s="2" t="s">
        <v>69</v>
      </c>
      <c r="I86" s="2" t="s">
        <v>69</v>
      </c>
      <c r="J86" s="2" t="s">
        <v>70</v>
      </c>
      <c r="K86" s="2" t="s">
        <v>71</v>
      </c>
      <c r="L86" s="1">
        <v>0</v>
      </c>
      <c r="M86" s="12">
        <f t="shared" si="4"/>
        <v>0.80401599407196045</v>
      </c>
      <c r="N86" s="12">
        <f t="shared" si="5"/>
        <v>0</v>
      </c>
      <c r="O86" s="1">
        <v>0.20100399851799011</v>
      </c>
      <c r="P86" s="1">
        <v>0</v>
      </c>
      <c r="Q86" s="10">
        <v>17537</v>
      </c>
      <c r="R86" s="10">
        <v>0</v>
      </c>
      <c r="S86" s="10">
        <v>17537</v>
      </c>
      <c r="T86" s="1">
        <v>0</v>
      </c>
      <c r="U86" s="1">
        <v>0</v>
      </c>
      <c r="V86" s="1">
        <v>11</v>
      </c>
      <c r="W86" s="1">
        <v>17526</v>
      </c>
      <c r="X86" s="1">
        <v>0</v>
      </c>
      <c r="Y86" s="1" t="s">
        <v>72</v>
      </c>
      <c r="Z86" s="1" t="s">
        <v>72</v>
      </c>
      <c r="AA86" s="1" t="s">
        <v>72</v>
      </c>
      <c r="AB86" s="1" t="s">
        <v>72</v>
      </c>
      <c r="AC86" s="1" t="s">
        <v>72</v>
      </c>
      <c r="AD86" s="1" t="s">
        <v>72</v>
      </c>
      <c r="AE86" s="1" t="s">
        <v>72</v>
      </c>
      <c r="AF86" s="1">
        <v>7083.0185546875</v>
      </c>
      <c r="AG86" s="1" t="s">
        <v>72</v>
      </c>
      <c r="AH86" s="1" t="s">
        <v>72</v>
      </c>
      <c r="AI86" s="2" t="s">
        <v>104</v>
      </c>
      <c r="AJ86" s="1" t="s">
        <v>72</v>
      </c>
      <c r="AK86" s="1" t="s">
        <v>72</v>
      </c>
      <c r="AL86" s="1" t="s">
        <v>72</v>
      </c>
      <c r="AM86" s="1" t="s">
        <v>72</v>
      </c>
      <c r="AN86" s="1" t="s">
        <v>72</v>
      </c>
      <c r="AO86" s="1" t="s">
        <v>72</v>
      </c>
      <c r="AP86" s="1" t="s">
        <v>72</v>
      </c>
      <c r="AQ86" s="1" t="s">
        <v>72</v>
      </c>
      <c r="AR86" s="1" t="s">
        <v>72</v>
      </c>
      <c r="AS86" s="1" t="s">
        <v>72</v>
      </c>
      <c r="AT86" s="1">
        <v>0</v>
      </c>
      <c r="AU86" s="1">
        <v>2917.1661574289806</v>
      </c>
      <c r="AV86" s="1">
        <v>2917.1661574289651</v>
      </c>
      <c r="AW86" s="2" t="s">
        <v>72</v>
      </c>
      <c r="AX86" s="2" t="s">
        <v>72</v>
      </c>
      <c r="AY86" s="1" t="s">
        <v>72</v>
      </c>
      <c r="AZ86" s="1" t="s">
        <v>72</v>
      </c>
      <c r="BA86" s="1">
        <v>9.1843016445636749E-2</v>
      </c>
      <c r="BB86" s="1">
        <v>0</v>
      </c>
      <c r="BC86" s="1" t="s">
        <v>72</v>
      </c>
      <c r="BD86" s="1" t="s">
        <v>72</v>
      </c>
      <c r="BE86" s="1" t="s">
        <v>72</v>
      </c>
      <c r="BF86" s="1" t="s">
        <v>72</v>
      </c>
      <c r="BG86" s="1" t="s">
        <v>72</v>
      </c>
      <c r="BH86" s="1" t="s">
        <v>72</v>
      </c>
      <c r="BI86" s="1" t="s">
        <v>72</v>
      </c>
      <c r="BJ86" s="1" t="s">
        <v>72</v>
      </c>
      <c r="BK86" s="1" t="s">
        <v>72</v>
      </c>
      <c r="BL86" s="1" t="s">
        <v>72</v>
      </c>
      <c r="BM86" s="1" t="s">
        <v>72</v>
      </c>
      <c r="BN86" s="1" t="s">
        <v>72</v>
      </c>
    </row>
    <row r="87" spans="1:66" x14ac:dyDescent="0.25">
      <c r="A87" s="2" t="s">
        <v>114</v>
      </c>
      <c r="B87" s="2" t="s">
        <v>211</v>
      </c>
      <c r="C87" s="2" t="s">
        <v>104</v>
      </c>
      <c r="D87" s="26">
        <f t="shared" si="3"/>
        <v>2.9526683807373049</v>
      </c>
      <c r="E87" s="1">
        <v>0.73816710710525513</v>
      </c>
      <c r="F87" s="2" t="s">
        <v>67</v>
      </c>
      <c r="G87" s="2" t="s">
        <v>68</v>
      </c>
      <c r="H87" s="2" t="s">
        <v>69</v>
      </c>
      <c r="I87" s="2" t="s">
        <v>69</v>
      </c>
      <c r="J87" s="2" t="s">
        <v>70</v>
      </c>
      <c r="K87" s="2" t="s">
        <v>74</v>
      </c>
      <c r="L87" s="1">
        <v>14.763341903686523</v>
      </c>
      <c r="M87" s="12">
        <f t="shared" si="4"/>
        <v>5.0773196220397949</v>
      </c>
      <c r="N87" s="12">
        <f t="shared" si="5"/>
        <v>1.5244191884994507</v>
      </c>
      <c r="O87" s="1">
        <v>1.2693299055099487</v>
      </c>
      <c r="P87" s="1">
        <v>0.38110479712486267</v>
      </c>
      <c r="Q87" s="10">
        <v>17537</v>
      </c>
      <c r="R87" s="10">
        <v>11</v>
      </c>
      <c r="S87" s="10">
        <v>17526</v>
      </c>
      <c r="T87" s="1">
        <v>0</v>
      </c>
      <c r="U87" s="1">
        <v>0</v>
      </c>
      <c r="V87" s="1">
        <v>11</v>
      </c>
      <c r="W87" s="1">
        <v>17526</v>
      </c>
      <c r="X87" s="1">
        <v>0</v>
      </c>
      <c r="Y87" s="1" t="s">
        <v>72</v>
      </c>
      <c r="Z87" s="1" t="s">
        <v>72</v>
      </c>
      <c r="AA87" s="1" t="s">
        <v>72</v>
      </c>
      <c r="AB87" s="1" t="s">
        <v>72</v>
      </c>
      <c r="AC87" s="1" t="s">
        <v>72</v>
      </c>
      <c r="AD87" s="1" t="s">
        <v>72</v>
      </c>
      <c r="AE87" s="1" t="s">
        <v>72</v>
      </c>
      <c r="AF87" s="1">
        <v>3771.31591796875</v>
      </c>
      <c r="AG87" s="1" t="s">
        <v>72</v>
      </c>
      <c r="AH87" s="1" t="s">
        <v>72</v>
      </c>
      <c r="AI87" s="2" t="s">
        <v>72</v>
      </c>
      <c r="AJ87" s="1" t="s">
        <v>72</v>
      </c>
      <c r="AK87" s="1" t="s">
        <v>72</v>
      </c>
      <c r="AL87" s="1" t="s">
        <v>72</v>
      </c>
      <c r="AM87" s="1" t="s">
        <v>72</v>
      </c>
      <c r="AN87" s="1" t="s">
        <v>72</v>
      </c>
      <c r="AO87" s="1" t="s">
        <v>72</v>
      </c>
      <c r="AP87" s="1" t="s">
        <v>72</v>
      </c>
      <c r="AQ87" s="1" t="s">
        <v>72</v>
      </c>
      <c r="AR87" s="1" t="s">
        <v>72</v>
      </c>
      <c r="AS87" s="1" t="s">
        <v>72</v>
      </c>
      <c r="AT87" s="1">
        <v>6272.46337890625</v>
      </c>
      <c r="AU87" s="1">
        <v>2142.4426912270519</v>
      </c>
      <c r="AV87" s="1">
        <v>2145.0332270977638</v>
      </c>
      <c r="AW87" s="2" t="s">
        <v>72</v>
      </c>
      <c r="AX87" s="2" t="s">
        <v>72</v>
      </c>
      <c r="AY87" s="1" t="s">
        <v>72</v>
      </c>
      <c r="AZ87" s="1" t="s">
        <v>72</v>
      </c>
      <c r="BA87" s="1">
        <v>0.98434817790985107</v>
      </c>
      <c r="BB87" s="1">
        <v>0.53693711757659912</v>
      </c>
      <c r="BC87" s="1" t="s">
        <v>72</v>
      </c>
      <c r="BD87" s="1" t="s">
        <v>72</v>
      </c>
      <c r="BE87" s="1" t="s">
        <v>72</v>
      </c>
      <c r="BF87" s="1" t="s">
        <v>72</v>
      </c>
      <c r="BG87" s="1" t="s">
        <v>72</v>
      </c>
      <c r="BH87" s="1" t="s">
        <v>72</v>
      </c>
      <c r="BI87" s="1" t="s">
        <v>72</v>
      </c>
      <c r="BJ87" s="1" t="s">
        <v>72</v>
      </c>
      <c r="BK87" s="1" t="s">
        <v>72</v>
      </c>
      <c r="BL87" s="1" t="s">
        <v>72</v>
      </c>
      <c r="BM87" s="1" t="s">
        <v>72</v>
      </c>
      <c r="BN87" s="1" t="s">
        <v>72</v>
      </c>
    </row>
    <row r="88" spans="1:66" x14ac:dyDescent="0.25">
      <c r="A88" s="2" t="s">
        <v>115</v>
      </c>
      <c r="B88" s="2" t="s">
        <v>212</v>
      </c>
      <c r="C88" s="2" t="s">
        <v>103</v>
      </c>
      <c r="D88" s="26">
        <f t="shared" si="3"/>
        <v>0</v>
      </c>
      <c r="E88" s="1">
        <v>0</v>
      </c>
      <c r="F88" s="2" t="s">
        <v>67</v>
      </c>
      <c r="G88" s="2" t="s">
        <v>68</v>
      </c>
      <c r="H88" s="2" t="s">
        <v>69</v>
      </c>
      <c r="I88" s="2" t="s">
        <v>69</v>
      </c>
      <c r="J88" s="2" t="s">
        <v>70</v>
      </c>
      <c r="K88" s="2" t="s">
        <v>71</v>
      </c>
      <c r="L88" s="1">
        <v>0</v>
      </c>
      <c r="M88" s="12">
        <f t="shared" si="4"/>
        <v>0.80599242448806763</v>
      </c>
      <c r="N88" s="12">
        <f t="shared" si="5"/>
        <v>0</v>
      </c>
      <c r="O88" s="1">
        <v>0.20149810612201691</v>
      </c>
      <c r="P88" s="1">
        <v>0</v>
      </c>
      <c r="Q88" s="10">
        <v>17494</v>
      </c>
      <c r="R88" s="10">
        <v>0</v>
      </c>
      <c r="S88" s="10">
        <v>17494</v>
      </c>
      <c r="T88" s="1">
        <v>0</v>
      </c>
      <c r="U88" s="1">
        <v>0</v>
      </c>
      <c r="V88" s="1">
        <v>8</v>
      </c>
      <c r="W88" s="1">
        <v>17486</v>
      </c>
      <c r="X88" s="1">
        <v>0</v>
      </c>
      <c r="Y88" s="1" t="s">
        <v>72</v>
      </c>
      <c r="Z88" s="1" t="s">
        <v>72</v>
      </c>
      <c r="AA88" s="1" t="s">
        <v>72</v>
      </c>
      <c r="AB88" s="1" t="s">
        <v>72</v>
      </c>
      <c r="AC88" s="1" t="s">
        <v>72</v>
      </c>
      <c r="AD88" s="1" t="s">
        <v>72</v>
      </c>
      <c r="AE88" s="1" t="s">
        <v>72</v>
      </c>
      <c r="AF88" s="1">
        <v>7083.0185546875</v>
      </c>
      <c r="AG88" s="1" t="s">
        <v>72</v>
      </c>
      <c r="AH88" s="1" t="s">
        <v>72</v>
      </c>
      <c r="AI88" s="2" t="s">
        <v>104</v>
      </c>
      <c r="AJ88" s="1" t="s">
        <v>72</v>
      </c>
      <c r="AK88" s="1" t="s">
        <v>72</v>
      </c>
      <c r="AL88" s="1" t="s">
        <v>72</v>
      </c>
      <c r="AM88" s="1" t="s">
        <v>72</v>
      </c>
      <c r="AN88" s="1" t="s">
        <v>72</v>
      </c>
      <c r="AO88" s="1" t="s">
        <v>72</v>
      </c>
      <c r="AP88" s="1" t="s">
        <v>72</v>
      </c>
      <c r="AQ88" s="1" t="s">
        <v>72</v>
      </c>
      <c r="AR88" s="1" t="s">
        <v>72</v>
      </c>
      <c r="AS88" s="1" t="s">
        <v>72</v>
      </c>
      <c r="AT88" s="1">
        <v>0</v>
      </c>
      <c r="AU88" s="1">
        <v>2918.5125405579906</v>
      </c>
      <c r="AV88" s="1">
        <v>2918.5125405579934</v>
      </c>
      <c r="AW88" s="2" t="s">
        <v>72</v>
      </c>
      <c r="AX88" s="2" t="s">
        <v>72</v>
      </c>
      <c r="AY88" s="1" t="s">
        <v>72</v>
      </c>
      <c r="AZ88" s="1" t="s">
        <v>72</v>
      </c>
      <c r="BA88" s="1">
        <v>9.2068776488304138E-2</v>
      </c>
      <c r="BB88" s="1">
        <v>0</v>
      </c>
      <c r="BC88" s="1" t="s">
        <v>72</v>
      </c>
      <c r="BD88" s="1" t="s">
        <v>72</v>
      </c>
      <c r="BE88" s="1" t="s">
        <v>72</v>
      </c>
      <c r="BF88" s="1" t="s">
        <v>72</v>
      </c>
      <c r="BG88" s="1" t="s">
        <v>72</v>
      </c>
      <c r="BH88" s="1" t="s">
        <v>72</v>
      </c>
      <c r="BI88" s="1" t="s">
        <v>72</v>
      </c>
      <c r="BJ88" s="1" t="s">
        <v>72</v>
      </c>
      <c r="BK88" s="1" t="s">
        <v>72</v>
      </c>
      <c r="BL88" s="1" t="s">
        <v>72</v>
      </c>
      <c r="BM88" s="1" t="s">
        <v>72</v>
      </c>
      <c r="BN88" s="1" t="s">
        <v>72</v>
      </c>
    </row>
    <row r="89" spans="1:66" x14ac:dyDescent="0.25">
      <c r="A89" s="2" t="s">
        <v>115</v>
      </c>
      <c r="B89" s="2" t="s">
        <v>212</v>
      </c>
      <c r="C89" s="2" t="s">
        <v>104</v>
      </c>
      <c r="D89" s="26">
        <f t="shared" si="3"/>
        <v>2.1524906158447266</v>
      </c>
      <c r="E89" s="1">
        <v>0.53812265396118164</v>
      </c>
      <c r="F89" s="2" t="s">
        <v>67</v>
      </c>
      <c r="G89" s="2" t="s">
        <v>68</v>
      </c>
      <c r="H89" s="2" t="s">
        <v>69</v>
      </c>
      <c r="I89" s="2" t="s">
        <v>69</v>
      </c>
      <c r="J89" s="2" t="s">
        <v>70</v>
      </c>
      <c r="K89" s="2" t="s">
        <v>74</v>
      </c>
      <c r="L89" s="1">
        <v>10.762453079223633</v>
      </c>
      <c r="M89" s="12">
        <f t="shared" si="4"/>
        <v>4.031074047088623</v>
      </c>
      <c r="N89" s="12">
        <f t="shared" si="5"/>
        <v>0.97441810369491577</v>
      </c>
      <c r="O89" s="1">
        <v>1.0077685117721558</v>
      </c>
      <c r="P89" s="1">
        <v>0.24360452592372894</v>
      </c>
      <c r="Q89" s="10">
        <v>17494</v>
      </c>
      <c r="R89" s="10">
        <v>8</v>
      </c>
      <c r="S89" s="10">
        <v>17486</v>
      </c>
      <c r="T89" s="1">
        <v>0</v>
      </c>
      <c r="U89" s="1">
        <v>0</v>
      </c>
      <c r="V89" s="1">
        <v>8</v>
      </c>
      <c r="W89" s="1">
        <v>17486</v>
      </c>
      <c r="X89" s="1">
        <v>0</v>
      </c>
      <c r="Y89" s="1" t="s">
        <v>72</v>
      </c>
      <c r="Z89" s="1" t="s">
        <v>72</v>
      </c>
      <c r="AA89" s="1" t="s">
        <v>72</v>
      </c>
      <c r="AB89" s="1" t="s">
        <v>72</v>
      </c>
      <c r="AC89" s="1" t="s">
        <v>72</v>
      </c>
      <c r="AD89" s="1" t="s">
        <v>72</v>
      </c>
      <c r="AE89" s="1" t="s">
        <v>72</v>
      </c>
      <c r="AF89" s="1">
        <v>3771.31591796875</v>
      </c>
      <c r="AG89" s="1" t="s">
        <v>72</v>
      </c>
      <c r="AH89" s="1" t="s">
        <v>72</v>
      </c>
      <c r="AI89" s="2" t="s">
        <v>72</v>
      </c>
      <c r="AJ89" s="1" t="s">
        <v>72</v>
      </c>
      <c r="AK89" s="1" t="s">
        <v>72</v>
      </c>
      <c r="AL89" s="1" t="s">
        <v>72</v>
      </c>
      <c r="AM89" s="1" t="s">
        <v>72</v>
      </c>
      <c r="AN89" s="1" t="s">
        <v>72</v>
      </c>
      <c r="AO89" s="1" t="s">
        <v>72</v>
      </c>
      <c r="AP89" s="1" t="s">
        <v>72</v>
      </c>
      <c r="AQ89" s="1" t="s">
        <v>72</v>
      </c>
      <c r="AR89" s="1" t="s">
        <v>72</v>
      </c>
      <c r="AS89" s="1" t="s">
        <v>72</v>
      </c>
      <c r="AT89" s="1">
        <v>6166.7169799804688</v>
      </c>
      <c r="AU89" s="1">
        <v>2149.175257016439</v>
      </c>
      <c r="AV89" s="1">
        <v>2151.0124774224996</v>
      </c>
      <c r="AW89" s="2" t="s">
        <v>72</v>
      </c>
      <c r="AX89" s="2" t="s">
        <v>72</v>
      </c>
      <c r="AY89" s="1" t="s">
        <v>72</v>
      </c>
      <c r="AZ89" s="1" t="s">
        <v>72</v>
      </c>
      <c r="BA89" s="1">
        <v>0.75270038843154907</v>
      </c>
      <c r="BB89" s="1">
        <v>0.36885654926300049</v>
      </c>
      <c r="BC89" s="1" t="s">
        <v>72</v>
      </c>
      <c r="BD89" s="1" t="s">
        <v>72</v>
      </c>
      <c r="BE89" s="1" t="s">
        <v>72</v>
      </c>
      <c r="BF89" s="1" t="s">
        <v>72</v>
      </c>
      <c r="BG89" s="1" t="s">
        <v>72</v>
      </c>
      <c r="BH89" s="1" t="s">
        <v>72</v>
      </c>
      <c r="BI89" s="1" t="s">
        <v>72</v>
      </c>
      <c r="BJ89" s="1" t="s">
        <v>72</v>
      </c>
      <c r="BK89" s="1" t="s">
        <v>72</v>
      </c>
      <c r="BL89" s="1" t="s">
        <v>72</v>
      </c>
      <c r="BM89" s="1" t="s">
        <v>72</v>
      </c>
      <c r="BN89" s="1" t="s">
        <v>72</v>
      </c>
    </row>
    <row r="90" spans="1:66" x14ac:dyDescent="0.25">
      <c r="A90" s="2" t="s">
        <v>116</v>
      </c>
      <c r="B90" s="2" t="s">
        <v>213</v>
      </c>
      <c r="C90" s="2" t="s">
        <v>103</v>
      </c>
      <c r="D90" s="26">
        <f t="shared" si="3"/>
        <v>0</v>
      </c>
      <c r="E90" s="1">
        <v>0</v>
      </c>
      <c r="F90" s="2" t="s">
        <v>67</v>
      </c>
      <c r="G90" s="2" t="s">
        <v>68</v>
      </c>
      <c r="H90" s="2" t="s">
        <v>69</v>
      </c>
      <c r="I90" s="2" t="s">
        <v>69</v>
      </c>
      <c r="J90" s="2" t="s">
        <v>70</v>
      </c>
      <c r="K90" s="2" t="s">
        <v>71</v>
      </c>
      <c r="L90" s="1">
        <v>0</v>
      </c>
      <c r="M90" s="12">
        <f t="shared" si="4"/>
        <v>0.86044502258300781</v>
      </c>
      <c r="N90" s="12">
        <f t="shared" si="5"/>
        <v>0</v>
      </c>
      <c r="O90" s="1">
        <v>0.21511125564575195</v>
      </c>
      <c r="P90" s="1">
        <v>0</v>
      </c>
      <c r="Q90" s="10">
        <v>16387</v>
      </c>
      <c r="R90" s="10">
        <v>0</v>
      </c>
      <c r="S90" s="10">
        <v>16387</v>
      </c>
      <c r="T90" s="1">
        <v>0</v>
      </c>
      <c r="U90" s="1">
        <v>0</v>
      </c>
      <c r="V90" s="1">
        <v>8</v>
      </c>
      <c r="W90" s="1">
        <v>16379</v>
      </c>
      <c r="X90" s="1">
        <v>0</v>
      </c>
      <c r="Y90" s="1" t="s">
        <v>72</v>
      </c>
      <c r="Z90" s="1" t="s">
        <v>72</v>
      </c>
      <c r="AA90" s="1" t="s">
        <v>72</v>
      </c>
      <c r="AB90" s="1" t="s">
        <v>72</v>
      </c>
      <c r="AC90" s="1" t="s">
        <v>72</v>
      </c>
      <c r="AD90" s="1" t="s">
        <v>72</v>
      </c>
      <c r="AE90" s="1" t="s">
        <v>72</v>
      </c>
      <c r="AF90" s="1">
        <v>7083.0185546875</v>
      </c>
      <c r="AG90" s="1" t="s">
        <v>72</v>
      </c>
      <c r="AH90" s="1" t="s">
        <v>72</v>
      </c>
      <c r="AI90" s="2" t="s">
        <v>104</v>
      </c>
      <c r="AJ90" s="1" t="s">
        <v>72</v>
      </c>
      <c r="AK90" s="1" t="s">
        <v>72</v>
      </c>
      <c r="AL90" s="1" t="s">
        <v>72</v>
      </c>
      <c r="AM90" s="1" t="s">
        <v>72</v>
      </c>
      <c r="AN90" s="1" t="s">
        <v>72</v>
      </c>
      <c r="AO90" s="1" t="s">
        <v>72</v>
      </c>
      <c r="AP90" s="1" t="s">
        <v>72</v>
      </c>
      <c r="AQ90" s="1" t="s">
        <v>72</v>
      </c>
      <c r="AR90" s="1" t="s">
        <v>72</v>
      </c>
      <c r="AS90" s="1" t="s">
        <v>72</v>
      </c>
      <c r="AT90" s="1">
        <v>0</v>
      </c>
      <c r="AU90" s="1">
        <v>3020.2243033462832</v>
      </c>
      <c r="AV90" s="1">
        <v>3020.2243033462933</v>
      </c>
      <c r="AW90" s="2" t="s">
        <v>72</v>
      </c>
      <c r="AX90" s="2" t="s">
        <v>72</v>
      </c>
      <c r="AY90" s="1" t="s">
        <v>72</v>
      </c>
      <c r="AZ90" s="1" t="s">
        <v>72</v>
      </c>
      <c r="BA90" s="1">
        <v>9.8288610577583313E-2</v>
      </c>
      <c r="BB90" s="1">
        <v>0</v>
      </c>
      <c r="BC90" s="1" t="s">
        <v>72</v>
      </c>
      <c r="BD90" s="1" t="s">
        <v>72</v>
      </c>
      <c r="BE90" s="1" t="s">
        <v>72</v>
      </c>
      <c r="BF90" s="1" t="s">
        <v>72</v>
      </c>
      <c r="BG90" s="1" t="s">
        <v>72</v>
      </c>
      <c r="BH90" s="1" t="s">
        <v>72</v>
      </c>
      <c r="BI90" s="1" t="s">
        <v>72</v>
      </c>
      <c r="BJ90" s="1" t="s">
        <v>72</v>
      </c>
      <c r="BK90" s="1" t="s">
        <v>72</v>
      </c>
      <c r="BL90" s="1" t="s">
        <v>72</v>
      </c>
      <c r="BM90" s="1" t="s">
        <v>72</v>
      </c>
      <c r="BN90" s="1" t="s">
        <v>72</v>
      </c>
    </row>
    <row r="91" spans="1:66" x14ac:dyDescent="0.25">
      <c r="A91" s="2" t="s">
        <v>116</v>
      </c>
      <c r="B91" s="2" t="s">
        <v>213</v>
      </c>
      <c r="C91" s="2" t="s">
        <v>104</v>
      </c>
      <c r="D91" s="26">
        <f t="shared" si="3"/>
        <v>2.2979343414306639</v>
      </c>
      <c r="E91" s="1">
        <v>0.57448357343673706</v>
      </c>
      <c r="F91" s="2" t="s">
        <v>67</v>
      </c>
      <c r="G91" s="2" t="s">
        <v>68</v>
      </c>
      <c r="H91" s="2" t="s">
        <v>69</v>
      </c>
      <c r="I91" s="2" t="s">
        <v>69</v>
      </c>
      <c r="J91" s="2" t="s">
        <v>70</v>
      </c>
      <c r="K91" s="2" t="s">
        <v>74</v>
      </c>
      <c r="L91" s="1">
        <v>11.48967170715332</v>
      </c>
      <c r="M91" s="12">
        <f t="shared" si="4"/>
        <v>4.3035116195678711</v>
      </c>
      <c r="N91" s="12">
        <f t="shared" si="5"/>
        <v>1.0402507781982422</v>
      </c>
      <c r="O91" s="1">
        <v>1.0758779048919678</v>
      </c>
      <c r="P91" s="1">
        <v>0.26006269454956055</v>
      </c>
      <c r="Q91" s="10">
        <v>16387</v>
      </c>
      <c r="R91" s="10">
        <v>8</v>
      </c>
      <c r="S91" s="10">
        <v>16379</v>
      </c>
      <c r="T91" s="1">
        <v>0</v>
      </c>
      <c r="U91" s="1">
        <v>0</v>
      </c>
      <c r="V91" s="1">
        <v>8</v>
      </c>
      <c r="W91" s="1">
        <v>16379</v>
      </c>
      <c r="X91" s="1">
        <v>0</v>
      </c>
      <c r="Y91" s="1" t="s">
        <v>72</v>
      </c>
      <c r="Z91" s="1" t="s">
        <v>72</v>
      </c>
      <c r="AA91" s="1" t="s">
        <v>72</v>
      </c>
      <c r="AB91" s="1" t="s">
        <v>72</v>
      </c>
      <c r="AC91" s="1" t="s">
        <v>72</v>
      </c>
      <c r="AD91" s="1" t="s">
        <v>72</v>
      </c>
      <c r="AE91" s="1" t="s">
        <v>72</v>
      </c>
      <c r="AF91" s="1">
        <v>3771.31591796875</v>
      </c>
      <c r="AG91" s="1" t="s">
        <v>72</v>
      </c>
      <c r="AH91" s="1" t="s">
        <v>72</v>
      </c>
      <c r="AI91" s="2" t="s">
        <v>72</v>
      </c>
      <c r="AJ91" s="1" t="s">
        <v>72</v>
      </c>
      <c r="AK91" s="1" t="s">
        <v>72</v>
      </c>
      <c r="AL91" s="1" t="s">
        <v>72</v>
      </c>
      <c r="AM91" s="1" t="s">
        <v>72</v>
      </c>
      <c r="AN91" s="1" t="s">
        <v>72</v>
      </c>
      <c r="AO91" s="1" t="s">
        <v>72</v>
      </c>
      <c r="AP91" s="1" t="s">
        <v>72</v>
      </c>
      <c r="AQ91" s="1" t="s">
        <v>72</v>
      </c>
      <c r="AR91" s="1" t="s">
        <v>72</v>
      </c>
      <c r="AS91" s="1" t="s">
        <v>72</v>
      </c>
      <c r="AT91" s="1">
        <v>6030.0818481445313</v>
      </c>
      <c r="AU91" s="1">
        <v>2234.9657838158691</v>
      </c>
      <c r="AV91" s="1">
        <v>2236.8185285839481</v>
      </c>
      <c r="AW91" s="2" t="s">
        <v>72</v>
      </c>
      <c r="AX91" s="2" t="s">
        <v>72</v>
      </c>
      <c r="AY91" s="1" t="s">
        <v>72</v>
      </c>
      <c r="AZ91" s="1" t="s">
        <v>72</v>
      </c>
      <c r="BA91" s="1">
        <v>0.8035653829574585</v>
      </c>
      <c r="BB91" s="1">
        <v>0.39377829432487488</v>
      </c>
      <c r="BC91" s="1" t="s">
        <v>72</v>
      </c>
      <c r="BD91" s="1" t="s">
        <v>72</v>
      </c>
      <c r="BE91" s="1" t="s">
        <v>72</v>
      </c>
      <c r="BF91" s="1" t="s">
        <v>72</v>
      </c>
      <c r="BG91" s="1" t="s">
        <v>72</v>
      </c>
      <c r="BH91" s="1" t="s">
        <v>72</v>
      </c>
      <c r="BI91" s="1" t="s">
        <v>72</v>
      </c>
      <c r="BJ91" s="1" t="s">
        <v>72</v>
      </c>
      <c r="BK91" s="1" t="s">
        <v>72</v>
      </c>
      <c r="BL91" s="1" t="s">
        <v>72</v>
      </c>
      <c r="BM91" s="1" t="s">
        <v>72</v>
      </c>
      <c r="BN91" s="1" t="s">
        <v>72</v>
      </c>
    </row>
    <row r="92" spans="1:66" x14ac:dyDescent="0.25">
      <c r="A92" s="2" t="s">
        <v>117</v>
      </c>
      <c r="B92" s="2" t="s">
        <v>214</v>
      </c>
      <c r="C92" s="2" t="s">
        <v>103</v>
      </c>
      <c r="D92" s="26">
        <f t="shared" si="3"/>
        <v>0</v>
      </c>
      <c r="E92" s="1">
        <v>0</v>
      </c>
      <c r="F92" s="2" t="s">
        <v>67</v>
      </c>
      <c r="G92" s="2" t="s">
        <v>68</v>
      </c>
      <c r="H92" s="2" t="s">
        <v>69</v>
      </c>
      <c r="I92" s="2" t="s">
        <v>69</v>
      </c>
      <c r="J92" s="2" t="s">
        <v>70</v>
      </c>
      <c r="K92" s="2" t="s">
        <v>71</v>
      </c>
      <c r="L92" s="1">
        <v>0</v>
      </c>
      <c r="M92" s="12">
        <f t="shared" si="4"/>
        <v>0.91340231895446777</v>
      </c>
      <c r="N92" s="12">
        <f t="shared" si="5"/>
        <v>0</v>
      </c>
      <c r="O92" s="1">
        <v>0.22835057973861694</v>
      </c>
      <c r="P92" s="1">
        <v>0</v>
      </c>
      <c r="Q92" s="10">
        <v>15437</v>
      </c>
      <c r="R92" s="10">
        <v>0</v>
      </c>
      <c r="S92" s="10">
        <v>15437</v>
      </c>
      <c r="T92" s="1">
        <v>0</v>
      </c>
      <c r="U92" s="1">
        <v>0</v>
      </c>
      <c r="V92" s="1">
        <v>15</v>
      </c>
      <c r="W92" s="1">
        <v>15422</v>
      </c>
      <c r="X92" s="1">
        <v>0</v>
      </c>
      <c r="Y92" s="1" t="s">
        <v>72</v>
      </c>
      <c r="Z92" s="1" t="s">
        <v>72</v>
      </c>
      <c r="AA92" s="1" t="s">
        <v>72</v>
      </c>
      <c r="AB92" s="1" t="s">
        <v>72</v>
      </c>
      <c r="AC92" s="1" t="s">
        <v>72</v>
      </c>
      <c r="AD92" s="1" t="s">
        <v>72</v>
      </c>
      <c r="AE92" s="1" t="s">
        <v>72</v>
      </c>
      <c r="AF92" s="1">
        <v>7083.0185546875</v>
      </c>
      <c r="AG92" s="1" t="s">
        <v>72</v>
      </c>
      <c r="AH92" s="1" t="s">
        <v>72</v>
      </c>
      <c r="AI92" s="2" t="s">
        <v>104</v>
      </c>
      <c r="AJ92" s="1" t="s">
        <v>72</v>
      </c>
      <c r="AK92" s="1" t="s">
        <v>72</v>
      </c>
      <c r="AL92" s="1" t="s">
        <v>72</v>
      </c>
      <c r="AM92" s="1" t="s">
        <v>72</v>
      </c>
      <c r="AN92" s="1" t="s">
        <v>72</v>
      </c>
      <c r="AO92" s="1" t="s">
        <v>72</v>
      </c>
      <c r="AP92" s="1" t="s">
        <v>72</v>
      </c>
      <c r="AQ92" s="1" t="s">
        <v>72</v>
      </c>
      <c r="AR92" s="1" t="s">
        <v>72</v>
      </c>
      <c r="AS92" s="1" t="s">
        <v>72</v>
      </c>
      <c r="AT92" s="1">
        <v>0</v>
      </c>
      <c r="AU92" s="1">
        <v>2916.9674593458494</v>
      </c>
      <c r="AV92" s="1">
        <v>2916.9674593458549</v>
      </c>
      <c r="AW92" s="2" t="s">
        <v>72</v>
      </c>
      <c r="AX92" s="2" t="s">
        <v>72</v>
      </c>
      <c r="AY92" s="1" t="s">
        <v>72</v>
      </c>
      <c r="AZ92" s="1" t="s">
        <v>72</v>
      </c>
      <c r="BA92" s="1">
        <v>0.10433761030435562</v>
      </c>
      <c r="BB92" s="1">
        <v>0</v>
      </c>
      <c r="BC92" s="1" t="s">
        <v>72</v>
      </c>
      <c r="BD92" s="1" t="s">
        <v>72</v>
      </c>
      <c r="BE92" s="1" t="s">
        <v>72</v>
      </c>
      <c r="BF92" s="1" t="s">
        <v>72</v>
      </c>
      <c r="BG92" s="1" t="s">
        <v>72</v>
      </c>
      <c r="BH92" s="1" t="s">
        <v>72</v>
      </c>
      <c r="BI92" s="1" t="s">
        <v>72</v>
      </c>
      <c r="BJ92" s="1" t="s">
        <v>72</v>
      </c>
      <c r="BK92" s="1" t="s">
        <v>72</v>
      </c>
      <c r="BL92" s="1" t="s">
        <v>72</v>
      </c>
      <c r="BM92" s="1" t="s">
        <v>72</v>
      </c>
      <c r="BN92" s="1" t="s">
        <v>72</v>
      </c>
    </row>
    <row r="93" spans="1:66" x14ac:dyDescent="0.25">
      <c r="A93" s="2" t="s">
        <v>117</v>
      </c>
      <c r="B93" s="2" t="s">
        <v>214</v>
      </c>
      <c r="C93" s="2" t="s">
        <v>104</v>
      </c>
      <c r="D93" s="26">
        <f t="shared" si="3"/>
        <v>4.5748882293701172</v>
      </c>
      <c r="E93" s="1">
        <v>1.1437220573425293</v>
      </c>
      <c r="F93" s="2" t="s">
        <v>67</v>
      </c>
      <c r="G93" s="2" t="s">
        <v>68</v>
      </c>
      <c r="H93" s="2" t="s">
        <v>69</v>
      </c>
      <c r="I93" s="2" t="s">
        <v>69</v>
      </c>
      <c r="J93" s="2" t="s">
        <v>70</v>
      </c>
      <c r="K93" s="2" t="s">
        <v>74</v>
      </c>
      <c r="L93" s="1">
        <v>22.874441146850586</v>
      </c>
      <c r="M93" s="12">
        <f t="shared" si="4"/>
        <v>7.3158512115478516</v>
      </c>
      <c r="N93" s="12">
        <f t="shared" si="5"/>
        <v>2.6233069896697998</v>
      </c>
      <c r="O93" s="1">
        <v>1.8289628028869629</v>
      </c>
      <c r="P93" s="1">
        <v>0.65582674741744995</v>
      </c>
      <c r="Q93" s="10">
        <v>15437</v>
      </c>
      <c r="R93" s="10">
        <v>15</v>
      </c>
      <c r="S93" s="10">
        <v>15422</v>
      </c>
      <c r="T93" s="1">
        <v>0</v>
      </c>
      <c r="U93" s="1">
        <v>0</v>
      </c>
      <c r="V93" s="1">
        <v>15</v>
      </c>
      <c r="W93" s="1">
        <v>15422</v>
      </c>
      <c r="X93" s="1">
        <v>0</v>
      </c>
      <c r="Y93" s="1" t="s">
        <v>72</v>
      </c>
      <c r="Z93" s="1" t="s">
        <v>72</v>
      </c>
      <c r="AA93" s="1" t="s">
        <v>72</v>
      </c>
      <c r="AB93" s="1" t="s">
        <v>72</v>
      </c>
      <c r="AC93" s="1" t="s">
        <v>72</v>
      </c>
      <c r="AD93" s="1" t="s">
        <v>72</v>
      </c>
      <c r="AE93" s="1" t="s">
        <v>72</v>
      </c>
      <c r="AF93" s="1">
        <v>3771.31591796875</v>
      </c>
      <c r="AG93" s="1" t="s">
        <v>72</v>
      </c>
      <c r="AH93" s="1" t="s">
        <v>72</v>
      </c>
      <c r="AI93" s="2" t="s">
        <v>72</v>
      </c>
      <c r="AJ93" s="1" t="s">
        <v>72</v>
      </c>
      <c r="AK93" s="1" t="s">
        <v>72</v>
      </c>
      <c r="AL93" s="1" t="s">
        <v>72</v>
      </c>
      <c r="AM93" s="1" t="s">
        <v>72</v>
      </c>
      <c r="AN93" s="1" t="s">
        <v>72</v>
      </c>
      <c r="AO93" s="1" t="s">
        <v>72</v>
      </c>
      <c r="AP93" s="1" t="s">
        <v>72</v>
      </c>
      <c r="AQ93" s="1" t="s">
        <v>72</v>
      </c>
      <c r="AR93" s="1" t="s">
        <v>72</v>
      </c>
      <c r="AS93" s="1" t="s">
        <v>72</v>
      </c>
      <c r="AT93" s="1">
        <v>6069.4106119791668</v>
      </c>
      <c r="AU93" s="1">
        <v>2155.6375237317607</v>
      </c>
      <c r="AV93" s="1">
        <v>2159.4405033472362</v>
      </c>
      <c r="AW93" s="2" t="s">
        <v>72</v>
      </c>
      <c r="AX93" s="2" t="s">
        <v>72</v>
      </c>
      <c r="AY93" s="1" t="s">
        <v>72</v>
      </c>
      <c r="AZ93" s="1" t="s">
        <v>72</v>
      </c>
      <c r="BA93" s="1">
        <v>1.4652320146560669</v>
      </c>
      <c r="BB93" s="1">
        <v>0.87316954135894775</v>
      </c>
      <c r="BC93" s="1" t="s">
        <v>72</v>
      </c>
      <c r="BD93" s="1" t="s">
        <v>72</v>
      </c>
      <c r="BE93" s="1" t="s">
        <v>72</v>
      </c>
      <c r="BF93" s="1" t="s">
        <v>72</v>
      </c>
      <c r="BG93" s="1" t="s">
        <v>72</v>
      </c>
      <c r="BH93" s="1" t="s">
        <v>72</v>
      </c>
      <c r="BI93" s="1" t="s">
        <v>72</v>
      </c>
      <c r="BJ93" s="1" t="s">
        <v>72</v>
      </c>
      <c r="BK93" s="1" t="s">
        <v>72</v>
      </c>
      <c r="BL93" s="1" t="s">
        <v>72</v>
      </c>
      <c r="BM93" s="1" t="s">
        <v>72</v>
      </c>
      <c r="BN93" s="1" t="s">
        <v>72</v>
      </c>
    </row>
    <row r="94" spans="1:66" x14ac:dyDescent="0.25">
      <c r="A94" s="2" t="s">
        <v>118</v>
      </c>
      <c r="B94" s="2" t="s">
        <v>215</v>
      </c>
      <c r="C94" s="2" t="s">
        <v>103</v>
      </c>
      <c r="D94" s="26">
        <f t="shared" si="3"/>
        <v>0</v>
      </c>
      <c r="E94" s="1">
        <v>0</v>
      </c>
      <c r="F94" s="2" t="s">
        <v>67</v>
      </c>
      <c r="G94" s="2" t="s">
        <v>68</v>
      </c>
      <c r="H94" s="2" t="s">
        <v>69</v>
      </c>
      <c r="I94" s="2" t="s">
        <v>69</v>
      </c>
      <c r="J94" s="2" t="s">
        <v>70</v>
      </c>
      <c r="K94" s="2" t="s">
        <v>71</v>
      </c>
      <c r="L94" s="1">
        <v>0</v>
      </c>
      <c r="M94" s="12">
        <f t="shared" si="4"/>
        <v>1.0521116256713867</v>
      </c>
      <c r="N94" s="12">
        <f t="shared" si="5"/>
        <v>0</v>
      </c>
      <c r="O94" s="1">
        <v>0.26302790641784668</v>
      </c>
      <c r="P94" s="1">
        <v>0</v>
      </c>
      <c r="Q94" s="10">
        <v>13402</v>
      </c>
      <c r="R94" s="10">
        <v>0</v>
      </c>
      <c r="S94" s="10">
        <v>13402</v>
      </c>
      <c r="T94" s="1">
        <v>0</v>
      </c>
      <c r="U94" s="1">
        <v>0</v>
      </c>
      <c r="V94" s="1">
        <v>6</v>
      </c>
      <c r="W94" s="1">
        <v>13396</v>
      </c>
      <c r="X94" s="1">
        <v>0</v>
      </c>
      <c r="Y94" s="1" t="s">
        <v>72</v>
      </c>
      <c r="Z94" s="1" t="s">
        <v>72</v>
      </c>
      <c r="AA94" s="1" t="s">
        <v>72</v>
      </c>
      <c r="AB94" s="1" t="s">
        <v>72</v>
      </c>
      <c r="AC94" s="1" t="s">
        <v>72</v>
      </c>
      <c r="AD94" s="1" t="s">
        <v>72</v>
      </c>
      <c r="AE94" s="1" t="s">
        <v>72</v>
      </c>
      <c r="AF94" s="1">
        <v>7083.0185546875</v>
      </c>
      <c r="AG94" s="1" t="s">
        <v>72</v>
      </c>
      <c r="AH94" s="1" t="s">
        <v>72</v>
      </c>
      <c r="AI94" s="2" t="s">
        <v>104</v>
      </c>
      <c r="AJ94" s="1" t="s">
        <v>72</v>
      </c>
      <c r="AK94" s="1" t="s">
        <v>72</v>
      </c>
      <c r="AL94" s="1" t="s">
        <v>72</v>
      </c>
      <c r="AM94" s="1" t="s">
        <v>72</v>
      </c>
      <c r="AN94" s="1" t="s">
        <v>72</v>
      </c>
      <c r="AO94" s="1" t="s">
        <v>72</v>
      </c>
      <c r="AP94" s="1" t="s">
        <v>72</v>
      </c>
      <c r="AQ94" s="1" t="s">
        <v>72</v>
      </c>
      <c r="AR94" s="1" t="s">
        <v>72</v>
      </c>
      <c r="AS94" s="1" t="s">
        <v>72</v>
      </c>
      <c r="AT94" s="1">
        <v>0</v>
      </c>
      <c r="AU94" s="1">
        <v>2865.3016723395995</v>
      </c>
      <c r="AV94" s="1">
        <v>2865.3016723396008</v>
      </c>
      <c r="AW94" s="2" t="s">
        <v>72</v>
      </c>
      <c r="AX94" s="2" t="s">
        <v>72</v>
      </c>
      <c r="AY94" s="1" t="s">
        <v>72</v>
      </c>
      <c r="AZ94" s="1" t="s">
        <v>72</v>
      </c>
      <c r="BA94" s="1">
        <v>0.12018135190010071</v>
      </c>
      <c r="BB94" s="1">
        <v>0</v>
      </c>
      <c r="BC94" s="1" t="s">
        <v>72</v>
      </c>
      <c r="BD94" s="1" t="s">
        <v>72</v>
      </c>
      <c r="BE94" s="1" t="s">
        <v>72</v>
      </c>
      <c r="BF94" s="1" t="s">
        <v>72</v>
      </c>
      <c r="BG94" s="1" t="s">
        <v>72</v>
      </c>
      <c r="BH94" s="1" t="s">
        <v>72</v>
      </c>
      <c r="BI94" s="1" t="s">
        <v>72</v>
      </c>
      <c r="BJ94" s="1" t="s">
        <v>72</v>
      </c>
      <c r="BK94" s="1" t="s">
        <v>72</v>
      </c>
      <c r="BL94" s="1" t="s">
        <v>72</v>
      </c>
      <c r="BM94" s="1" t="s">
        <v>72</v>
      </c>
      <c r="BN94" s="1" t="s">
        <v>72</v>
      </c>
    </row>
    <row r="95" spans="1:66" x14ac:dyDescent="0.25">
      <c r="A95" s="2" t="s">
        <v>118</v>
      </c>
      <c r="B95" s="2" t="s">
        <v>215</v>
      </c>
      <c r="C95" s="2" t="s">
        <v>104</v>
      </c>
      <c r="D95" s="26">
        <f t="shared" si="3"/>
        <v>2.1072689056396485</v>
      </c>
      <c r="E95" s="1">
        <v>0.5268172025680542</v>
      </c>
      <c r="F95" s="2" t="s">
        <v>67</v>
      </c>
      <c r="G95" s="2" t="s">
        <v>68</v>
      </c>
      <c r="H95" s="2" t="s">
        <v>69</v>
      </c>
      <c r="I95" s="2" t="s">
        <v>69</v>
      </c>
      <c r="J95" s="2" t="s">
        <v>70</v>
      </c>
      <c r="K95" s="2" t="s">
        <v>74</v>
      </c>
      <c r="L95" s="1">
        <v>10.536344528198242</v>
      </c>
      <c r="M95" s="12">
        <f t="shared" si="4"/>
        <v>4.3082647323608398</v>
      </c>
      <c r="N95" s="12">
        <f t="shared" si="5"/>
        <v>0.82523453235626221</v>
      </c>
      <c r="O95" s="1">
        <v>1.07706618309021</v>
      </c>
      <c r="P95" s="1">
        <v>0.20630863308906555</v>
      </c>
      <c r="Q95" s="10">
        <v>13402</v>
      </c>
      <c r="R95" s="10">
        <v>6</v>
      </c>
      <c r="S95" s="10">
        <v>13396</v>
      </c>
      <c r="T95" s="1">
        <v>0</v>
      </c>
      <c r="U95" s="1">
        <v>0</v>
      </c>
      <c r="V95" s="1">
        <v>6</v>
      </c>
      <c r="W95" s="1">
        <v>13396</v>
      </c>
      <c r="X95" s="1">
        <v>0</v>
      </c>
      <c r="Y95" s="1" t="s">
        <v>72</v>
      </c>
      <c r="Z95" s="1" t="s">
        <v>72</v>
      </c>
      <c r="AA95" s="1" t="s">
        <v>72</v>
      </c>
      <c r="AB95" s="1" t="s">
        <v>72</v>
      </c>
      <c r="AC95" s="1" t="s">
        <v>72</v>
      </c>
      <c r="AD95" s="1" t="s">
        <v>72</v>
      </c>
      <c r="AE95" s="1" t="s">
        <v>72</v>
      </c>
      <c r="AF95" s="1">
        <v>3771.31591796875</v>
      </c>
      <c r="AG95" s="1" t="s">
        <v>72</v>
      </c>
      <c r="AH95" s="1" t="s">
        <v>72</v>
      </c>
      <c r="AI95" s="2" t="s">
        <v>72</v>
      </c>
      <c r="AJ95" s="1" t="s">
        <v>72</v>
      </c>
      <c r="AK95" s="1" t="s">
        <v>72</v>
      </c>
      <c r="AL95" s="1" t="s">
        <v>72</v>
      </c>
      <c r="AM95" s="1" t="s">
        <v>72</v>
      </c>
      <c r="AN95" s="1" t="s">
        <v>72</v>
      </c>
      <c r="AO95" s="1" t="s">
        <v>72</v>
      </c>
      <c r="AP95" s="1" t="s">
        <v>72</v>
      </c>
      <c r="AQ95" s="1" t="s">
        <v>72</v>
      </c>
      <c r="AR95" s="1" t="s">
        <v>72</v>
      </c>
      <c r="AS95" s="1" t="s">
        <v>72</v>
      </c>
      <c r="AT95" s="1">
        <v>5573.554117838542</v>
      </c>
      <c r="AU95" s="1">
        <v>2124.8893299484366</v>
      </c>
      <c r="AV95" s="1">
        <v>2126.4332777717032</v>
      </c>
      <c r="AW95" s="2" t="s">
        <v>72</v>
      </c>
      <c r="AX95" s="2" t="s">
        <v>72</v>
      </c>
      <c r="AY95" s="1" t="s">
        <v>72</v>
      </c>
      <c r="AZ95" s="1" t="s">
        <v>72</v>
      </c>
      <c r="BA95" s="1">
        <v>0.77450275421142578</v>
      </c>
      <c r="BB95" s="1">
        <v>0.33862859010696411</v>
      </c>
      <c r="BC95" s="1" t="s">
        <v>72</v>
      </c>
      <c r="BD95" s="1" t="s">
        <v>72</v>
      </c>
      <c r="BE95" s="1" t="s">
        <v>72</v>
      </c>
      <c r="BF95" s="1" t="s">
        <v>72</v>
      </c>
      <c r="BG95" s="1" t="s">
        <v>72</v>
      </c>
      <c r="BH95" s="1" t="s">
        <v>72</v>
      </c>
      <c r="BI95" s="1" t="s">
        <v>72</v>
      </c>
      <c r="BJ95" s="1" t="s">
        <v>72</v>
      </c>
      <c r="BK95" s="1" t="s">
        <v>72</v>
      </c>
      <c r="BL95" s="1" t="s">
        <v>72</v>
      </c>
      <c r="BM95" s="1" t="s">
        <v>72</v>
      </c>
      <c r="BN95" s="1" t="s">
        <v>72</v>
      </c>
    </row>
    <row r="96" spans="1:66" x14ac:dyDescent="0.25">
      <c r="A96" s="2" t="s">
        <v>119</v>
      </c>
      <c r="B96" s="2" t="s">
        <v>87</v>
      </c>
      <c r="C96" s="2" t="s">
        <v>103</v>
      </c>
      <c r="D96" s="26">
        <f t="shared" si="3"/>
        <v>0</v>
      </c>
      <c r="E96" s="1">
        <v>0</v>
      </c>
      <c r="F96" s="2" t="s">
        <v>67</v>
      </c>
      <c r="G96" s="2" t="s">
        <v>68</v>
      </c>
      <c r="H96" s="2" t="s">
        <v>69</v>
      </c>
      <c r="I96" s="2" t="s">
        <v>69</v>
      </c>
      <c r="J96" s="2" t="s">
        <v>70</v>
      </c>
      <c r="K96" s="2" t="s">
        <v>71</v>
      </c>
      <c r="L96" s="1">
        <v>0</v>
      </c>
      <c r="M96" s="12">
        <f t="shared" si="4"/>
        <v>1.2744697332382202</v>
      </c>
      <c r="N96" s="12">
        <f t="shared" si="5"/>
        <v>0</v>
      </c>
      <c r="O96" s="1">
        <v>0.31861743330955505</v>
      </c>
      <c r="P96" s="1">
        <v>0</v>
      </c>
      <c r="Q96" s="10">
        <v>11064</v>
      </c>
      <c r="R96" s="10">
        <v>0</v>
      </c>
      <c r="S96" s="10">
        <v>11064</v>
      </c>
      <c r="T96" s="1">
        <v>0</v>
      </c>
      <c r="U96" s="1">
        <v>0</v>
      </c>
      <c r="V96" s="1">
        <v>26</v>
      </c>
      <c r="W96" s="1">
        <v>11038</v>
      </c>
      <c r="X96" s="1">
        <v>0</v>
      </c>
      <c r="Y96" s="1" t="s">
        <v>72</v>
      </c>
      <c r="Z96" s="1" t="s">
        <v>72</v>
      </c>
      <c r="AA96" s="1" t="s">
        <v>72</v>
      </c>
      <c r="AB96" s="1" t="s">
        <v>72</v>
      </c>
      <c r="AC96" s="1" t="s">
        <v>72</v>
      </c>
      <c r="AD96" s="1" t="s">
        <v>72</v>
      </c>
      <c r="AE96" s="1" t="s">
        <v>72</v>
      </c>
      <c r="AF96" s="1">
        <v>7083.0185546875</v>
      </c>
      <c r="AG96" s="1" t="s">
        <v>72</v>
      </c>
      <c r="AH96" s="1" t="s">
        <v>72</v>
      </c>
      <c r="AI96" s="2" t="s">
        <v>104</v>
      </c>
      <c r="AJ96" s="1" t="s">
        <v>72</v>
      </c>
      <c r="AK96" s="1" t="s">
        <v>72</v>
      </c>
      <c r="AL96" s="1" t="s">
        <v>72</v>
      </c>
      <c r="AM96" s="1" t="s">
        <v>72</v>
      </c>
      <c r="AN96" s="1" t="s">
        <v>72</v>
      </c>
      <c r="AO96" s="1" t="s">
        <v>72</v>
      </c>
      <c r="AP96" s="1" t="s">
        <v>72</v>
      </c>
      <c r="AQ96" s="1" t="s">
        <v>72</v>
      </c>
      <c r="AR96" s="1" t="s">
        <v>72</v>
      </c>
      <c r="AS96" s="1" t="s">
        <v>72</v>
      </c>
      <c r="AT96" s="1">
        <v>0</v>
      </c>
      <c r="AU96" s="1">
        <v>2746.2900960154061</v>
      </c>
      <c r="AV96" s="1">
        <v>2746.2900960153997</v>
      </c>
      <c r="AW96" s="2" t="s">
        <v>72</v>
      </c>
      <c r="AX96" s="2" t="s">
        <v>72</v>
      </c>
      <c r="AY96" s="1" t="s">
        <v>72</v>
      </c>
      <c r="AZ96" s="1" t="s">
        <v>72</v>
      </c>
      <c r="BA96" s="1">
        <v>0.14557915925979614</v>
      </c>
      <c r="BB96" s="1">
        <v>0</v>
      </c>
      <c r="BC96" s="1" t="s">
        <v>72</v>
      </c>
      <c r="BD96" s="1" t="s">
        <v>72</v>
      </c>
      <c r="BE96" s="1" t="s">
        <v>72</v>
      </c>
      <c r="BF96" s="1" t="s">
        <v>72</v>
      </c>
      <c r="BG96" s="1" t="s">
        <v>72</v>
      </c>
      <c r="BH96" s="1" t="s">
        <v>72</v>
      </c>
      <c r="BI96" s="1" t="s">
        <v>72</v>
      </c>
      <c r="BJ96" s="1" t="s">
        <v>72</v>
      </c>
      <c r="BK96" s="1" t="s">
        <v>72</v>
      </c>
      <c r="BL96" s="1" t="s">
        <v>72</v>
      </c>
      <c r="BM96" s="1" t="s">
        <v>72</v>
      </c>
      <c r="BN96" s="1" t="s">
        <v>72</v>
      </c>
    </row>
    <row r="97" spans="1:66" x14ac:dyDescent="0.25">
      <c r="A97" s="2" t="s">
        <v>119</v>
      </c>
      <c r="B97" s="2" t="s">
        <v>87</v>
      </c>
      <c r="C97" s="2" t="s">
        <v>104</v>
      </c>
      <c r="D97" s="26">
        <f t="shared" si="3"/>
        <v>11.071667480468751</v>
      </c>
      <c r="E97" s="1">
        <v>2.7679169178009033</v>
      </c>
      <c r="F97" s="2" t="s">
        <v>67</v>
      </c>
      <c r="G97" s="2" t="s">
        <v>68</v>
      </c>
      <c r="H97" s="2" t="s">
        <v>69</v>
      </c>
      <c r="I97" s="2" t="s">
        <v>69</v>
      </c>
      <c r="J97" s="2" t="s">
        <v>70</v>
      </c>
      <c r="K97" s="2" t="s">
        <v>74</v>
      </c>
      <c r="L97" s="1">
        <v>55.35833740234375</v>
      </c>
      <c r="M97" s="12">
        <f t="shared" si="4"/>
        <v>15.915189743041992</v>
      </c>
      <c r="N97" s="12">
        <f t="shared" si="5"/>
        <v>7.3295106887817383</v>
      </c>
      <c r="O97" s="1">
        <v>3.978797435760498</v>
      </c>
      <c r="P97" s="1">
        <v>1.8323776721954346</v>
      </c>
      <c r="Q97" s="10">
        <v>11064</v>
      </c>
      <c r="R97" s="10">
        <v>26</v>
      </c>
      <c r="S97" s="10">
        <v>11038</v>
      </c>
      <c r="T97" s="1">
        <v>0</v>
      </c>
      <c r="U97" s="1">
        <v>0</v>
      </c>
      <c r="V97" s="1">
        <v>26</v>
      </c>
      <c r="W97" s="1">
        <v>11038</v>
      </c>
      <c r="X97" s="1">
        <v>0</v>
      </c>
      <c r="Y97" s="1" t="s">
        <v>72</v>
      </c>
      <c r="Z97" s="1" t="s">
        <v>72</v>
      </c>
      <c r="AA97" s="1" t="s">
        <v>72</v>
      </c>
      <c r="AB97" s="1" t="s">
        <v>72</v>
      </c>
      <c r="AC97" s="1" t="s">
        <v>72</v>
      </c>
      <c r="AD97" s="1" t="s">
        <v>72</v>
      </c>
      <c r="AE97" s="1" t="s">
        <v>72</v>
      </c>
      <c r="AF97" s="1">
        <v>3771.31591796875</v>
      </c>
      <c r="AG97" s="1" t="s">
        <v>72</v>
      </c>
      <c r="AH97" s="1" t="s">
        <v>72</v>
      </c>
      <c r="AI97" s="2" t="s">
        <v>72</v>
      </c>
      <c r="AJ97" s="1" t="s">
        <v>72</v>
      </c>
      <c r="AK97" s="1" t="s">
        <v>72</v>
      </c>
      <c r="AL97" s="1" t="s">
        <v>72</v>
      </c>
      <c r="AM97" s="1" t="s">
        <v>72</v>
      </c>
      <c r="AN97" s="1" t="s">
        <v>72</v>
      </c>
      <c r="AO97" s="1" t="s">
        <v>72</v>
      </c>
      <c r="AP97" s="1" t="s">
        <v>72</v>
      </c>
      <c r="AQ97" s="1" t="s">
        <v>72</v>
      </c>
      <c r="AR97" s="1" t="s">
        <v>72</v>
      </c>
      <c r="AS97" s="1" t="s">
        <v>72</v>
      </c>
      <c r="AT97" s="1">
        <v>5925.7907151442305</v>
      </c>
      <c r="AU97" s="1">
        <v>2106.0574353317093</v>
      </c>
      <c r="AV97" s="1">
        <v>2115.0336704433321</v>
      </c>
      <c r="AW97" s="2" t="s">
        <v>72</v>
      </c>
      <c r="AX97" s="2" t="s">
        <v>72</v>
      </c>
      <c r="AY97" s="1" t="s">
        <v>72</v>
      </c>
      <c r="AZ97" s="1" t="s">
        <v>72</v>
      </c>
      <c r="BA97" s="1">
        <v>3.3462753295898438</v>
      </c>
      <c r="BB97" s="1">
        <v>2.2605814933776855</v>
      </c>
      <c r="BC97" s="1" t="s">
        <v>72</v>
      </c>
      <c r="BD97" s="1" t="s">
        <v>72</v>
      </c>
      <c r="BE97" s="1" t="s">
        <v>72</v>
      </c>
      <c r="BF97" s="1" t="s">
        <v>72</v>
      </c>
      <c r="BG97" s="1" t="s">
        <v>72</v>
      </c>
      <c r="BH97" s="1" t="s">
        <v>72</v>
      </c>
      <c r="BI97" s="1" t="s">
        <v>72</v>
      </c>
      <c r="BJ97" s="1" t="s">
        <v>72</v>
      </c>
      <c r="BK97" s="1" t="s">
        <v>72</v>
      </c>
      <c r="BL97" s="1" t="s">
        <v>72</v>
      </c>
      <c r="BM97" s="1" t="s">
        <v>72</v>
      </c>
      <c r="BN97" s="1" t="s">
        <v>72</v>
      </c>
    </row>
    <row r="98" spans="1:66" x14ac:dyDescent="0.25">
      <c r="A98" s="2" t="s">
        <v>120</v>
      </c>
      <c r="B98" s="2">
        <v>632</v>
      </c>
      <c r="C98" s="2" t="s">
        <v>121</v>
      </c>
      <c r="D98" s="26">
        <f t="shared" si="3"/>
        <v>0.90873460769653325</v>
      </c>
      <c r="E98" s="1">
        <v>0.22718365490436554</v>
      </c>
      <c r="F98" s="2" t="s">
        <v>67</v>
      </c>
      <c r="G98" s="2" t="s">
        <v>68</v>
      </c>
      <c r="H98" s="2" t="s">
        <v>69</v>
      </c>
      <c r="I98" s="2" t="s">
        <v>69</v>
      </c>
      <c r="J98" s="2" t="s">
        <v>70</v>
      </c>
      <c r="K98" s="2" t="s">
        <v>71</v>
      </c>
      <c r="L98" s="1">
        <v>4.543673038482666</v>
      </c>
      <c r="M98" s="12">
        <f t="shared" si="4"/>
        <v>2.4088337421417236</v>
      </c>
      <c r="N98" s="12">
        <f t="shared" si="5"/>
        <v>0.21565714478492737</v>
      </c>
      <c r="O98" s="1">
        <v>0.60220843553543091</v>
      </c>
      <c r="P98" s="1">
        <v>5.3914286196231842E-2</v>
      </c>
      <c r="Q98" s="10">
        <v>15537</v>
      </c>
      <c r="R98" s="10">
        <v>3</v>
      </c>
      <c r="S98" s="10">
        <v>15534</v>
      </c>
      <c r="T98" s="1">
        <v>0</v>
      </c>
      <c r="U98" s="1">
        <v>3</v>
      </c>
      <c r="V98" s="1">
        <v>13</v>
      </c>
      <c r="W98" s="1">
        <v>15521</v>
      </c>
      <c r="X98" s="1">
        <v>0</v>
      </c>
      <c r="Y98" s="1" t="s">
        <v>72</v>
      </c>
      <c r="Z98" s="1" t="s">
        <v>72</v>
      </c>
      <c r="AA98" s="1" t="s">
        <v>72</v>
      </c>
      <c r="AB98" s="1" t="s">
        <v>72</v>
      </c>
      <c r="AC98" s="1" t="s">
        <v>72</v>
      </c>
      <c r="AD98" s="1" t="s">
        <v>72</v>
      </c>
      <c r="AE98" s="1" t="s">
        <v>72</v>
      </c>
      <c r="AF98" s="1">
        <v>4100</v>
      </c>
      <c r="AG98" s="1" t="s">
        <v>72</v>
      </c>
      <c r="AH98" s="1" t="s">
        <v>72</v>
      </c>
      <c r="AI98" s="2" t="s">
        <v>122</v>
      </c>
      <c r="AJ98" s="1">
        <v>0.23069493874751018</v>
      </c>
      <c r="AK98" s="1" t="s">
        <v>72</v>
      </c>
      <c r="AL98" s="1" t="s">
        <v>72</v>
      </c>
      <c r="AM98" s="1">
        <v>0.53681968683961012</v>
      </c>
      <c r="AN98" s="1">
        <v>0</v>
      </c>
      <c r="AO98" s="1">
        <v>18.74509526969296</v>
      </c>
      <c r="AP98" s="1" t="s">
        <v>72</v>
      </c>
      <c r="AQ98" s="1" t="s">
        <v>72</v>
      </c>
      <c r="AR98" s="1">
        <v>38.95655178801379</v>
      </c>
      <c r="AS98" s="1">
        <v>0</v>
      </c>
      <c r="AT98" s="1">
        <v>4779.125813802083</v>
      </c>
      <c r="AU98" s="1">
        <v>3197.8706475261924</v>
      </c>
      <c r="AV98" s="1">
        <v>3198.1759680835012</v>
      </c>
      <c r="AW98" s="2" t="s">
        <v>72</v>
      </c>
      <c r="AX98" s="2" t="s">
        <v>72</v>
      </c>
      <c r="AY98" s="1" t="s">
        <v>72</v>
      </c>
      <c r="AZ98" s="1" t="s">
        <v>72</v>
      </c>
      <c r="BA98" s="1">
        <v>0.3889651894569397</v>
      </c>
      <c r="BB98" s="1">
        <v>0.11805430054664612</v>
      </c>
      <c r="BC98" s="1" t="s">
        <v>72</v>
      </c>
      <c r="BD98" s="1" t="s">
        <v>72</v>
      </c>
      <c r="BE98" s="1" t="s">
        <v>72</v>
      </c>
      <c r="BF98" s="1" t="s">
        <v>72</v>
      </c>
      <c r="BG98" s="1" t="s">
        <v>72</v>
      </c>
      <c r="BH98" s="1" t="s">
        <v>72</v>
      </c>
      <c r="BI98" s="1">
        <v>0.38249498234524909</v>
      </c>
      <c r="BJ98" s="1">
        <v>7.8894895149771271E-2</v>
      </c>
      <c r="BK98" s="1" t="s">
        <v>72</v>
      </c>
      <c r="BL98" s="1" t="s">
        <v>72</v>
      </c>
      <c r="BM98" s="1">
        <v>28.767479934038509</v>
      </c>
      <c r="BN98" s="1">
        <v>8.7227106053474106</v>
      </c>
    </row>
    <row r="99" spans="1:66" x14ac:dyDescent="0.25">
      <c r="A99" s="2" t="s">
        <v>120</v>
      </c>
      <c r="B99" s="2">
        <v>632</v>
      </c>
      <c r="C99" s="2" t="s">
        <v>122</v>
      </c>
      <c r="D99" s="26">
        <f t="shared" si="3"/>
        <v>3.9391181945800779</v>
      </c>
      <c r="E99" s="1">
        <v>0.98477953672409058</v>
      </c>
      <c r="F99" s="2" t="s">
        <v>67</v>
      </c>
      <c r="G99" s="2" t="s">
        <v>68</v>
      </c>
      <c r="H99" s="2" t="s">
        <v>69</v>
      </c>
      <c r="I99" s="2" t="s">
        <v>69</v>
      </c>
      <c r="J99" s="2" t="s">
        <v>70</v>
      </c>
      <c r="K99" s="2" t="s">
        <v>74</v>
      </c>
      <c r="L99" s="1">
        <v>19.695590972900391</v>
      </c>
      <c r="M99" s="12">
        <f t="shared" si="4"/>
        <v>6.505864143371582</v>
      </c>
      <c r="N99" s="12">
        <f t="shared" si="5"/>
        <v>2.1573193073272705</v>
      </c>
      <c r="O99" s="1">
        <v>1.6264660358428955</v>
      </c>
      <c r="P99" s="1">
        <v>0.53932982683181763</v>
      </c>
      <c r="Q99" s="10">
        <v>15537</v>
      </c>
      <c r="R99" s="10">
        <v>13</v>
      </c>
      <c r="S99" s="10">
        <v>15524</v>
      </c>
      <c r="T99" s="1">
        <v>0</v>
      </c>
      <c r="U99" s="1">
        <v>3</v>
      </c>
      <c r="V99" s="1">
        <v>13</v>
      </c>
      <c r="W99" s="1">
        <v>15521</v>
      </c>
      <c r="X99" s="1">
        <v>0</v>
      </c>
      <c r="Y99" s="1" t="s">
        <v>72</v>
      </c>
      <c r="Z99" s="1" t="s">
        <v>72</v>
      </c>
      <c r="AA99" s="1" t="s">
        <v>72</v>
      </c>
      <c r="AB99" s="1" t="s">
        <v>72</v>
      </c>
      <c r="AC99" s="1" t="s">
        <v>72</v>
      </c>
      <c r="AD99" s="1" t="s">
        <v>72</v>
      </c>
      <c r="AE99" s="1" t="s">
        <v>72</v>
      </c>
      <c r="AF99" s="1">
        <v>3109.34228515625</v>
      </c>
      <c r="AG99" s="1" t="s">
        <v>72</v>
      </c>
      <c r="AH99" s="1" t="s">
        <v>72</v>
      </c>
      <c r="AI99" s="2" t="s">
        <v>72</v>
      </c>
      <c r="AJ99" s="1" t="s">
        <v>72</v>
      </c>
      <c r="AK99" s="1" t="s">
        <v>72</v>
      </c>
      <c r="AL99" s="1" t="s">
        <v>72</v>
      </c>
      <c r="AM99" s="1" t="s">
        <v>72</v>
      </c>
      <c r="AN99" s="1" t="s">
        <v>72</v>
      </c>
      <c r="AO99" s="1" t="s">
        <v>72</v>
      </c>
      <c r="AP99" s="1" t="s">
        <v>72</v>
      </c>
      <c r="AQ99" s="1" t="s">
        <v>72</v>
      </c>
      <c r="AR99" s="1" t="s">
        <v>72</v>
      </c>
      <c r="AS99" s="1" t="s">
        <v>72</v>
      </c>
      <c r="AT99" s="1">
        <v>3637.899169921875</v>
      </c>
      <c r="AU99" s="1">
        <v>2517.6368302991791</v>
      </c>
      <c r="AV99" s="1">
        <v>2518.5741676497023</v>
      </c>
      <c r="AW99" s="2" t="s">
        <v>72</v>
      </c>
      <c r="AX99" s="2" t="s">
        <v>72</v>
      </c>
      <c r="AY99" s="1" t="s">
        <v>72</v>
      </c>
      <c r="AZ99" s="1" t="s">
        <v>72</v>
      </c>
      <c r="BA99" s="1">
        <v>1.2842401266098022</v>
      </c>
      <c r="BB99" s="1">
        <v>0.73600703477859497</v>
      </c>
      <c r="BC99" s="1" t="s">
        <v>72</v>
      </c>
      <c r="BD99" s="1" t="s">
        <v>72</v>
      </c>
      <c r="BE99" s="1" t="s">
        <v>72</v>
      </c>
      <c r="BF99" s="1" t="s">
        <v>72</v>
      </c>
      <c r="BG99" s="1" t="s">
        <v>72</v>
      </c>
      <c r="BH99" s="1" t="s">
        <v>72</v>
      </c>
      <c r="BI99" s="1" t="s">
        <v>72</v>
      </c>
      <c r="BJ99" s="1" t="s">
        <v>72</v>
      </c>
      <c r="BK99" s="1" t="s">
        <v>72</v>
      </c>
      <c r="BL99" s="1" t="s">
        <v>72</v>
      </c>
      <c r="BM99" s="1" t="s">
        <v>72</v>
      </c>
      <c r="BN99" s="1" t="s">
        <v>72</v>
      </c>
    </row>
    <row r="100" spans="1:66" x14ac:dyDescent="0.25">
      <c r="A100" s="2" t="s">
        <v>124</v>
      </c>
      <c r="B100" s="2">
        <v>653</v>
      </c>
      <c r="C100" s="2" t="s">
        <v>121</v>
      </c>
      <c r="D100" s="26">
        <f t="shared" si="3"/>
        <v>0.52334098815917973</v>
      </c>
      <c r="E100" s="1">
        <v>0.13083525002002716</v>
      </c>
      <c r="F100" s="2" t="s">
        <v>67</v>
      </c>
      <c r="G100" s="2" t="s">
        <v>68</v>
      </c>
      <c r="H100" s="2" t="s">
        <v>69</v>
      </c>
      <c r="I100" s="2" t="s">
        <v>69</v>
      </c>
      <c r="J100" s="2" t="s">
        <v>70</v>
      </c>
      <c r="K100" s="2" t="s">
        <v>71</v>
      </c>
      <c r="L100" s="1">
        <v>2.6167049407958984</v>
      </c>
      <c r="M100" s="12">
        <f t="shared" si="4"/>
        <v>1.6764665842056274</v>
      </c>
      <c r="N100" s="12">
        <f t="shared" si="5"/>
        <v>7.9282417893409729E-2</v>
      </c>
      <c r="O100" s="1">
        <v>0.41911664605140686</v>
      </c>
      <c r="P100" s="1">
        <v>1.9820604473352432E-2</v>
      </c>
      <c r="Q100" s="10">
        <v>17985</v>
      </c>
      <c r="R100" s="10">
        <v>2</v>
      </c>
      <c r="S100" s="10">
        <v>17983</v>
      </c>
      <c r="T100" s="1">
        <v>0</v>
      </c>
      <c r="U100" s="1">
        <v>2</v>
      </c>
      <c r="V100" s="1">
        <v>16</v>
      </c>
      <c r="W100" s="1">
        <v>17967</v>
      </c>
      <c r="X100" s="1">
        <v>0</v>
      </c>
      <c r="Y100" s="1" t="s">
        <v>72</v>
      </c>
      <c r="Z100" s="1" t="s">
        <v>72</v>
      </c>
      <c r="AA100" s="1" t="s">
        <v>72</v>
      </c>
      <c r="AB100" s="1" t="s">
        <v>72</v>
      </c>
      <c r="AC100" s="1" t="s">
        <v>72</v>
      </c>
      <c r="AD100" s="1" t="s">
        <v>72</v>
      </c>
      <c r="AE100" s="1" t="s">
        <v>72</v>
      </c>
      <c r="AF100" s="1">
        <v>4100</v>
      </c>
      <c r="AG100" s="1" t="s">
        <v>72</v>
      </c>
      <c r="AH100" s="1" t="s">
        <v>72</v>
      </c>
      <c r="AI100" s="2" t="s">
        <v>122</v>
      </c>
      <c r="AJ100" s="1">
        <v>0.12495132988942492</v>
      </c>
      <c r="AK100" s="1" t="s">
        <v>72</v>
      </c>
      <c r="AL100" s="1" t="s">
        <v>72</v>
      </c>
      <c r="AM100" s="1">
        <v>0.32544784420531991</v>
      </c>
      <c r="AN100" s="1">
        <v>0</v>
      </c>
      <c r="AO100" s="1">
        <v>11.107265405135953</v>
      </c>
      <c r="AP100" s="1" t="s">
        <v>72</v>
      </c>
      <c r="AQ100" s="1" t="s">
        <v>72</v>
      </c>
      <c r="AR100" s="1">
        <v>26.950336088051692</v>
      </c>
      <c r="AS100" s="1">
        <v>0</v>
      </c>
      <c r="AT100" s="1">
        <v>5296.785400390625</v>
      </c>
      <c r="AU100" s="1">
        <v>3267.8980509044131</v>
      </c>
      <c r="AV100" s="1">
        <v>3268.1236708487559</v>
      </c>
      <c r="AW100" s="2" t="s">
        <v>72</v>
      </c>
      <c r="AX100" s="2" t="s">
        <v>72</v>
      </c>
      <c r="AY100" s="1" t="s">
        <v>72</v>
      </c>
      <c r="AZ100" s="1" t="s">
        <v>72</v>
      </c>
      <c r="BA100" s="1">
        <v>0.25154367089271545</v>
      </c>
      <c r="BB100" s="1">
        <v>5.6780707091093063E-2</v>
      </c>
      <c r="BC100" s="1" t="s">
        <v>72</v>
      </c>
      <c r="BD100" s="1" t="s">
        <v>72</v>
      </c>
      <c r="BE100" s="1" t="s">
        <v>72</v>
      </c>
      <c r="BF100" s="1" t="s">
        <v>72</v>
      </c>
      <c r="BG100" s="1" t="s">
        <v>72</v>
      </c>
      <c r="BH100" s="1" t="s">
        <v>72</v>
      </c>
      <c r="BI100" s="1">
        <v>0.22307889852808455</v>
      </c>
      <c r="BJ100" s="1">
        <v>2.6823761250765299E-2</v>
      </c>
      <c r="BK100" s="1" t="s">
        <v>72</v>
      </c>
      <c r="BL100" s="1" t="s">
        <v>72</v>
      </c>
      <c r="BM100" s="1">
        <v>18.8612256731709</v>
      </c>
      <c r="BN100" s="1">
        <v>3.3533051371010076</v>
      </c>
    </row>
    <row r="101" spans="1:66" x14ac:dyDescent="0.25">
      <c r="A101" s="2" t="s">
        <v>124</v>
      </c>
      <c r="B101" s="2">
        <v>653</v>
      </c>
      <c r="C101" s="2" t="s">
        <v>122</v>
      </c>
      <c r="D101" s="26">
        <f t="shared" si="3"/>
        <v>4.1883586883544925</v>
      </c>
      <c r="E101" s="1">
        <v>1.047089695930481</v>
      </c>
      <c r="F101" s="2" t="s">
        <v>67</v>
      </c>
      <c r="G101" s="2" t="s">
        <v>68</v>
      </c>
      <c r="H101" s="2" t="s">
        <v>69</v>
      </c>
      <c r="I101" s="2" t="s">
        <v>69</v>
      </c>
      <c r="J101" s="2" t="s">
        <v>70</v>
      </c>
      <c r="K101" s="2" t="s">
        <v>74</v>
      </c>
      <c r="L101" s="1">
        <v>20.941793441772461</v>
      </c>
      <c r="M101" s="12">
        <f t="shared" si="4"/>
        <v>6.6051664352416992</v>
      </c>
      <c r="N101" s="12">
        <f t="shared" si="5"/>
        <v>2.4486899375915527</v>
      </c>
      <c r="O101" s="1">
        <v>1.6512916088104248</v>
      </c>
      <c r="P101" s="1">
        <v>0.61217248439788818</v>
      </c>
      <c r="Q101" s="10">
        <v>17985</v>
      </c>
      <c r="R101" s="10">
        <v>16</v>
      </c>
      <c r="S101" s="10">
        <v>17969</v>
      </c>
      <c r="T101" s="1">
        <v>0</v>
      </c>
      <c r="U101" s="1">
        <v>2</v>
      </c>
      <c r="V101" s="1">
        <v>16</v>
      </c>
      <c r="W101" s="1">
        <v>17967</v>
      </c>
      <c r="X101" s="1">
        <v>0</v>
      </c>
      <c r="Y101" s="1" t="s">
        <v>72</v>
      </c>
      <c r="Z101" s="1" t="s">
        <v>72</v>
      </c>
      <c r="AA101" s="1" t="s">
        <v>72</v>
      </c>
      <c r="AB101" s="1" t="s">
        <v>72</v>
      </c>
      <c r="AC101" s="1" t="s">
        <v>72</v>
      </c>
      <c r="AD101" s="1" t="s">
        <v>72</v>
      </c>
      <c r="AE101" s="1" t="s">
        <v>72</v>
      </c>
      <c r="AF101" s="1">
        <v>3109.34228515625</v>
      </c>
      <c r="AG101" s="1" t="s">
        <v>72</v>
      </c>
      <c r="AH101" s="1" t="s">
        <v>72</v>
      </c>
      <c r="AI101" s="2" t="s">
        <v>72</v>
      </c>
      <c r="AJ101" s="1" t="s">
        <v>72</v>
      </c>
      <c r="AK101" s="1" t="s">
        <v>72</v>
      </c>
      <c r="AL101" s="1" t="s">
        <v>72</v>
      </c>
      <c r="AM101" s="1" t="s">
        <v>72</v>
      </c>
      <c r="AN101" s="1" t="s">
        <v>72</v>
      </c>
      <c r="AO101" s="1" t="s">
        <v>72</v>
      </c>
      <c r="AP101" s="1" t="s">
        <v>72</v>
      </c>
      <c r="AQ101" s="1" t="s">
        <v>72</v>
      </c>
      <c r="AR101" s="1" t="s">
        <v>72</v>
      </c>
      <c r="AS101" s="1" t="s">
        <v>72</v>
      </c>
      <c r="AT101" s="1">
        <v>3634.1313171386719</v>
      </c>
      <c r="AU101" s="1">
        <v>2514.3180294203516</v>
      </c>
      <c r="AV101" s="1">
        <v>2515.3142491925732</v>
      </c>
      <c r="AW101" s="2" t="s">
        <v>72</v>
      </c>
      <c r="AX101" s="2" t="s">
        <v>72</v>
      </c>
      <c r="AY101" s="1" t="s">
        <v>72</v>
      </c>
      <c r="AZ101" s="1" t="s">
        <v>72</v>
      </c>
      <c r="BA101" s="1">
        <v>1.3312079906463623</v>
      </c>
      <c r="BB101" s="1">
        <v>0.80663472414016724</v>
      </c>
      <c r="BC101" s="1" t="s">
        <v>72</v>
      </c>
      <c r="BD101" s="1" t="s">
        <v>72</v>
      </c>
      <c r="BE101" s="1" t="s">
        <v>72</v>
      </c>
      <c r="BF101" s="1" t="s">
        <v>72</v>
      </c>
      <c r="BG101" s="1" t="s">
        <v>72</v>
      </c>
      <c r="BH101" s="1" t="s">
        <v>72</v>
      </c>
      <c r="BI101" s="1" t="s">
        <v>72</v>
      </c>
      <c r="BJ101" s="1" t="s">
        <v>72</v>
      </c>
      <c r="BK101" s="1" t="s">
        <v>72</v>
      </c>
      <c r="BL101" s="1" t="s">
        <v>72</v>
      </c>
      <c r="BM101" s="1" t="s">
        <v>72</v>
      </c>
      <c r="BN101" s="1" t="s">
        <v>72</v>
      </c>
    </row>
    <row r="102" spans="1:66" x14ac:dyDescent="0.25">
      <c r="A102" s="2" t="s">
        <v>130</v>
      </c>
      <c r="B102" s="2" t="s">
        <v>83</v>
      </c>
      <c r="C102" s="2" t="s">
        <v>121</v>
      </c>
      <c r="D102" s="26">
        <f t="shared" si="3"/>
        <v>0</v>
      </c>
      <c r="E102" s="1">
        <v>0</v>
      </c>
      <c r="F102" s="2" t="s">
        <v>67</v>
      </c>
      <c r="G102" s="2" t="s">
        <v>68</v>
      </c>
      <c r="H102" s="2" t="s">
        <v>69</v>
      </c>
      <c r="I102" s="2" t="s">
        <v>69</v>
      </c>
      <c r="J102" s="2" t="s">
        <v>70</v>
      </c>
      <c r="K102" s="2" t="s">
        <v>71</v>
      </c>
      <c r="L102" s="1">
        <v>0</v>
      </c>
      <c r="M102" s="12">
        <f t="shared" si="4"/>
        <v>0.86392486095428467</v>
      </c>
      <c r="N102" s="12">
        <f t="shared" si="5"/>
        <v>0</v>
      </c>
      <c r="O102" s="1">
        <v>0.21598121523857117</v>
      </c>
      <c r="P102" s="1">
        <v>0</v>
      </c>
      <c r="Q102" s="10">
        <v>16321</v>
      </c>
      <c r="R102" s="10">
        <v>0</v>
      </c>
      <c r="S102" s="10">
        <v>16321</v>
      </c>
      <c r="T102" s="1">
        <v>0</v>
      </c>
      <c r="U102" s="1">
        <v>0</v>
      </c>
      <c r="V102" s="1">
        <v>0</v>
      </c>
      <c r="W102" s="1">
        <v>16321</v>
      </c>
      <c r="X102" s="1">
        <v>0</v>
      </c>
      <c r="Y102" s="1" t="s">
        <v>72</v>
      </c>
      <c r="Z102" s="1" t="s">
        <v>72</v>
      </c>
      <c r="AA102" s="1" t="s">
        <v>72</v>
      </c>
      <c r="AB102" s="1" t="s">
        <v>72</v>
      </c>
      <c r="AC102" s="1" t="s">
        <v>72</v>
      </c>
      <c r="AD102" s="1" t="s">
        <v>72</v>
      </c>
      <c r="AE102" s="1" t="s">
        <v>72</v>
      </c>
      <c r="AF102" s="1">
        <v>4100</v>
      </c>
      <c r="AG102" s="1" t="s">
        <v>72</v>
      </c>
      <c r="AH102" s="1" t="s">
        <v>72</v>
      </c>
      <c r="AI102" s="2" t="s">
        <v>122</v>
      </c>
      <c r="AJ102" s="1" t="s">
        <v>72</v>
      </c>
      <c r="AK102" s="1" t="s">
        <v>72</v>
      </c>
      <c r="AL102" s="1" t="s">
        <v>72</v>
      </c>
      <c r="AM102" s="1" t="s">
        <v>72</v>
      </c>
      <c r="AN102" s="1" t="s">
        <v>72</v>
      </c>
      <c r="AO102" s="1" t="s">
        <v>72</v>
      </c>
      <c r="AP102" s="1" t="s">
        <v>72</v>
      </c>
      <c r="AQ102" s="1" t="s">
        <v>72</v>
      </c>
      <c r="AR102" s="1" t="s">
        <v>72</v>
      </c>
      <c r="AS102" s="1" t="s">
        <v>72</v>
      </c>
      <c r="AT102" s="1">
        <v>0</v>
      </c>
      <c r="AU102" s="1">
        <v>3000.6032630177619</v>
      </c>
      <c r="AV102" s="1">
        <v>3000.6032630177574</v>
      </c>
      <c r="AW102" s="2" t="s">
        <v>72</v>
      </c>
      <c r="AX102" s="2" t="s">
        <v>72</v>
      </c>
      <c r="AY102" s="1" t="s">
        <v>72</v>
      </c>
      <c r="AZ102" s="1" t="s">
        <v>72</v>
      </c>
      <c r="BA102" s="1">
        <v>9.8686091601848602E-2</v>
      </c>
      <c r="BB102" s="1">
        <v>0</v>
      </c>
      <c r="BC102" s="1" t="s">
        <v>72</v>
      </c>
      <c r="BD102" s="1" t="s">
        <v>72</v>
      </c>
      <c r="BE102" s="1" t="s">
        <v>72</v>
      </c>
      <c r="BF102" s="1" t="s">
        <v>72</v>
      </c>
      <c r="BG102" s="1" t="s">
        <v>72</v>
      </c>
      <c r="BH102" s="1" t="s">
        <v>72</v>
      </c>
      <c r="BI102" s="1" t="s">
        <v>72</v>
      </c>
      <c r="BJ102" s="1" t="s">
        <v>72</v>
      </c>
      <c r="BK102" s="1" t="s">
        <v>72</v>
      </c>
      <c r="BL102" s="1" t="s">
        <v>72</v>
      </c>
      <c r="BM102" s="1" t="s">
        <v>72</v>
      </c>
      <c r="BN102" s="1" t="s">
        <v>72</v>
      </c>
    </row>
    <row r="103" spans="1:66" x14ac:dyDescent="0.25">
      <c r="A103" s="2" t="s">
        <v>130</v>
      </c>
      <c r="B103" s="2" t="s">
        <v>83</v>
      </c>
      <c r="C103" s="2" t="s">
        <v>122</v>
      </c>
      <c r="D103" s="26">
        <f t="shared" si="3"/>
        <v>0</v>
      </c>
      <c r="E103" s="1">
        <v>0</v>
      </c>
      <c r="F103" s="2" t="s">
        <v>67</v>
      </c>
      <c r="G103" s="2" t="s">
        <v>68</v>
      </c>
      <c r="H103" s="2" t="s">
        <v>69</v>
      </c>
      <c r="I103" s="2" t="s">
        <v>69</v>
      </c>
      <c r="J103" s="2" t="s">
        <v>70</v>
      </c>
      <c r="K103" s="2" t="s">
        <v>74</v>
      </c>
      <c r="L103" s="1">
        <v>0</v>
      </c>
      <c r="M103" s="12">
        <f t="shared" si="4"/>
        <v>0.86392486095428467</v>
      </c>
      <c r="N103" s="12">
        <f t="shared" si="5"/>
        <v>0</v>
      </c>
      <c r="O103" s="1">
        <v>0.21598121523857117</v>
      </c>
      <c r="P103" s="1">
        <v>0</v>
      </c>
      <c r="Q103" s="10">
        <v>16321</v>
      </c>
      <c r="R103" s="10">
        <v>0</v>
      </c>
      <c r="S103" s="10">
        <v>16321</v>
      </c>
      <c r="T103" s="1">
        <v>0</v>
      </c>
      <c r="U103" s="1">
        <v>0</v>
      </c>
      <c r="V103" s="1">
        <v>0</v>
      </c>
      <c r="W103" s="1">
        <v>16321</v>
      </c>
      <c r="X103" s="1">
        <v>0</v>
      </c>
      <c r="Y103" s="1" t="s">
        <v>72</v>
      </c>
      <c r="Z103" s="1" t="s">
        <v>72</v>
      </c>
      <c r="AA103" s="1" t="s">
        <v>72</v>
      </c>
      <c r="AB103" s="1" t="s">
        <v>72</v>
      </c>
      <c r="AC103" s="1" t="s">
        <v>72</v>
      </c>
      <c r="AD103" s="1" t="s">
        <v>72</v>
      </c>
      <c r="AE103" s="1" t="s">
        <v>72</v>
      </c>
      <c r="AF103" s="1">
        <v>3109.34228515625</v>
      </c>
      <c r="AG103" s="1" t="s">
        <v>72</v>
      </c>
      <c r="AH103" s="1" t="s">
        <v>72</v>
      </c>
      <c r="AI103" s="2" t="s">
        <v>72</v>
      </c>
      <c r="AJ103" s="1" t="s">
        <v>72</v>
      </c>
      <c r="AK103" s="1" t="s">
        <v>72</v>
      </c>
      <c r="AL103" s="1" t="s">
        <v>72</v>
      </c>
      <c r="AM103" s="1" t="s">
        <v>72</v>
      </c>
      <c r="AN103" s="1" t="s">
        <v>72</v>
      </c>
      <c r="AO103" s="1" t="s">
        <v>72</v>
      </c>
      <c r="AP103" s="1" t="s">
        <v>72</v>
      </c>
      <c r="AQ103" s="1" t="s">
        <v>72</v>
      </c>
      <c r="AR103" s="1" t="s">
        <v>72</v>
      </c>
      <c r="AS103" s="1" t="s">
        <v>72</v>
      </c>
      <c r="AT103" s="1">
        <v>0</v>
      </c>
      <c r="AU103" s="1">
        <v>2399.6559825462714</v>
      </c>
      <c r="AV103" s="1">
        <v>2399.6559825462696</v>
      </c>
      <c r="AW103" s="2" t="s">
        <v>72</v>
      </c>
      <c r="AX103" s="2" t="s">
        <v>72</v>
      </c>
      <c r="AY103" s="1" t="s">
        <v>72</v>
      </c>
      <c r="AZ103" s="1" t="s">
        <v>72</v>
      </c>
      <c r="BA103" s="1">
        <v>9.8686091601848602E-2</v>
      </c>
      <c r="BB103" s="1">
        <v>0</v>
      </c>
      <c r="BC103" s="1" t="s">
        <v>72</v>
      </c>
      <c r="BD103" s="1" t="s">
        <v>72</v>
      </c>
      <c r="BE103" s="1" t="s">
        <v>72</v>
      </c>
      <c r="BF103" s="1" t="s">
        <v>72</v>
      </c>
      <c r="BG103" s="1" t="s">
        <v>72</v>
      </c>
      <c r="BH103" s="1" t="s">
        <v>72</v>
      </c>
      <c r="BI103" s="1" t="s">
        <v>72</v>
      </c>
      <c r="BJ103" s="1" t="s">
        <v>72</v>
      </c>
      <c r="BK103" s="1" t="s">
        <v>72</v>
      </c>
      <c r="BL103" s="1" t="s">
        <v>72</v>
      </c>
      <c r="BM103" s="1" t="s">
        <v>72</v>
      </c>
      <c r="BN103" s="1" t="s">
        <v>72</v>
      </c>
    </row>
    <row r="104" spans="1:66" x14ac:dyDescent="0.25">
      <c r="A104" s="2" t="s">
        <v>132</v>
      </c>
      <c r="B104" s="2">
        <v>114</v>
      </c>
      <c r="C104" s="2" t="s">
        <v>121</v>
      </c>
      <c r="D104" s="26">
        <f t="shared" si="3"/>
        <v>1.4545429229736329</v>
      </c>
      <c r="E104" s="1">
        <v>0.36363571882247925</v>
      </c>
      <c r="F104" s="2" t="s">
        <v>67</v>
      </c>
      <c r="G104" s="2" t="s">
        <v>68</v>
      </c>
      <c r="H104" s="2" t="s">
        <v>69</v>
      </c>
      <c r="I104" s="2" t="s">
        <v>69</v>
      </c>
      <c r="J104" s="2" t="s">
        <v>70</v>
      </c>
      <c r="K104" s="2" t="s">
        <v>71</v>
      </c>
      <c r="L104" s="1">
        <v>7.2727146148681641</v>
      </c>
      <c r="M104" s="12">
        <f t="shared" si="4"/>
        <v>3.16129469871521</v>
      </c>
      <c r="N104" s="12">
        <f t="shared" si="5"/>
        <v>0.51136600971221924</v>
      </c>
      <c r="O104" s="1">
        <v>0.79032367467880249</v>
      </c>
      <c r="P104" s="1">
        <v>0.12784150242805481</v>
      </c>
      <c r="Q104" s="10">
        <v>16179</v>
      </c>
      <c r="R104" s="10">
        <v>5</v>
      </c>
      <c r="S104" s="10">
        <v>16174</v>
      </c>
      <c r="T104" s="1">
        <v>0</v>
      </c>
      <c r="U104" s="1">
        <v>5</v>
      </c>
      <c r="V104" s="1">
        <v>18</v>
      </c>
      <c r="W104" s="1">
        <v>16156</v>
      </c>
      <c r="X104" s="1">
        <v>0</v>
      </c>
      <c r="Y104" s="1" t="s">
        <v>72</v>
      </c>
      <c r="Z104" s="1" t="s">
        <v>72</v>
      </c>
      <c r="AA104" s="1" t="s">
        <v>72</v>
      </c>
      <c r="AB104" s="1" t="s">
        <v>72</v>
      </c>
      <c r="AC104" s="1" t="s">
        <v>72</v>
      </c>
      <c r="AD104" s="1" t="s">
        <v>72</v>
      </c>
      <c r="AE104" s="1" t="s">
        <v>72</v>
      </c>
      <c r="AF104" s="1">
        <v>4100</v>
      </c>
      <c r="AG104" s="1" t="s">
        <v>72</v>
      </c>
      <c r="AH104" s="1" t="s">
        <v>72</v>
      </c>
      <c r="AI104" s="2" t="s">
        <v>122</v>
      </c>
      <c r="AJ104" s="1">
        <v>0.27766614423686625</v>
      </c>
      <c r="AK104" s="1" t="s">
        <v>72</v>
      </c>
      <c r="AL104" s="1" t="s">
        <v>72</v>
      </c>
      <c r="AM104" s="1">
        <v>0.56192552796437201</v>
      </c>
      <c r="AN104" s="1">
        <v>0</v>
      </c>
      <c r="AO104" s="1">
        <v>21.732292546791456</v>
      </c>
      <c r="AP104" s="1" t="s">
        <v>72</v>
      </c>
      <c r="AQ104" s="1" t="s">
        <v>72</v>
      </c>
      <c r="AR104" s="1">
        <v>39.145550608585381</v>
      </c>
      <c r="AS104" s="1">
        <v>4.3190344849975277</v>
      </c>
      <c r="AT104" s="1">
        <v>5218.9832031249998</v>
      </c>
      <c r="AU104" s="1">
        <v>3260.2377715947468</v>
      </c>
      <c r="AV104" s="1">
        <v>3260.8431073483584</v>
      </c>
      <c r="AW104" s="2" t="s">
        <v>72</v>
      </c>
      <c r="AX104" s="2" t="s">
        <v>72</v>
      </c>
      <c r="AY104" s="1" t="s">
        <v>72</v>
      </c>
      <c r="AZ104" s="1" t="s">
        <v>72</v>
      </c>
      <c r="BA104" s="1">
        <v>0.55386197566986084</v>
      </c>
      <c r="BB104" s="1">
        <v>0.22296808660030365</v>
      </c>
      <c r="BC104" s="1" t="s">
        <v>72</v>
      </c>
      <c r="BD104" s="1" t="s">
        <v>72</v>
      </c>
      <c r="BE104" s="1" t="s">
        <v>72</v>
      </c>
      <c r="BF104" s="1" t="s">
        <v>72</v>
      </c>
      <c r="BG104" s="1" t="s">
        <v>72</v>
      </c>
      <c r="BH104" s="1" t="s">
        <v>72</v>
      </c>
      <c r="BI104" s="1">
        <v>0.41998584537418837</v>
      </c>
      <c r="BJ104" s="1">
        <v>0.13534644309954413</v>
      </c>
      <c r="BK104" s="1" t="s">
        <v>72</v>
      </c>
      <c r="BL104" s="1" t="s">
        <v>72</v>
      </c>
      <c r="BM104" s="1">
        <v>30.450561230428839</v>
      </c>
      <c r="BN104" s="1">
        <v>13.014023863154067</v>
      </c>
    </row>
    <row r="105" spans="1:66" x14ac:dyDescent="0.25">
      <c r="A105" s="2" t="s">
        <v>132</v>
      </c>
      <c r="B105" s="2">
        <v>114</v>
      </c>
      <c r="C105" s="2" t="s">
        <v>122</v>
      </c>
      <c r="D105" s="26">
        <f t="shared" si="3"/>
        <v>5.2384597778320314</v>
      </c>
      <c r="E105" s="1">
        <v>1.309614896774292</v>
      </c>
      <c r="F105" s="2" t="s">
        <v>67</v>
      </c>
      <c r="G105" s="2" t="s">
        <v>68</v>
      </c>
      <c r="H105" s="2" t="s">
        <v>69</v>
      </c>
      <c r="I105" s="2" t="s">
        <v>69</v>
      </c>
      <c r="J105" s="2" t="s">
        <v>70</v>
      </c>
      <c r="K105" s="2" t="s">
        <v>74</v>
      </c>
      <c r="L105" s="1">
        <v>26.192298889160156</v>
      </c>
      <c r="M105" s="12">
        <f t="shared" si="4"/>
        <v>8.0620784759521484</v>
      </c>
      <c r="N105" s="12">
        <f t="shared" si="5"/>
        <v>3.1671161651611328</v>
      </c>
      <c r="O105" s="1">
        <v>2.0155196189880371</v>
      </c>
      <c r="P105" s="1">
        <v>0.7917790412902832</v>
      </c>
      <c r="Q105" s="10">
        <v>16179</v>
      </c>
      <c r="R105" s="10">
        <v>18</v>
      </c>
      <c r="S105" s="10">
        <v>16161</v>
      </c>
      <c r="T105" s="1">
        <v>0</v>
      </c>
      <c r="U105" s="1">
        <v>5</v>
      </c>
      <c r="V105" s="1">
        <v>18</v>
      </c>
      <c r="W105" s="1">
        <v>16156</v>
      </c>
      <c r="X105" s="1">
        <v>0</v>
      </c>
      <c r="Y105" s="1" t="s">
        <v>72</v>
      </c>
      <c r="Z105" s="1" t="s">
        <v>72</v>
      </c>
      <c r="AA105" s="1" t="s">
        <v>72</v>
      </c>
      <c r="AB105" s="1" t="s">
        <v>72</v>
      </c>
      <c r="AC105" s="1" t="s">
        <v>72</v>
      </c>
      <c r="AD105" s="1" t="s">
        <v>72</v>
      </c>
      <c r="AE105" s="1" t="s">
        <v>72</v>
      </c>
      <c r="AF105" s="1">
        <v>3109.34228515625</v>
      </c>
      <c r="AG105" s="1" t="s">
        <v>72</v>
      </c>
      <c r="AH105" s="1" t="s">
        <v>72</v>
      </c>
      <c r="AI105" s="2" t="s">
        <v>72</v>
      </c>
      <c r="AJ105" s="1" t="s">
        <v>72</v>
      </c>
      <c r="AK105" s="1" t="s">
        <v>72</v>
      </c>
      <c r="AL105" s="1" t="s">
        <v>72</v>
      </c>
      <c r="AM105" s="1" t="s">
        <v>72</v>
      </c>
      <c r="AN105" s="1" t="s">
        <v>72</v>
      </c>
      <c r="AO105" s="1" t="s">
        <v>72</v>
      </c>
      <c r="AP105" s="1" t="s">
        <v>72</v>
      </c>
      <c r="AQ105" s="1" t="s">
        <v>72</v>
      </c>
      <c r="AR105" s="1" t="s">
        <v>72</v>
      </c>
      <c r="AS105" s="1" t="s">
        <v>72</v>
      </c>
      <c r="AT105" s="1">
        <v>3566.3648139105903</v>
      </c>
      <c r="AU105" s="1">
        <v>2505.1808497398974</v>
      </c>
      <c r="AV105" s="1">
        <v>2506.3614734715766</v>
      </c>
      <c r="AW105" s="2" t="s">
        <v>72</v>
      </c>
      <c r="AX105" s="2" t="s">
        <v>72</v>
      </c>
      <c r="AY105" s="1" t="s">
        <v>72</v>
      </c>
      <c r="AZ105" s="1" t="s">
        <v>72</v>
      </c>
      <c r="BA105" s="1">
        <v>1.6429991722106934</v>
      </c>
      <c r="BB105" s="1">
        <v>1.0247950553894043</v>
      </c>
      <c r="BC105" s="1" t="s">
        <v>72</v>
      </c>
      <c r="BD105" s="1" t="s">
        <v>72</v>
      </c>
      <c r="BE105" s="1" t="s">
        <v>72</v>
      </c>
      <c r="BF105" s="1" t="s">
        <v>72</v>
      </c>
      <c r="BG105" s="1" t="s">
        <v>72</v>
      </c>
      <c r="BH105" s="1" t="s">
        <v>72</v>
      </c>
      <c r="BI105" s="1" t="s">
        <v>72</v>
      </c>
      <c r="BJ105" s="1" t="s">
        <v>72</v>
      </c>
      <c r="BK105" s="1" t="s">
        <v>72</v>
      </c>
      <c r="BL105" s="1" t="s">
        <v>72</v>
      </c>
      <c r="BM105" s="1" t="s">
        <v>72</v>
      </c>
      <c r="BN105" s="1" t="s">
        <v>72</v>
      </c>
    </row>
    <row r="106" spans="1:66" x14ac:dyDescent="0.25">
      <c r="A106" s="2" t="s">
        <v>260</v>
      </c>
      <c r="B106" s="2">
        <v>123</v>
      </c>
      <c r="C106" s="2" t="s">
        <v>121</v>
      </c>
      <c r="D106" s="26">
        <f t="shared" si="3"/>
        <v>1.3132083892822266</v>
      </c>
      <c r="E106" s="1">
        <v>0.32830208539962769</v>
      </c>
      <c r="F106" s="2" t="s">
        <v>67</v>
      </c>
      <c r="G106" s="2" t="s">
        <v>68</v>
      </c>
      <c r="H106" s="2" t="s">
        <v>69</v>
      </c>
      <c r="I106" s="2" t="s">
        <v>69</v>
      </c>
      <c r="J106" s="2" t="s">
        <v>70</v>
      </c>
      <c r="K106" s="2" t="s">
        <v>71</v>
      </c>
      <c r="L106" s="1">
        <v>6.5660419464111328</v>
      </c>
      <c r="M106" s="12">
        <f t="shared" si="4"/>
        <v>3.0968039035797119</v>
      </c>
      <c r="N106" s="12">
        <f t="shared" si="5"/>
        <v>0.39622205495834351</v>
      </c>
      <c r="O106" s="1">
        <v>0.77420097589492798</v>
      </c>
      <c r="P106" s="1">
        <v>9.9055513739585876E-2</v>
      </c>
      <c r="Q106" s="10">
        <v>14336</v>
      </c>
      <c r="R106" s="10">
        <v>4</v>
      </c>
      <c r="S106" s="10">
        <v>14332</v>
      </c>
      <c r="T106" s="1">
        <v>0</v>
      </c>
      <c r="U106" s="1">
        <v>4</v>
      </c>
      <c r="V106" s="1">
        <v>8</v>
      </c>
      <c r="W106" s="1">
        <v>14324</v>
      </c>
      <c r="X106" s="1">
        <v>0</v>
      </c>
      <c r="Y106" s="1" t="s">
        <v>72</v>
      </c>
      <c r="Z106" s="1" t="s">
        <v>72</v>
      </c>
      <c r="AA106" s="1" t="s">
        <v>72</v>
      </c>
      <c r="AB106" s="1" t="s">
        <v>72</v>
      </c>
      <c r="AC106" s="1" t="s">
        <v>72</v>
      </c>
      <c r="AD106" s="1" t="s">
        <v>72</v>
      </c>
      <c r="AE106" s="1" t="s">
        <v>72</v>
      </c>
      <c r="AF106" s="1">
        <v>4100</v>
      </c>
      <c r="AG106" s="1" t="s">
        <v>72</v>
      </c>
      <c r="AH106" s="1" t="s">
        <v>72</v>
      </c>
      <c r="AI106" s="2" t="s">
        <v>122</v>
      </c>
      <c r="AJ106" s="1">
        <v>0.49993015675293434</v>
      </c>
      <c r="AK106" s="1" t="s">
        <v>72</v>
      </c>
      <c r="AL106" s="1" t="s">
        <v>72</v>
      </c>
      <c r="AM106" s="1">
        <v>1.1246389185772199</v>
      </c>
      <c r="AN106" s="1">
        <v>0</v>
      </c>
      <c r="AO106" s="1">
        <v>33.330229044476894</v>
      </c>
      <c r="AP106" s="1" t="s">
        <v>72</v>
      </c>
      <c r="AQ106" s="1" t="s">
        <v>72</v>
      </c>
      <c r="AR106" s="1">
        <v>61.097648665465229</v>
      </c>
      <c r="AS106" s="1">
        <v>5.5628094234885515</v>
      </c>
      <c r="AT106" s="1">
        <v>5270.707275390625</v>
      </c>
      <c r="AU106" s="1">
        <v>3320.4044400001417</v>
      </c>
      <c r="AV106" s="1">
        <v>3320.9486093180567</v>
      </c>
      <c r="AW106" s="2" t="s">
        <v>72</v>
      </c>
      <c r="AX106" s="2" t="s">
        <v>72</v>
      </c>
      <c r="AY106" s="1" t="s">
        <v>72</v>
      </c>
      <c r="AZ106" s="1" t="s">
        <v>72</v>
      </c>
      <c r="BA106" s="1">
        <v>0.52442425489425659</v>
      </c>
      <c r="BB106" s="1">
        <v>0.1885162740945816</v>
      </c>
      <c r="BC106" s="1" t="s">
        <v>72</v>
      </c>
      <c r="BD106" s="1" t="s">
        <v>72</v>
      </c>
      <c r="BE106" s="1" t="s">
        <v>72</v>
      </c>
      <c r="BF106" s="1" t="s">
        <v>72</v>
      </c>
      <c r="BG106" s="1" t="s">
        <v>72</v>
      </c>
      <c r="BH106" s="1" t="s">
        <v>72</v>
      </c>
      <c r="BI106" s="1">
        <v>0.8117085140205178</v>
      </c>
      <c r="BJ106" s="1">
        <v>0.18815179948535082</v>
      </c>
      <c r="BK106" s="1" t="s">
        <v>72</v>
      </c>
      <c r="BL106" s="1" t="s">
        <v>72</v>
      </c>
      <c r="BM106" s="1">
        <v>47.188335419854546</v>
      </c>
      <c r="BN106" s="1">
        <v>19.472122669099239</v>
      </c>
    </row>
    <row r="107" spans="1:66" x14ac:dyDescent="0.25">
      <c r="A107" s="2" t="s">
        <v>260</v>
      </c>
      <c r="B107" s="2">
        <v>123</v>
      </c>
      <c r="C107" s="2" t="s">
        <v>122</v>
      </c>
      <c r="D107" s="26">
        <f t="shared" si="3"/>
        <v>2.6267835617065431</v>
      </c>
      <c r="E107" s="1">
        <v>0.6566959023475647</v>
      </c>
      <c r="F107" s="2" t="s">
        <v>67</v>
      </c>
      <c r="G107" s="2" t="s">
        <v>68</v>
      </c>
      <c r="H107" s="2" t="s">
        <v>69</v>
      </c>
      <c r="I107" s="2" t="s">
        <v>69</v>
      </c>
      <c r="J107" s="2" t="s">
        <v>70</v>
      </c>
      <c r="K107" s="2" t="s">
        <v>74</v>
      </c>
      <c r="L107" s="1">
        <v>13.133917808532715</v>
      </c>
      <c r="M107" s="12">
        <f t="shared" si="4"/>
        <v>4.9195218086242676</v>
      </c>
      <c r="N107" s="12">
        <f t="shared" si="5"/>
        <v>1.1890945434570313</v>
      </c>
      <c r="O107" s="1">
        <v>1.2298804521560669</v>
      </c>
      <c r="P107" s="1">
        <v>0.29727363586425781</v>
      </c>
      <c r="Q107" s="10">
        <v>14336</v>
      </c>
      <c r="R107" s="10">
        <v>8</v>
      </c>
      <c r="S107" s="10">
        <v>14328</v>
      </c>
      <c r="T107" s="1">
        <v>0</v>
      </c>
      <c r="U107" s="1">
        <v>4</v>
      </c>
      <c r="V107" s="1">
        <v>8</v>
      </c>
      <c r="W107" s="1">
        <v>14324</v>
      </c>
      <c r="X107" s="1">
        <v>0</v>
      </c>
      <c r="Y107" s="1" t="s">
        <v>72</v>
      </c>
      <c r="Z107" s="1" t="s">
        <v>72</v>
      </c>
      <c r="AA107" s="1" t="s">
        <v>72</v>
      </c>
      <c r="AB107" s="1" t="s">
        <v>72</v>
      </c>
      <c r="AC107" s="1" t="s">
        <v>72</v>
      </c>
      <c r="AD107" s="1" t="s">
        <v>72</v>
      </c>
      <c r="AE107" s="1" t="s">
        <v>72</v>
      </c>
      <c r="AF107" s="1">
        <v>3109.34228515625</v>
      </c>
      <c r="AG107" s="1" t="s">
        <v>72</v>
      </c>
      <c r="AH107" s="1" t="s">
        <v>72</v>
      </c>
      <c r="AI107" s="2" t="s">
        <v>72</v>
      </c>
      <c r="AJ107" s="1" t="s">
        <v>72</v>
      </c>
      <c r="AK107" s="1" t="s">
        <v>72</v>
      </c>
      <c r="AL107" s="1" t="s">
        <v>72</v>
      </c>
      <c r="AM107" s="1" t="s">
        <v>72</v>
      </c>
      <c r="AN107" s="1" t="s">
        <v>72</v>
      </c>
      <c r="AO107" s="1" t="s">
        <v>72</v>
      </c>
      <c r="AP107" s="1" t="s">
        <v>72</v>
      </c>
      <c r="AQ107" s="1" t="s">
        <v>72</v>
      </c>
      <c r="AR107" s="1" t="s">
        <v>72</v>
      </c>
      <c r="AS107" s="1" t="s">
        <v>72</v>
      </c>
      <c r="AT107" s="1">
        <v>3500.8289794921875</v>
      </c>
      <c r="AU107" s="1">
        <v>2520.0607307472419</v>
      </c>
      <c r="AV107" s="1">
        <v>2520.6080344574762</v>
      </c>
      <c r="AW107" s="2" t="s">
        <v>72</v>
      </c>
      <c r="AX107" s="2" t="s">
        <v>72</v>
      </c>
      <c r="AY107" s="1" t="s">
        <v>72</v>
      </c>
      <c r="AZ107" s="1" t="s">
        <v>72</v>
      </c>
      <c r="BA107" s="1">
        <v>0.91857343912124634</v>
      </c>
      <c r="BB107" s="1">
        <v>0.45012548565864563</v>
      </c>
      <c r="BC107" s="1" t="s">
        <v>72</v>
      </c>
      <c r="BD107" s="1" t="s">
        <v>72</v>
      </c>
      <c r="BE107" s="1" t="s">
        <v>72</v>
      </c>
      <c r="BF107" s="1" t="s">
        <v>72</v>
      </c>
      <c r="BG107" s="1" t="s">
        <v>72</v>
      </c>
      <c r="BH107" s="1" t="s">
        <v>72</v>
      </c>
      <c r="BI107" s="1" t="s">
        <v>72</v>
      </c>
      <c r="BJ107" s="1" t="s">
        <v>72</v>
      </c>
      <c r="BK107" s="1" t="s">
        <v>72</v>
      </c>
      <c r="BL107" s="1" t="s">
        <v>72</v>
      </c>
      <c r="BM107" s="1" t="s">
        <v>72</v>
      </c>
      <c r="BN107" s="1" t="s">
        <v>72</v>
      </c>
    </row>
    <row r="108" spans="1:66" x14ac:dyDescent="0.25">
      <c r="A108" s="2" t="s">
        <v>261</v>
      </c>
      <c r="B108" s="2">
        <v>133</v>
      </c>
      <c r="C108" s="2" t="s">
        <v>121</v>
      </c>
      <c r="D108" s="26">
        <f t="shared" si="3"/>
        <v>0.88553533554077146</v>
      </c>
      <c r="E108" s="1">
        <v>0.22138382494449615</v>
      </c>
      <c r="F108" s="2" t="s">
        <v>67</v>
      </c>
      <c r="G108" s="2" t="s">
        <v>68</v>
      </c>
      <c r="H108" s="2" t="s">
        <v>69</v>
      </c>
      <c r="I108" s="2" t="s">
        <v>69</v>
      </c>
      <c r="J108" s="2" t="s">
        <v>70</v>
      </c>
      <c r="K108" s="2" t="s">
        <v>71</v>
      </c>
      <c r="L108" s="1">
        <v>4.4276766777038574</v>
      </c>
      <c r="M108" s="12">
        <f t="shared" si="4"/>
        <v>2.3473284244537354</v>
      </c>
      <c r="N108" s="12">
        <f t="shared" si="5"/>
        <v>0.21015198528766632</v>
      </c>
      <c r="O108" s="1">
        <v>0.58683210611343384</v>
      </c>
      <c r="P108" s="1">
        <v>5.253799632191658E-2</v>
      </c>
      <c r="Q108" s="10">
        <v>15944</v>
      </c>
      <c r="R108" s="10">
        <v>3</v>
      </c>
      <c r="S108" s="10">
        <v>15941</v>
      </c>
      <c r="T108" s="1">
        <v>2</v>
      </c>
      <c r="U108" s="1">
        <v>1</v>
      </c>
      <c r="V108" s="1">
        <v>6</v>
      </c>
      <c r="W108" s="1">
        <v>15935</v>
      </c>
      <c r="X108" s="1">
        <v>0.14755681003448901</v>
      </c>
      <c r="Y108" s="1" t="s">
        <v>72</v>
      </c>
      <c r="Z108" s="1" t="s">
        <v>72</v>
      </c>
      <c r="AA108" s="1" t="s">
        <v>72</v>
      </c>
      <c r="AB108" s="1" t="s">
        <v>72</v>
      </c>
      <c r="AC108" s="1" t="s">
        <v>72</v>
      </c>
      <c r="AD108" s="1" t="s">
        <v>72</v>
      </c>
      <c r="AE108" s="1" t="s">
        <v>72</v>
      </c>
      <c r="AF108" s="1">
        <v>4100</v>
      </c>
      <c r="AG108" s="1" t="s">
        <v>72</v>
      </c>
      <c r="AH108" s="1" t="s">
        <v>72</v>
      </c>
      <c r="AI108" s="2" t="s">
        <v>122</v>
      </c>
      <c r="AJ108" s="1">
        <v>0.37494119783591884</v>
      </c>
      <c r="AK108" s="1" t="s">
        <v>72</v>
      </c>
      <c r="AL108" s="1" t="s">
        <v>72</v>
      </c>
      <c r="AM108" s="1">
        <v>0.89990290946769069</v>
      </c>
      <c r="AN108" s="1">
        <v>0</v>
      </c>
      <c r="AO108" s="1">
        <v>27.269616942604923</v>
      </c>
      <c r="AP108" s="1" t="s">
        <v>72</v>
      </c>
      <c r="AQ108" s="1" t="s">
        <v>72</v>
      </c>
      <c r="AR108" s="1">
        <v>55.038561852786394</v>
      </c>
      <c r="AS108" s="1">
        <v>0</v>
      </c>
      <c r="AT108" s="1">
        <v>4471.045084635417</v>
      </c>
      <c r="AU108" s="1">
        <v>3247.1611408606714</v>
      </c>
      <c r="AV108" s="1">
        <v>3247.3914250949501</v>
      </c>
      <c r="AW108" s="2" t="s">
        <v>72</v>
      </c>
      <c r="AX108" s="2" t="s">
        <v>72</v>
      </c>
      <c r="AY108" s="1" t="s">
        <v>72</v>
      </c>
      <c r="AZ108" s="1" t="s">
        <v>72</v>
      </c>
      <c r="BA108" s="1">
        <v>0.37903451919555664</v>
      </c>
      <c r="BB108" s="1">
        <v>0.11504060029983521</v>
      </c>
      <c r="BC108" s="1" t="s">
        <v>72</v>
      </c>
      <c r="BD108" s="1" t="s">
        <v>72</v>
      </c>
      <c r="BE108" s="1" t="s">
        <v>72</v>
      </c>
      <c r="BF108" s="1" t="s">
        <v>72</v>
      </c>
      <c r="BG108" s="1" t="s">
        <v>72</v>
      </c>
      <c r="BH108" s="1" t="s">
        <v>72</v>
      </c>
      <c r="BI108" s="1">
        <v>0.63543850523364531</v>
      </c>
      <c r="BJ108" s="1">
        <v>0.11444389043819236</v>
      </c>
      <c r="BK108" s="1" t="s">
        <v>72</v>
      </c>
      <c r="BL108" s="1" t="s">
        <v>72</v>
      </c>
      <c r="BM108" s="1">
        <v>41.04916546604484</v>
      </c>
      <c r="BN108" s="1">
        <v>13.490068419165008</v>
      </c>
    </row>
    <row r="109" spans="1:66" x14ac:dyDescent="0.25">
      <c r="A109" s="2" t="s">
        <v>261</v>
      </c>
      <c r="B109" s="2">
        <v>133</v>
      </c>
      <c r="C109" s="2" t="s">
        <v>122</v>
      </c>
      <c r="D109" s="26">
        <f t="shared" si="3"/>
        <v>2.3617977142333983</v>
      </c>
      <c r="E109" s="1">
        <v>0.59044945240020752</v>
      </c>
      <c r="F109" s="2" t="s">
        <v>67</v>
      </c>
      <c r="G109" s="2" t="s">
        <v>68</v>
      </c>
      <c r="H109" s="2" t="s">
        <v>69</v>
      </c>
      <c r="I109" s="2" t="s">
        <v>69</v>
      </c>
      <c r="J109" s="2" t="s">
        <v>70</v>
      </c>
      <c r="K109" s="2" t="s">
        <v>74</v>
      </c>
      <c r="L109" s="1">
        <v>11.808988571166992</v>
      </c>
      <c r="M109" s="12">
        <f t="shared" si="4"/>
        <v>4.4231400489807129</v>
      </c>
      <c r="N109" s="12">
        <f t="shared" si="5"/>
        <v>1.0691571235656738</v>
      </c>
      <c r="O109" s="1">
        <v>1.1057850122451782</v>
      </c>
      <c r="P109" s="1">
        <v>0.26728928089141846</v>
      </c>
      <c r="Q109" s="10">
        <v>15944</v>
      </c>
      <c r="R109" s="10">
        <v>8</v>
      </c>
      <c r="S109" s="10">
        <v>15936</v>
      </c>
      <c r="T109" s="1">
        <v>2</v>
      </c>
      <c r="U109" s="1">
        <v>1</v>
      </c>
      <c r="V109" s="1">
        <v>6</v>
      </c>
      <c r="W109" s="1">
        <v>15935</v>
      </c>
      <c r="X109" s="1">
        <v>0.14755681003448901</v>
      </c>
      <c r="Y109" s="1" t="s">
        <v>72</v>
      </c>
      <c r="Z109" s="1" t="s">
        <v>72</v>
      </c>
      <c r="AA109" s="1" t="s">
        <v>72</v>
      </c>
      <c r="AB109" s="1" t="s">
        <v>72</v>
      </c>
      <c r="AC109" s="1" t="s">
        <v>72</v>
      </c>
      <c r="AD109" s="1" t="s">
        <v>72</v>
      </c>
      <c r="AE109" s="1" t="s">
        <v>72</v>
      </c>
      <c r="AF109" s="1">
        <v>3109.34228515625</v>
      </c>
      <c r="AG109" s="1" t="s">
        <v>72</v>
      </c>
      <c r="AH109" s="1" t="s">
        <v>72</v>
      </c>
      <c r="AI109" s="2" t="s">
        <v>72</v>
      </c>
      <c r="AJ109" s="1" t="s">
        <v>72</v>
      </c>
      <c r="AK109" s="1" t="s">
        <v>72</v>
      </c>
      <c r="AL109" s="1" t="s">
        <v>72</v>
      </c>
      <c r="AM109" s="1" t="s">
        <v>72</v>
      </c>
      <c r="AN109" s="1" t="s">
        <v>72</v>
      </c>
      <c r="AO109" s="1" t="s">
        <v>72</v>
      </c>
      <c r="AP109" s="1" t="s">
        <v>72</v>
      </c>
      <c r="AQ109" s="1" t="s">
        <v>72</v>
      </c>
      <c r="AR109" s="1" t="s">
        <v>72</v>
      </c>
      <c r="AS109" s="1" t="s">
        <v>72</v>
      </c>
      <c r="AT109" s="1">
        <v>3438.3993530273438</v>
      </c>
      <c r="AU109" s="1">
        <v>2471.1488755161026</v>
      </c>
      <c r="AV109" s="1">
        <v>2471.6341993884089</v>
      </c>
      <c r="AW109" s="2" t="s">
        <v>72</v>
      </c>
      <c r="AX109" s="2" t="s">
        <v>72</v>
      </c>
      <c r="AY109" s="1" t="s">
        <v>72</v>
      </c>
      <c r="AZ109" s="1" t="s">
        <v>72</v>
      </c>
      <c r="BA109" s="1">
        <v>0.82590007781982422</v>
      </c>
      <c r="BB109" s="1">
        <v>0.40472117066383362</v>
      </c>
      <c r="BC109" s="1" t="s">
        <v>72</v>
      </c>
      <c r="BD109" s="1" t="s">
        <v>72</v>
      </c>
      <c r="BE109" s="1" t="s">
        <v>72</v>
      </c>
      <c r="BF109" s="1" t="s">
        <v>72</v>
      </c>
      <c r="BG109" s="1" t="s">
        <v>72</v>
      </c>
      <c r="BH109" s="1" t="s">
        <v>72</v>
      </c>
      <c r="BI109" s="1" t="s">
        <v>72</v>
      </c>
      <c r="BJ109" s="1" t="s">
        <v>72</v>
      </c>
      <c r="BK109" s="1" t="s">
        <v>72</v>
      </c>
      <c r="BL109" s="1" t="s">
        <v>72</v>
      </c>
      <c r="BM109" s="1" t="s">
        <v>72</v>
      </c>
      <c r="BN109" s="1" t="s">
        <v>72</v>
      </c>
    </row>
    <row r="110" spans="1:66" x14ac:dyDescent="0.25">
      <c r="A110" s="2" t="s">
        <v>262</v>
      </c>
      <c r="B110" s="2">
        <v>143</v>
      </c>
      <c r="C110" s="2" t="s">
        <v>121</v>
      </c>
      <c r="D110" s="26">
        <f t="shared" si="3"/>
        <v>3.4586818695068358</v>
      </c>
      <c r="E110" s="1">
        <v>0.86467045545578003</v>
      </c>
      <c r="F110" s="2" t="s">
        <v>67</v>
      </c>
      <c r="G110" s="2" t="s">
        <v>68</v>
      </c>
      <c r="H110" s="2" t="s">
        <v>69</v>
      </c>
      <c r="I110" s="2" t="s">
        <v>69</v>
      </c>
      <c r="J110" s="2" t="s">
        <v>70</v>
      </c>
      <c r="K110" s="2" t="s">
        <v>71</v>
      </c>
      <c r="L110" s="1">
        <v>17.29340934753418</v>
      </c>
      <c r="M110" s="12">
        <f t="shared" si="4"/>
        <v>6.0938282012939453</v>
      </c>
      <c r="N110" s="12">
        <f t="shared" si="5"/>
        <v>1.7217600345611572</v>
      </c>
      <c r="O110" s="1">
        <v>1.5234570503234863</v>
      </c>
      <c r="P110" s="1">
        <v>0.43044000864028931</v>
      </c>
      <c r="Q110" s="10">
        <v>13611</v>
      </c>
      <c r="R110" s="10">
        <v>10</v>
      </c>
      <c r="S110" s="10">
        <v>13601</v>
      </c>
      <c r="T110" s="1">
        <v>1</v>
      </c>
      <c r="U110" s="1">
        <v>9</v>
      </c>
      <c r="V110" s="1">
        <v>8</v>
      </c>
      <c r="W110" s="1">
        <v>13593</v>
      </c>
      <c r="X110" s="1">
        <v>8.5980587911624412E-2</v>
      </c>
      <c r="Y110" s="1" t="s">
        <v>72</v>
      </c>
      <c r="Z110" s="1" t="s">
        <v>72</v>
      </c>
      <c r="AA110" s="1" t="s">
        <v>72</v>
      </c>
      <c r="AB110" s="1" t="s">
        <v>72</v>
      </c>
      <c r="AC110" s="1" t="s">
        <v>72</v>
      </c>
      <c r="AD110" s="1" t="s">
        <v>72</v>
      </c>
      <c r="AE110" s="1" t="s">
        <v>72</v>
      </c>
      <c r="AF110" s="1">
        <v>4100</v>
      </c>
      <c r="AG110" s="1" t="s">
        <v>72</v>
      </c>
      <c r="AH110" s="1" t="s">
        <v>72</v>
      </c>
      <c r="AI110" s="2" t="s">
        <v>122</v>
      </c>
      <c r="AJ110" s="1">
        <v>1.1111519364821567</v>
      </c>
      <c r="AK110" s="1" t="s">
        <v>72</v>
      </c>
      <c r="AL110" s="1" t="s">
        <v>72</v>
      </c>
      <c r="AM110" s="1">
        <v>2.1326816171036977</v>
      </c>
      <c r="AN110" s="1">
        <v>8.9622255860615452E-2</v>
      </c>
      <c r="AO110" s="1">
        <v>52.63249495598528</v>
      </c>
      <c r="AP110" s="1" t="s">
        <v>72</v>
      </c>
      <c r="AQ110" s="1" t="s">
        <v>72</v>
      </c>
      <c r="AR110" s="1">
        <v>75.552357550091159</v>
      </c>
      <c r="AS110" s="1">
        <v>29.712632361879386</v>
      </c>
      <c r="AT110" s="1">
        <v>5107.5052246093746</v>
      </c>
      <c r="AU110" s="1">
        <v>3307.5272921431847</v>
      </c>
      <c r="AV110" s="1">
        <v>3308.8497357053579</v>
      </c>
      <c r="AW110" s="2" t="s">
        <v>72</v>
      </c>
      <c r="AX110" s="2" t="s">
        <v>72</v>
      </c>
      <c r="AY110" s="1" t="s">
        <v>72</v>
      </c>
      <c r="AZ110" s="1" t="s">
        <v>72</v>
      </c>
      <c r="BA110" s="1">
        <v>1.1687531471252441</v>
      </c>
      <c r="BB110" s="1">
        <v>0.6186070442199707</v>
      </c>
      <c r="BC110" s="1" t="s">
        <v>72</v>
      </c>
      <c r="BD110" s="1" t="s">
        <v>72</v>
      </c>
      <c r="BE110" s="1" t="s">
        <v>72</v>
      </c>
      <c r="BF110" s="1" t="s">
        <v>72</v>
      </c>
      <c r="BG110" s="1" t="s">
        <v>72</v>
      </c>
      <c r="BH110" s="1" t="s">
        <v>72</v>
      </c>
      <c r="BI110" s="1">
        <v>1.6250740721359844</v>
      </c>
      <c r="BJ110" s="1">
        <v>0.5972298008283291</v>
      </c>
      <c r="BK110" s="1" t="s">
        <v>72</v>
      </c>
      <c r="BL110" s="1" t="s">
        <v>72</v>
      </c>
      <c r="BM110" s="1">
        <v>64.163265874054275</v>
      </c>
      <c r="BN110" s="1">
        <v>41.101724037916284</v>
      </c>
    </row>
    <row r="111" spans="1:66" x14ac:dyDescent="0.25">
      <c r="A111" s="2" t="s">
        <v>262</v>
      </c>
      <c r="B111" s="2">
        <v>143</v>
      </c>
      <c r="C111" s="2" t="s">
        <v>122</v>
      </c>
      <c r="D111" s="26">
        <f t="shared" si="3"/>
        <v>3.1126993179321287</v>
      </c>
      <c r="E111" s="1">
        <v>0.77817481756210327</v>
      </c>
      <c r="F111" s="2" t="s">
        <v>67</v>
      </c>
      <c r="G111" s="2" t="s">
        <v>68</v>
      </c>
      <c r="H111" s="2" t="s">
        <v>69</v>
      </c>
      <c r="I111" s="2" t="s">
        <v>69</v>
      </c>
      <c r="J111" s="2" t="s">
        <v>70</v>
      </c>
      <c r="K111" s="2" t="s">
        <v>74</v>
      </c>
      <c r="L111" s="1">
        <v>15.563496589660645</v>
      </c>
      <c r="M111" s="12">
        <f t="shared" si="4"/>
        <v>5.6403422355651855</v>
      </c>
      <c r="N111" s="12">
        <f t="shared" si="5"/>
        <v>1.4841548204421997</v>
      </c>
      <c r="O111" s="1">
        <v>1.4100855588912964</v>
      </c>
      <c r="P111" s="1">
        <v>0.37103870511054993</v>
      </c>
      <c r="Q111" s="10">
        <v>13611</v>
      </c>
      <c r="R111" s="10">
        <v>9</v>
      </c>
      <c r="S111" s="10">
        <v>13602</v>
      </c>
      <c r="T111" s="1">
        <v>1</v>
      </c>
      <c r="U111" s="1">
        <v>9</v>
      </c>
      <c r="V111" s="1">
        <v>8</v>
      </c>
      <c r="W111" s="1">
        <v>13593</v>
      </c>
      <c r="X111" s="1">
        <v>8.5980587911624412E-2</v>
      </c>
      <c r="Y111" s="1" t="s">
        <v>72</v>
      </c>
      <c r="Z111" s="1" t="s">
        <v>72</v>
      </c>
      <c r="AA111" s="1" t="s">
        <v>72</v>
      </c>
      <c r="AB111" s="1" t="s">
        <v>72</v>
      </c>
      <c r="AC111" s="1" t="s">
        <v>72</v>
      </c>
      <c r="AD111" s="1" t="s">
        <v>72</v>
      </c>
      <c r="AE111" s="1" t="s">
        <v>72</v>
      </c>
      <c r="AF111" s="1">
        <v>3109.34228515625</v>
      </c>
      <c r="AG111" s="1" t="s">
        <v>72</v>
      </c>
      <c r="AH111" s="1" t="s">
        <v>72</v>
      </c>
      <c r="AI111" s="2" t="s">
        <v>72</v>
      </c>
      <c r="AJ111" s="1" t="s">
        <v>72</v>
      </c>
      <c r="AK111" s="1" t="s">
        <v>72</v>
      </c>
      <c r="AL111" s="1" t="s">
        <v>72</v>
      </c>
      <c r="AM111" s="1" t="s">
        <v>72</v>
      </c>
      <c r="AN111" s="1" t="s">
        <v>72</v>
      </c>
      <c r="AO111" s="1" t="s">
        <v>72</v>
      </c>
      <c r="AP111" s="1" t="s">
        <v>72</v>
      </c>
      <c r="AQ111" s="1" t="s">
        <v>72</v>
      </c>
      <c r="AR111" s="1" t="s">
        <v>72</v>
      </c>
      <c r="AS111" s="1" t="s">
        <v>72</v>
      </c>
      <c r="AT111" s="1">
        <v>3434.2055392795137</v>
      </c>
      <c r="AU111" s="1">
        <v>2501.5894823314125</v>
      </c>
      <c r="AV111" s="1">
        <v>2502.2061559419194</v>
      </c>
      <c r="AW111" s="2" t="s">
        <v>72</v>
      </c>
      <c r="AX111" s="2" t="s">
        <v>72</v>
      </c>
      <c r="AY111" s="1" t="s">
        <v>72</v>
      </c>
      <c r="AZ111" s="1" t="s">
        <v>72</v>
      </c>
      <c r="BA111" s="1">
        <v>1.0684792995452881</v>
      </c>
      <c r="BB111" s="1">
        <v>0.54596549272537231</v>
      </c>
      <c r="BC111" s="1" t="s">
        <v>72</v>
      </c>
      <c r="BD111" s="1" t="s">
        <v>72</v>
      </c>
      <c r="BE111" s="1" t="s">
        <v>72</v>
      </c>
      <c r="BF111" s="1" t="s">
        <v>72</v>
      </c>
      <c r="BG111" s="1" t="s">
        <v>72</v>
      </c>
      <c r="BH111" s="1" t="s">
        <v>72</v>
      </c>
      <c r="BI111" s="1" t="s">
        <v>72</v>
      </c>
      <c r="BJ111" s="1" t="s">
        <v>72</v>
      </c>
      <c r="BK111" s="1" t="s">
        <v>72</v>
      </c>
      <c r="BL111" s="1" t="s">
        <v>72</v>
      </c>
      <c r="BM111" s="1" t="s">
        <v>72</v>
      </c>
      <c r="BN111" s="1" t="s">
        <v>72</v>
      </c>
    </row>
    <row r="112" spans="1:66" x14ac:dyDescent="0.25">
      <c r="A112" s="2" t="s">
        <v>133</v>
      </c>
      <c r="B112" s="2" t="s">
        <v>87</v>
      </c>
      <c r="C112" s="2" t="s">
        <v>121</v>
      </c>
      <c r="D112" s="26">
        <f t="shared" si="3"/>
        <v>0</v>
      </c>
      <c r="E112" s="1">
        <v>0</v>
      </c>
      <c r="F112" s="2" t="s">
        <v>67</v>
      </c>
      <c r="G112" s="2" t="s">
        <v>68</v>
      </c>
      <c r="H112" s="2" t="s">
        <v>69</v>
      </c>
      <c r="I112" s="2" t="s">
        <v>69</v>
      </c>
      <c r="J112" s="2" t="s">
        <v>70</v>
      </c>
      <c r="K112" s="2" t="s">
        <v>71</v>
      </c>
      <c r="L112" s="1">
        <v>0</v>
      </c>
      <c r="M112" s="12">
        <f t="shared" si="4"/>
        <v>1.0266755819320679</v>
      </c>
      <c r="N112" s="12">
        <f t="shared" si="5"/>
        <v>0</v>
      </c>
      <c r="O112" s="1">
        <v>0.25666889548301697</v>
      </c>
      <c r="P112" s="1">
        <v>0</v>
      </c>
      <c r="Q112" s="10">
        <v>13734</v>
      </c>
      <c r="R112" s="10">
        <v>0</v>
      </c>
      <c r="S112" s="10">
        <v>13734</v>
      </c>
      <c r="T112" s="1">
        <v>0</v>
      </c>
      <c r="U112" s="1">
        <v>0</v>
      </c>
      <c r="V112" s="1">
        <v>32</v>
      </c>
      <c r="W112" s="1">
        <v>13702</v>
      </c>
      <c r="X112" s="1">
        <v>0</v>
      </c>
      <c r="Y112" s="1" t="s">
        <v>72</v>
      </c>
      <c r="Z112" s="1" t="s">
        <v>72</v>
      </c>
      <c r="AA112" s="1" t="s">
        <v>72</v>
      </c>
      <c r="AB112" s="1" t="s">
        <v>72</v>
      </c>
      <c r="AC112" s="1" t="s">
        <v>72</v>
      </c>
      <c r="AD112" s="1" t="s">
        <v>72</v>
      </c>
      <c r="AE112" s="1" t="s">
        <v>72</v>
      </c>
      <c r="AF112" s="1">
        <v>4100</v>
      </c>
      <c r="AG112" s="1" t="s">
        <v>72</v>
      </c>
      <c r="AH112" s="1" t="s">
        <v>72</v>
      </c>
      <c r="AI112" s="2" t="s">
        <v>122</v>
      </c>
      <c r="AJ112" s="1" t="s">
        <v>72</v>
      </c>
      <c r="AK112" s="1" t="s">
        <v>72</v>
      </c>
      <c r="AL112" s="1" t="s">
        <v>72</v>
      </c>
      <c r="AM112" s="1" t="s">
        <v>72</v>
      </c>
      <c r="AN112" s="1" t="s">
        <v>72</v>
      </c>
      <c r="AO112" s="1" t="s">
        <v>72</v>
      </c>
      <c r="AP112" s="1" t="s">
        <v>72</v>
      </c>
      <c r="AQ112" s="1" t="s">
        <v>72</v>
      </c>
      <c r="AR112" s="1" t="s">
        <v>72</v>
      </c>
      <c r="AS112" s="1" t="s">
        <v>72</v>
      </c>
      <c r="AT112" s="1">
        <v>0</v>
      </c>
      <c r="AU112" s="1">
        <v>3223.4321020994885</v>
      </c>
      <c r="AV112" s="1">
        <v>3223.4321020994998</v>
      </c>
      <c r="AW112" s="2" t="s">
        <v>72</v>
      </c>
      <c r="AX112" s="2" t="s">
        <v>72</v>
      </c>
      <c r="AY112" s="1" t="s">
        <v>72</v>
      </c>
      <c r="AZ112" s="1" t="s">
        <v>72</v>
      </c>
      <c r="BA112" s="1">
        <v>0.11727599054574966</v>
      </c>
      <c r="BB112" s="1">
        <v>0</v>
      </c>
      <c r="BC112" s="1" t="s">
        <v>72</v>
      </c>
      <c r="BD112" s="1" t="s">
        <v>72</v>
      </c>
      <c r="BE112" s="1" t="s">
        <v>72</v>
      </c>
      <c r="BF112" s="1" t="s">
        <v>72</v>
      </c>
      <c r="BG112" s="1" t="s">
        <v>72</v>
      </c>
      <c r="BH112" s="1" t="s">
        <v>72</v>
      </c>
      <c r="BI112" s="1" t="s">
        <v>72</v>
      </c>
      <c r="BJ112" s="1" t="s">
        <v>72</v>
      </c>
      <c r="BK112" s="1" t="s">
        <v>72</v>
      </c>
      <c r="BL112" s="1" t="s">
        <v>72</v>
      </c>
      <c r="BM112" s="1" t="s">
        <v>72</v>
      </c>
      <c r="BN112" s="1" t="s">
        <v>72</v>
      </c>
    </row>
    <row r="113" spans="1:66" x14ac:dyDescent="0.25">
      <c r="A113" s="2" t="s">
        <v>133</v>
      </c>
      <c r="B113" s="2" t="s">
        <v>87</v>
      </c>
      <c r="C113" s="2" t="s">
        <v>122</v>
      </c>
      <c r="D113" s="26">
        <f t="shared" si="3"/>
        <v>10.977423858642577</v>
      </c>
      <c r="E113" s="1">
        <v>2.7443559169769287</v>
      </c>
      <c r="F113" s="2" t="s">
        <v>67</v>
      </c>
      <c r="G113" s="2" t="s">
        <v>68</v>
      </c>
      <c r="H113" s="2" t="s">
        <v>69</v>
      </c>
      <c r="I113" s="2" t="s">
        <v>69</v>
      </c>
      <c r="J113" s="2" t="s">
        <v>70</v>
      </c>
      <c r="K113" s="2" t="s">
        <v>74</v>
      </c>
      <c r="L113" s="1">
        <v>54.887119293212891</v>
      </c>
      <c r="M113" s="12">
        <f t="shared" si="4"/>
        <v>15.25147533416748</v>
      </c>
      <c r="N113" s="12">
        <f t="shared" si="5"/>
        <v>7.5895295143127441</v>
      </c>
      <c r="O113" s="1">
        <v>3.8128688335418701</v>
      </c>
      <c r="P113" s="1">
        <v>1.897382378578186</v>
      </c>
      <c r="Q113" s="10">
        <v>13734</v>
      </c>
      <c r="R113" s="10">
        <v>32</v>
      </c>
      <c r="S113" s="10">
        <v>13702</v>
      </c>
      <c r="T113" s="1">
        <v>0</v>
      </c>
      <c r="U113" s="1">
        <v>0</v>
      </c>
      <c r="V113" s="1">
        <v>32</v>
      </c>
      <c r="W113" s="1">
        <v>13702</v>
      </c>
      <c r="X113" s="1">
        <v>0</v>
      </c>
      <c r="Y113" s="1" t="s">
        <v>72</v>
      </c>
      <c r="Z113" s="1" t="s">
        <v>72</v>
      </c>
      <c r="AA113" s="1" t="s">
        <v>72</v>
      </c>
      <c r="AB113" s="1" t="s">
        <v>72</v>
      </c>
      <c r="AC113" s="1" t="s">
        <v>72</v>
      </c>
      <c r="AD113" s="1" t="s">
        <v>72</v>
      </c>
      <c r="AE113" s="1" t="s">
        <v>72</v>
      </c>
      <c r="AF113" s="1">
        <v>3109.34228515625</v>
      </c>
      <c r="AG113" s="1" t="s">
        <v>72</v>
      </c>
      <c r="AH113" s="1" t="s">
        <v>72</v>
      </c>
      <c r="AI113" s="2" t="s">
        <v>72</v>
      </c>
      <c r="AJ113" s="1" t="s">
        <v>72</v>
      </c>
      <c r="AK113" s="1" t="s">
        <v>72</v>
      </c>
      <c r="AL113" s="1" t="s">
        <v>72</v>
      </c>
      <c r="AM113" s="1" t="s">
        <v>72</v>
      </c>
      <c r="AN113" s="1" t="s">
        <v>72</v>
      </c>
      <c r="AO113" s="1" t="s">
        <v>72</v>
      </c>
      <c r="AP113" s="1" t="s">
        <v>72</v>
      </c>
      <c r="AQ113" s="1" t="s">
        <v>72</v>
      </c>
      <c r="AR113" s="1" t="s">
        <v>72</v>
      </c>
      <c r="AS113" s="1" t="s">
        <v>72</v>
      </c>
      <c r="AT113" s="1">
        <v>3448.045783996582</v>
      </c>
      <c r="AU113" s="1">
        <v>2470.9447434146532</v>
      </c>
      <c r="AV113" s="1">
        <v>2473.2213731873685</v>
      </c>
      <c r="AW113" s="2" t="s">
        <v>72</v>
      </c>
      <c r="AX113" s="2" t="s">
        <v>72</v>
      </c>
      <c r="AY113" s="1" t="s">
        <v>72</v>
      </c>
      <c r="AZ113" s="1" t="s">
        <v>72</v>
      </c>
      <c r="BA113" s="1">
        <v>3.2576606273651123</v>
      </c>
      <c r="BB113" s="1">
        <v>2.2881779670715332</v>
      </c>
      <c r="BC113" s="1" t="s">
        <v>72</v>
      </c>
      <c r="BD113" s="1" t="s">
        <v>72</v>
      </c>
      <c r="BE113" s="1" t="s">
        <v>72</v>
      </c>
      <c r="BF113" s="1" t="s">
        <v>72</v>
      </c>
      <c r="BG113" s="1" t="s">
        <v>72</v>
      </c>
      <c r="BH113" s="1" t="s">
        <v>72</v>
      </c>
      <c r="BI113" s="1" t="s">
        <v>72</v>
      </c>
      <c r="BJ113" s="1" t="s">
        <v>72</v>
      </c>
      <c r="BK113" s="1" t="s">
        <v>72</v>
      </c>
      <c r="BL113" s="1" t="s">
        <v>72</v>
      </c>
      <c r="BM113" s="1" t="s">
        <v>72</v>
      </c>
      <c r="BN113" s="1" t="s">
        <v>72</v>
      </c>
    </row>
    <row r="114" spans="1:66" x14ac:dyDescent="0.25">
      <c r="A114" s="2" t="s">
        <v>188</v>
      </c>
      <c r="B114" s="2" t="s">
        <v>83</v>
      </c>
      <c r="C114" s="2" t="s">
        <v>66</v>
      </c>
      <c r="D114" s="26">
        <f t="shared" si="3"/>
        <v>0.2713340759277344</v>
      </c>
      <c r="E114" s="1">
        <v>6.7833520472049713E-2</v>
      </c>
      <c r="F114" s="2" t="s">
        <v>67</v>
      </c>
      <c r="G114" s="2" t="s">
        <v>68</v>
      </c>
      <c r="H114" s="2" t="s">
        <v>69</v>
      </c>
      <c r="I114" s="2" t="s">
        <v>69</v>
      </c>
      <c r="J114" s="2" t="s">
        <v>70</v>
      </c>
      <c r="K114" s="2" t="s">
        <v>71</v>
      </c>
      <c r="L114" s="1">
        <v>1.3566703796386719</v>
      </c>
      <c r="M114" s="12">
        <f t="shared" si="4"/>
        <v>1.2960325479507446</v>
      </c>
      <c r="N114" s="12">
        <f t="shared" si="5"/>
        <v>1.1395716108381748E-2</v>
      </c>
      <c r="O114" s="1">
        <v>0.32400813698768616</v>
      </c>
      <c r="P114" s="1">
        <v>2.848929027095437E-3</v>
      </c>
      <c r="Q114" s="10">
        <v>17344</v>
      </c>
      <c r="R114" s="10">
        <v>1</v>
      </c>
      <c r="S114" s="10">
        <v>17343</v>
      </c>
      <c r="T114" s="1">
        <v>0</v>
      </c>
      <c r="U114" s="1">
        <v>1</v>
      </c>
      <c r="V114" s="1">
        <v>3</v>
      </c>
      <c r="W114" s="1">
        <v>17340</v>
      </c>
      <c r="X114" s="1">
        <v>0</v>
      </c>
      <c r="Y114" s="1" t="s">
        <v>72</v>
      </c>
      <c r="Z114" s="1" t="s">
        <v>72</v>
      </c>
      <c r="AA114" s="1" t="s">
        <v>72</v>
      </c>
      <c r="AB114" s="1" t="s">
        <v>72</v>
      </c>
      <c r="AC114" s="1" t="s">
        <v>72</v>
      </c>
      <c r="AD114" s="1" t="s">
        <v>72</v>
      </c>
      <c r="AE114" s="1" t="s">
        <v>72</v>
      </c>
      <c r="AF114" s="1">
        <v>3807.899658203125</v>
      </c>
      <c r="AG114" s="1" t="s">
        <v>72</v>
      </c>
      <c r="AH114" s="1" t="s">
        <v>72</v>
      </c>
      <c r="AI114" s="2" t="s">
        <v>73</v>
      </c>
      <c r="AJ114" s="1">
        <v>0.33331413750034961</v>
      </c>
      <c r="AK114" s="1" t="s">
        <v>72</v>
      </c>
      <c r="AL114" s="1" t="s">
        <v>72</v>
      </c>
      <c r="AM114" s="1">
        <v>1.2189542761526222</v>
      </c>
      <c r="AN114" s="1">
        <v>0</v>
      </c>
      <c r="AO114" s="1">
        <v>24.998920218849193</v>
      </c>
      <c r="AP114" s="1" t="s">
        <v>72</v>
      </c>
      <c r="AQ114" s="1" t="s">
        <v>72</v>
      </c>
      <c r="AR114" s="1">
        <v>74.817612474657608</v>
      </c>
      <c r="AS114" s="1">
        <v>0</v>
      </c>
      <c r="AT114" s="1">
        <v>4031.75048828125</v>
      </c>
      <c r="AU114" s="1">
        <v>3174.9132717845005</v>
      </c>
      <c r="AV114" s="1">
        <v>3174.96267429929</v>
      </c>
      <c r="AW114" s="2" t="s">
        <v>72</v>
      </c>
      <c r="AX114" s="2" t="s">
        <v>72</v>
      </c>
      <c r="AY114" s="1" t="s">
        <v>72</v>
      </c>
      <c r="AZ114" s="1" t="s">
        <v>72</v>
      </c>
      <c r="BA114" s="1">
        <v>0.16884487867355347</v>
      </c>
      <c r="BB114" s="1">
        <v>1.8382497131824493E-2</v>
      </c>
      <c r="BC114" s="1" t="s">
        <v>72</v>
      </c>
      <c r="BD114" s="1" t="s">
        <v>72</v>
      </c>
      <c r="BE114" s="1" t="s">
        <v>72</v>
      </c>
      <c r="BF114" s="1" t="s">
        <v>72</v>
      </c>
      <c r="BG114" s="1" t="s">
        <v>72</v>
      </c>
      <c r="BH114" s="1" t="s">
        <v>72</v>
      </c>
      <c r="BI114" s="1">
        <v>0.75301159358544645</v>
      </c>
      <c r="BJ114" s="1">
        <v>0</v>
      </c>
      <c r="BK114" s="1" t="s">
        <v>72</v>
      </c>
      <c r="BL114" s="1" t="s">
        <v>72</v>
      </c>
      <c r="BM114" s="1">
        <v>48.607581900632447</v>
      </c>
      <c r="BN114" s="1">
        <v>1.3902585370659415</v>
      </c>
    </row>
    <row r="115" spans="1:66" x14ac:dyDescent="0.25">
      <c r="A115" s="2" t="s">
        <v>188</v>
      </c>
      <c r="B115" s="2" t="s">
        <v>83</v>
      </c>
      <c r="C115" s="2" t="s">
        <v>73</v>
      </c>
      <c r="D115" s="26">
        <f t="shared" si="3"/>
        <v>0.81404914855957033</v>
      </c>
      <c r="E115" s="1">
        <v>0.2035122811794281</v>
      </c>
      <c r="F115" s="2" t="s">
        <v>67</v>
      </c>
      <c r="G115" s="2" t="s">
        <v>68</v>
      </c>
      <c r="H115" s="2" t="s">
        <v>69</v>
      </c>
      <c r="I115" s="2" t="s">
        <v>69</v>
      </c>
      <c r="J115" s="2" t="s">
        <v>70</v>
      </c>
      <c r="K115" s="2" t="s">
        <v>74</v>
      </c>
      <c r="L115" s="1">
        <v>4.0702457427978516</v>
      </c>
      <c r="M115" s="12">
        <f t="shared" si="4"/>
        <v>2.1578094959259033</v>
      </c>
      <c r="N115" s="12">
        <f t="shared" si="5"/>
        <v>0.19318825006484985</v>
      </c>
      <c r="O115" s="1">
        <v>0.53945237398147583</v>
      </c>
      <c r="P115" s="1">
        <v>4.8297062516212463E-2</v>
      </c>
      <c r="Q115" s="10">
        <v>17344</v>
      </c>
      <c r="R115" s="10">
        <v>3</v>
      </c>
      <c r="S115" s="10">
        <v>17341</v>
      </c>
      <c r="T115" s="1">
        <v>0</v>
      </c>
      <c r="U115" s="1">
        <v>1</v>
      </c>
      <c r="V115" s="1">
        <v>3</v>
      </c>
      <c r="W115" s="1">
        <v>17340</v>
      </c>
      <c r="X115" s="1">
        <v>0</v>
      </c>
      <c r="Y115" s="1" t="s">
        <v>72</v>
      </c>
      <c r="Z115" s="1" t="s">
        <v>72</v>
      </c>
      <c r="AA115" s="1" t="s">
        <v>72</v>
      </c>
      <c r="AB115" s="1" t="s">
        <v>72</v>
      </c>
      <c r="AC115" s="1" t="s">
        <v>72</v>
      </c>
      <c r="AD115" s="1" t="s">
        <v>72</v>
      </c>
      <c r="AE115" s="1" t="s">
        <v>72</v>
      </c>
      <c r="AF115" s="1">
        <v>4064</v>
      </c>
      <c r="AG115" s="1" t="s">
        <v>72</v>
      </c>
      <c r="AH115" s="1" t="s">
        <v>72</v>
      </c>
      <c r="AI115" s="2" t="s">
        <v>72</v>
      </c>
      <c r="AJ115" s="1" t="s">
        <v>72</v>
      </c>
      <c r="AK115" s="1" t="s">
        <v>72</v>
      </c>
      <c r="AL115" s="1" t="s">
        <v>72</v>
      </c>
      <c r="AM115" s="1" t="s">
        <v>72</v>
      </c>
      <c r="AN115" s="1" t="s">
        <v>72</v>
      </c>
      <c r="AO115" s="1" t="s">
        <v>72</v>
      </c>
      <c r="AP115" s="1" t="s">
        <v>72</v>
      </c>
      <c r="AQ115" s="1" t="s">
        <v>72</v>
      </c>
      <c r="AR115" s="1" t="s">
        <v>72</v>
      </c>
      <c r="AS115" s="1" t="s">
        <v>72</v>
      </c>
      <c r="AT115" s="1">
        <v>5107.42724609375</v>
      </c>
      <c r="AU115" s="1">
        <v>2613.3132313378069</v>
      </c>
      <c r="AV115" s="1">
        <v>2613.7446394353715</v>
      </c>
      <c r="AW115" s="2" t="s">
        <v>72</v>
      </c>
      <c r="AX115" s="2" t="s">
        <v>72</v>
      </c>
      <c r="AY115" s="1" t="s">
        <v>72</v>
      </c>
      <c r="AZ115" s="1" t="s">
        <v>72</v>
      </c>
      <c r="BA115" s="1">
        <v>0.34843447804450989</v>
      </c>
      <c r="BB115" s="1">
        <v>0.10575415939092636</v>
      </c>
      <c r="BC115" s="1" t="s">
        <v>72</v>
      </c>
      <c r="BD115" s="1" t="s">
        <v>72</v>
      </c>
      <c r="BE115" s="1" t="s">
        <v>72</v>
      </c>
      <c r="BF115" s="1" t="s">
        <v>72</v>
      </c>
      <c r="BG115" s="1" t="s">
        <v>72</v>
      </c>
      <c r="BH115" s="1" t="s">
        <v>72</v>
      </c>
      <c r="BI115" s="1" t="s">
        <v>72</v>
      </c>
      <c r="BJ115" s="1" t="s">
        <v>72</v>
      </c>
      <c r="BK115" s="1" t="s">
        <v>72</v>
      </c>
      <c r="BL115" s="1" t="s">
        <v>72</v>
      </c>
      <c r="BM115" s="1" t="s">
        <v>72</v>
      </c>
      <c r="BN115" s="1" t="s">
        <v>72</v>
      </c>
    </row>
    <row r="116" spans="1:66" x14ac:dyDescent="0.25">
      <c r="A116" s="2" t="s">
        <v>189</v>
      </c>
      <c r="B116" s="2" t="s">
        <v>263</v>
      </c>
      <c r="C116" s="2" t="s">
        <v>66</v>
      </c>
      <c r="D116" s="26">
        <f t="shared" si="3"/>
        <v>11958.249218749999</v>
      </c>
      <c r="E116" s="1">
        <v>2989.562255859375</v>
      </c>
      <c r="F116" s="2" t="s">
        <v>67</v>
      </c>
      <c r="G116" s="2" t="s">
        <v>68</v>
      </c>
      <c r="H116" s="2" t="s">
        <v>69</v>
      </c>
      <c r="I116" s="2" t="s">
        <v>69</v>
      </c>
      <c r="J116" s="2" t="s">
        <v>70</v>
      </c>
      <c r="K116" s="2" t="s">
        <v>71</v>
      </c>
      <c r="L116" s="1">
        <v>59791.24609375</v>
      </c>
      <c r="M116" s="12">
        <f t="shared" si="4"/>
        <v>12202.89453125</v>
      </c>
      <c r="N116" s="12">
        <f t="shared" si="5"/>
        <v>11725.6962890625</v>
      </c>
      <c r="O116" s="1">
        <v>3050.7236328125</v>
      </c>
      <c r="P116" s="1">
        <v>2931.424072265625</v>
      </c>
      <c r="Q116" s="10">
        <v>17505</v>
      </c>
      <c r="R116" s="10">
        <v>16126</v>
      </c>
      <c r="S116" s="10">
        <v>1379</v>
      </c>
      <c r="T116" s="1">
        <v>0</v>
      </c>
      <c r="U116" s="1">
        <v>16126</v>
      </c>
      <c r="V116" s="1">
        <v>0</v>
      </c>
      <c r="W116" s="1">
        <v>1379</v>
      </c>
      <c r="X116" s="1">
        <v>0</v>
      </c>
      <c r="Y116" s="1" t="s">
        <v>72</v>
      </c>
      <c r="Z116" s="1" t="s">
        <v>72</v>
      </c>
      <c r="AA116" s="1" t="s">
        <v>72</v>
      </c>
      <c r="AB116" s="1" t="s">
        <v>72</v>
      </c>
      <c r="AC116" s="1" t="s">
        <v>72</v>
      </c>
      <c r="AD116" s="1" t="s">
        <v>72</v>
      </c>
      <c r="AE116" s="1" t="s">
        <v>72</v>
      </c>
      <c r="AF116" s="1">
        <v>3807.899658203125</v>
      </c>
      <c r="AG116" s="1" t="s">
        <v>72</v>
      </c>
      <c r="AH116" s="1" t="s">
        <v>72</v>
      </c>
      <c r="AI116" s="2" t="s">
        <v>73</v>
      </c>
      <c r="AJ116" s="1" t="s">
        <v>72</v>
      </c>
      <c r="AK116" s="1" t="s">
        <v>72</v>
      </c>
      <c r="AL116" s="1" t="s">
        <v>72</v>
      </c>
      <c r="AM116" s="1" t="s">
        <v>72</v>
      </c>
      <c r="AN116" s="1" t="s">
        <v>72</v>
      </c>
      <c r="AO116" s="1">
        <v>100</v>
      </c>
      <c r="AP116" s="1" t="s">
        <v>72</v>
      </c>
      <c r="AQ116" s="1" t="s">
        <v>72</v>
      </c>
      <c r="AR116" s="1">
        <v>100.0033679090586</v>
      </c>
      <c r="AS116" s="1">
        <v>99.996632090941418</v>
      </c>
      <c r="AT116" s="1">
        <v>3997.3126220248937</v>
      </c>
      <c r="AU116" s="1">
        <v>3731.650128072029</v>
      </c>
      <c r="AV116" s="1">
        <v>3976.3843969942732</v>
      </c>
      <c r="AW116" s="2" t="s">
        <v>72</v>
      </c>
      <c r="AX116" s="2" t="s">
        <v>72</v>
      </c>
      <c r="AY116" s="1" t="s">
        <v>72</v>
      </c>
      <c r="AZ116" s="1" t="s">
        <v>72</v>
      </c>
      <c r="BA116" s="1">
        <v>3020.36962890625</v>
      </c>
      <c r="BB116" s="1">
        <v>2959.541015625</v>
      </c>
      <c r="BC116" s="1" t="s">
        <v>72</v>
      </c>
      <c r="BD116" s="1" t="s">
        <v>72</v>
      </c>
      <c r="BE116" s="1" t="s">
        <v>72</v>
      </c>
      <c r="BF116" s="1" t="s">
        <v>72</v>
      </c>
      <c r="BG116" s="1" t="s">
        <v>72</v>
      </c>
      <c r="BH116" s="1" t="s">
        <v>72</v>
      </c>
      <c r="BI116" s="1" t="s">
        <v>72</v>
      </c>
      <c r="BJ116" s="1" t="s">
        <v>72</v>
      </c>
      <c r="BK116" s="1" t="s">
        <v>72</v>
      </c>
      <c r="BL116" s="1" t="s">
        <v>72</v>
      </c>
      <c r="BM116" s="1">
        <v>100.00153886948749</v>
      </c>
      <c r="BN116" s="1">
        <v>99.99846113051251</v>
      </c>
    </row>
    <row r="117" spans="1:66" x14ac:dyDescent="0.25">
      <c r="A117" s="2" t="s">
        <v>189</v>
      </c>
      <c r="B117" s="2" t="s">
        <v>263</v>
      </c>
      <c r="C117" s="2" t="s">
        <v>73</v>
      </c>
      <c r="D117" s="26">
        <f t="shared" si="3"/>
        <v>0</v>
      </c>
      <c r="E117" s="1">
        <v>0</v>
      </c>
      <c r="F117" s="2" t="s">
        <v>67</v>
      </c>
      <c r="G117" s="2" t="s">
        <v>68</v>
      </c>
      <c r="H117" s="2" t="s">
        <v>69</v>
      </c>
      <c r="I117" s="2" t="s">
        <v>69</v>
      </c>
      <c r="J117" s="2" t="s">
        <v>70</v>
      </c>
      <c r="K117" s="2" t="s">
        <v>74</v>
      </c>
      <c r="L117" s="1">
        <v>0</v>
      </c>
      <c r="M117" s="12">
        <f t="shared" si="4"/>
        <v>0.80548590421676636</v>
      </c>
      <c r="N117" s="12">
        <f t="shared" si="5"/>
        <v>0</v>
      </c>
      <c r="O117" s="1">
        <v>0.20137147605419159</v>
      </c>
      <c r="P117" s="1">
        <v>0</v>
      </c>
      <c r="Q117" s="10">
        <v>17505</v>
      </c>
      <c r="R117" s="10">
        <v>0</v>
      </c>
      <c r="S117" s="10">
        <v>17505</v>
      </c>
      <c r="T117" s="1">
        <v>0</v>
      </c>
      <c r="U117" s="1">
        <v>16126</v>
      </c>
      <c r="V117" s="1">
        <v>0</v>
      </c>
      <c r="W117" s="1">
        <v>1379</v>
      </c>
      <c r="X117" s="1">
        <v>0</v>
      </c>
      <c r="Y117" s="1" t="s">
        <v>72</v>
      </c>
      <c r="Z117" s="1" t="s">
        <v>72</v>
      </c>
      <c r="AA117" s="1" t="s">
        <v>72</v>
      </c>
      <c r="AB117" s="1" t="s">
        <v>72</v>
      </c>
      <c r="AC117" s="1" t="s">
        <v>72</v>
      </c>
      <c r="AD117" s="1" t="s">
        <v>72</v>
      </c>
      <c r="AE117" s="1" t="s">
        <v>72</v>
      </c>
      <c r="AF117" s="1">
        <v>4064</v>
      </c>
      <c r="AG117" s="1" t="s">
        <v>72</v>
      </c>
      <c r="AH117" s="1" t="s">
        <v>72</v>
      </c>
      <c r="AI117" s="2" t="s">
        <v>72</v>
      </c>
      <c r="AJ117" s="1" t="s">
        <v>72</v>
      </c>
      <c r="AK117" s="1" t="s">
        <v>72</v>
      </c>
      <c r="AL117" s="1" t="s">
        <v>72</v>
      </c>
      <c r="AM117" s="1" t="s">
        <v>72</v>
      </c>
      <c r="AN117" s="1" t="s">
        <v>72</v>
      </c>
      <c r="AO117" s="1" t="s">
        <v>72</v>
      </c>
      <c r="AP117" s="1" t="s">
        <v>72</v>
      </c>
      <c r="AQ117" s="1" t="s">
        <v>72</v>
      </c>
      <c r="AR117" s="1" t="s">
        <v>72</v>
      </c>
      <c r="AS117" s="1" t="s">
        <v>72</v>
      </c>
      <c r="AT117" s="1">
        <v>0</v>
      </c>
      <c r="AU117" s="1">
        <v>2666.0745254704011</v>
      </c>
      <c r="AV117" s="1">
        <v>2666.0745254703943</v>
      </c>
      <c r="AW117" s="2" t="s">
        <v>72</v>
      </c>
      <c r="AX117" s="2" t="s">
        <v>72</v>
      </c>
      <c r="AY117" s="1" t="s">
        <v>72</v>
      </c>
      <c r="AZ117" s="1" t="s">
        <v>72</v>
      </c>
      <c r="BA117" s="1">
        <v>9.2010922729969025E-2</v>
      </c>
      <c r="BB117" s="1">
        <v>0</v>
      </c>
      <c r="BC117" s="1" t="s">
        <v>72</v>
      </c>
      <c r="BD117" s="1" t="s">
        <v>72</v>
      </c>
      <c r="BE117" s="1" t="s">
        <v>72</v>
      </c>
      <c r="BF117" s="1" t="s">
        <v>72</v>
      </c>
      <c r="BG117" s="1" t="s">
        <v>72</v>
      </c>
      <c r="BH117" s="1" t="s">
        <v>72</v>
      </c>
      <c r="BI117" s="1" t="s">
        <v>72</v>
      </c>
      <c r="BJ117" s="1" t="s">
        <v>72</v>
      </c>
      <c r="BK117" s="1" t="s">
        <v>72</v>
      </c>
      <c r="BL117" s="1" t="s">
        <v>72</v>
      </c>
      <c r="BM117" s="1" t="s">
        <v>72</v>
      </c>
      <c r="BN117" s="1" t="s">
        <v>72</v>
      </c>
    </row>
    <row r="118" spans="1:66" x14ac:dyDescent="0.25">
      <c r="A118" s="2" t="s">
        <v>190</v>
      </c>
      <c r="B118" s="2" t="s">
        <v>264</v>
      </c>
      <c r="C118" s="2" t="s">
        <v>66</v>
      </c>
      <c r="D118" s="26">
        <f t="shared" si="3"/>
        <v>0.61051931381225588</v>
      </c>
      <c r="E118" s="1">
        <v>0.15262982249259949</v>
      </c>
      <c r="F118" s="2" t="s">
        <v>67</v>
      </c>
      <c r="G118" s="2" t="s">
        <v>68</v>
      </c>
      <c r="H118" s="2" t="s">
        <v>69</v>
      </c>
      <c r="I118" s="2" t="s">
        <v>69</v>
      </c>
      <c r="J118" s="2" t="s">
        <v>70</v>
      </c>
      <c r="K118" s="2" t="s">
        <v>71</v>
      </c>
      <c r="L118" s="1">
        <v>3.0525965690612793</v>
      </c>
      <c r="M118" s="12">
        <f t="shared" si="4"/>
        <v>1.9557727575302124</v>
      </c>
      <c r="N118" s="12">
        <f t="shared" si="5"/>
        <v>9.2488572001457214E-2</v>
      </c>
      <c r="O118" s="1">
        <v>0.4889431893825531</v>
      </c>
      <c r="P118" s="1">
        <v>2.3122143000364304E-2</v>
      </c>
      <c r="Q118" s="10">
        <v>15417</v>
      </c>
      <c r="R118" s="10">
        <v>2</v>
      </c>
      <c r="S118" s="10">
        <v>15415</v>
      </c>
      <c r="T118" s="1">
        <v>2</v>
      </c>
      <c r="U118" s="1">
        <v>0</v>
      </c>
      <c r="V118" s="1">
        <v>15415</v>
      </c>
      <c r="W118" s="1">
        <v>0</v>
      </c>
      <c r="X118" s="1">
        <v>0</v>
      </c>
      <c r="Y118" s="1" t="s">
        <v>72</v>
      </c>
      <c r="Z118" s="1" t="s">
        <v>72</v>
      </c>
      <c r="AA118" s="1" t="s">
        <v>72</v>
      </c>
      <c r="AB118" s="1" t="s">
        <v>72</v>
      </c>
      <c r="AC118" s="1" t="s">
        <v>72</v>
      </c>
      <c r="AD118" s="1" t="s">
        <v>72</v>
      </c>
      <c r="AE118" s="1" t="s">
        <v>72</v>
      </c>
      <c r="AF118" s="1">
        <v>3807.899658203125</v>
      </c>
      <c r="AG118" s="1" t="s">
        <v>72</v>
      </c>
      <c r="AH118" s="1" t="s">
        <v>72</v>
      </c>
      <c r="AI118" s="2" t="s">
        <v>73</v>
      </c>
      <c r="AJ118" s="1">
        <v>1.5262982249259948E-7</v>
      </c>
      <c r="AK118" s="1" t="s">
        <v>72</v>
      </c>
      <c r="AL118" s="1" t="s">
        <v>72</v>
      </c>
      <c r="AM118" s="1">
        <v>3.9748642795819946E-7</v>
      </c>
      <c r="AN118" s="1">
        <v>0</v>
      </c>
      <c r="AO118" s="1">
        <v>1.5262979919674034E-5</v>
      </c>
      <c r="AP118" s="1" t="s">
        <v>72</v>
      </c>
      <c r="AQ118" s="1" t="s">
        <v>72</v>
      </c>
      <c r="AR118" s="1">
        <v>3.9748632991751693E-5</v>
      </c>
      <c r="AS118" s="1">
        <v>0</v>
      </c>
      <c r="AT118" s="1">
        <v>3877.908935546875</v>
      </c>
      <c r="AU118" s="1">
        <v>3242.7788225627432</v>
      </c>
      <c r="AV118" s="1">
        <v>3242.8612160391599</v>
      </c>
      <c r="AW118" s="2" t="s">
        <v>72</v>
      </c>
      <c r="AX118" s="2" t="s">
        <v>72</v>
      </c>
      <c r="AY118" s="1" t="s">
        <v>72</v>
      </c>
      <c r="AZ118" s="1" t="s">
        <v>72</v>
      </c>
      <c r="BA118" s="1">
        <v>0.29344838857650757</v>
      </c>
      <c r="BB118" s="1">
        <v>6.6238902509212494E-2</v>
      </c>
      <c r="BC118" s="1" t="s">
        <v>72</v>
      </c>
      <c r="BD118" s="1" t="s">
        <v>72</v>
      </c>
      <c r="BE118" s="1" t="s">
        <v>72</v>
      </c>
      <c r="BF118" s="1" t="s">
        <v>72</v>
      </c>
      <c r="BG118" s="1" t="s">
        <v>72</v>
      </c>
      <c r="BH118" s="1" t="s">
        <v>72</v>
      </c>
      <c r="BI118" s="1">
        <v>2.8902213685411642E-7</v>
      </c>
      <c r="BJ118" s="1">
        <v>1.6237508131082536E-8</v>
      </c>
      <c r="BK118" s="1" t="s">
        <v>72</v>
      </c>
      <c r="BL118" s="1" t="s">
        <v>72</v>
      </c>
      <c r="BM118" s="1">
        <v>2.8902207192319734E-5</v>
      </c>
      <c r="BN118" s="1">
        <v>1.623752647028335E-6</v>
      </c>
    </row>
    <row r="119" spans="1:66" x14ac:dyDescent="0.25">
      <c r="A119" s="2" t="s">
        <v>190</v>
      </c>
      <c r="B119" s="2" t="s">
        <v>264</v>
      </c>
      <c r="C119" s="2" t="s">
        <v>73</v>
      </c>
      <c r="D119" s="26">
        <f t="shared" si="3"/>
        <v>4000000</v>
      </c>
      <c r="E119" s="1">
        <v>1000000</v>
      </c>
      <c r="F119" s="2" t="s">
        <v>67</v>
      </c>
      <c r="G119" s="2" t="s">
        <v>68</v>
      </c>
      <c r="H119" s="2" t="s">
        <v>69</v>
      </c>
      <c r="I119" s="2" t="s">
        <v>69</v>
      </c>
      <c r="J119" s="2" t="s">
        <v>70</v>
      </c>
      <c r="K119" s="2" t="s">
        <v>74</v>
      </c>
      <c r="L119" s="1">
        <v>20000000</v>
      </c>
      <c r="M119" s="12">
        <f t="shared" si="4"/>
        <v>4000000</v>
      </c>
      <c r="N119" s="12">
        <f t="shared" si="5"/>
        <v>40216.2265625</v>
      </c>
      <c r="O119" s="1">
        <v>1000000</v>
      </c>
      <c r="P119" s="1">
        <v>10054.056640625</v>
      </c>
      <c r="Q119" s="10">
        <v>15417</v>
      </c>
      <c r="R119" s="10">
        <v>15417</v>
      </c>
      <c r="S119" s="10">
        <v>0</v>
      </c>
      <c r="T119" s="1">
        <v>2</v>
      </c>
      <c r="U119" s="1">
        <v>0</v>
      </c>
      <c r="V119" s="1">
        <v>15415</v>
      </c>
      <c r="W119" s="1">
        <v>0</v>
      </c>
      <c r="X119" s="1">
        <v>0</v>
      </c>
      <c r="Y119" s="1" t="s">
        <v>72</v>
      </c>
      <c r="Z119" s="1" t="s">
        <v>72</v>
      </c>
      <c r="AA119" s="1" t="s">
        <v>72</v>
      </c>
      <c r="AB119" s="1" t="s">
        <v>72</v>
      </c>
      <c r="AC119" s="1" t="s">
        <v>72</v>
      </c>
      <c r="AD119" s="1" t="s">
        <v>72</v>
      </c>
      <c r="AE119" s="1" t="s">
        <v>72</v>
      </c>
      <c r="AF119" s="1">
        <v>4064</v>
      </c>
      <c r="AG119" s="1" t="s">
        <v>72</v>
      </c>
      <c r="AH119" s="1" t="s">
        <v>72</v>
      </c>
      <c r="AI119" s="2" t="s">
        <v>72</v>
      </c>
      <c r="AJ119" s="1" t="s">
        <v>72</v>
      </c>
      <c r="AK119" s="1" t="s">
        <v>72</v>
      </c>
      <c r="AL119" s="1" t="s">
        <v>72</v>
      </c>
      <c r="AM119" s="1" t="s">
        <v>72</v>
      </c>
      <c r="AN119" s="1" t="s">
        <v>72</v>
      </c>
      <c r="AO119" s="1" t="s">
        <v>72</v>
      </c>
      <c r="AP119" s="1" t="s">
        <v>72</v>
      </c>
      <c r="AQ119" s="1" t="s">
        <v>72</v>
      </c>
      <c r="AR119" s="1" t="s">
        <v>72</v>
      </c>
      <c r="AS119" s="1" t="s">
        <v>72</v>
      </c>
      <c r="AT119" s="1">
        <v>5775.4494322800119</v>
      </c>
      <c r="AU119" s="1">
        <v>0</v>
      </c>
      <c r="AV119" s="1">
        <v>5775.4494322800138</v>
      </c>
      <c r="AW119" s="2" t="s">
        <v>72</v>
      </c>
      <c r="AX119" s="2" t="s">
        <v>72</v>
      </c>
      <c r="AY119" s="1" t="s">
        <v>72</v>
      </c>
      <c r="AZ119" s="1" t="s">
        <v>72</v>
      </c>
      <c r="BA119" s="1">
        <v>1000000</v>
      </c>
      <c r="BB119" s="1">
        <v>10975.46484375</v>
      </c>
      <c r="BC119" s="1" t="s">
        <v>72</v>
      </c>
      <c r="BD119" s="1" t="s">
        <v>72</v>
      </c>
      <c r="BE119" s="1" t="s">
        <v>72</v>
      </c>
      <c r="BF119" s="1" t="s">
        <v>72</v>
      </c>
      <c r="BG119" s="1" t="s">
        <v>72</v>
      </c>
      <c r="BH119" s="1" t="s">
        <v>72</v>
      </c>
      <c r="BI119" s="1" t="s">
        <v>72</v>
      </c>
      <c r="BJ119" s="1" t="s">
        <v>72</v>
      </c>
      <c r="BK119" s="1" t="s">
        <v>72</v>
      </c>
      <c r="BL119" s="1" t="s">
        <v>72</v>
      </c>
      <c r="BM119" s="1" t="s">
        <v>72</v>
      </c>
      <c r="BN119" s="1" t="s">
        <v>72</v>
      </c>
    </row>
    <row r="120" spans="1:66" x14ac:dyDescent="0.25">
      <c r="A120" s="2" t="s">
        <v>191</v>
      </c>
      <c r="B120" s="2" t="s">
        <v>265</v>
      </c>
      <c r="C120" s="2" t="s">
        <v>66</v>
      </c>
      <c r="D120" s="26">
        <f t="shared" si="3"/>
        <v>0.95470142364501953</v>
      </c>
      <c r="E120" s="1">
        <v>0.23867535591125488</v>
      </c>
      <c r="F120" s="2" t="s">
        <v>67</v>
      </c>
      <c r="G120" s="2" t="s">
        <v>68</v>
      </c>
      <c r="H120" s="2" t="s">
        <v>69</v>
      </c>
      <c r="I120" s="2" t="s">
        <v>69</v>
      </c>
      <c r="J120" s="2" t="s">
        <v>70</v>
      </c>
      <c r="K120" s="2" t="s">
        <v>71</v>
      </c>
      <c r="L120" s="1">
        <v>4.7735071182250977</v>
      </c>
      <c r="M120" s="12">
        <f t="shared" si="4"/>
        <v>2.53070068359375</v>
      </c>
      <c r="N120" s="12">
        <f t="shared" si="5"/>
        <v>0.22656494379043579</v>
      </c>
      <c r="O120" s="1">
        <v>0.6326751708984375</v>
      </c>
      <c r="P120" s="1">
        <v>5.6641235947608948E-2</v>
      </c>
      <c r="Q120" s="10">
        <v>14789</v>
      </c>
      <c r="R120" s="10">
        <v>3</v>
      </c>
      <c r="S120" s="10">
        <v>14786</v>
      </c>
      <c r="T120" s="1">
        <v>3</v>
      </c>
      <c r="U120" s="1">
        <v>0</v>
      </c>
      <c r="V120" s="1">
        <v>14786</v>
      </c>
      <c r="W120" s="1">
        <v>0</v>
      </c>
      <c r="X120" s="1">
        <v>0</v>
      </c>
      <c r="Y120" s="1" t="s">
        <v>72</v>
      </c>
      <c r="Z120" s="1" t="s">
        <v>72</v>
      </c>
      <c r="AA120" s="1" t="s">
        <v>72</v>
      </c>
      <c r="AB120" s="1" t="s">
        <v>72</v>
      </c>
      <c r="AC120" s="1" t="s">
        <v>72</v>
      </c>
      <c r="AD120" s="1" t="s">
        <v>72</v>
      </c>
      <c r="AE120" s="1" t="s">
        <v>72</v>
      </c>
      <c r="AF120" s="1">
        <v>3807.899658203125</v>
      </c>
      <c r="AG120" s="1" t="s">
        <v>72</v>
      </c>
      <c r="AH120" s="1" t="s">
        <v>72</v>
      </c>
      <c r="AI120" s="2" t="s">
        <v>73</v>
      </c>
      <c r="AJ120" s="1">
        <v>2.3867535591125488E-7</v>
      </c>
      <c r="AK120" s="1" t="s">
        <v>72</v>
      </c>
      <c r="AL120" s="1" t="s">
        <v>72</v>
      </c>
      <c r="AM120" s="1">
        <v>5.4998180424446121E-7</v>
      </c>
      <c r="AN120" s="1">
        <v>0</v>
      </c>
      <c r="AO120" s="1">
        <v>2.3867529894534295E-5</v>
      </c>
      <c r="AP120" s="1" t="s">
        <v>72</v>
      </c>
      <c r="AQ120" s="1" t="s">
        <v>72</v>
      </c>
      <c r="AR120" s="1">
        <v>5.4998159867624778E-5</v>
      </c>
      <c r="AS120" s="1">
        <v>0</v>
      </c>
      <c r="AT120" s="1">
        <v>3838.3944498697915</v>
      </c>
      <c r="AU120" s="1">
        <v>3183.6884531325295</v>
      </c>
      <c r="AV120" s="1">
        <v>3183.8212625172205</v>
      </c>
      <c r="AW120" s="2" t="s">
        <v>72</v>
      </c>
      <c r="AX120" s="2" t="s">
        <v>72</v>
      </c>
      <c r="AY120" s="1" t="s">
        <v>72</v>
      </c>
      <c r="AZ120" s="1" t="s">
        <v>72</v>
      </c>
      <c r="BA120" s="1">
        <v>0.4086417555809021</v>
      </c>
      <c r="BB120" s="1">
        <v>0.12402557581663132</v>
      </c>
      <c r="BC120" s="1" t="s">
        <v>72</v>
      </c>
      <c r="BD120" s="1" t="s">
        <v>72</v>
      </c>
      <c r="BE120" s="1" t="s">
        <v>72</v>
      </c>
      <c r="BF120" s="1" t="s">
        <v>72</v>
      </c>
      <c r="BG120" s="1" t="s">
        <v>72</v>
      </c>
      <c r="BH120" s="1" t="s">
        <v>72</v>
      </c>
      <c r="BI120" s="1">
        <v>4.2356330549261132E-7</v>
      </c>
      <c r="BJ120" s="1">
        <v>5.3787406329898443E-8</v>
      </c>
      <c r="BK120" s="1" t="s">
        <v>72</v>
      </c>
      <c r="BL120" s="1" t="s">
        <v>72</v>
      </c>
      <c r="BM120" s="1">
        <v>4.2356316027033663E-5</v>
      </c>
      <c r="BN120" s="1">
        <v>5.3787437620349223E-6</v>
      </c>
    </row>
    <row r="121" spans="1:66" x14ac:dyDescent="0.25">
      <c r="A121" s="2" t="s">
        <v>191</v>
      </c>
      <c r="B121" s="2" t="s">
        <v>265</v>
      </c>
      <c r="C121" s="2" t="s">
        <v>73</v>
      </c>
      <c r="D121" s="26">
        <f t="shared" si="3"/>
        <v>4000000</v>
      </c>
      <c r="E121" s="1">
        <v>1000000</v>
      </c>
      <c r="F121" s="2" t="s">
        <v>67</v>
      </c>
      <c r="G121" s="2" t="s">
        <v>68</v>
      </c>
      <c r="H121" s="2" t="s">
        <v>69</v>
      </c>
      <c r="I121" s="2" t="s">
        <v>69</v>
      </c>
      <c r="J121" s="2" t="s">
        <v>70</v>
      </c>
      <c r="K121" s="2" t="s">
        <v>74</v>
      </c>
      <c r="L121" s="1">
        <v>20000000</v>
      </c>
      <c r="M121" s="12">
        <f t="shared" si="4"/>
        <v>4000000</v>
      </c>
      <c r="N121" s="12">
        <f t="shared" si="5"/>
        <v>40020.5234375</v>
      </c>
      <c r="O121" s="1">
        <v>1000000</v>
      </c>
      <c r="P121" s="1">
        <v>10005.130859375</v>
      </c>
      <c r="Q121" s="10">
        <v>14789</v>
      </c>
      <c r="R121" s="10">
        <v>14789</v>
      </c>
      <c r="S121" s="10">
        <v>0</v>
      </c>
      <c r="T121" s="1">
        <v>3</v>
      </c>
      <c r="U121" s="1">
        <v>0</v>
      </c>
      <c r="V121" s="1">
        <v>14786</v>
      </c>
      <c r="W121" s="1">
        <v>0</v>
      </c>
      <c r="X121" s="1">
        <v>0</v>
      </c>
      <c r="Y121" s="1" t="s">
        <v>72</v>
      </c>
      <c r="Z121" s="1" t="s">
        <v>72</v>
      </c>
      <c r="AA121" s="1" t="s">
        <v>72</v>
      </c>
      <c r="AB121" s="1" t="s">
        <v>72</v>
      </c>
      <c r="AC121" s="1" t="s">
        <v>72</v>
      </c>
      <c r="AD121" s="1" t="s">
        <v>72</v>
      </c>
      <c r="AE121" s="1" t="s">
        <v>72</v>
      </c>
      <c r="AF121" s="1">
        <v>4064</v>
      </c>
      <c r="AG121" s="1" t="s">
        <v>72</v>
      </c>
      <c r="AH121" s="1" t="s">
        <v>72</v>
      </c>
      <c r="AI121" s="2" t="s">
        <v>72</v>
      </c>
      <c r="AJ121" s="1" t="s">
        <v>72</v>
      </c>
      <c r="AK121" s="1" t="s">
        <v>72</v>
      </c>
      <c r="AL121" s="1" t="s">
        <v>72</v>
      </c>
      <c r="AM121" s="1" t="s">
        <v>72</v>
      </c>
      <c r="AN121" s="1" t="s">
        <v>72</v>
      </c>
      <c r="AO121" s="1" t="s">
        <v>72</v>
      </c>
      <c r="AP121" s="1" t="s">
        <v>72</v>
      </c>
      <c r="AQ121" s="1" t="s">
        <v>72</v>
      </c>
      <c r="AR121" s="1" t="s">
        <v>72</v>
      </c>
      <c r="AS121" s="1" t="s">
        <v>72</v>
      </c>
      <c r="AT121" s="1">
        <v>5679.3345217848255</v>
      </c>
      <c r="AU121" s="1">
        <v>0</v>
      </c>
      <c r="AV121" s="1">
        <v>5679.3345217847982</v>
      </c>
      <c r="AW121" s="2" t="s">
        <v>72</v>
      </c>
      <c r="AX121" s="2" t="s">
        <v>72</v>
      </c>
      <c r="AY121" s="1" t="s">
        <v>72</v>
      </c>
      <c r="AZ121" s="1" t="s">
        <v>72</v>
      </c>
      <c r="BA121" s="1">
        <v>1000000</v>
      </c>
      <c r="BB121" s="1">
        <v>10926.5390625</v>
      </c>
      <c r="BC121" s="1" t="s">
        <v>72</v>
      </c>
      <c r="BD121" s="1" t="s">
        <v>72</v>
      </c>
      <c r="BE121" s="1" t="s">
        <v>72</v>
      </c>
      <c r="BF121" s="1" t="s">
        <v>72</v>
      </c>
      <c r="BG121" s="1" t="s">
        <v>72</v>
      </c>
      <c r="BH121" s="1" t="s">
        <v>72</v>
      </c>
      <c r="BI121" s="1" t="s">
        <v>72</v>
      </c>
      <c r="BJ121" s="1" t="s">
        <v>72</v>
      </c>
      <c r="BK121" s="1" t="s">
        <v>72</v>
      </c>
      <c r="BL121" s="1" t="s">
        <v>72</v>
      </c>
      <c r="BM121" s="1" t="s">
        <v>72</v>
      </c>
      <c r="BN121" s="1" t="s">
        <v>72</v>
      </c>
    </row>
    <row r="122" spans="1:66" x14ac:dyDescent="0.25">
      <c r="A122" s="2" t="s">
        <v>192</v>
      </c>
      <c r="B122" s="2" t="s">
        <v>266</v>
      </c>
      <c r="C122" s="2" t="s">
        <v>66</v>
      </c>
      <c r="D122" s="26">
        <f t="shared" si="3"/>
        <v>0</v>
      </c>
      <c r="E122" s="1">
        <v>0</v>
      </c>
      <c r="F122" s="2" t="s">
        <v>67</v>
      </c>
      <c r="G122" s="2" t="s">
        <v>68</v>
      </c>
      <c r="H122" s="2" t="s">
        <v>69</v>
      </c>
      <c r="I122" s="2" t="s">
        <v>69</v>
      </c>
      <c r="J122" s="2" t="s">
        <v>70</v>
      </c>
      <c r="K122" s="2" t="s">
        <v>71</v>
      </c>
      <c r="L122" s="1">
        <v>0</v>
      </c>
      <c r="M122" s="12">
        <f t="shared" si="4"/>
        <v>1.0536054372787476</v>
      </c>
      <c r="N122" s="12">
        <f t="shared" si="5"/>
        <v>0</v>
      </c>
      <c r="O122" s="1">
        <v>0.26340135931968689</v>
      </c>
      <c r="P122" s="1">
        <v>0</v>
      </c>
      <c r="Q122" s="10">
        <v>13383</v>
      </c>
      <c r="R122" s="10">
        <v>0</v>
      </c>
      <c r="S122" s="10">
        <v>13383</v>
      </c>
      <c r="T122" s="1">
        <v>0</v>
      </c>
      <c r="U122" s="1">
        <v>0</v>
      </c>
      <c r="V122" s="1">
        <v>13383</v>
      </c>
      <c r="W122" s="1">
        <v>0</v>
      </c>
      <c r="X122" s="1">
        <v>0</v>
      </c>
      <c r="Y122" s="1" t="s">
        <v>72</v>
      </c>
      <c r="Z122" s="1" t="s">
        <v>72</v>
      </c>
      <c r="AA122" s="1" t="s">
        <v>72</v>
      </c>
      <c r="AB122" s="1" t="s">
        <v>72</v>
      </c>
      <c r="AC122" s="1" t="s">
        <v>72</v>
      </c>
      <c r="AD122" s="1" t="s">
        <v>72</v>
      </c>
      <c r="AE122" s="1" t="s">
        <v>72</v>
      </c>
      <c r="AF122" s="1">
        <v>3807.899658203125</v>
      </c>
      <c r="AG122" s="1" t="s">
        <v>72</v>
      </c>
      <c r="AH122" s="1" t="s">
        <v>72</v>
      </c>
      <c r="AI122" s="2" t="s">
        <v>73</v>
      </c>
      <c r="AJ122" s="1" t="s">
        <v>72</v>
      </c>
      <c r="AK122" s="1" t="s">
        <v>72</v>
      </c>
      <c r="AL122" s="1" t="s">
        <v>72</v>
      </c>
      <c r="AM122" s="1" t="s">
        <v>72</v>
      </c>
      <c r="AN122" s="1" t="s">
        <v>72</v>
      </c>
      <c r="AO122" s="1" t="s">
        <v>72</v>
      </c>
      <c r="AP122" s="1" t="s">
        <v>72</v>
      </c>
      <c r="AQ122" s="1" t="s">
        <v>72</v>
      </c>
      <c r="AR122" s="1" t="s">
        <v>72</v>
      </c>
      <c r="AS122" s="1" t="s">
        <v>72</v>
      </c>
      <c r="AT122" s="1">
        <v>0</v>
      </c>
      <c r="AU122" s="1">
        <v>3158.6407907157168</v>
      </c>
      <c r="AV122" s="1">
        <v>3158.640790715719</v>
      </c>
      <c r="AW122" s="2" t="s">
        <v>72</v>
      </c>
      <c r="AX122" s="2" t="s">
        <v>72</v>
      </c>
      <c r="AY122" s="1" t="s">
        <v>72</v>
      </c>
      <c r="AZ122" s="1" t="s">
        <v>72</v>
      </c>
      <c r="BA122" s="1">
        <v>0.12035198509693146</v>
      </c>
      <c r="BB122" s="1">
        <v>0</v>
      </c>
      <c r="BC122" s="1" t="s">
        <v>72</v>
      </c>
      <c r="BD122" s="1" t="s">
        <v>72</v>
      </c>
      <c r="BE122" s="1" t="s">
        <v>72</v>
      </c>
      <c r="BF122" s="1" t="s">
        <v>72</v>
      </c>
      <c r="BG122" s="1" t="s">
        <v>72</v>
      </c>
      <c r="BH122" s="1" t="s">
        <v>72</v>
      </c>
      <c r="BI122" s="1" t="s">
        <v>72</v>
      </c>
      <c r="BJ122" s="1" t="s">
        <v>72</v>
      </c>
      <c r="BK122" s="1" t="s">
        <v>72</v>
      </c>
      <c r="BL122" s="1" t="s">
        <v>72</v>
      </c>
      <c r="BM122" s="1" t="s">
        <v>72</v>
      </c>
      <c r="BN122" s="1" t="s">
        <v>72</v>
      </c>
    </row>
    <row r="123" spans="1:66" x14ac:dyDescent="0.25">
      <c r="A123" s="2" t="s">
        <v>192</v>
      </c>
      <c r="B123" s="2" t="s">
        <v>266</v>
      </c>
      <c r="C123" s="2" t="s">
        <v>73</v>
      </c>
      <c r="D123" s="26">
        <f t="shared" si="3"/>
        <v>4000000</v>
      </c>
      <c r="E123" s="1">
        <v>1000000</v>
      </c>
      <c r="F123" s="2" t="s">
        <v>67</v>
      </c>
      <c r="G123" s="2" t="s">
        <v>68</v>
      </c>
      <c r="H123" s="2" t="s">
        <v>69</v>
      </c>
      <c r="I123" s="2" t="s">
        <v>69</v>
      </c>
      <c r="J123" s="2" t="s">
        <v>70</v>
      </c>
      <c r="K123" s="2" t="s">
        <v>74</v>
      </c>
      <c r="L123" s="1">
        <v>20000000</v>
      </c>
      <c r="M123" s="12">
        <f t="shared" si="4"/>
        <v>4000000</v>
      </c>
      <c r="N123" s="12">
        <f t="shared" si="5"/>
        <v>39550.4140625</v>
      </c>
      <c r="O123" s="1">
        <v>1000000</v>
      </c>
      <c r="P123" s="1">
        <v>9887.603515625</v>
      </c>
      <c r="Q123" s="10">
        <v>13383</v>
      </c>
      <c r="R123" s="10">
        <v>13383</v>
      </c>
      <c r="S123" s="10">
        <v>0</v>
      </c>
      <c r="T123" s="1">
        <v>0</v>
      </c>
      <c r="U123" s="1">
        <v>0</v>
      </c>
      <c r="V123" s="1">
        <v>13383</v>
      </c>
      <c r="W123" s="1">
        <v>0</v>
      </c>
      <c r="X123" s="1">
        <v>0</v>
      </c>
      <c r="Y123" s="1" t="s">
        <v>72</v>
      </c>
      <c r="Z123" s="1" t="s">
        <v>72</v>
      </c>
      <c r="AA123" s="1" t="s">
        <v>72</v>
      </c>
      <c r="AB123" s="1" t="s">
        <v>72</v>
      </c>
      <c r="AC123" s="1" t="s">
        <v>72</v>
      </c>
      <c r="AD123" s="1" t="s">
        <v>72</v>
      </c>
      <c r="AE123" s="1" t="s">
        <v>72</v>
      </c>
      <c r="AF123" s="1">
        <v>4064</v>
      </c>
      <c r="AG123" s="1" t="s">
        <v>72</v>
      </c>
      <c r="AH123" s="1" t="s">
        <v>72</v>
      </c>
      <c r="AI123" s="2" t="s">
        <v>72</v>
      </c>
      <c r="AJ123" s="1" t="s">
        <v>72</v>
      </c>
      <c r="AK123" s="1" t="s">
        <v>72</v>
      </c>
      <c r="AL123" s="1" t="s">
        <v>72</v>
      </c>
      <c r="AM123" s="1" t="s">
        <v>72</v>
      </c>
      <c r="AN123" s="1" t="s">
        <v>72</v>
      </c>
      <c r="AO123" s="1" t="s">
        <v>72</v>
      </c>
      <c r="AP123" s="1" t="s">
        <v>72</v>
      </c>
      <c r="AQ123" s="1" t="s">
        <v>72</v>
      </c>
      <c r="AR123" s="1" t="s">
        <v>72</v>
      </c>
      <c r="AS123" s="1" t="s">
        <v>72</v>
      </c>
      <c r="AT123" s="1">
        <v>5644.5260971971202</v>
      </c>
      <c r="AU123" s="1">
        <v>0</v>
      </c>
      <c r="AV123" s="1">
        <v>5644.5260971971247</v>
      </c>
      <c r="AW123" s="2" t="s">
        <v>72</v>
      </c>
      <c r="AX123" s="2" t="s">
        <v>72</v>
      </c>
      <c r="AY123" s="1" t="s">
        <v>72</v>
      </c>
      <c r="AZ123" s="1" t="s">
        <v>72</v>
      </c>
      <c r="BA123" s="1">
        <v>1000000</v>
      </c>
      <c r="BB123" s="1">
        <v>10809.01171875</v>
      </c>
      <c r="BC123" s="1" t="s">
        <v>72</v>
      </c>
      <c r="BD123" s="1" t="s">
        <v>72</v>
      </c>
      <c r="BE123" s="1" t="s">
        <v>72</v>
      </c>
      <c r="BF123" s="1" t="s">
        <v>72</v>
      </c>
      <c r="BG123" s="1" t="s">
        <v>72</v>
      </c>
      <c r="BH123" s="1" t="s">
        <v>72</v>
      </c>
      <c r="BI123" s="1" t="s">
        <v>72</v>
      </c>
      <c r="BJ123" s="1" t="s">
        <v>72</v>
      </c>
      <c r="BK123" s="1" t="s">
        <v>72</v>
      </c>
      <c r="BL123" s="1" t="s">
        <v>72</v>
      </c>
      <c r="BM123" s="1" t="s">
        <v>72</v>
      </c>
      <c r="BN123" s="1" t="s">
        <v>72</v>
      </c>
    </row>
    <row r="124" spans="1:66" x14ac:dyDescent="0.25">
      <c r="A124" s="2" t="s">
        <v>195</v>
      </c>
      <c r="B124" s="2" t="s">
        <v>157</v>
      </c>
      <c r="C124" s="2" t="s">
        <v>66</v>
      </c>
      <c r="D124" s="26">
        <f t="shared" si="3"/>
        <v>0.79377288818359371</v>
      </c>
      <c r="E124" s="1">
        <v>0.1984432190656662</v>
      </c>
      <c r="F124" s="2" t="s">
        <v>67</v>
      </c>
      <c r="G124" s="2" t="s">
        <v>68</v>
      </c>
      <c r="H124" s="2" t="s">
        <v>69</v>
      </c>
      <c r="I124" s="2" t="s">
        <v>69</v>
      </c>
      <c r="J124" s="2" t="s">
        <v>70</v>
      </c>
      <c r="K124" s="2" t="s">
        <v>71</v>
      </c>
      <c r="L124" s="1">
        <v>3.9688644409179688</v>
      </c>
      <c r="M124" s="12">
        <f t="shared" si="4"/>
        <v>2.5429270267486572</v>
      </c>
      <c r="N124" s="12">
        <f t="shared" si="5"/>
        <v>0.120247982442379</v>
      </c>
      <c r="O124" s="1">
        <v>0.63573175668716431</v>
      </c>
      <c r="P124" s="1">
        <v>3.0061995610594749E-2</v>
      </c>
      <c r="Q124" s="10">
        <v>11858</v>
      </c>
      <c r="R124" s="10">
        <v>2</v>
      </c>
      <c r="S124" s="10">
        <v>11856</v>
      </c>
      <c r="T124" s="1">
        <v>0</v>
      </c>
      <c r="U124" s="1">
        <v>2</v>
      </c>
      <c r="V124" s="1">
        <v>12</v>
      </c>
      <c r="W124" s="1">
        <v>11844</v>
      </c>
      <c r="X124" s="1">
        <v>0</v>
      </c>
      <c r="Y124" s="1" t="s">
        <v>72</v>
      </c>
      <c r="Z124" s="1" t="s">
        <v>72</v>
      </c>
      <c r="AA124" s="1" t="s">
        <v>72</v>
      </c>
      <c r="AB124" s="1" t="s">
        <v>72</v>
      </c>
      <c r="AC124" s="1" t="s">
        <v>72</v>
      </c>
      <c r="AD124" s="1" t="s">
        <v>72</v>
      </c>
      <c r="AE124" s="1" t="s">
        <v>72</v>
      </c>
      <c r="AF124" s="1">
        <v>3807.899658203125</v>
      </c>
      <c r="AG124" s="1" t="s">
        <v>72</v>
      </c>
      <c r="AH124" s="1" t="s">
        <v>72</v>
      </c>
      <c r="AI124" s="2" t="s">
        <v>73</v>
      </c>
      <c r="AJ124" s="1">
        <v>0.16659636592142121</v>
      </c>
      <c r="AK124" s="1" t="s">
        <v>72</v>
      </c>
      <c r="AL124" s="1" t="s">
        <v>72</v>
      </c>
      <c r="AM124" s="1">
        <v>0.43829528830854203</v>
      </c>
      <c r="AN124" s="1">
        <v>0</v>
      </c>
      <c r="AO124" s="1">
        <v>14.280549021755029</v>
      </c>
      <c r="AP124" s="1" t="s">
        <v>72</v>
      </c>
      <c r="AQ124" s="1" t="s">
        <v>72</v>
      </c>
      <c r="AR124" s="1">
        <v>34.244508398578198</v>
      </c>
      <c r="AS124" s="1">
        <v>0</v>
      </c>
      <c r="AT124" s="1">
        <v>3936.0150146484375</v>
      </c>
      <c r="AU124" s="1">
        <v>3168.5736159557596</v>
      </c>
      <c r="AV124" s="1">
        <v>3168.7030545455168</v>
      </c>
      <c r="AW124" s="2" t="s">
        <v>72</v>
      </c>
      <c r="AX124" s="2" t="s">
        <v>72</v>
      </c>
      <c r="AY124" s="1" t="s">
        <v>72</v>
      </c>
      <c r="AZ124" s="1" t="s">
        <v>72</v>
      </c>
      <c r="BA124" s="1">
        <v>0.38153675198554993</v>
      </c>
      <c r="BB124" s="1">
        <v>8.6120240390300751E-2</v>
      </c>
      <c r="BC124" s="1" t="s">
        <v>72</v>
      </c>
      <c r="BD124" s="1" t="s">
        <v>72</v>
      </c>
      <c r="BE124" s="1" t="s">
        <v>72</v>
      </c>
      <c r="BF124" s="1" t="s">
        <v>72</v>
      </c>
      <c r="BG124" s="1" t="s">
        <v>72</v>
      </c>
      <c r="BH124" s="1" t="s">
        <v>72</v>
      </c>
      <c r="BI124" s="1">
        <v>0.29967334892842973</v>
      </c>
      <c r="BJ124" s="1">
        <v>3.3519382914412699E-2</v>
      </c>
      <c r="BK124" s="1" t="s">
        <v>72</v>
      </c>
      <c r="BL124" s="1" t="s">
        <v>72</v>
      </c>
      <c r="BM124" s="1">
        <v>24.058811884928023</v>
      </c>
      <c r="BN124" s="1">
        <v>4.5022861585820344</v>
      </c>
    </row>
    <row r="125" spans="1:66" x14ac:dyDescent="0.25">
      <c r="A125" s="2" t="s">
        <v>195</v>
      </c>
      <c r="B125" s="2" t="s">
        <v>157</v>
      </c>
      <c r="C125" s="2" t="s">
        <v>73</v>
      </c>
      <c r="D125" s="26">
        <f t="shared" si="3"/>
        <v>4.7646469116210941</v>
      </c>
      <c r="E125" s="1">
        <v>1.1911617517471313</v>
      </c>
      <c r="F125" s="2" t="s">
        <v>67</v>
      </c>
      <c r="G125" s="2" t="s">
        <v>68</v>
      </c>
      <c r="H125" s="2" t="s">
        <v>69</v>
      </c>
      <c r="I125" s="2" t="s">
        <v>69</v>
      </c>
      <c r="J125" s="2" t="s">
        <v>70</v>
      </c>
      <c r="K125" s="2" t="s">
        <v>74</v>
      </c>
      <c r="L125" s="1">
        <v>23.823234558105469</v>
      </c>
      <c r="M125" s="12">
        <f t="shared" si="4"/>
        <v>8.0204830169677734</v>
      </c>
      <c r="N125" s="12">
        <f t="shared" si="5"/>
        <v>2.5385594367980957</v>
      </c>
      <c r="O125" s="1">
        <v>2.0051207542419434</v>
      </c>
      <c r="P125" s="1">
        <v>0.63463985919952393</v>
      </c>
      <c r="Q125" s="10">
        <v>11858</v>
      </c>
      <c r="R125" s="10">
        <v>12</v>
      </c>
      <c r="S125" s="10">
        <v>11846</v>
      </c>
      <c r="T125" s="1">
        <v>0</v>
      </c>
      <c r="U125" s="1">
        <v>2</v>
      </c>
      <c r="V125" s="1">
        <v>12</v>
      </c>
      <c r="W125" s="1">
        <v>11844</v>
      </c>
      <c r="X125" s="1">
        <v>0</v>
      </c>
      <c r="Y125" s="1" t="s">
        <v>72</v>
      </c>
      <c r="Z125" s="1" t="s">
        <v>72</v>
      </c>
      <c r="AA125" s="1" t="s">
        <v>72</v>
      </c>
      <c r="AB125" s="1" t="s">
        <v>72</v>
      </c>
      <c r="AC125" s="1" t="s">
        <v>72</v>
      </c>
      <c r="AD125" s="1" t="s">
        <v>72</v>
      </c>
      <c r="AE125" s="1" t="s">
        <v>72</v>
      </c>
      <c r="AF125" s="1">
        <v>4064</v>
      </c>
      <c r="AG125" s="1" t="s">
        <v>72</v>
      </c>
      <c r="AH125" s="1" t="s">
        <v>72</v>
      </c>
      <c r="AI125" s="2" t="s">
        <v>72</v>
      </c>
      <c r="AJ125" s="1" t="s">
        <v>72</v>
      </c>
      <c r="AK125" s="1" t="s">
        <v>72</v>
      </c>
      <c r="AL125" s="1" t="s">
        <v>72</v>
      </c>
      <c r="AM125" s="1" t="s">
        <v>72</v>
      </c>
      <c r="AN125" s="1" t="s">
        <v>72</v>
      </c>
      <c r="AO125" s="1" t="s">
        <v>72</v>
      </c>
      <c r="AP125" s="1" t="s">
        <v>72</v>
      </c>
      <c r="AQ125" s="1" t="s">
        <v>72</v>
      </c>
      <c r="AR125" s="1" t="s">
        <v>72</v>
      </c>
      <c r="AS125" s="1" t="s">
        <v>72</v>
      </c>
      <c r="AT125" s="1">
        <v>5511.0253499348955</v>
      </c>
      <c r="AU125" s="1">
        <v>2638.0375697921504</v>
      </c>
      <c r="AV125" s="1">
        <v>2640.9449617099913</v>
      </c>
      <c r="AW125" s="2" t="s">
        <v>72</v>
      </c>
      <c r="AX125" s="2" t="s">
        <v>72</v>
      </c>
      <c r="AY125" s="1" t="s">
        <v>72</v>
      </c>
      <c r="AZ125" s="1" t="s">
        <v>72</v>
      </c>
      <c r="BA125" s="1">
        <v>1.5697071552276611</v>
      </c>
      <c r="BB125" s="1">
        <v>0.87906002998352051</v>
      </c>
      <c r="BC125" s="1" t="s">
        <v>72</v>
      </c>
      <c r="BD125" s="1" t="s">
        <v>72</v>
      </c>
      <c r="BE125" s="1" t="s">
        <v>72</v>
      </c>
      <c r="BF125" s="1" t="s">
        <v>72</v>
      </c>
      <c r="BG125" s="1" t="s">
        <v>72</v>
      </c>
      <c r="BH125" s="1" t="s">
        <v>72</v>
      </c>
      <c r="BI125" s="1" t="s">
        <v>72</v>
      </c>
      <c r="BJ125" s="1" t="s">
        <v>72</v>
      </c>
      <c r="BK125" s="1" t="s">
        <v>72</v>
      </c>
      <c r="BL125" s="1" t="s">
        <v>72</v>
      </c>
      <c r="BM125" s="1" t="s">
        <v>72</v>
      </c>
      <c r="BN125" s="1" t="s">
        <v>72</v>
      </c>
    </row>
    <row r="126" spans="1:66" x14ac:dyDescent="0.25">
      <c r="A126" s="2" t="s">
        <v>168</v>
      </c>
      <c r="B126" s="2" t="s">
        <v>83</v>
      </c>
      <c r="C126" s="2" t="s">
        <v>89</v>
      </c>
      <c r="D126" s="26">
        <f t="shared" si="3"/>
        <v>0</v>
      </c>
      <c r="E126" s="1">
        <v>0</v>
      </c>
      <c r="F126" s="2" t="s">
        <v>67</v>
      </c>
      <c r="G126" s="2" t="s">
        <v>68</v>
      </c>
      <c r="H126" s="2" t="s">
        <v>69</v>
      </c>
      <c r="I126" s="2" t="s">
        <v>69</v>
      </c>
      <c r="J126" s="2" t="s">
        <v>70</v>
      </c>
      <c r="K126" s="2" t="s">
        <v>71</v>
      </c>
      <c r="L126" s="1">
        <v>0</v>
      </c>
      <c r="M126" s="12">
        <f t="shared" si="4"/>
        <v>0.83665090799331665</v>
      </c>
      <c r="N126" s="12">
        <f t="shared" si="5"/>
        <v>0</v>
      </c>
      <c r="O126" s="1">
        <v>0.20916272699832916</v>
      </c>
      <c r="P126" s="1">
        <v>0</v>
      </c>
      <c r="Q126" s="10">
        <v>16853</v>
      </c>
      <c r="R126" s="10">
        <v>0</v>
      </c>
      <c r="S126" s="10">
        <v>16853</v>
      </c>
      <c r="T126" s="1">
        <v>0</v>
      </c>
      <c r="U126" s="1">
        <v>0</v>
      </c>
      <c r="V126" s="1">
        <v>0</v>
      </c>
      <c r="W126" s="1">
        <v>16853</v>
      </c>
      <c r="X126" s="1">
        <v>0</v>
      </c>
      <c r="Y126" s="1" t="s">
        <v>72</v>
      </c>
      <c r="Z126" s="1" t="s">
        <v>72</v>
      </c>
      <c r="AA126" s="1" t="s">
        <v>72</v>
      </c>
      <c r="AB126" s="1" t="s">
        <v>72</v>
      </c>
      <c r="AC126" s="1" t="s">
        <v>72</v>
      </c>
      <c r="AD126" s="1" t="s">
        <v>72</v>
      </c>
      <c r="AE126" s="1" t="s">
        <v>72</v>
      </c>
      <c r="AF126" s="1">
        <v>6328.3017578125</v>
      </c>
      <c r="AG126" s="1" t="s">
        <v>72</v>
      </c>
      <c r="AH126" s="1" t="s">
        <v>72</v>
      </c>
      <c r="AI126" s="2" t="s">
        <v>90</v>
      </c>
      <c r="AJ126" s="1" t="s">
        <v>72</v>
      </c>
      <c r="AK126" s="1" t="s">
        <v>72</v>
      </c>
      <c r="AL126" s="1" t="s">
        <v>72</v>
      </c>
      <c r="AM126" s="1" t="s">
        <v>72</v>
      </c>
      <c r="AN126" s="1" t="s">
        <v>72</v>
      </c>
      <c r="AO126" s="1" t="s">
        <v>72</v>
      </c>
      <c r="AP126" s="1" t="s">
        <v>72</v>
      </c>
      <c r="AQ126" s="1" t="s">
        <v>72</v>
      </c>
      <c r="AR126" s="1" t="s">
        <v>72</v>
      </c>
      <c r="AS126" s="1" t="s">
        <v>72</v>
      </c>
      <c r="AT126" s="1">
        <v>0</v>
      </c>
      <c r="AU126" s="1">
        <v>2982.3105567258053</v>
      </c>
      <c r="AV126" s="1">
        <v>2982.3105567258067</v>
      </c>
      <c r="AW126" s="2" t="s">
        <v>72</v>
      </c>
      <c r="AX126" s="2" t="s">
        <v>72</v>
      </c>
      <c r="AY126" s="1" t="s">
        <v>72</v>
      </c>
      <c r="AZ126" s="1" t="s">
        <v>72</v>
      </c>
      <c r="BA126" s="1">
        <v>9.557073563337326E-2</v>
      </c>
      <c r="BB126" s="1">
        <v>0</v>
      </c>
      <c r="BC126" s="1" t="s">
        <v>72</v>
      </c>
      <c r="BD126" s="1" t="s">
        <v>72</v>
      </c>
      <c r="BE126" s="1" t="s">
        <v>72</v>
      </c>
      <c r="BF126" s="1" t="s">
        <v>72</v>
      </c>
      <c r="BG126" s="1" t="s">
        <v>72</v>
      </c>
      <c r="BH126" s="1" t="s">
        <v>72</v>
      </c>
      <c r="BI126" s="1" t="s">
        <v>72</v>
      </c>
      <c r="BJ126" s="1" t="s">
        <v>72</v>
      </c>
      <c r="BK126" s="1" t="s">
        <v>72</v>
      </c>
      <c r="BL126" s="1" t="s">
        <v>72</v>
      </c>
      <c r="BM126" s="1" t="s">
        <v>72</v>
      </c>
      <c r="BN126" s="1" t="s">
        <v>72</v>
      </c>
    </row>
    <row r="127" spans="1:66" x14ac:dyDescent="0.25">
      <c r="A127" s="2" t="s">
        <v>168</v>
      </c>
      <c r="B127" s="2" t="s">
        <v>83</v>
      </c>
      <c r="C127" s="2" t="s">
        <v>90</v>
      </c>
      <c r="D127" s="26">
        <f t="shared" si="3"/>
        <v>0</v>
      </c>
      <c r="E127" s="1">
        <v>0</v>
      </c>
      <c r="F127" s="2" t="s">
        <v>67</v>
      </c>
      <c r="G127" s="2" t="s">
        <v>68</v>
      </c>
      <c r="H127" s="2" t="s">
        <v>69</v>
      </c>
      <c r="I127" s="2" t="s">
        <v>69</v>
      </c>
      <c r="J127" s="2" t="s">
        <v>70</v>
      </c>
      <c r="K127" s="2" t="s">
        <v>74</v>
      </c>
      <c r="L127" s="1">
        <v>0</v>
      </c>
      <c r="M127" s="12">
        <f t="shared" si="4"/>
        <v>0.83665090799331665</v>
      </c>
      <c r="N127" s="12">
        <f t="shared" si="5"/>
        <v>0</v>
      </c>
      <c r="O127" s="1">
        <v>0.20916272699832916</v>
      </c>
      <c r="P127" s="1">
        <v>0</v>
      </c>
      <c r="Q127" s="10">
        <v>16853</v>
      </c>
      <c r="R127" s="10">
        <v>0</v>
      </c>
      <c r="S127" s="10">
        <v>16853</v>
      </c>
      <c r="T127" s="1">
        <v>0</v>
      </c>
      <c r="U127" s="1">
        <v>0</v>
      </c>
      <c r="V127" s="1">
        <v>0</v>
      </c>
      <c r="W127" s="1">
        <v>16853</v>
      </c>
      <c r="X127" s="1">
        <v>0</v>
      </c>
      <c r="Y127" s="1" t="s">
        <v>72</v>
      </c>
      <c r="Z127" s="1" t="s">
        <v>72</v>
      </c>
      <c r="AA127" s="1" t="s">
        <v>72</v>
      </c>
      <c r="AB127" s="1" t="s">
        <v>72</v>
      </c>
      <c r="AC127" s="1" t="s">
        <v>72</v>
      </c>
      <c r="AD127" s="1" t="s">
        <v>72</v>
      </c>
      <c r="AE127" s="1" t="s">
        <v>72</v>
      </c>
      <c r="AF127" s="1">
        <v>4076.76318359375</v>
      </c>
      <c r="AG127" s="1" t="s">
        <v>72</v>
      </c>
      <c r="AH127" s="1" t="s">
        <v>72</v>
      </c>
      <c r="AI127" s="2" t="s">
        <v>72</v>
      </c>
      <c r="AJ127" s="1" t="s">
        <v>72</v>
      </c>
      <c r="AK127" s="1" t="s">
        <v>72</v>
      </c>
      <c r="AL127" s="1" t="s">
        <v>72</v>
      </c>
      <c r="AM127" s="1" t="s">
        <v>72</v>
      </c>
      <c r="AN127" s="1" t="s">
        <v>72</v>
      </c>
      <c r="AO127" s="1" t="s">
        <v>72</v>
      </c>
      <c r="AP127" s="1" t="s">
        <v>72</v>
      </c>
      <c r="AQ127" s="1" t="s">
        <v>72</v>
      </c>
      <c r="AR127" s="1" t="s">
        <v>72</v>
      </c>
      <c r="AS127" s="1" t="s">
        <v>72</v>
      </c>
      <c r="AT127" s="1">
        <v>0</v>
      </c>
      <c r="AU127" s="1">
        <v>2076.7578202212931</v>
      </c>
      <c r="AV127" s="1">
        <v>2076.7578202212812</v>
      </c>
      <c r="AW127" s="2" t="s">
        <v>72</v>
      </c>
      <c r="AX127" s="2" t="s">
        <v>72</v>
      </c>
      <c r="AY127" s="1" t="s">
        <v>72</v>
      </c>
      <c r="AZ127" s="1" t="s">
        <v>72</v>
      </c>
      <c r="BA127" s="1">
        <v>9.557073563337326E-2</v>
      </c>
      <c r="BB127" s="1">
        <v>0</v>
      </c>
      <c r="BC127" s="1" t="s">
        <v>72</v>
      </c>
      <c r="BD127" s="1" t="s">
        <v>72</v>
      </c>
      <c r="BE127" s="1" t="s">
        <v>72</v>
      </c>
      <c r="BF127" s="1" t="s">
        <v>72</v>
      </c>
      <c r="BG127" s="1" t="s">
        <v>72</v>
      </c>
      <c r="BH127" s="1" t="s">
        <v>72</v>
      </c>
      <c r="BI127" s="1" t="s">
        <v>72</v>
      </c>
      <c r="BJ127" s="1" t="s">
        <v>72</v>
      </c>
      <c r="BK127" s="1" t="s">
        <v>72</v>
      </c>
      <c r="BL127" s="1" t="s">
        <v>72</v>
      </c>
      <c r="BM127" s="1" t="s">
        <v>72</v>
      </c>
      <c r="BN127" s="1" t="s">
        <v>72</v>
      </c>
    </row>
    <row r="128" spans="1:66" x14ac:dyDescent="0.25">
      <c r="A128" s="2" t="s">
        <v>196</v>
      </c>
      <c r="B128" s="2" t="s">
        <v>263</v>
      </c>
      <c r="C128" s="2" t="s">
        <v>89</v>
      </c>
      <c r="D128" s="26">
        <f t="shared" si="3"/>
        <v>4000000</v>
      </c>
      <c r="E128" s="1">
        <v>1000000</v>
      </c>
      <c r="F128" s="2" t="s">
        <v>67</v>
      </c>
      <c r="G128" s="2" t="s">
        <v>68</v>
      </c>
      <c r="H128" s="2" t="s">
        <v>69</v>
      </c>
      <c r="I128" s="2" t="s">
        <v>69</v>
      </c>
      <c r="J128" s="2" t="s">
        <v>70</v>
      </c>
      <c r="K128" s="2" t="s">
        <v>71</v>
      </c>
      <c r="L128" s="1">
        <v>20000000</v>
      </c>
      <c r="M128" s="12">
        <f t="shared" si="4"/>
        <v>4000000</v>
      </c>
      <c r="N128" s="12">
        <f t="shared" si="5"/>
        <v>40377.64453125</v>
      </c>
      <c r="O128" s="1">
        <v>1000000</v>
      </c>
      <c r="P128" s="1">
        <v>10094.4111328125</v>
      </c>
      <c r="Q128" s="10">
        <v>15955</v>
      </c>
      <c r="R128" s="10">
        <v>15955</v>
      </c>
      <c r="S128" s="10">
        <v>0</v>
      </c>
      <c r="T128" s="1">
        <v>0</v>
      </c>
      <c r="U128" s="1">
        <v>15955</v>
      </c>
      <c r="V128" s="1">
        <v>0</v>
      </c>
      <c r="W128" s="1">
        <v>0</v>
      </c>
      <c r="X128" s="1">
        <v>0</v>
      </c>
      <c r="Y128" s="1" t="s">
        <v>72</v>
      </c>
      <c r="Z128" s="1" t="s">
        <v>72</v>
      </c>
      <c r="AA128" s="1" t="s">
        <v>72</v>
      </c>
      <c r="AB128" s="1" t="s">
        <v>72</v>
      </c>
      <c r="AC128" s="1" t="s">
        <v>72</v>
      </c>
      <c r="AD128" s="1" t="s">
        <v>72</v>
      </c>
      <c r="AE128" s="1" t="s">
        <v>72</v>
      </c>
      <c r="AF128" s="1">
        <v>6328.3017578125</v>
      </c>
      <c r="AG128" s="1" t="s">
        <v>72</v>
      </c>
      <c r="AH128" s="1" t="s">
        <v>72</v>
      </c>
      <c r="AI128" s="2" t="s">
        <v>90</v>
      </c>
      <c r="AJ128" s="1" t="s">
        <v>72</v>
      </c>
      <c r="AK128" s="1" t="s">
        <v>72</v>
      </c>
      <c r="AL128" s="1" t="s">
        <v>72</v>
      </c>
      <c r="AM128" s="1" t="s">
        <v>72</v>
      </c>
      <c r="AN128" s="1" t="s">
        <v>72</v>
      </c>
      <c r="AO128" s="1">
        <v>100</v>
      </c>
      <c r="AP128" s="1" t="s">
        <v>72</v>
      </c>
      <c r="AQ128" s="1" t="s">
        <v>72</v>
      </c>
      <c r="AR128" s="1">
        <v>100.00001104680895</v>
      </c>
      <c r="AS128" s="1">
        <v>99.99998895319105</v>
      </c>
      <c r="AT128" s="1">
        <v>10355.279323041121</v>
      </c>
      <c r="AU128" s="1">
        <v>0</v>
      </c>
      <c r="AV128" s="1">
        <v>10355.27932304113</v>
      </c>
      <c r="AW128" s="2" t="s">
        <v>72</v>
      </c>
      <c r="AX128" s="2" t="s">
        <v>72</v>
      </c>
      <c r="AY128" s="1" t="s">
        <v>72</v>
      </c>
      <c r="AZ128" s="1" t="s">
        <v>72</v>
      </c>
      <c r="BA128" s="1">
        <v>1000000</v>
      </c>
      <c r="BB128" s="1">
        <v>11015.8203125</v>
      </c>
      <c r="BC128" s="1" t="s">
        <v>72</v>
      </c>
      <c r="BD128" s="1" t="s">
        <v>72</v>
      </c>
      <c r="BE128" s="1" t="s">
        <v>72</v>
      </c>
      <c r="BF128" s="1" t="s">
        <v>72</v>
      </c>
      <c r="BG128" s="1" t="s">
        <v>72</v>
      </c>
      <c r="BH128" s="1" t="s">
        <v>72</v>
      </c>
      <c r="BI128" s="1" t="s">
        <v>72</v>
      </c>
      <c r="BJ128" s="1" t="s">
        <v>72</v>
      </c>
      <c r="BK128" s="1" t="s">
        <v>72</v>
      </c>
      <c r="BL128" s="1" t="s">
        <v>72</v>
      </c>
      <c r="BM128" s="1">
        <v>100.00000504750012</v>
      </c>
      <c r="BN128" s="1">
        <v>99.999994952499875</v>
      </c>
    </row>
    <row r="129" spans="1:66" x14ac:dyDescent="0.25">
      <c r="A129" s="2" t="s">
        <v>196</v>
      </c>
      <c r="B129" s="2" t="s">
        <v>263</v>
      </c>
      <c r="C129" s="2" t="s">
        <v>90</v>
      </c>
      <c r="D129" s="26">
        <f t="shared" si="3"/>
        <v>0</v>
      </c>
      <c r="E129" s="1">
        <v>0</v>
      </c>
      <c r="F129" s="2" t="s">
        <v>67</v>
      </c>
      <c r="G129" s="2" t="s">
        <v>68</v>
      </c>
      <c r="H129" s="2" t="s">
        <v>69</v>
      </c>
      <c r="I129" s="2" t="s">
        <v>69</v>
      </c>
      <c r="J129" s="2" t="s">
        <v>70</v>
      </c>
      <c r="K129" s="2" t="s">
        <v>74</v>
      </c>
      <c r="L129" s="1">
        <v>0</v>
      </c>
      <c r="M129" s="12">
        <f t="shared" si="4"/>
        <v>0.88374471664428711</v>
      </c>
      <c r="N129" s="12">
        <f t="shared" si="5"/>
        <v>0</v>
      </c>
      <c r="O129" s="1">
        <v>0.22093617916107178</v>
      </c>
      <c r="P129" s="1">
        <v>0</v>
      </c>
      <c r="Q129" s="10">
        <v>15955</v>
      </c>
      <c r="R129" s="10">
        <v>0</v>
      </c>
      <c r="S129" s="10">
        <v>15955</v>
      </c>
      <c r="T129" s="1">
        <v>0</v>
      </c>
      <c r="U129" s="1">
        <v>15955</v>
      </c>
      <c r="V129" s="1">
        <v>0</v>
      </c>
      <c r="W129" s="1">
        <v>0</v>
      </c>
      <c r="X129" s="1">
        <v>0</v>
      </c>
      <c r="Y129" s="1" t="s">
        <v>72</v>
      </c>
      <c r="Z129" s="1" t="s">
        <v>72</v>
      </c>
      <c r="AA129" s="1" t="s">
        <v>72</v>
      </c>
      <c r="AB129" s="1" t="s">
        <v>72</v>
      </c>
      <c r="AC129" s="1" t="s">
        <v>72</v>
      </c>
      <c r="AD129" s="1" t="s">
        <v>72</v>
      </c>
      <c r="AE129" s="1" t="s">
        <v>72</v>
      </c>
      <c r="AF129" s="1">
        <v>4076.76318359375</v>
      </c>
      <c r="AG129" s="1" t="s">
        <v>72</v>
      </c>
      <c r="AH129" s="1" t="s">
        <v>72</v>
      </c>
      <c r="AI129" s="2" t="s">
        <v>72</v>
      </c>
      <c r="AJ129" s="1" t="s">
        <v>72</v>
      </c>
      <c r="AK129" s="1" t="s">
        <v>72</v>
      </c>
      <c r="AL129" s="1" t="s">
        <v>72</v>
      </c>
      <c r="AM129" s="1" t="s">
        <v>72</v>
      </c>
      <c r="AN129" s="1" t="s">
        <v>72</v>
      </c>
      <c r="AO129" s="1" t="s">
        <v>72</v>
      </c>
      <c r="AP129" s="1" t="s">
        <v>72</v>
      </c>
      <c r="AQ129" s="1" t="s">
        <v>72</v>
      </c>
      <c r="AR129" s="1" t="s">
        <v>72</v>
      </c>
      <c r="AS129" s="1" t="s">
        <v>72</v>
      </c>
      <c r="AT129" s="1">
        <v>0</v>
      </c>
      <c r="AU129" s="1">
        <v>2301.0227925663121</v>
      </c>
      <c r="AV129" s="1">
        <v>2301.0227925662944</v>
      </c>
      <c r="AW129" s="2" t="s">
        <v>72</v>
      </c>
      <c r="AX129" s="2" t="s">
        <v>72</v>
      </c>
      <c r="AY129" s="1" t="s">
        <v>72</v>
      </c>
      <c r="AZ129" s="1" t="s">
        <v>72</v>
      </c>
      <c r="BA129" s="1">
        <v>0.10095000267028809</v>
      </c>
      <c r="BB129" s="1">
        <v>0</v>
      </c>
      <c r="BC129" s="1" t="s">
        <v>72</v>
      </c>
      <c r="BD129" s="1" t="s">
        <v>72</v>
      </c>
      <c r="BE129" s="1" t="s">
        <v>72</v>
      </c>
      <c r="BF129" s="1" t="s">
        <v>72</v>
      </c>
      <c r="BG129" s="1" t="s">
        <v>72</v>
      </c>
      <c r="BH129" s="1" t="s">
        <v>72</v>
      </c>
      <c r="BI129" s="1" t="s">
        <v>72</v>
      </c>
      <c r="BJ129" s="1" t="s">
        <v>72</v>
      </c>
      <c r="BK129" s="1" t="s">
        <v>72</v>
      </c>
      <c r="BL129" s="1" t="s">
        <v>72</v>
      </c>
      <c r="BM129" s="1" t="s">
        <v>72</v>
      </c>
      <c r="BN129" s="1" t="s">
        <v>72</v>
      </c>
    </row>
    <row r="130" spans="1:66" x14ac:dyDescent="0.25">
      <c r="A130" s="2" t="s">
        <v>197</v>
      </c>
      <c r="B130" s="2" t="s">
        <v>264</v>
      </c>
      <c r="C130" s="2" t="s">
        <v>89</v>
      </c>
      <c r="D130" s="26">
        <f t="shared" si="3"/>
        <v>4000000</v>
      </c>
      <c r="E130" s="1">
        <v>1000000</v>
      </c>
      <c r="F130" s="2" t="s">
        <v>67</v>
      </c>
      <c r="G130" s="2" t="s">
        <v>68</v>
      </c>
      <c r="H130" s="2" t="s">
        <v>69</v>
      </c>
      <c r="I130" s="2" t="s">
        <v>69</v>
      </c>
      <c r="J130" s="2" t="s">
        <v>70</v>
      </c>
      <c r="K130" s="2" t="s">
        <v>71</v>
      </c>
      <c r="L130" s="1">
        <v>20000000</v>
      </c>
      <c r="M130" s="12">
        <f t="shared" si="4"/>
        <v>4000000</v>
      </c>
      <c r="N130" s="12">
        <f t="shared" si="5"/>
        <v>39506.9609375</v>
      </c>
      <c r="O130" s="1">
        <v>1000000</v>
      </c>
      <c r="P130" s="1">
        <v>9876.740234375</v>
      </c>
      <c r="Q130" s="10">
        <v>13260</v>
      </c>
      <c r="R130" s="10">
        <v>13260</v>
      </c>
      <c r="S130" s="10">
        <v>0</v>
      </c>
      <c r="T130" s="1">
        <v>0</v>
      </c>
      <c r="U130" s="1">
        <v>13260</v>
      </c>
      <c r="V130" s="1">
        <v>0</v>
      </c>
      <c r="W130" s="1">
        <v>0</v>
      </c>
      <c r="X130" s="1">
        <v>0</v>
      </c>
      <c r="Y130" s="1" t="s">
        <v>72</v>
      </c>
      <c r="Z130" s="1" t="s">
        <v>72</v>
      </c>
      <c r="AA130" s="1" t="s">
        <v>72</v>
      </c>
      <c r="AB130" s="1" t="s">
        <v>72</v>
      </c>
      <c r="AC130" s="1" t="s">
        <v>72</v>
      </c>
      <c r="AD130" s="1" t="s">
        <v>72</v>
      </c>
      <c r="AE130" s="1" t="s">
        <v>72</v>
      </c>
      <c r="AF130" s="1">
        <v>6328.3017578125</v>
      </c>
      <c r="AG130" s="1" t="s">
        <v>72</v>
      </c>
      <c r="AH130" s="1" t="s">
        <v>72</v>
      </c>
      <c r="AI130" s="2" t="s">
        <v>90</v>
      </c>
      <c r="AJ130" s="1" t="s">
        <v>72</v>
      </c>
      <c r="AK130" s="1" t="s">
        <v>72</v>
      </c>
      <c r="AL130" s="1" t="s">
        <v>72</v>
      </c>
      <c r="AM130" s="1" t="s">
        <v>72</v>
      </c>
      <c r="AN130" s="1" t="s">
        <v>72</v>
      </c>
      <c r="AO130" s="1">
        <v>100</v>
      </c>
      <c r="AP130" s="1" t="s">
        <v>72</v>
      </c>
      <c r="AQ130" s="1" t="s">
        <v>72</v>
      </c>
      <c r="AR130" s="1">
        <v>100.00001329224855</v>
      </c>
      <c r="AS130" s="1">
        <v>99.999986707751447</v>
      </c>
      <c r="AT130" s="1">
        <v>10267.28350158047</v>
      </c>
      <c r="AU130" s="1">
        <v>0</v>
      </c>
      <c r="AV130" s="1">
        <v>10267.283501580443</v>
      </c>
      <c r="AW130" s="2" t="s">
        <v>72</v>
      </c>
      <c r="AX130" s="2" t="s">
        <v>72</v>
      </c>
      <c r="AY130" s="1" t="s">
        <v>72</v>
      </c>
      <c r="AZ130" s="1" t="s">
        <v>72</v>
      </c>
      <c r="BA130" s="1">
        <v>1000000</v>
      </c>
      <c r="BB130" s="1">
        <v>10798.1494140625</v>
      </c>
      <c r="BC130" s="1" t="s">
        <v>72</v>
      </c>
      <c r="BD130" s="1" t="s">
        <v>72</v>
      </c>
      <c r="BE130" s="1" t="s">
        <v>72</v>
      </c>
      <c r="BF130" s="1" t="s">
        <v>72</v>
      </c>
      <c r="BG130" s="1" t="s">
        <v>72</v>
      </c>
      <c r="BH130" s="1" t="s">
        <v>72</v>
      </c>
      <c r="BI130" s="1" t="s">
        <v>72</v>
      </c>
      <c r="BJ130" s="1" t="s">
        <v>72</v>
      </c>
      <c r="BK130" s="1" t="s">
        <v>72</v>
      </c>
      <c r="BL130" s="1" t="s">
        <v>72</v>
      </c>
      <c r="BM130" s="1">
        <v>100.00000607342123</v>
      </c>
      <c r="BN130" s="1">
        <v>99.999993926578753</v>
      </c>
    </row>
    <row r="131" spans="1:66" x14ac:dyDescent="0.25">
      <c r="A131" s="2" t="s">
        <v>197</v>
      </c>
      <c r="B131" s="2" t="s">
        <v>264</v>
      </c>
      <c r="C131" s="2" t="s">
        <v>90</v>
      </c>
      <c r="D131" s="26">
        <f t="shared" ref="D131:D161" si="6">L131/5</f>
        <v>0</v>
      </c>
      <c r="E131" s="1">
        <v>0</v>
      </c>
      <c r="F131" s="2" t="s">
        <v>67</v>
      </c>
      <c r="G131" s="2" t="s">
        <v>68</v>
      </c>
      <c r="H131" s="2" t="s">
        <v>69</v>
      </c>
      <c r="I131" s="2" t="s">
        <v>69</v>
      </c>
      <c r="J131" s="2" t="s">
        <v>70</v>
      </c>
      <c r="K131" s="2" t="s">
        <v>74</v>
      </c>
      <c r="L131" s="1">
        <v>0</v>
      </c>
      <c r="M131" s="12">
        <f t="shared" ref="M131:M161" si="7">4*O131</f>
        <v>1.0633798837661743</v>
      </c>
      <c r="N131" s="12">
        <f t="shared" ref="N131:N161" si="8">4*P131</f>
        <v>0</v>
      </c>
      <c r="O131" s="1">
        <v>0.26584497094154358</v>
      </c>
      <c r="P131" s="1">
        <v>0</v>
      </c>
      <c r="Q131" s="10">
        <v>13260</v>
      </c>
      <c r="R131" s="10">
        <v>0</v>
      </c>
      <c r="S131" s="10">
        <v>13260</v>
      </c>
      <c r="T131" s="1">
        <v>0</v>
      </c>
      <c r="U131" s="1">
        <v>13260</v>
      </c>
      <c r="V131" s="1">
        <v>0</v>
      </c>
      <c r="W131" s="1">
        <v>0</v>
      </c>
      <c r="X131" s="1">
        <v>0</v>
      </c>
      <c r="Y131" s="1" t="s">
        <v>72</v>
      </c>
      <c r="Z131" s="1" t="s">
        <v>72</v>
      </c>
      <c r="AA131" s="1" t="s">
        <v>72</v>
      </c>
      <c r="AB131" s="1" t="s">
        <v>72</v>
      </c>
      <c r="AC131" s="1" t="s">
        <v>72</v>
      </c>
      <c r="AD131" s="1" t="s">
        <v>72</v>
      </c>
      <c r="AE131" s="1" t="s">
        <v>72</v>
      </c>
      <c r="AF131" s="1">
        <v>4076.76318359375</v>
      </c>
      <c r="AG131" s="1" t="s">
        <v>72</v>
      </c>
      <c r="AH131" s="1" t="s">
        <v>72</v>
      </c>
      <c r="AI131" s="2" t="s">
        <v>72</v>
      </c>
      <c r="AJ131" s="1" t="s">
        <v>72</v>
      </c>
      <c r="AK131" s="1" t="s">
        <v>72</v>
      </c>
      <c r="AL131" s="1" t="s">
        <v>72</v>
      </c>
      <c r="AM131" s="1" t="s">
        <v>72</v>
      </c>
      <c r="AN131" s="1" t="s">
        <v>72</v>
      </c>
      <c r="AO131" s="1" t="s">
        <v>72</v>
      </c>
      <c r="AP131" s="1" t="s">
        <v>72</v>
      </c>
      <c r="AQ131" s="1" t="s">
        <v>72</v>
      </c>
      <c r="AR131" s="1" t="s">
        <v>72</v>
      </c>
      <c r="AS131" s="1" t="s">
        <v>72</v>
      </c>
      <c r="AT131" s="1">
        <v>0</v>
      </c>
      <c r="AU131" s="1">
        <v>2313.6084408767265</v>
      </c>
      <c r="AV131" s="1">
        <v>2313.608440876741</v>
      </c>
      <c r="AW131" s="2" t="s">
        <v>72</v>
      </c>
      <c r="AX131" s="2" t="s">
        <v>72</v>
      </c>
      <c r="AY131" s="1" t="s">
        <v>72</v>
      </c>
      <c r="AZ131" s="1" t="s">
        <v>72</v>
      </c>
      <c r="BA131" s="1">
        <v>0.12146842479705811</v>
      </c>
      <c r="BB131" s="1">
        <v>0</v>
      </c>
      <c r="BC131" s="1" t="s">
        <v>72</v>
      </c>
      <c r="BD131" s="1" t="s">
        <v>72</v>
      </c>
      <c r="BE131" s="1" t="s">
        <v>72</v>
      </c>
      <c r="BF131" s="1" t="s">
        <v>72</v>
      </c>
      <c r="BG131" s="1" t="s">
        <v>72</v>
      </c>
      <c r="BH131" s="1" t="s">
        <v>72</v>
      </c>
      <c r="BI131" s="1" t="s">
        <v>72</v>
      </c>
      <c r="BJ131" s="1" t="s">
        <v>72</v>
      </c>
      <c r="BK131" s="1" t="s">
        <v>72</v>
      </c>
      <c r="BL131" s="1" t="s">
        <v>72</v>
      </c>
      <c r="BM131" s="1" t="s">
        <v>72</v>
      </c>
      <c r="BN131" s="1" t="s">
        <v>72</v>
      </c>
    </row>
    <row r="132" spans="1:66" x14ac:dyDescent="0.25">
      <c r="A132" s="2" t="s">
        <v>198</v>
      </c>
      <c r="B132" s="2" t="s">
        <v>265</v>
      </c>
      <c r="C132" s="2" t="s">
        <v>89</v>
      </c>
      <c r="D132" s="26">
        <f t="shared" si="6"/>
        <v>4000000</v>
      </c>
      <c r="E132" s="1">
        <v>1000000</v>
      </c>
      <c r="F132" s="2" t="s">
        <v>67</v>
      </c>
      <c r="G132" s="2" t="s">
        <v>68</v>
      </c>
      <c r="H132" s="2" t="s">
        <v>69</v>
      </c>
      <c r="I132" s="2" t="s">
        <v>69</v>
      </c>
      <c r="J132" s="2" t="s">
        <v>70</v>
      </c>
      <c r="K132" s="2" t="s">
        <v>71</v>
      </c>
      <c r="L132" s="1">
        <v>20000000</v>
      </c>
      <c r="M132" s="12">
        <f t="shared" si="7"/>
        <v>4000000</v>
      </c>
      <c r="N132" s="12">
        <f t="shared" si="8"/>
        <v>39616.40234375</v>
      </c>
      <c r="O132" s="1">
        <v>1000000</v>
      </c>
      <c r="P132" s="1">
        <v>9904.1005859375</v>
      </c>
      <c r="Q132" s="10">
        <v>13572</v>
      </c>
      <c r="R132" s="10">
        <v>13572</v>
      </c>
      <c r="S132" s="10">
        <v>0</v>
      </c>
      <c r="T132" s="1">
        <v>0</v>
      </c>
      <c r="U132" s="1">
        <v>13572</v>
      </c>
      <c r="V132" s="1">
        <v>0</v>
      </c>
      <c r="W132" s="1">
        <v>0</v>
      </c>
      <c r="X132" s="1">
        <v>0</v>
      </c>
      <c r="Y132" s="1" t="s">
        <v>72</v>
      </c>
      <c r="Z132" s="1" t="s">
        <v>72</v>
      </c>
      <c r="AA132" s="1" t="s">
        <v>72</v>
      </c>
      <c r="AB132" s="1" t="s">
        <v>72</v>
      </c>
      <c r="AC132" s="1" t="s">
        <v>72</v>
      </c>
      <c r="AD132" s="1" t="s">
        <v>72</v>
      </c>
      <c r="AE132" s="1" t="s">
        <v>72</v>
      </c>
      <c r="AF132" s="1">
        <v>6328.3017578125</v>
      </c>
      <c r="AG132" s="1" t="s">
        <v>72</v>
      </c>
      <c r="AH132" s="1" t="s">
        <v>72</v>
      </c>
      <c r="AI132" s="2" t="s">
        <v>90</v>
      </c>
      <c r="AJ132" s="1" t="s">
        <v>72</v>
      </c>
      <c r="AK132" s="1" t="s">
        <v>72</v>
      </c>
      <c r="AL132" s="1" t="s">
        <v>72</v>
      </c>
      <c r="AM132" s="1" t="s">
        <v>72</v>
      </c>
      <c r="AN132" s="1" t="s">
        <v>72</v>
      </c>
      <c r="AO132" s="1">
        <v>100</v>
      </c>
      <c r="AP132" s="1" t="s">
        <v>72</v>
      </c>
      <c r="AQ132" s="1" t="s">
        <v>72</v>
      </c>
      <c r="AR132" s="1">
        <v>100.00001298664509</v>
      </c>
      <c r="AS132" s="1">
        <v>99.999987013354897</v>
      </c>
      <c r="AT132" s="1">
        <v>10097.204161140584</v>
      </c>
      <c r="AU132" s="1">
        <v>0</v>
      </c>
      <c r="AV132" s="1">
        <v>10097.204161140566</v>
      </c>
      <c r="AW132" s="2" t="s">
        <v>72</v>
      </c>
      <c r="AX132" s="2" t="s">
        <v>72</v>
      </c>
      <c r="AY132" s="1" t="s">
        <v>72</v>
      </c>
      <c r="AZ132" s="1" t="s">
        <v>72</v>
      </c>
      <c r="BA132" s="1">
        <v>1000000</v>
      </c>
      <c r="BB132" s="1">
        <v>10825.5107421875</v>
      </c>
      <c r="BC132" s="1" t="s">
        <v>72</v>
      </c>
      <c r="BD132" s="1" t="s">
        <v>72</v>
      </c>
      <c r="BE132" s="1" t="s">
        <v>72</v>
      </c>
      <c r="BF132" s="1" t="s">
        <v>72</v>
      </c>
      <c r="BG132" s="1" t="s">
        <v>72</v>
      </c>
      <c r="BH132" s="1" t="s">
        <v>72</v>
      </c>
      <c r="BI132" s="1" t="s">
        <v>72</v>
      </c>
      <c r="BJ132" s="1" t="s">
        <v>72</v>
      </c>
      <c r="BK132" s="1" t="s">
        <v>72</v>
      </c>
      <c r="BL132" s="1" t="s">
        <v>72</v>
      </c>
      <c r="BM132" s="1">
        <v>100.00000593379551</v>
      </c>
      <c r="BN132" s="1">
        <v>99.999994066204493</v>
      </c>
    </row>
    <row r="133" spans="1:66" x14ac:dyDescent="0.25">
      <c r="A133" s="2" t="s">
        <v>198</v>
      </c>
      <c r="B133" s="2" t="s">
        <v>265</v>
      </c>
      <c r="C133" s="2" t="s">
        <v>90</v>
      </c>
      <c r="D133" s="26">
        <f t="shared" si="6"/>
        <v>0</v>
      </c>
      <c r="E133" s="1">
        <v>0</v>
      </c>
      <c r="F133" s="2" t="s">
        <v>67</v>
      </c>
      <c r="G133" s="2" t="s">
        <v>68</v>
      </c>
      <c r="H133" s="2" t="s">
        <v>69</v>
      </c>
      <c r="I133" s="2" t="s">
        <v>69</v>
      </c>
      <c r="J133" s="2" t="s">
        <v>70</v>
      </c>
      <c r="K133" s="2" t="s">
        <v>74</v>
      </c>
      <c r="L133" s="1">
        <v>0</v>
      </c>
      <c r="M133" s="12">
        <f t="shared" si="7"/>
        <v>1.0389316082000732</v>
      </c>
      <c r="N133" s="12">
        <f t="shared" si="8"/>
        <v>0</v>
      </c>
      <c r="O133" s="1">
        <v>0.25973290205001831</v>
      </c>
      <c r="P133" s="1">
        <v>0</v>
      </c>
      <c r="Q133" s="10">
        <v>13572</v>
      </c>
      <c r="R133" s="10">
        <v>0</v>
      </c>
      <c r="S133" s="10">
        <v>13572</v>
      </c>
      <c r="T133" s="1">
        <v>0</v>
      </c>
      <c r="U133" s="1">
        <v>13572</v>
      </c>
      <c r="V133" s="1">
        <v>0</v>
      </c>
      <c r="W133" s="1">
        <v>0</v>
      </c>
      <c r="X133" s="1">
        <v>0</v>
      </c>
      <c r="Y133" s="1" t="s">
        <v>72</v>
      </c>
      <c r="Z133" s="1" t="s">
        <v>72</v>
      </c>
      <c r="AA133" s="1" t="s">
        <v>72</v>
      </c>
      <c r="AB133" s="1" t="s">
        <v>72</v>
      </c>
      <c r="AC133" s="1" t="s">
        <v>72</v>
      </c>
      <c r="AD133" s="1" t="s">
        <v>72</v>
      </c>
      <c r="AE133" s="1" t="s">
        <v>72</v>
      </c>
      <c r="AF133" s="1">
        <v>4076.76318359375</v>
      </c>
      <c r="AG133" s="1" t="s">
        <v>72</v>
      </c>
      <c r="AH133" s="1" t="s">
        <v>72</v>
      </c>
      <c r="AI133" s="2" t="s">
        <v>72</v>
      </c>
      <c r="AJ133" s="1" t="s">
        <v>72</v>
      </c>
      <c r="AK133" s="1" t="s">
        <v>72</v>
      </c>
      <c r="AL133" s="1" t="s">
        <v>72</v>
      </c>
      <c r="AM133" s="1" t="s">
        <v>72</v>
      </c>
      <c r="AN133" s="1" t="s">
        <v>72</v>
      </c>
      <c r="AO133" s="1" t="s">
        <v>72</v>
      </c>
      <c r="AP133" s="1" t="s">
        <v>72</v>
      </c>
      <c r="AQ133" s="1" t="s">
        <v>72</v>
      </c>
      <c r="AR133" s="1" t="s">
        <v>72</v>
      </c>
      <c r="AS133" s="1" t="s">
        <v>72</v>
      </c>
      <c r="AT133" s="1">
        <v>0</v>
      </c>
      <c r="AU133" s="1">
        <v>2281.3044779603542</v>
      </c>
      <c r="AV133" s="1">
        <v>2281.3044779603492</v>
      </c>
      <c r="AW133" s="2" t="s">
        <v>72</v>
      </c>
      <c r="AX133" s="2" t="s">
        <v>72</v>
      </c>
      <c r="AY133" s="1" t="s">
        <v>72</v>
      </c>
      <c r="AZ133" s="1" t="s">
        <v>72</v>
      </c>
      <c r="BA133" s="1">
        <v>0.11867590993642807</v>
      </c>
      <c r="BB133" s="1">
        <v>0</v>
      </c>
      <c r="BC133" s="1" t="s">
        <v>72</v>
      </c>
      <c r="BD133" s="1" t="s">
        <v>72</v>
      </c>
      <c r="BE133" s="1" t="s">
        <v>72</v>
      </c>
      <c r="BF133" s="1" t="s">
        <v>72</v>
      </c>
      <c r="BG133" s="1" t="s">
        <v>72</v>
      </c>
      <c r="BH133" s="1" t="s">
        <v>72</v>
      </c>
      <c r="BI133" s="1" t="s">
        <v>72</v>
      </c>
      <c r="BJ133" s="1" t="s">
        <v>72</v>
      </c>
      <c r="BK133" s="1" t="s">
        <v>72</v>
      </c>
      <c r="BL133" s="1" t="s">
        <v>72</v>
      </c>
      <c r="BM133" s="1" t="s">
        <v>72</v>
      </c>
      <c r="BN133" s="1" t="s">
        <v>72</v>
      </c>
    </row>
    <row r="134" spans="1:66" x14ac:dyDescent="0.25">
      <c r="A134" s="2" t="s">
        <v>199</v>
      </c>
      <c r="B134" s="2" t="s">
        <v>266</v>
      </c>
      <c r="C134" s="2" t="s">
        <v>89</v>
      </c>
      <c r="D134" s="26">
        <f t="shared" si="6"/>
        <v>0</v>
      </c>
      <c r="E134" s="1">
        <v>0</v>
      </c>
      <c r="F134" s="2" t="s">
        <v>67</v>
      </c>
      <c r="G134" s="2" t="s">
        <v>68</v>
      </c>
      <c r="H134" s="2" t="s">
        <v>69</v>
      </c>
      <c r="I134" s="2" t="s">
        <v>69</v>
      </c>
      <c r="J134" s="2" t="s">
        <v>70</v>
      </c>
      <c r="K134" s="2" t="s">
        <v>71</v>
      </c>
      <c r="L134" s="1">
        <v>0</v>
      </c>
      <c r="M134" s="12">
        <f t="shared" si="7"/>
        <v>1.0802452564239502</v>
      </c>
      <c r="N134" s="12">
        <f t="shared" si="8"/>
        <v>0</v>
      </c>
      <c r="O134" s="1">
        <v>0.27006131410598755</v>
      </c>
      <c r="P134" s="1">
        <v>0</v>
      </c>
      <c r="Q134" s="10">
        <v>13053</v>
      </c>
      <c r="R134" s="10">
        <v>0</v>
      </c>
      <c r="S134" s="10">
        <v>13053</v>
      </c>
      <c r="T134" s="1">
        <v>0</v>
      </c>
      <c r="U134" s="1">
        <v>0</v>
      </c>
      <c r="V134" s="1">
        <v>13053</v>
      </c>
      <c r="W134" s="1">
        <v>0</v>
      </c>
      <c r="X134" s="1">
        <v>0</v>
      </c>
      <c r="Y134" s="1" t="s">
        <v>72</v>
      </c>
      <c r="Z134" s="1" t="s">
        <v>72</v>
      </c>
      <c r="AA134" s="1" t="s">
        <v>72</v>
      </c>
      <c r="AB134" s="1" t="s">
        <v>72</v>
      </c>
      <c r="AC134" s="1" t="s">
        <v>72</v>
      </c>
      <c r="AD134" s="1" t="s">
        <v>72</v>
      </c>
      <c r="AE134" s="1" t="s">
        <v>72</v>
      </c>
      <c r="AF134" s="1">
        <v>6328.3017578125</v>
      </c>
      <c r="AG134" s="1" t="s">
        <v>72</v>
      </c>
      <c r="AH134" s="1" t="s">
        <v>72</v>
      </c>
      <c r="AI134" s="2" t="s">
        <v>90</v>
      </c>
      <c r="AJ134" s="1" t="s">
        <v>72</v>
      </c>
      <c r="AK134" s="1" t="s">
        <v>72</v>
      </c>
      <c r="AL134" s="1" t="s">
        <v>72</v>
      </c>
      <c r="AM134" s="1" t="s">
        <v>72</v>
      </c>
      <c r="AN134" s="1" t="s">
        <v>72</v>
      </c>
      <c r="AO134" s="1" t="s">
        <v>72</v>
      </c>
      <c r="AP134" s="1" t="s">
        <v>72</v>
      </c>
      <c r="AQ134" s="1" t="s">
        <v>72</v>
      </c>
      <c r="AR134" s="1" t="s">
        <v>72</v>
      </c>
      <c r="AS134" s="1" t="s">
        <v>72</v>
      </c>
      <c r="AT134" s="1">
        <v>0</v>
      </c>
      <c r="AU134" s="1">
        <v>3344.570543360931</v>
      </c>
      <c r="AV134" s="1">
        <v>3344.5705433609301</v>
      </c>
      <c r="AW134" s="2" t="s">
        <v>72</v>
      </c>
      <c r="AX134" s="2" t="s">
        <v>72</v>
      </c>
      <c r="AY134" s="1" t="s">
        <v>72</v>
      </c>
      <c r="AZ134" s="1" t="s">
        <v>72</v>
      </c>
      <c r="BA134" s="1">
        <v>0.12339482456445694</v>
      </c>
      <c r="BB134" s="1">
        <v>0</v>
      </c>
      <c r="BC134" s="1" t="s">
        <v>72</v>
      </c>
      <c r="BD134" s="1" t="s">
        <v>72</v>
      </c>
      <c r="BE134" s="1" t="s">
        <v>72</v>
      </c>
      <c r="BF134" s="1" t="s">
        <v>72</v>
      </c>
      <c r="BG134" s="1" t="s">
        <v>72</v>
      </c>
      <c r="BH134" s="1" t="s">
        <v>72</v>
      </c>
      <c r="BI134" s="1" t="s">
        <v>72</v>
      </c>
      <c r="BJ134" s="1" t="s">
        <v>72</v>
      </c>
      <c r="BK134" s="1" t="s">
        <v>72</v>
      </c>
      <c r="BL134" s="1" t="s">
        <v>72</v>
      </c>
      <c r="BM134" s="1" t="s">
        <v>72</v>
      </c>
      <c r="BN134" s="1" t="s">
        <v>72</v>
      </c>
    </row>
    <row r="135" spans="1:66" x14ac:dyDescent="0.25">
      <c r="A135" s="2" t="s">
        <v>199</v>
      </c>
      <c r="B135" s="2" t="s">
        <v>266</v>
      </c>
      <c r="C135" s="2" t="s">
        <v>90</v>
      </c>
      <c r="D135" s="26">
        <f t="shared" si="6"/>
        <v>4000000</v>
      </c>
      <c r="E135" s="1">
        <v>1000000</v>
      </c>
      <c r="F135" s="2" t="s">
        <v>67</v>
      </c>
      <c r="G135" s="2" t="s">
        <v>68</v>
      </c>
      <c r="H135" s="2" t="s">
        <v>69</v>
      </c>
      <c r="I135" s="2" t="s">
        <v>69</v>
      </c>
      <c r="J135" s="2" t="s">
        <v>70</v>
      </c>
      <c r="K135" s="2" t="s">
        <v>74</v>
      </c>
      <c r="L135" s="1">
        <v>20000000</v>
      </c>
      <c r="M135" s="12">
        <f t="shared" si="7"/>
        <v>4000000</v>
      </c>
      <c r="N135" s="12">
        <f t="shared" si="8"/>
        <v>39432.921875</v>
      </c>
      <c r="O135" s="1">
        <v>1000000</v>
      </c>
      <c r="P135" s="1">
        <v>9858.23046875</v>
      </c>
      <c r="Q135" s="10">
        <v>13053</v>
      </c>
      <c r="R135" s="10">
        <v>13053</v>
      </c>
      <c r="S135" s="10">
        <v>0</v>
      </c>
      <c r="T135" s="1">
        <v>0</v>
      </c>
      <c r="U135" s="1">
        <v>0</v>
      </c>
      <c r="V135" s="1">
        <v>13053</v>
      </c>
      <c r="W135" s="1">
        <v>0</v>
      </c>
      <c r="X135" s="1">
        <v>0</v>
      </c>
      <c r="Y135" s="1" t="s">
        <v>72</v>
      </c>
      <c r="Z135" s="1" t="s">
        <v>72</v>
      </c>
      <c r="AA135" s="1" t="s">
        <v>72</v>
      </c>
      <c r="AB135" s="1" t="s">
        <v>72</v>
      </c>
      <c r="AC135" s="1" t="s">
        <v>72</v>
      </c>
      <c r="AD135" s="1" t="s">
        <v>72</v>
      </c>
      <c r="AE135" s="1" t="s">
        <v>72</v>
      </c>
      <c r="AF135" s="1">
        <v>4076.76318359375</v>
      </c>
      <c r="AG135" s="1" t="s">
        <v>72</v>
      </c>
      <c r="AH135" s="1" t="s">
        <v>72</v>
      </c>
      <c r="AI135" s="2" t="s">
        <v>72</v>
      </c>
      <c r="AJ135" s="1" t="s">
        <v>72</v>
      </c>
      <c r="AK135" s="1" t="s">
        <v>72</v>
      </c>
      <c r="AL135" s="1" t="s">
        <v>72</v>
      </c>
      <c r="AM135" s="1" t="s">
        <v>72</v>
      </c>
      <c r="AN135" s="1" t="s">
        <v>72</v>
      </c>
      <c r="AO135" s="1" t="s">
        <v>72</v>
      </c>
      <c r="AP135" s="1" t="s">
        <v>72</v>
      </c>
      <c r="AQ135" s="1" t="s">
        <v>72</v>
      </c>
      <c r="AR135" s="1" t="s">
        <v>72</v>
      </c>
      <c r="AS135" s="1" t="s">
        <v>72</v>
      </c>
      <c r="AT135" s="1">
        <v>5740.843355237721</v>
      </c>
      <c r="AU135" s="1">
        <v>0</v>
      </c>
      <c r="AV135" s="1">
        <v>5740.8433552377091</v>
      </c>
      <c r="AW135" s="2" t="s">
        <v>72</v>
      </c>
      <c r="AX135" s="2" t="s">
        <v>72</v>
      </c>
      <c r="AY135" s="1" t="s">
        <v>72</v>
      </c>
      <c r="AZ135" s="1" t="s">
        <v>72</v>
      </c>
      <c r="BA135" s="1">
        <v>1000000</v>
      </c>
      <c r="BB135" s="1">
        <v>10779.638671875</v>
      </c>
      <c r="BC135" s="1" t="s">
        <v>72</v>
      </c>
      <c r="BD135" s="1" t="s">
        <v>72</v>
      </c>
      <c r="BE135" s="1" t="s">
        <v>72</v>
      </c>
      <c r="BF135" s="1" t="s">
        <v>72</v>
      </c>
      <c r="BG135" s="1" t="s">
        <v>72</v>
      </c>
      <c r="BH135" s="1" t="s">
        <v>72</v>
      </c>
      <c r="BI135" s="1" t="s">
        <v>72</v>
      </c>
      <c r="BJ135" s="1" t="s">
        <v>72</v>
      </c>
      <c r="BK135" s="1" t="s">
        <v>72</v>
      </c>
      <c r="BL135" s="1" t="s">
        <v>72</v>
      </c>
      <c r="BM135" s="1" t="s">
        <v>72</v>
      </c>
      <c r="BN135" s="1" t="s">
        <v>72</v>
      </c>
    </row>
    <row r="136" spans="1:66" x14ac:dyDescent="0.25">
      <c r="A136" s="2" t="s">
        <v>169</v>
      </c>
      <c r="B136" s="2" t="s">
        <v>157</v>
      </c>
      <c r="C136" s="2" t="s">
        <v>89</v>
      </c>
      <c r="D136" s="26">
        <f t="shared" si="6"/>
        <v>0</v>
      </c>
      <c r="E136" s="1">
        <v>0</v>
      </c>
      <c r="F136" s="2" t="s">
        <v>67</v>
      </c>
      <c r="G136" s="2" t="s">
        <v>68</v>
      </c>
      <c r="H136" s="2" t="s">
        <v>69</v>
      </c>
      <c r="I136" s="2" t="s">
        <v>69</v>
      </c>
      <c r="J136" s="2" t="s">
        <v>70</v>
      </c>
      <c r="K136" s="2" t="s">
        <v>71</v>
      </c>
      <c r="L136" s="1">
        <v>0</v>
      </c>
      <c r="M136" s="12">
        <f t="shared" si="7"/>
        <v>0.90670579671859741</v>
      </c>
      <c r="N136" s="12">
        <f t="shared" si="8"/>
        <v>0</v>
      </c>
      <c r="O136" s="1">
        <v>0.22667644917964935</v>
      </c>
      <c r="P136" s="1">
        <v>0</v>
      </c>
      <c r="Q136" s="10">
        <v>15551</v>
      </c>
      <c r="R136" s="10">
        <v>0</v>
      </c>
      <c r="S136" s="10">
        <v>15551</v>
      </c>
      <c r="T136" s="1">
        <v>0</v>
      </c>
      <c r="U136" s="1">
        <v>0</v>
      </c>
      <c r="V136" s="1">
        <v>8</v>
      </c>
      <c r="W136" s="1">
        <v>15543</v>
      </c>
      <c r="X136" s="1">
        <v>0</v>
      </c>
      <c r="Y136" s="1" t="s">
        <v>72</v>
      </c>
      <c r="Z136" s="1" t="s">
        <v>72</v>
      </c>
      <c r="AA136" s="1" t="s">
        <v>72</v>
      </c>
      <c r="AB136" s="1" t="s">
        <v>72</v>
      </c>
      <c r="AC136" s="1" t="s">
        <v>72</v>
      </c>
      <c r="AD136" s="1" t="s">
        <v>72</v>
      </c>
      <c r="AE136" s="1" t="s">
        <v>72</v>
      </c>
      <c r="AF136" s="1">
        <v>6328.3017578125</v>
      </c>
      <c r="AG136" s="1" t="s">
        <v>72</v>
      </c>
      <c r="AH136" s="1" t="s">
        <v>72</v>
      </c>
      <c r="AI136" s="2" t="s">
        <v>90</v>
      </c>
      <c r="AJ136" s="1" t="s">
        <v>72</v>
      </c>
      <c r="AK136" s="1" t="s">
        <v>72</v>
      </c>
      <c r="AL136" s="1" t="s">
        <v>72</v>
      </c>
      <c r="AM136" s="1" t="s">
        <v>72</v>
      </c>
      <c r="AN136" s="1" t="s">
        <v>72</v>
      </c>
      <c r="AO136" s="1" t="s">
        <v>72</v>
      </c>
      <c r="AP136" s="1" t="s">
        <v>72</v>
      </c>
      <c r="AQ136" s="1" t="s">
        <v>72</v>
      </c>
      <c r="AR136" s="1" t="s">
        <v>72</v>
      </c>
      <c r="AS136" s="1" t="s">
        <v>72</v>
      </c>
      <c r="AT136" s="1">
        <v>0</v>
      </c>
      <c r="AU136" s="1">
        <v>3058.2136347428923</v>
      </c>
      <c r="AV136" s="1">
        <v>3058.2136347428891</v>
      </c>
      <c r="AW136" s="2" t="s">
        <v>72</v>
      </c>
      <c r="AX136" s="2" t="s">
        <v>72</v>
      </c>
      <c r="AY136" s="1" t="s">
        <v>72</v>
      </c>
      <c r="AZ136" s="1" t="s">
        <v>72</v>
      </c>
      <c r="BA136" s="1">
        <v>0.10357269644737244</v>
      </c>
      <c r="BB136" s="1">
        <v>0</v>
      </c>
      <c r="BC136" s="1" t="s">
        <v>72</v>
      </c>
      <c r="BD136" s="1" t="s">
        <v>72</v>
      </c>
      <c r="BE136" s="1" t="s">
        <v>72</v>
      </c>
      <c r="BF136" s="1" t="s">
        <v>72</v>
      </c>
      <c r="BG136" s="1" t="s">
        <v>72</v>
      </c>
      <c r="BH136" s="1" t="s">
        <v>72</v>
      </c>
      <c r="BI136" s="1" t="s">
        <v>72</v>
      </c>
      <c r="BJ136" s="1" t="s">
        <v>72</v>
      </c>
      <c r="BK136" s="1" t="s">
        <v>72</v>
      </c>
      <c r="BL136" s="1" t="s">
        <v>72</v>
      </c>
      <c r="BM136" s="1" t="s">
        <v>72</v>
      </c>
      <c r="BN136" s="1" t="s">
        <v>72</v>
      </c>
    </row>
    <row r="137" spans="1:66" x14ac:dyDescent="0.25">
      <c r="A137" s="2" t="s">
        <v>169</v>
      </c>
      <c r="B137" s="2" t="s">
        <v>157</v>
      </c>
      <c r="C137" s="2" t="s">
        <v>90</v>
      </c>
      <c r="D137" s="26">
        <f t="shared" si="6"/>
        <v>2.4215000152587889</v>
      </c>
      <c r="E137" s="1">
        <v>0.60537499189376831</v>
      </c>
      <c r="F137" s="2" t="s">
        <v>67</v>
      </c>
      <c r="G137" s="2" t="s">
        <v>68</v>
      </c>
      <c r="H137" s="2" t="s">
        <v>69</v>
      </c>
      <c r="I137" s="2" t="s">
        <v>69</v>
      </c>
      <c r="J137" s="2" t="s">
        <v>70</v>
      </c>
      <c r="K137" s="2" t="s">
        <v>74</v>
      </c>
      <c r="L137" s="1">
        <v>12.107500076293945</v>
      </c>
      <c r="M137" s="12">
        <f t="shared" si="7"/>
        <v>4.5349740982055664</v>
      </c>
      <c r="N137" s="12">
        <f t="shared" si="8"/>
        <v>1.096179723739624</v>
      </c>
      <c r="O137" s="1">
        <v>1.1337435245513916</v>
      </c>
      <c r="P137" s="1">
        <v>0.27404493093490601</v>
      </c>
      <c r="Q137" s="10">
        <v>15551</v>
      </c>
      <c r="R137" s="10">
        <v>8</v>
      </c>
      <c r="S137" s="10">
        <v>15543</v>
      </c>
      <c r="T137" s="1">
        <v>0</v>
      </c>
      <c r="U137" s="1">
        <v>0</v>
      </c>
      <c r="V137" s="1">
        <v>8</v>
      </c>
      <c r="W137" s="1">
        <v>15543</v>
      </c>
      <c r="X137" s="1">
        <v>0</v>
      </c>
      <c r="Y137" s="1" t="s">
        <v>72</v>
      </c>
      <c r="Z137" s="1" t="s">
        <v>72</v>
      </c>
      <c r="AA137" s="1" t="s">
        <v>72</v>
      </c>
      <c r="AB137" s="1" t="s">
        <v>72</v>
      </c>
      <c r="AC137" s="1" t="s">
        <v>72</v>
      </c>
      <c r="AD137" s="1" t="s">
        <v>72</v>
      </c>
      <c r="AE137" s="1" t="s">
        <v>72</v>
      </c>
      <c r="AF137" s="1">
        <v>4076.76318359375</v>
      </c>
      <c r="AG137" s="1" t="s">
        <v>72</v>
      </c>
      <c r="AH137" s="1" t="s">
        <v>72</v>
      </c>
      <c r="AI137" s="2" t="s">
        <v>72</v>
      </c>
      <c r="AJ137" s="1" t="s">
        <v>72</v>
      </c>
      <c r="AK137" s="1" t="s">
        <v>72</v>
      </c>
      <c r="AL137" s="1" t="s">
        <v>72</v>
      </c>
      <c r="AM137" s="1" t="s">
        <v>72</v>
      </c>
      <c r="AN137" s="1" t="s">
        <v>72</v>
      </c>
      <c r="AO137" s="1" t="s">
        <v>72</v>
      </c>
      <c r="AP137" s="1" t="s">
        <v>72</v>
      </c>
      <c r="AQ137" s="1" t="s">
        <v>72</v>
      </c>
      <c r="AR137" s="1" t="s">
        <v>72</v>
      </c>
      <c r="AS137" s="1" t="s">
        <v>72</v>
      </c>
      <c r="AT137" s="1">
        <v>5149.7078247070313</v>
      </c>
      <c r="AU137" s="1">
        <v>2180.1586935110458</v>
      </c>
      <c r="AV137" s="1">
        <v>2181.6863375885773</v>
      </c>
      <c r="AW137" s="2" t="s">
        <v>72</v>
      </c>
      <c r="AX137" s="2" t="s">
        <v>72</v>
      </c>
      <c r="AY137" s="1" t="s">
        <v>72</v>
      </c>
      <c r="AZ137" s="1" t="s">
        <v>72</v>
      </c>
      <c r="BA137" s="1">
        <v>0.84677940607070923</v>
      </c>
      <c r="BB137" s="1">
        <v>0.41495096683502197</v>
      </c>
      <c r="BC137" s="1" t="s">
        <v>72</v>
      </c>
      <c r="BD137" s="1" t="s">
        <v>72</v>
      </c>
      <c r="BE137" s="1" t="s">
        <v>72</v>
      </c>
      <c r="BF137" s="1" t="s">
        <v>72</v>
      </c>
      <c r="BG137" s="1" t="s">
        <v>72</v>
      </c>
      <c r="BH137" s="1" t="s">
        <v>72</v>
      </c>
      <c r="BI137" s="1" t="s">
        <v>72</v>
      </c>
      <c r="BJ137" s="1" t="s">
        <v>72</v>
      </c>
      <c r="BK137" s="1" t="s">
        <v>72</v>
      </c>
      <c r="BL137" s="1" t="s">
        <v>72</v>
      </c>
      <c r="BM137" s="1" t="s">
        <v>72</v>
      </c>
      <c r="BN137" s="1" t="s">
        <v>72</v>
      </c>
    </row>
    <row r="138" spans="1:66" x14ac:dyDescent="0.25">
      <c r="A138" s="2" t="s">
        <v>158</v>
      </c>
      <c r="B138" s="2" t="s">
        <v>83</v>
      </c>
      <c r="C138" s="2" t="s">
        <v>103</v>
      </c>
      <c r="D138" s="26">
        <f t="shared" si="6"/>
        <v>0.26649389266967771</v>
      </c>
      <c r="E138" s="1">
        <v>6.6623471677303314E-2</v>
      </c>
      <c r="F138" s="2" t="s">
        <v>67</v>
      </c>
      <c r="G138" s="2" t="s">
        <v>68</v>
      </c>
      <c r="H138" s="2" t="s">
        <v>69</v>
      </c>
      <c r="I138" s="2" t="s">
        <v>69</v>
      </c>
      <c r="J138" s="2" t="s">
        <v>70</v>
      </c>
      <c r="K138" s="2" t="s">
        <v>71</v>
      </c>
      <c r="L138" s="1">
        <v>1.3324694633483887</v>
      </c>
      <c r="M138" s="12">
        <f t="shared" si="7"/>
        <v>1.2729108333587646</v>
      </c>
      <c r="N138" s="12">
        <f t="shared" si="8"/>
        <v>1.1192440055310726E-2</v>
      </c>
      <c r="O138" s="1">
        <v>0.31822770833969116</v>
      </c>
      <c r="P138" s="1">
        <v>2.7981100138276815E-3</v>
      </c>
      <c r="Q138" s="10">
        <v>17659</v>
      </c>
      <c r="R138" s="10">
        <v>1</v>
      </c>
      <c r="S138" s="10">
        <v>17658</v>
      </c>
      <c r="T138" s="1">
        <v>0</v>
      </c>
      <c r="U138" s="1">
        <v>1</v>
      </c>
      <c r="V138" s="1">
        <v>0</v>
      </c>
      <c r="W138" s="1">
        <v>17658</v>
      </c>
      <c r="X138" s="1">
        <v>0</v>
      </c>
      <c r="Y138" s="1" t="s">
        <v>72</v>
      </c>
      <c r="Z138" s="1" t="s">
        <v>72</v>
      </c>
      <c r="AA138" s="1" t="s">
        <v>72</v>
      </c>
      <c r="AB138" s="1" t="s">
        <v>72</v>
      </c>
      <c r="AC138" s="1" t="s">
        <v>72</v>
      </c>
      <c r="AD138" s="1" t="s">
        <v>72</v>
      </c>
      <c r="AE138" s="1" t="s">
        <v>72</v>
      </c>
      <c r="AF138" s="1">
        <v>7083.0185546875</v>
      </c>
      <c r="AG138" s="1" t="s">
        <v>72</v>
      </c>
      <c r="AH138" s="1" t="s">
        <v>72</v>
      </c>
      <c r="AI138" s="2" t="s">
        <v>104</v>
      </c>
      <c r="AJ138" s="1" t="s">
        <v>72</v>
      </c>
      <c r="AK138" s="1" t="s">
        <v>72</v>
      </c>
      <c r="AL138" s="1" t="s">
        <v>72</v>
      </c>
      <c r="AM138" s="1" t="s">
        <v>72</v>
      </c>
      <c r="AN138" s="1" t="s">
        <v>72</v>
      </c>
      <c r="AO138" s="1">
        <v>100</v>
      </c>
      <c r="AP138" s="1" t="s">
        <v>72</v>
      </c>
      <c r="AQ138" s="1" t="s">
        <v>72</v>
      </c>
      <c r="AR138" s="1">
        <v>249.8084723515891</v>
      </c>
      <c r="AS138" s="1">
        <v>0</v>
      </c>
      <c r="AT138" s="1">
        <v>10623.439453125</v>
      </c>
      <c r="AU138" s="1">
        <v>2917.712697599331</v>
      </c>
      <c r="AV138" s="1">
        <v>2918.1490601768019</v>
      </c>
      <c r="AW138" s="2" t="s">
        <v>72</v>
      </c>
      <c r="AX138" s="2" t="s">
        <v>72</v>
      </c>
      <c r="AY138" s="1" t="s">
        <v>72</v>
      </c>
      <c r="AZ138" s="1" t="s">
        <v>72</v>
      </c>
      <c r="BA138" s="1">
        <v>0.16583281755447388</v>
      </c>
      <c r="BB138" s="1">
        <v>1.8054589629173279E-2</v>
      </c>
      <c r="BC138" s="1" t="s">
        <v>72</v>
      </c>
      <c r="BD138" s="1" t="s">
        <v>72</v>
      </c>
      <c r="BE138" s="1" t="s">
        <v>72</v>
      </c>
      <c r="BF138" s="1" t="s">
        <v>72</v>
      </c>
      <c r="BG138" s="1" t="s">
        <v>72</v>
      </c>
      <c r="BH138" s="1" t="s">
        <v>72</v>
      </c>
      <c r="BI138" s="1" t="s">
        <v>72</v>
      </c>
      <c r="BJ138" s="1" t="s">
        <v>72</v>
      </c>
      <c r="BK138" s="1" t="s">
        <v>72</v>
      </c>
      <c r="BL138" s="1" t="s">
        <v>72</v>
      </c>
      <c r="BM138" s="1">
        <v>168.4507167315418</v>
      </c>
      <c r="BN138" s="1">
        <v>31.549283268458204</v>
      </c>
    </row>
    <row r="139" spans="1:66" x14ac:dyDescent="0.25">
      <c r="A139" s="2" t="s">
        <v>158</v>
      </c>
      <c r="B139" s="2" t="s">
        <v>83</v>
      </c>
      <c r="C139" s="2" t="s">
        <v>104</v>
      </c>
      <c r="D139" s="26">
        <f t="shared" si="6"/>
        <v>0</v>
      </c>
      <c r="E139" s="1">
        <v>0</v>
      </c>
      <c r="F139" s="2" t="s">
        <v>67</v>
      </c>
      <c r="G139" s="2" t="s">
        <v>68</v>
      </c>
      <c r="H139" s="2" t="s">
        <v>69</v>
      </c>
      <c r="I139" s="2" t="s">
        <v>69</v>
      </c>
      <c r="J139" s="2" t="s">
        <v>70</v>
      </c>
      <c r="K139" s="2" t="s">
        <v>74</v>
      </c>
      <c r="L139" s="1">
        <v>0</v>
      </c>
      <c r="M139" s="12">
        <f t="shared" si="7"/>
        <v>0.79846084117889404</v>
      </c>
      <c r="N139" s="12">
        <f t="shared" si="8"/>
        <v>0</v>
      </c>
      <c r="O139" s="1">
        <v>0.19961521029472351</v>
      </c>
      <c r="P139" s="1">
        <v>0</v>
      </c>
      <c r="Q139" s="10">
        <v>17659</v>
      </c>
      <c r="R139" s="10">
        <v>0</v>
      </c>
      <c r="S139" s="10">
        <v>17659</v>
      </c>
      <c r="T139" s="1">
        <v>0</v>
      </c>
      <c r="U139" s="1">
        <v>1</v>
      </c>
      <c r="V139" s="1">
        <v>0</v>
      </c>
      <c r="W139" s="1">
        <v>17658</v>
      </c>
      <c r="X139" s="1">
        <v>0</v>
      </c>
      <c r="Y139" s="1" t="s">
        <v>72</v>
      </c>
      <c r="Z139" s="1" t="s">
        <v>72</v>
      </c>
      <c r="AA139" s="1" t="s">
        <v>72</v>
      </c>
      <c r="AB139" s="1" t="s">
        <v>72</v>
      </c>
      <c r="AC139" s="1" t="s">
        <v>72</v>
      </c>
      <c r="AD139" s="1" t="s">
        <v>72</v>
      </c>
      <c r="AE139" s="1" t="s">
        <v>72</v>
      </c>
      <c r="AF139" s="1">
        <v>3771.31591796875</v>
      </c>
      <c r="AG139" s="1" t="s">
        <v>72</v>
      </c>
      <c r="AH139" s="1" t="s">
        <v>72</v>
      </c>
      <c r="AI139" s="2" t="s">
        <v>72</v>
      </c>
      <c r="AJ139" s="1" t="s">
        <v>72</v>
      </c>
      <c r="AK139" s="1" t="s">
        <v>72</v>
      </c>
      <c r="AL139" s="1" t="s">
        <v>72</v>
      </c>
      <c r="AM139" s="1" t="s">
        <v>72</v>
      </c>
      <c r="AN139" s="1" t="s">
        <v>72</v>
      </c>
      <c r="AO139" s="1" t="s">
        <v>72</v>
      </c>
      <c r="AP139" s="1" t="s">
        <v>72</v>
      </c>
      <c r="AQ139" s="1" t="s">
        <v>72</v>
      </c>
      <c r="AR139" s="1" t="s">
        <v>72</v>
      </c>
      <c r="AS139" s="1" t="s">
        <v>72</v>
      </c>
      <c r="AT139" s="1">
        <v>0</v>
      </c>
      <c r="AU139" s="1">
        <v>2116.4003593314778</v>
      </c>
      <c r="AV139" s="1">
        <v>2116.4003593314628</v>
      </c>
      <c r="AW139" s="2" t="s">
        <v>72</v>
      </c>
      <c r="AX139" s="2" t="s">
        <v>72</v>
      </c>
      <c r="AY139" s="1" t="s">
        <v>72</v>
      </c>
      <c r="AZ139" s="1" t="s">
        <v>72</v>
      </c>
      <c r="BA139" s="1">
        <v>9.1208487749099731E-2</v>
      </c>
      <c r="BB139" s="1">
        <v>0</v>
      </c>
      <c r="BC139" s="1" t="s">
        <v>72</v>
      </c>
      <c r="BD139" s="1" t="s">
        <v>72</v>
      </c>
      <c r="BE139" s="1" t="s">
        <v>72</v>
      </c>
      <c r="BF139" s="1" t="s">
        <v>72</v>
      </c>
      <c r="BG139" s="1" t="s">
        <v>72</v>
      </c>
      <c r="BH139" s="1" t="s">
        <v>72</v>
      </c>
      <c r="BI139" s="1" t="s">
        <v>72</v>
      </c>
      <c r="BJ139" s="1" t="s">
        <v>72</v>
      </c>
      <c r="BK139" s="1" t="s">
        <v>72</v>
      </c>
      <c r="BL139" s="1" t="s">
        <v>72</v>
      </c>
      <c r="BM139" s="1" t="s">
        <v>72</v>
      </c>
      <c r="BN139" s="1" t="s">
        <v>72</v>
      </c>
    </row>
    <row r="140" spans="1:66" x14ac:dyDescent="0.25">
      <c r="A140" s="2" t="s">
        <v>160</v>
      </c>
      <c r="B140" s="2" t="s">
        <v>263</v>
      </c>
      <c r="C140" s="2" t="s">
        <v>103</v>
      </c>
      <c r="D140" s="26">
        <f t="shared" si="6"/>
        <v>0</v>
      </c>
      <c r="E140" s="1">
        <v>0</v>
      </c>
      <c r="F140" s="2" t="s">
        <v>67</v>
      </c>
      <c r="G140" s="2" t="s">
        <v>68</v>
      </c>
      <c r="H140" s="2" t="s">
        <v>69</v>
      </c>
      <c r="I140" s="2" t="s">
        <v>69</v>
      </c>
      <c r="J140" s="2" t="s">
        <v>70</v>
      </c>
      <c r="K140" s="2" t="s">
        <v>71</v>
      </c>
      <c r="L140" s="1">
        <v>0</v>
      </c>
      <c r="M140" s="12">
        <f t="shared" si="7"/>
        <v>0.90143042802810669</v>
      </c>
      <c r="N140" s="12">
        <f t="shared" si="8"/>
        <v>0</v>
      </c>
      <c r="O140" s="1">
        <v>0.22535760700702667</v>
      </c>
      <c r="P140" s="1">
        <v>0</v>
      </c>
      <c r="Q140" s="10">
        <v>15642</v>
      </c>
      <c r="R140" s="10">
        <v>0</v>
      </c>
      <c r="S140" s="10">
        <v>15642</v>
      </c>
      <c r="T140" s="1">
        <v>0</v>
      </c>
      <c r="U140" s="1">
        <v>0</v>
      </c>
      <c r="V140" s="1">
        <v>15642</v>
      </c>
      <c r="W140" s="1">
        <v>0</v>
      </c>
      <c r="X140" s="1">
        <v>0</v>
      </c>
      <c r="Y140" s="1" t="s">
        <v>72</v>
      </c>
      <c r="Z140" s="1" t="s">
        <v>72</v>
      </c>
      <c r="AA140" s="1" t="s">
        <v>72</v>
      </c>
      <c r="AB140" s="1" t="s">
        <v>72</v>
      </c>
      <c r="AC140" s="1" t="s">
        <v>72</v>
      </c>
      <c r="AD140" s="1" t="s">
        <v>72</v>
      </c>
      <c r="AE140" s="1" t="s">
        <v>72</v>
      </c>
      <c r="AF140" s="1">
        <v>7083.0185546875</v>
      </c>
      <c r="AG140" s="1" t="s">
        <v>72</v>
      </c>
      <c r="AH140" s="1" t="s">
        <v>72</v>
      </c>
      <c r="AI140" s="2" t="s">
        <v>104</v>
      </c>
      <c r="AJ140" s="1" t="s">
        <v>72</v>
      </c>
      <c r="AK140" s="1" t="s">
        <v>72</v>
      </c>
      <c r="AL140" s="1" t="s">
        <v>72</v>
      </c>
      <c r="AM140" s="1" t="s">
        <v>72</v>
      </c>
      <c r="AN140" s="1" t="s">
        <v>72</v>
      </c>
      <c r="AO140" s="1" t="s">
        <v>72</v>
      </c>
      <c r="AP140" s="1" t="s">
        <v>72</v>
      </c>
      <c r="AQ140" s="1" t="s">
        <v>72</v>
      </c>
      <c r="AR140" s="1" t="s">
        <v>72</v>
      </c>
      <c r="AS140" s="1" t="s">
        <v>72</v>
      </c>
      <c r="AT140" s="1">
        <v>0</v>
      </c>
      <c r="AU140" s="1">
        <v>4647.2540815280472</v>
      </c>
      <c r="AV140" s="1">
        <v>4647.2540815280527</v>
      </c>
      <c r="AW140" s="2" t="s">
        <v>72</v>
      </c>
      <c r="AX140" s="2" t="s">
        <v>72</v>
      </c>
      <c r="AY140" s="1" t="s">
        <v>72</v>
      </c>
      <c r="AZ140" s="1" t="s">
        <v>72</v>
      </c>
      <c r="BA140" s="1">
        <v>0.10297012329101563</v>
      </c>
      <c r="BB140" s="1">
        <v>0</v>
      </c>
      <c r="BC140" s="1" t="s">
        <v>72</v>
      </c>
      <c r="BD140" s="1" t="s">
        <v>72</v>
      </c>
      <c r="BE140" s="1" t="s">
        <v>72</v>
      </c>
      <c r="BF140" s="1" t="s">
        <v>72</v>
      </c>
      <c r="BG140" s="1" t="s">
        <v>72</v>
      </c>
      <c r="BH140" s="1" t="s">
        <v>72</v>
      </c>
      <c r="BI140" s="1" t="s">
        <v>72</v>
      </c>
      <c r="BJ140" s="1" t="s">
        <v>72</v>
      </c>
      <c r="BK140" s="1" t="s">
        <v>72</v>
      </c>
      <c r="BL140" s="1" t="s">
        <v>72</v>
      </c>
      <c r="BM140" s="1" t="s">
        <v>72</v>
      </c>
      <c r="BN140" s="1" t="s">
        <v>72</v>
      </c>
    </row>
    <row r="141" spans="1:66" x14ac:dyDescent="0.25">
      <c r="A141" s="2" t="s">
        <v>160</v>
      </c>
      <c r="B141" s="2" t="s">
        <v>263</v>
      </c>
      <c r="C141" s="2" t="s">
        <v>104</v>
      </c>
      <c r="D141" s="26">
        <f t="shared" si="6"/>
        <v>4000000</v>
      </c>
      <c r="E141" s="1">
        <v>1000000</v>
      </c>
      <c r="F141" s="2" t="s">
        <v>67</v>
      </c>
      <c r="G141" s="2" t="s">
        <v>68</v>
      </c>
      <c r="H141" s="2" t="s">
        <v>69</v>
      </c>
      <c r="I141" s="2" t="s">
        <v>69</v>
      </c>
      <c r="J141" s="2" t="s">
        <v>70</v>
      </c>
      <c r="K141" s="2" t="s">
        <v>74</v>
      </c>
      <c r="L141" s="1">
        <v>20000000</v>
      </c>
      <c r="M141" s="12">
        <f t="shared" si="7"/>
        <v>4000000</v>
      </c>
      <c r="N141" s="12">
        <f t="shared" si="8"/>
        <v>40284.41015625</v>
      </c>
      <c r="O141" s="1">
        <v>1000000</v>
      </c>
      <c r="P141" s="1">
        <v>10071.1025390625</v>
      </c>
      <c r="Q141" s="10">
        <v>15642</v>
      </c>
      <c r="R141" s="10">
        <v>15642</v>
      </c>
      <c r="S141" s="10">
        <v>0</v>
      </c>
      <c r="T141" s="1">
        <v>0</v>
      </c>
      <c r="U141" s="1">
        <v>0</v>
      </c>
      <c r="V141" s="1">
        <v>15642</v>
      </c>
      <c r="W141" s="1">
        <v>0</v>
      </c>
      <c r="X141" s="1">
        <v>0</v>
      </c>
      <c r="Y141" s="1" t="s">
        <v>72</v>
      </c>
      <c r="Z141" s="1" t="s">
        <v>72</v>
      </c>
      <c r="AA141" s="1" t="s">
        <v>72</v>
      </c>
      <c r="AB141" s="1" t="s">
        <v>72</v>
      </c>
      <c r="AC141" s="1" t="s">
        <v>72</v>
      </c>
      <c r="AD141" s="1" t="s">
        <v>72</v>
      </c>
      <c r="AE141" s="1" t="s">
        <v>72</v>
      </c>
      <c r="AF141" s="1">
        <v>3771.31591796875</v>
      </c>
      <c r="AG141" s="1" t="s">
        <v>72</v>
      </c>
      <c r="AH141" s="1" t="s">
        <v>72</v>
      </c>
      <c r="AI141" s="2" t="s">
        <v>72</v>
      </c>
      <c r="AJ141" s="1" t="s">
        <v>72</v>
      </c>
      <c r="AK141" s="1" t="s">
        <v>72</v>
      </c>
      <c r="AL141" s="1" t="s">
        <v>72</v>
      </c>
      <c r="AM141" s="1" t="s">
        <v>72</v>
      </c>
      <c r="AN141" s="1" t="s">
        <v>72</v>
      </c>
      <c r="AO141" s="1" t="s">
        <v>72</v>
      </c>
      <c r="AP141" s="1" t="s">
        <v>72</v>
      </c>
      <c r="AQ141" s="1" t="s">
        <v>72</v>
      </c>
      <c r="AR141" s="1" t="s">
        <v>72</v>
      </c>
      <c r="AS141" s="1" t="s">
        <v>72</v>
      </c>
      <c r="AT141" s="1">
        <v>6473.3449176046461</v>
      </c>
      <c r="AU141" s="1">
        <v>0</v>
      </c>
      <c r="AV141" s="1">
        <v>6473.3449176046561</v>
      </c>
      <c r="AW141" s="2" t="s">
        <v>72</v>
      </c>
      <c r="AX141" s="2" t="s">
        <v>72</v>
      </c>
      <c r="AY141" s="1" t="s">
        <v>72</v>
      </c>
      <c r="AZ141" s="1" t="s">
        <v>72</v>
      </c>
      <c r="BA141" s="1">
        <v>1000000</v>
      </c>
      <c r="BB141" s="1">
        <v>10992.51171875</v>
      </c>
      <c r="BC141" s="1" t="s">
        <v>72</v>
      </c>
      <c r="BD141" s="1" t="s">
        <v>72</v>
      </c>
      <c r="BE141" s="1" t="s">
        <v>72</v>
      </c>
      <c r="BF141" s="1" t="s">
        <v>72</v>
      </c>
      <c r="BG141" s="1" t="s">
        <v>72</v>
      </c>
      <c r="BH141" s="1" t="s">
        <v>72</v>
      </c>
      <c r="BI141" s="1" t="s">
        <v>72</v>
      </c>
      <c r="BJ141" s="1" t="s">
        <v>72</v>
      </c>
      <c r="BK141" s="1" t="s">
        <v>72</v>
      </c>
      <c r="BL141" s="1" t="s">
        <v>72</v>
      </c>
      <c r="BM141" s="1" t="s">
        <v>72</v>
      </c>
      <c r="BN141" s="1" t="s">
        <v>72</v>
      </c>
    </row>
    <row r="142" spans="1:66" x14ac:dyDescent="0.25">
      <c r="A142" s="2" t="s">
        <v>161</v>
      </c>
      <c r="B142" s="2" t="s">
        <v>264</v>
      </c>
      <c r="C142" s="2" t="s">
        <v>103</v>
      </c>
      <c r="D142" s="26">
        <f t="shared" si="6"/>
        <v>4000000</v>
      </c>
      <c r="E142" s="1">
        <v>1000000</v>
      </c>
      <c r="F142" s="2" t="s">
        <v>67</v>
      </c>
      <c r="G142" s="2" t="s">
        <v>68</v>
      </c>
      <c r="H142" s="2" t="s">
        <v>69</v>
      </c>
      <c r="I142" s="2" t="s">
        <v>69</v>
      </c>
      <c r="J142" s="2" t="s">
        <v>70</v>
      </c>
      <c r="K142" s="2" t="s">
        <v>71</v>
      </c>
      <c r="L142" s="1">
        <v>20000000</v>
      </c>
      <c r="M142" s="12">
        <f t="shared" si="7"/>
        <v>4000000</v>
      </c>
      <c r="N142" s="12">
        <f t="shared" si="8"/>
        <v>39987.3125</v>
      </c>
      <c r="O142" s="1">
        <v>1000000</v>
      </c>
      <c r="P142" s="1">
        <v>9996.828125</v>
      </c>
      <c r="Q142" s="10">
        <v>14685</v>
      </c>
      <c r="R142" s="10">
        <v>14685</v>
      </c>
      <c r="S142" s="10">
        <v>0</v>
      </c>
      <c r="T142" s="1">
        <v>1</v>
      </c>
      <c r="U142" s="1">
        <v>14684</v>
      </c>
      <c r="V142" s="1">
        <v>0</v>
      </c>
      <c r="W142" s="1">
        <v>0</v>
      </c>
      <c r="X142" s="1">
        <v>0</v>
      </c>
      <c r="Y142" s="1" t="s">
        <v>72</v>
      </c>
      <c r="Z142" s="1" t="s">
        <v>72</v>
      </c>
      <c r="AA142" s="1" t="s">
        <v>72</v>
      </c>
      <c r="AB142" s="1" t="s">
        <v>72</v>
      </c>
      <c r="AC142" s="1" t="s">
        <v>72</v>
      </c>
      <c r="AD142" s="1" t="s">
        <v>72</v>
      </c>
      <c r="AE142" s="1" t="s">
        <v>72</v>
      </c>
      <c r="AF142" s="1">
        <v>7083.0185546875</v>
      </c>
      <c r="AG142" s="1" t="s">
        <v>72</v>
      </c>
      <c r="AH142" s="1" t="s">
        <v>72</v>
      </c>
      <c r="AI142" s="2" t="s">
        <v>104</v>
      </c>
      <c r="AJ142" s="1">
        <v>1000000</v>
      </c>
      <c r="AK142" s="1" t="s">
        <v>72</v>
      </c>
      <c r="AL142" s="1" t="s">
        <v>72</v>
      </c>
      <c r="AM142" s="1">
        <v>1000000</v>
      </c>
      <c r="AN142" s="1">
        <v>0</v>
      </c>
      <c r="AO142" s="1">
        <v>99.999991988351837</v>
      </c>
      <c r="AP142" s="1" t="s">
        <v>72</v>
      </c>
      <c r="AQ142" s="1" t="s">
        <v>72</v>
      </c>
      <c r="AR142" s="1">
        <v>100.00001136457124</v>
      </c>
      <c r="AS142" s="1">
        <v>99.999972612132439</v>
      </c>
      <c r="AT142" s="1">
        <v>10713.611839315734</v>
      </c>
      <c r="AU142" s="1">
        <v>0</v>
      </c>
      <c r="AV142" s="1">
        <v>10713.611839315739</v>
      </c>
      <c r="AW142" s="2" t="s">
        <v>72</v>
      </c>
      <c r="AX142" s="2" t="s">
        <v>72</v>
      </c>
      <c r="AY142" s="1" t="s">
        <v>72</v>
      </c>
      <c r="AZ142" s="1" t="s">
        <v>72</v>
      </c>
      <c r="BA142" s="1">
        <v>1000000</v>
      </c>
      <c r="BB142" s="1">
        <v>10918.2373046875</v>
      </c>
      <c r="BC142" s="1" t="s">
        <v>72</v>
      </c>
      <c r="BD142" s="1" t="s">
        <v>72</v>
      </c>
      <c r="BE142" s="1" t="s">
        <v>72</v>
      </c>
      <c r="BF142" s="1" t="s">
        <v>72</v>
      </c>
      <c r="BG142" s="1" t="s">
        <v>72</v>
      </c>
      <c r="BH142" s="1" t="s">
        <v>72</v>
      </c>
      <c r="BI142" s="1">
        <v>1000000</v>
      </c>
      <c r="BJ142" s="1">
        <v>0</v>
      </c>
      <c r="BK142" s="1" t="s">
        <v>72</v>
      </c>
      <c r="BL142" s="1" t="s">
        <v>72</v>
      </c>
      <c r="BM142" s="1">
        <v>100.00000171714225</v>
      </c>
      <c r="BN142" s="1">
        <v>99.999982259561406</v>
      </c>
    </row>
    <row r="143" spans="1:66" x14ac:dyDescent="0.25">
      <c r="A143" s="2" t="s">
        <v>161</v>
      </c>
      <c r="B143" s="2" t="s">
        <v>264</v>
      </c>
      <c r="C143" s="2" t="s">
        <v>104</v>
      </c>
      <c r="D143" s="26">
        <f t="shared" si="6"/>
        <v>0.32046594619750979</v>
      </c>
      <c r="E143" s="1">
        <v>8.0116488039493561E-2</v>
      </c>
      <c r="F143" s="2" t="s">
        <v>67</v>
      </c>
      <c r="G143" s="2" t="s">
        <v>68</v>
      </c>
      <c r="H143" s="2" t="s">
        <v>69</v>
      </c>
      <c r="I143" s="2" t="s">
        <v>69</v>
      </c>
      <c r="J143" s="2" t="s">
        <v>70</v>
      </c>
      <c r="K143" s="2" t="s">
        <v>74</v>
      </c>
      <c r="L143" s="1">
        <v>1.6023297309875488</v>
      </c>
      <c r="M143" s="12">
        <f t="shared" si="7"/>
        <v>1.5307421684265137</v>
      </c>
      <c r="N143" s="12">
        <f t="shared" si="8"/>
        <v>1.3459130190312862E-2</v>
      </c>
      <c r="O143" s="1">
        <v>0.38268554210662842</v>
      </c>
      <c r="P143" s="1">
        <v>3.3647825475782156E-3</v>
      </c>
      <c r="Q143" s="10">
        <v>14685</v>
      </c>
      <c r="R143" s="10">
        <v>1</v>
      </c>
      <c r="S143" s="10">
        <v>14684</v>
      </c>
      <c r="T143" s="1">
        <v>1</v>
      </c>
      <c r="U143" s="1">
        <v>14684</v>
      </c>
      <c r="V143" s="1">
        <v>0</v>
      </c>
      <c r="W143" s="1">
        <v>0</v>
      </c>
      <c r="X143" s="1">
        <v>0</v>
      </c>
      <c r="Y143" s="1" t="s">
        <v>72</v>
      </c>
      <c r="Z143" s="1" t="s">
        <v>72</v>
      </c>
      <c r="AA143" s="1" t="s">
        <v>72</v>
      </c>
      <c r="AB143" s="1" t="s">
        <v>72</v>
      </c>
      <c r="AC143" s="1" t="s">
        <v>72</v>
      </c>
      <c r="AD143" s="1" t="s">
        <v>72</v>
      </c>
      <c r="AE143" s="1" t="s">
        <v>72</v>
      </c>
      <c r="AF143" s="1">
        <v>3771.31591796875</v>
      </c>
      <c r="AG143" s="1" t="s">
        <v>72</v>
      </c>
      <c r="AH143" s="1" t="s">
        <v>72</v>
      </c>
      <c r="AI143" s="2" t="s">
        <v>72</v>
      </c>
      <c r="AJ143" s="1" t="s">
        <v>72</v>
      </c>
      <c r="AK143" s="1" t="s">
        <v>72</v>
      </c>
      <c r="AL143" s="1" t="s">
        <v>72</v>
      </c>
      <c r="AM143" s="1" t="s">
        <v>72</v>
      </c>
      <c r="AN143" s="1" t="s">
        <v>72</v>
      </c>
      <c r="AO143" s="1" t="s">
        <v>72</v>
      </c>
      <c r="AP143" s="1" t="s">
        <v>72</v>
      </c>
      <c r="AQ143" s="1" t="s">
        <v>72</v>
      </c>
      <c r="AR143" s="1" t="s">
        <v>72</v>
      </c>
      <c r="AS143" s="1" t="s">
        <v>72</v>
      </c>
      <c r="AT143" s="1">
        <v>4439.025390625</v>
      </c>
      <c r="AU143" s="1">
        <v>3070.0043758266597</v>
      </c>
      <c r="AV143" s="1">
        <v>3070.0976016363275</v>
      </c>
      <c r="AW143" s="2" t="s">
        <v>72</v>
      </c>
      <c r="AX143" s="2" t="s">
        <v>72</v>
      </c>
      <c r="AY143" s="1" t="s">
        <v>72</v>
      </c>
      <c r="AZ143" s="1" t="s">
        <v>72</v>
      </c>
      <c r="BA143" s="1">
        <v>0.19942006468772888</v>
      </c>
      <c r="BB143" s="1">
        <v>2.171102911233902E-2</v>
      </c>
      <c r="BC143" s="1" t="s">
        <v>72</v>
      </c>
      <c r="BD143" s="1" t="s">
        <v>72</v>
      </c>
      <c r="BE143" s="1" t="s">
        <v>72</v>
      </c>
      <c r="BF143" s="1" t="s">
        <v>72</v>
      </c>
      <c r="BG143" s="1" t="s">
        <v>72</v>
      </c>
      <c r="BH143" s="1" t="s">
        <v>72</v>
      </c>
      <c r="BI143" s="1" t="s">
        <v>72</v>
      </c>
      <c r="BJ143" s="1" t="s">
        <v>72</v>
      </c>
      <c r="BK143" s="1" t="s">
        <v>72</v>
      </c>
      <c r="BL143" s="1" t="s">
        <v>72</v>
      </c>
      <c r="BM143" s="1" t="s">
        <v>72</v>
      </c>
      <c r="BN143" s="1" t="s">
        <v>72</v>
      </c>
    </row>
    <row r="144" spans="1:66" x14ac:dyDescent="0.25">
      <c r="A144" s="2" t="s">
        <v>162</v>
      </c>
      <c r="B144" s="2" t="s">
        <v>265</v>
      </c>
      <c r="C144" s="2" t="s">
        <v>103</v>
      </c>
      <c r="D144" s="26">
        <f t="shared" si="6"/>
        <v>0</v>
      </c>
      <c r="E144" s="1">
        <v>0</v>
      </c>
      <c r="F144" s="2" t="s">
        <v>67</v>
      </c>
      <c r="G144" s="2" t="s">
        <v>68</v>
      </c>
      <c r="H144" s="2" t="s">
        <v>69</v>
      </c>
      <c r="I144" s="2" t="s">
        <v>69</v>
      </c>
      <c r="J144" s="2" t="s">
        <v>70</v>
      </c>
      <c r="K144" s="2" t="s">
        <v>71</v>
      </c>
      <c r="L144" s="1">
        <v>0</v>
      </c>
      <c r="M144" s="12">
        <f t="shared" si="7"/>
        <v>0.9264264702796936</v>
      </c>
      <c r="N144" s="12">
        <f t="shared" si="8"/>
        <v>0</v>
      </c>
      <c r="O144" s="1">
        <v>0.2316066175699234</v>
      </c>
      <c r="P144" s="1">
        <v>0</v>
      </c>
      <c r="Q144" s="10">
        <v>15220</v>
      </c>
      <c r="R144" s="10">
        <v>0</v>
      </c>
      <c r="S144" s="10">
        <v>15220</v>
      </c>
      <c r="T144" s="1">
        <v>0</v>
      </c>
      <c r="U144" s="1">
        <v>0</v>
      </c>
      <c r="V144" s="1">
        <v>15220</v>
      </c>
      <c r="W144" s="1">
        <v>0</v>
      </c>
      <c r="X144" s="1">
        <v>0</v>
      </c>
      <c r="Y144" s="1" t="s">
        <v>72</v>
      </c>
      <c r="Z144" s="1" t="s">
        <v>72</v>
      </c>
      <c r="AA144" s="1" t="s">
        <v>72</v>
      </c>
      <c r="AB144" s="1" t="s">
        <v>72</v>
      </c>
      <c r="AC144" s="1" t="s">
        <v>72</v>
      </c>
      <c r="AD144" s="1" t="s">
        <v>72</v>
      </c>
      <c r="AE144" s="1" t="s">
        <v>72</v>
      </c>
      <c r="AF144" s="1">
        <v>7083.0185546875</v>
      </c>
      <c r="AG144" s="1" t="s">
        <v>72</v>
      </c>
      <c r="AH144" s="1" t="s">
        <v>72</v>
      </c>
      <c r="AI144" s="2" t="s">
        <v>104</v>
      </c>
      <c r="AJ144" s="1" t="s">
        <v>72</v>
      </c>
      <c r="AK144" s="1" t="s">
        <v>72</v>
      </c>
      <c r="AL144" s="1" t="s">
        <v>72</v>
      </c>
      <c r="AM144" s="1" t="s">
        <v>72</v>
      </c>
      <c r="AN144" s="1" t="s">
        <v>72</v>
      </c>
      <c r="AO144" s="1" t="s">
        <v>72</v>
      </c>
      <c r="AP144" s="1" t="s">
        <v>72</v>
      </c>
      <c r="AQ144" s="1" t="s">
        <v>72</v>
      </c>
      <c r="AR144" s="1" t="s">
        <v>72</v>
      </c>
      <c r="AS144" s="1" t="s">
        <v>72</v>
      </c>
      <c r="AT144" s="1">
        <v>0</v>
      </c>
      <c r="AU144" s="1">
        <v>4851.4600718755137</v>
      </c>
      <c r="AV144" s="1">
        <v>4851.4600718754909</v>
      </c>
      <c r="AW144" s="2" t="s">
        <v>72</v>
      </c>
      <c r="AX144" s="2" t="s">
        <v>72</v>
      </c>
      <c r="AY144" s="1" t="s">
        <v>72</v>
      </c>
      <c r="AZ144" s="1" t="s">
        <v>72</v>
      </c>
      <c r="BA144" s="1">
        <v>0.1058252677321434</v>
      </c>
      <c r="BB144" s="1">
        <v>0</v>
      </c>
      <c r="BC144" s="1" t="s">
        <v>72</v>
      </c>
      <c r="BD144" s="1" t="s">
        <v>72</v>
      </c>
      <c r="BE144" s="1" t="s">
        <v>72</v>
      </c>
      <c r="BF144" s="1" t="s">
        <v>72</v>
      </c>
      <c r="BG144" s="1" t="s">
        <v>72</v>
      </c>
      <c r="BH144" s="1" t="s">
        <v>72</v>
      </c>
      <c r="BI144" s="1" t="s">
        <v>72</v>
      </c>
      <c r="BJ144" s="1" t="s">
        <v>72</v>
      </c>
      <c r="BK144" s="1" t="s">
        <v>72</v>
      </c>
      <c r="BL144" s="1" t="s">
        <v>72</v>
      </c>
      <c r="BM144" s="1" t="s">
        <v>72</v>
      </c>
      <c r="BN144" s="1" t="s">
        <v>72</v>
      </c>
    </row>
    <row r="145" spans="1:66" x14ac:dyDescent="0.25">
      <c r="A145" s="2" t="s">
        <v>162</v>
      </c>
      <c r="B145" s="2" t="s">
        <v>265</v>
      </c>
      <c r="C145" s="2" t="s">
        <v>104</v>
      </c>
      <c r="D145" s="26">
        <f t="shared" si="6"/>
        <v>4000000</v>
      </c>
      <c r="E145" s="1">
        <v>1000000</v>
      </c>
      <c r="F145" s="2" t="s">
        <v>67</v>
      </c>
      <c r="G145" s="2" t="s">
        <v>68</v>
      </c>
      <c r="H145" s="2" t="s">
        <v>69</v>
      </c>
      <c r="I145" s="2" t="s">
        <v>69</v>
      </c>
      <c r="J145" s="2" t="s">
        <v>70</v>
      </c>
      <c r="K145" s="2" t="s">
        <v>74</v>
      </c>
      <c r="L145" s="1">
        <v>20000000</v>
      </c>
      <c r="M145" s="12">
        <f t="shared" si="7"/>
        <v>4000000</v>
      </c>
      <c r="N145" s="12">
        <f t="shared" si="8"/>
        <v>40155.70703125</v>
      </c>
      <c r="O145" s="1">
        <v>1000000</v>
      </c>
      <c r="P145" s="1">
        <v>10038.9267578125</v>
      </c>
      <c r="Q145" s="10">
        <v>15220</v>
      </c>
      <c r="R145" s="10">
        <v>15220</v>
      </c>
      <c r="S145" s="10">
        <v>0</v>
      </c>
      <c r="T145" s="1">
        <v>0</v>
      </c>
      <c r="U145" s="1">
        <v>0</v>
      </c>
      <c r="V145" s="1">
        <v>15220</v>
      </c>
      <c r="W145" s="1">
        <v>0</v>
      </c>
      <c r="X145" s="1">
        <v>0</v>
      </c>
      <c r="Y145" s="1" t="s">
        <v>72</v>
      </c>
      <c r="Z145" s="1" t="s">
        <v>72</v>
      </c>
      <c r="AA145" s="1" t="s">
        <v>72</v>
      </c>
      <c r="AB145" s="1" t="s">
        <v>72</v>
      </c>
      <c r="AC145" s="1" t="s">
        <v>72</v>
      </c>
      <c r="AD145" s="1" t="s">
        <v>72</v>
      </c>
      <c r="AE145" s="1" t="s">
        <v>72</v>
      </c>
      <c r="AF145" s="1">
        <v>3771.31591796875</v>
      </c>
      <c r="AG145" s="1" t="s">
        <v>72</v>
      </c>
      <c r="AH145" s="1" t="s">
        <v>72</v>
      </c>
      <c r="AI145" s="2" t="s">
        <v>72</v>
      </c>
      <c r="AJ145" s="1" t="s">
        <v>72</v>
      </c>
      <c r="AK145" s="1" t="s">
        <v>72</v>
      </c>
      <c r="AL145" s="1" t="s">
        <v>72</v>
      </c>
      <c r="AM145" s="1" t="s">
        <v>72</v>
      </c>
      <c r="AN145" s="1" t="s">
        <v>72</v>
      </c>
      <c r="AO145" s="1" t="s">
        <v>72</v>
      </c>
      <c r="AP145" s="1" t="s">
        <v>72</v>
      </c>
      <c r="AQ145" s="1" t="s">
        <v>72</v>
      </c>
      <c r="AR145" s="1" t="s">
        <v>72</v>
      </c>
      <c r="AS145" s="1" t="s">
        <v>72</v>
      </c>
      <c r="AT145" s="1">
        <v>6564.1064481998401</v>
      </c>
      <c r="AU145" s="1">
        <v>0</v>
      </c>
      <c r="AV145" s="1">
        <v>6564.1064481998419</v>
      </c>
      <c r="AW145" s="2" t="s">
        <v>72</v>
      </c>
      <c r="AX145" s="2" t="s">
        <v>72</v>
      </c>
      <c r="AY145" s="1" t="s">
        <v>72</v>
      </c>
      <c r="AZ145" s="1" t="s">
        <v>72</v>
      </c>
      <c r="BA145" s="1">
        <v>1000000</v>
      </c>
      <c r="BB145" s="1">
        <v>10960.3349609375</v>
      </c>
      <c r="BC145" s="1" t="s">
        <v>72</v>
      </c>
      <c r="BD145" s="1" t="s">
        <v>72</v>
      </c>
      <c r="BE145" s="1" t="s">
        <v>72</v>
      </c>
      <c r="BF145" s="1" t="s">
        <v>72</v>
      </c>
      <c r="BG145" s="1" t="s">
        <v>72</v>
      </c>
      <c r="BH145" s="1" t="s">
        <v>72</v>
      </c>
      <c r="BI145" s="1" t="s">
        <v>72</v>
      </c>
      <c r="BJ145" s="1" t="s">
        <v>72</v>
      </c>
      <c r="BK145" s="1" t="s">
        <v>72</v>
      </c>
      <c r="BL145" s="1" t="s">
        <v>72</v>
      </c>
      <c r="BM145" s="1" t="s">
        <v>72</v>
      </c>
      <c r="BN145" s="1" t="s">
        <v>72</v>
      </c>
    </row>
    <row r="146" spans="1:66" x14ac:dyDescent="0.25">
      <c r="A146" s="2" t="s">
        <v>163</v>
      </c>
      <c r="B146" s="2" t="s">
        <v>266</v>
      </c>
      <c r="C146" s="2" t="s">
        <v>103</v>
      </c>
      <c r="D146" s="26">
        <f t="shared" si="6"/>
        <v>0</v>
      </c>
      <c r="E146" s="1">
        <v>0</v>
      </c>
      <c r="F146" s="2" t="s">
        <v>67</v>
      </c>
      <c r="G146" s="2" t="s">
        <v>68</v>
      </c>
      <c r="H146" s="2" t="s">
        <v>69</v>
      </c>
      <c r="I146" s="2" t="s">
        <v>69</v>
      </c>
      <c r="J146" s="2" t="s">
        <v>70</v>
      </c>
      <c r="K146" s="2" t="s">
        <v>71</v>
      </c>
      <c r="L146" s="1">
        <v>0</v>
      </c>
      <c r="M146" s="12">
        <f t="shared" si="7"/>
        <v>1.0117924213409424</v>
      </c>
      <c r="N146" s="12">
        <f t="shared" si="8"/>
        <v>0</v>
      </c>
      <c r="O146" s="1">
        <v>0.2529481053352356</v>
      </c>
      <c r="P146" s="1">
        <v>0</v>
      </c>
      <c r="Q146" s="10">
        <v>13936</v>
      </c>
      <c r="R146" s="10">
        <v>0</v>
      </c>
      <c r="S146" s="10">
        <v>13936</v>
      </c>
      <c r="T146" s="1">
        <v>0</v>
      </c>
      <c r="U146" s="1">
        <v>0</v>
      </c>
      <c r="V146" s="1">
        <v>13936</v>
      </c>
      <c r="W146" s="1">
        <v>0</v>
      </c>
      <c r="X146" s="1">
        <v>0</v>
      </c>
      <c r="Y146" s="1" t="s">
        <v>72</v>
      </c>
      <c r="Z146" s="1" t="s">
        <v>72</v>
      </c>
      <c r="AA146" s="1" t="s">
        <v>72</v>
      </c>
      <c r="AB146" s="1" t="s">
        <v>72</v>
      </c>
      <c r="AC146" s="1" t="s">
        <v>72</v>
      </c>
      <c r="AD146" s="1" t="s">
        <v>72</v>
      </c>
      <c r="AE146" s="1" t="s">
        <v>72</v>
      </c>
      <c r="AF146" s="1">
        <v>7083.0185546875</v>
      </c>
      <c r="AG146" s="1" t="s">
        <v>72</v>
      </c>
      <c r="AH146" s="1" t="s">
        <v>72</v>
      </c>
      <c r="AI146" s="2" t="s">
        <v>104</v>
      </c>
      <c r="AJ146" s="1" t="s">
        <v>72</v>
      </c>
      <c r="AK146" s="1" t="s">
        <v>72</v>
      </c>
      <c r="AL146" s="1" t="s">
        <v>72</v>
      </c>
      <c r="AM146" s="1" t="s">
        <v>72</v>
      </c>
      <c r="AN146" s="1" t="s">
        <v>72</v>
      </c>
      <c r="AO146" s="1" t="s">
        <v>72</v>
      </c>
      <c r="AP146" s="1" t="s">
        <v>72</v>
      </c>
      <c r="AQ146" s="1" t="s">
        <v>72</v>
      </c>
      <c r="AR146" s="1" t="s">
        <v>72</v>
      </c>
      <c r="AS146" s="1" t="s">
        <v>72</v>
      </c>
      <c r="AT146" s="1">
        <v>0</v>
      </c>
      <c r="AU146" s="1">
        <v>4827.7910704234982</v>
      </c>
      <c r="AV146" s="1">
        <v>4827.7910704234928</v>
      </c>
      <c r="AW146" s="2" t="s">
        <v>72</v>
      </c>
      <c r="AX146" s="2" t="s">
        <v>72</v>
      </c>
      <c r="AY146" s="1" t="s">
        <v>72</v>
      </c>
      <c r="AZ146" s="1" t="s">
        <v>72</v>
      </c>
      <c r="BA146" s="1">
        <v>0.11557600647211075</v>
      </c>
      <c r="BB146" s="1">
        <v>0</v>
      </c>
      <c r="BC146" s="1" t="s">
        <v>72</v>
      </c>
      <c r="BD146" s="1" t="s">
        <v>72</v>
      </c>
      <c r="BE146" s="1" t="s">
        <v>72</v>
      </c>
      <c r="BF146" s="1" t="s">
        <v>72</v>
      </c>
      <c r="BG146" s="1" t="s">
        <v>72</v>
      </c>
      <c r="BH146" s="1" t="s">
        <v>72</v>
      </c>
      <c r="BI146" s="1" t="s">
        <v>72</v>
      </c>
      <c r="BJ146" s="1" t="s">
        <v>72</v>
      </c>
      <c r="BK146" s="1" t="s">
        <v>72</v>
      </c>
      <c r="BL146" s="1" t="s">
        <v>72</v>
      </c>
      <c r="BM146" s="1" t="s">
        <v>72</v>
      </c>
      <c r="BN146" s="1" t="s">
        <v>72</v>
      </c>
    </row>
    <row r="147" spans="1:66" x14ac:dyDescent="0.25">
      <c r="A147" s="2" t="s">
        <v>163</v>
      </c>
      <c r="B147" s="2" t="s">
        <v>266</v>
      </c>
      <c r="C147" s="2" t="s">
        <v>104</v>
      </c>
      <c r="D147" s="26">
        <f t="shared" si="6"/>
        <v>4000000</v>
      </c>
      <c r="E147" s="1">
        <v>1000000</v>
      </c>
      <c r="F147" s="2" t="s">
        <v>67</v>
      </c>
      <c r="G147" s="2" t="s">
        <v>68</v>
      </c>
      <c r="H147" s="2" t="s">
        <v>69</v>
      </c>
      <c r="I147" s="2" t="s">
        <v>69</v>
      </c>
      <c r="J147" s="2" t="s">
        <v>70</v>
      </c>
      <c r="K147" s="2" t="s">
        <v>74</v>
      </c>
      <c r="L147" s="1">
        <v>20000000</v>
      </c>
      <c r="M147" s="12">
        <f t="shared" si="7"/>
        <v>4000000</v>
      </c>
      <c r="N147" s="12">
        <f t="shared" si="8"/>
        <v>39740.953125</v>
      </c>
      <c r="O147" s="1">
        <v>1000000</v>
      </c>
      <c r="P147" s="1">
        <v>9935.23828125</v>
      </c>
      <c r="Q147" s="10">
        <v>13936</v>
      </c>
      <c r="R147" s="10">
        <v>13936</v>
      </c>
      <c r="S147" s="10">
        <v>0</v>
      </c>
      <c r="T147" s="1">
        <v>0</v>
      </c>
      <c r="U147" s="1">
        <v>0</v>
      </c>
      <c r="V147" s="1">
        <v>13936</v>
      </c>
      <c r="W147" s="1">
        <v>0</v>
      </c>
      <c r="X147" s="1">
        <v>0</v>
      </c>
      <c r="Y147" s="1" t="s">
        <v>72</v>
      </c>
      <c r="Z147" s="1" t="s">
        <v>72</v>
      </c>
      <c r="AA147" s="1" t="s">
        <v>72</v>
      </c>
      <c r="AB147" s="1" t="s">
        <v>72</v>
      </c>
      <c r="AC147" s="1" t="s">
        <v>72</v>
      </c>
      <c r="AD147" s="1" t="s">
        <v>72</v>
      </c>
      <c r="AE147" s="1" t="s">
        <v>72</v>
      </c>
      <c r="AF147" s="1">
        <v>3771.31591796875</v>
      </c>
      <c r="AG147" s="1" t="s">
        <v>72</v>
      </c>
      <c r="AH147" s="1" t="s">
        <v>72</v>
      </c>
      <c r="AI147" s="2" t="s">
        <v>72</v>
      </c>
      <c r="AJ147" s="1" t="s">
        <v>72</v>
      </c>
      <c r="AK147" s="1" t="s">
        <v>72</v>
      </c>
      <c r="AL147" s="1" t="s">
        <v>72</v>
      </c>
      <c r="AM147" s="1" t="s">
        <v>72</v>
      </c>
      <c r="AN147" s="1" t="s">
        <v>72</v>
      </c>
      <c r="AO147" s="1" t="s">
        <v>72</v>
      </c>
      <c r="AP147" s="1" t="s">
        <v>72</v>
      </c>
      <c r="AQ147" s="1" t="s">
        <v>72</v>
      </c>
      <c r="AR147" s="1" t="s">
        <v>72</v>
      </c>
      <c r="AS147" s="1" t="s">
        <v>72</v>
      </c>
      <c r="AT147" s="1">
        <v>6520.054636030055</v>
      </c>
      <c r="AU147" s="1">
        <v>0</v>
      </c>
      <c r="AV147" s="1">
        <v>6520.0546360300568</v>
      </c>
      <c r="AW147" s="2" t="s">
        <v>72</v>
      </c>
      <c r="AX147" s="2" t="s">
        <v>72</v>
      </c>
      <c r="AY147" s="1" t="s">
        <v>72</v>
      </c>
      <c r="AZ147" s="1" t="s">
        <v>72</v>
      </c>
      <c r="BA147" s="1">
        <v>1000000</v>
      </c>
      <c r="BB147" s="1">
        <v>10856.6474609375</v>
      </c>
      <c r="BC147" s="1" t="s">
        <v>72</v>
      </c>
      <c r="BD147" s="1" t="s">
        <v>72</v>
      </c>
      <c r="BE147" s="1" t="s">
        <v>72</v>
      </c>
      <c r="BF147" s="1" t="s">
        <v>72</v>
      </c>
      <c r="BG147" s="1" t="s">
        <v>72</v>
      </c>
      <c r="BH147" s="1" t="s">
        <v>72</v>
      </c>
      <c r="BI147" s="1" t="s">
        <v>72</v>
      </c>
      <c r="BJ147" s="1" t="s">
        <v>72</v>
      </c>
      <c r="BK147" s="1" t="s">
        <v>72</v>
      </c>
      <c r="BL147" s="1" t="s">
        <v>72</v>
      </c>
      <c r="BM147" s="1" t="s">
        <v>72</v>
      </c>
      <c r="BN147" s="1" t="s">
        <v>72</v>
      </c>
    </row>
    <row r="148" spans="1:66" x14ac:dyDescent="0.25">
      <c r="A148" s="2" t="s">
        <v>166</v>
      </c>
      <c r="B148" s="2" t="s">
        <v>157</v>
      </c>
      <c r="C148" s="2" t="s">
        <v>103</v>
      </c>
      <c r="D148" s="26">
        <f t="shared" si="6"/>
        <v>0</v>
      </c>
      <c r="E148" s="1">
        <v>0</v>
      </c>
      <c r="F148" s="2" t="s">
        <v>67</v>
      </c>
      <c r="G148" s="2" t="s">
        <v>68</v>
      </c>
      <c r="H148" s="2" t="s">
        <v>69</v>
      </c>
      <c r="I148" s="2" t="s">
        <v>69</v>
      </c>
      <c r="J148" s="2" t="s">
        <v>70</v>
      </c>
      <c r="K148" s="2" t="s">
        <v>71</v>
      </c>
      <c r="L148" s="1">
        <v>0</v>
      </c>
      <c r="M148" s="12">
        <f t="shared" si="7"/>
        <v>1.1792749166488647</v>
      </c>
      <c r="N148" s="12">
        <f t="shared" si="8"/>
        <v>0</v>
      </c>
      <c r="O148" s="1">
        <v>0.29481872916221619</v>
      </c>
      <c r="P148" s="1">
        <v>0</v>
      </c>
      <c r="Q148" s="10">
        <v>11957</v>
      </c>
      <c r="R148" s="10">
        <v>0</v>
      </c>
      <c r="S148" s="10">
        <v>11957</v>
      </c>
      <c r="T148" s="1">
        <v>0</v>
      </c>
      <c r="U148" s="1">
        <v>0</v>
      </c>
      <c r="V148" s="1">
        <v>31</v>
      </c>
      <c r="W148" s="1">
        <v>11926</v>
      </c>
      <c r="X148" s="1">
        <v>0</v>
      </c>
      <c r="Y148" s="1" t="s">
        <v>72</v>
      </c>
      <c r="Z148" s="1" t="s">
        <v>72</v>
      </c>
      <c r="AA148" s="1" t="s">
        <v>72</v>
      </c>
      <c r="AB148" s="1" t="s">
        <v>72</v>
      </c>
      <c r="AC148" s="1" t="s">
        <v>72</v>
      </c>
      <c r="AD148" s="1" t="s">
        <v>72</v>
      </c>
      <c r="AE148" s="1" t="s">
        <v>72</v>
      </c>
      <c r="AF148" s="1">
        <v>7083.0185546875</v>
      </c>
      <c r="AG148" s="1" t="s">
        <v>72</v>
      </c>
      <c r="AH148" s="1" t="s">
        <v>72</v>
      </c>
      <c r="AI148" s="2" t="s">
        <v>104</v>
      </c>
      <c r="AJ148" s="1" t="s">
        <v>72</v>
      </c>
      <c r="AK148" s="1" t="s">
        <v>72</v>
      </c>
      <c r="AL148" s="1" t="s">
        <v>72</v>
      </c>
      <c r="AM148" s="1" t="s">
        <v>72</v>
      </c>
      <c r="AN148" s="1" t="s">
        <v>72</v>
      </c>
      <c r="AO148" s="1" t="s">
        <v>72</v>
      </c>
      <c r="AP148" s="1" t="s">
        <v>72</v>
      </c>
      <c r="AQ148" s="1" t="s">
        <v>72</v>
      </c>
      <c r="AR148" s="1" t="s">
        <v>72</v>
      </c>
      <c r="AS148" s="1" t="s">
        <v>72</v>
      </c>
      <c r="AT148" s="1">
        <v>0</v>
      </c>
      <c r="AU148" s="1">
        <v>2691.7623055695672</v>
      </c>
      <c r="AV148" s="1">
        <v>2691.7623055695867</v>
      </c>
      <c r="AW148" s="2" t="s">
        <v>72</v>
      </c>
      <c r="AX148" s="2" t="s">
        <v>72</v>
      </c>
      <c r="AY148" s="1" t="s">
        <v>72</v>
      </c>
      <c r="AZ148" s="1" t="s">
        <v>72</v>
      </c>
      <c r="BA148" s="1">
        <v>0.13470606505870819</v>
      </c>
      <c r="BB148" s="1">
        <v>0</v>
      </c>
      <c r="BC148" s="1" t="s">
        <v>72</v>
      </c>
      <c r="BD148" s="1" t="s">
        <v>72</v>
      </c>
      <c r="BE148" s="1" t="s">
        <v>72</v>
      </c>
      <c r="BF148" s="1" t="s">
        <v>72</v>
      </c>
      <c r="BG148" s="1" t="s">
        <v>72</v>
      </c>
      <c r="BH148" s="1" t="s">
        <v>72</v>
      </c>
      <c r="BI148" s="1" t="s">
        <v>72</v>
      </c>
      <c r="BJ148" s="1" t="s">
        <v>72</v>
      </c>
      <c r="BK148" s="1" t="s">
        <v>72</v>
      </c>
      <c r="BL148" s="1" t="s">
        <v>72</v>
      </c>
      <c r="BM148" s="1" t="s">
        <v>72</v>
      </c>
      <c r="BN148" s="1" t="s">
        <v>72</v>
      </c>
    </row>
    <row r="149" spans="1:66" x14ac:dyDescent="0.25">
      <c r="A149" s="2" t="s">
        <v>166</v>
      </c>
      <c r="B149" s="2" t="s">
        <v>157</v>
      </c>
      <c r="C149" s="2" t="s">
        <v>104</v>
      </c>
      <c r="D149" s="26">
        <f t="shared" si="6"/>
        <v>12.216423797607423</v>
      </c>
      <c r="E149" s="1">
        <v>3.0541059970855713</v>
      </c>
      <c r="F149" s="2" t="s">
        <v>67</v>
      </c>
      <c r="G149" s="2" t="s">
        <v>68</v>
      </c>
      <c r="H149" s="2" t="s">
        <v>69</v>
      </c>
      <c r="I149" s="2" t="s">
        <v>69</v>
      </c>
      <c r="J149" s="2" t="s">
        <v>70</v>
      </c>
      <c r="K149" s="2" t="s">
        <v>74</v>
      </c>
      <c r="L149" s="1">
        <v>61.082118988037109</v>
      </c>
      <c r="M149" s="12">
        <f t="shared" si="7"/>
        <v>17.058958053588867</v>
      </c>
      <c r="N149" s="12">
        <f t="shared" si="8"/>
        <v>8.3928213119506836</v>
      </c>
      <c r="O149" s="1">
        <v>4.2647395133972168</v>
      </c>
      <c r="P149" s="1">
        <v>2.0982053279876709</v>
      </c>
      <c r="Q149" s="10">
        <v>11957</v>
      </c>
      <c r="R149" s="10">
        <v>31</v>
      </c>
      <c r="S149" s="10">
        <v>11926</v>
      </c>
      <c r="T149" s="1">
        <v>0</v>
      </c>
      <c r="U149" s="1">
        <v>0</v>
      </c>
      <c r="V149" s="1">
        <v>31</v>
      </c>
      <c r="W149" s="1">
        <v>11926</v>
      </c>
      <c r="X149" s="1">
        <v>0</v>
      </c>
      <c r="Y149" s="1" t="s">
        <v>72</v>
      </c>
      <c r="Z149" s="1" t="s">
        <v>72</v>
      </c>
      <c r="AA149" s="1" t="s">
        <v>72</v>
      </c>
      <c r="AB149" s="1" t="s">
        <v>72</v>
      </c>
      <c r="AC149" s="1" t="s">
        <v>72</v>
      </c>
      <c r="AD149" s="1" t="s">
        <v>72</v>
      </c>
      <c r="AE149" s="1" t="s">
        <v>72</v>
      </c>
      <c r="AF149" s="1">
        <v>3771.31591796875</v>
      </c>
      <c r="AG149" s="1" t="s">
        <v>72</v>
      </c>
      <c r="AH149" s="1" t="s">
        <v>72</v>
      </c>
      <c r="AI149" s="2" t="s">
        <v>72</v>
      </c>
      <c r="AJ149" s="1" t="s">
        <v>72</v>
      </c>
      <c r="AK149" s="1" t="s">
        <v>72</v>
      </c>
      <c r="AL149" s="1" t="s">
        <v>72</v>
      </c>
      <c r="AM149" s="1" t="s">
        <v>72</v>
      </c>
      <c r="AN149" s="1" t="s">
        <v>72</v>
      </c>
      <c r="AO149" s="1" t="s">
        <v>72</v>
      </c>
      <c r="AP149" s="1" t="s">
        <v>72</v>
      </c>
      <c r="AQ149" s="1" t="s">
        <v>72</v>
      </c>
      <c r="AR149" s="1" t="s">
        <v>72</v>
      </c>
      <c r="AS149" s="1" t="s">
        <v>72</v>
      </c>
      <c r="AT149" s="1">
        <v>5932.7379032258068</v>
      </c>
      <c r="AU149" s="1">
        <v>2053.3763818633688</v>
      </c>
      <c r="AV149" s="1">
        <v>2063.4341059716116</v>
      </c>
      <c r="AW149" s="2" t="s">
        <v>72</v>
      </c>
      <c r="AX149" s="2" t="s">
        <v>72</v>
      </c>
      <c r="AY149" s="1" t="s">
        <v>72</v>
      </c>
      <c r="AZ149" s="1" t="s">
        <v>72</v>
      </c>
      <c r="BA149" s="1">
        <v>3.6351850032806396</v>
      </c>
      <c r="BB149" s="1">
        <v>2.538686990737915</v>
      </c>
      <c r="BC149" s="1" t="s">
        <v>72</v>
      </c>
      <c r="BD149" s="1" t="s">
        <v>72</v>
      </c>
      <c r="BE149" s="1" t="s">
        <v>72</v>
      </c>
      <c r="BF149" s="1" t="s">
        <v>72</v>
      </c>
      <c r="BG149" s="1" t="s">
        <v>72</v>
      </c>
      <c r="BH149" s="1" t="s">
        <v>72</v>
      </c>
      <c r="BI149" s="1" t="s">
        <v>72</v>
      </c>
      <c r="BJ149" s="1" t="s">
        <v>72</v>
      </c>
      <c r="BK149" s="1" t="s">
        <v>72</v>
      </c>
      <c r="BL149" s="1" t="s">
        <v>72</v>
      </c>
      <c r="BM149" s="1" t="s">
        <v>72</v>
      </c>
      <c r="BN149" s="1" t="s">
        <v>72</v>
      </c>
    </row>
    <row r="150" spans="1:66" x14ac:dyDescent="0.25">
      <c r="A150" s="2" t="s">
        <v>170</v>
      </c>
      <c r="B150" s="2" t="s">
        <v>83</v>
      </c>
      <c r="C150" s="2" t="s">
        <v>121</v>
      </c>
      <c r="D150" s="26">
        <f t="shared" si="6"/>
        <v>0</v>
      </c>
      <c r="E150" s="1">
        <v>0</v>
      </c>
      <c r="F150" s="2" t="s">
        <v>67</v>
      </c>
      <c r="G150" s="2" t="s">
        <v>68</v>
      </c>
      <c r="H150" s="2" t="s">
        <v>69</v>
      </c>
      <c r="I150" s="2" t="s">
        <v>69</v>
      </c>
      <c r="J150" s="2" t="s">
        <v>70</v>
      </c>
      <c r="K150" s="2" t="s">
        <v>71</v>
      </c>
      <c r="L150" s="1">
        <v>0</v>
      </c>
      <c r="M150" s="12">
        <f t="shared" si="7"/>
        <v>0.81404322385787964</v>
      </c>
      <c r="N150" s="12">
        <f t="shared" si="8"/>
        <v>0</v>
      </c>
      <c r="O150" s="1">
        <v>0.20351080596446991</v>
      </c>
      <c r="P150" s="1">
        <v>0</v>
      </c>
      <c r="Q150" s="10">
        <v>17321</v>
      </c>
      <c r="R150" s="10">
        <v>0</v>
      </c>
      <c r="S150" s="10">
        <v>17321</v>
      </c>
      <c r="T150" s="1">
        <v>0</v>
      </c>
      <c r="U150" s="1">
        <v>0</v>
      </c>
      <c r="V150" s="1">
        <v>0</v>
      </c>
      <c r="W150" s="1">
        <v>17321</v>
      </c>
      <c r="X150" s="1">
        <v>0</v>
      </c>
      <c r="Y150" s="1" t="s">
        <v>72</v>
      </c>
      <c r="Z150" s="1" t="s">
        <v>72</v>
      </c>
      <c r="AA150" s="1" t="s">
        <v>72</v>
      </c>
      <c r="AB150" s="1" t="s">
        <v>72</v>
      </c>
      <c r="AC150" s="1" t="s">
        <v>72</v>
      </c>
      <c r="AD150" s="1" t="s">
        <v>72</v>
      </c>
      <c r="AE150" s="1" t="s">
        <v>72</v>
      </c>
      <c r="AF150" s="1">
        <v>4100</v>
      </c>
      <c r="AG150" s="1" t="s">
        <v>72</v>
      </c>
      <c r="AH150" s="1" t="s">
        <v>72</v>
      </c>
      <c r="AI150" s="2" t="s">
        <v>122</v>
      </c>
      <c r="AJ150" s="1" t="s">
        <v>72</v>
      </c>
      <c r="AK150" s="1" t="s">
        <v>72</v>
      </c>
      <c r="AL150" s="1" t="s">
        <v>72</v>
      </c>
      <c r="AM150" s="1" t="s">
        <v>72</v>
      </c>
      <c r="AN150" s="1" t="s">
        <v>72</v>
      </c>
      <c r="AO150" s="1" t="s">
        <v>72</v>
      </c>
      <c r="AP150" s="1" t="s">
        <v>72</v>
      </c>
      <c r="AQ150" s="1" t="s">
        <v>72</v>
      </c>
      <c r="AR150" s="1" t="s">
        <v>72</v>
      </c>
      <c r="AS150" s="1" t="s">
        <v>72</v>
      </c>
      <c r="AT150" s="1">
        <v>0</v>
      </c>
      <c r="AU150" s="1">
        <v>3086.2099448127456</v>
      </c>
      <c r="AV150" s="1">
        <v>3086.2099448127396</v>
      </c>
      <c r="AW150" s="2" t="s">
        <v>72</v>
      </c>
      <c r="AX150" s="2" t="s">
        <v>72</v>
      </c>
      <c r="AY150" s="1" t="s">
        <v>72</v>
      </c>
      <c r="AZ150" s="1" t="s">
        <v>72</v>
      </c>
      <c r="BA150" s="1">
        <v>9.2988386750221252E-2</v>
      </c>
      <c r="BB150" s="1">
        <v>0</v>
      </c>
      <c r="BC150" s="1" t="s">
        <v>72</v>
      </c>
      <c r="BD150" s="1" t="s">
        <v>72</v>
      </c>
      <c r="BE150" s="1" t="s">
        <v>72</v>
      </c>
      <c r="BF150" s="1" t="s">
        <v>72</v>
      </c>
      <c r="BG150" s="1" t="s">
        <v>72</v>
      </c>
      <c r="BH150" s="1" t="s">
        <v>72</v>
      </c>
      <c r="BI150" s="1" t="s">
        <v>72</v>
      </c>
      <c r="BJ150" s="1" t="s">
        <v>72</v>
      </c>
      <c r="BK150" s="1" t="s">
        <v>72</v>
      </c>
      <c r="BL150" s="1" t="s">
        <v>72</v>
      </c>
      <c r="BM150" s="1" t="s">
        <v>72</v>
      </c>
      <c r="BN150" s="1" t="s">
        <v>72</v>
      </c>
    </row>
    <row r="151" spans="1:66" x14ac:dyDescent="0.25">
      <c r="A151" s="2" t="s">
        <v>170</v>
      </c>
      <c r="B151" s="2" t="s">
        <v>83</v>
      </c>
      <c r="C151" s="2" t="s">
        <v>122</v>
      </c>
      <c r="D151" s="26">
        <f t="shared" si="6"/>
        <v>0</v>
      </c>
      <c r="E151" s="1">
        <v>0</v>
      </c>
      <c r="F151" s="2" t="s">
        <v>67</v>
      </c>
      <c r="G151" s="2" t="s">
        <v>68</v>
      </c>
      <c r="H151" s="2" t="s">
        <v>69</v>
      </c>
      <c r="I151" s="2" t="s">
        <v>69</v>
      </c>
      <c r="J151" s="2" t="s">
        <v>70</v>
      </c>
      <c r="K151" s="2" t="s">
        <v>74</v>
      </c>
      <c r="L151" s="1">
        <v>0</v>
      </c>
      <c r="M151" s="12">
        <f t="shared" si="7"/>
        <v>0.81404322385787964</v>
      </c>
      <c r="N151" s="12">
        <f t="shared" si="8"/>
        <v>0</v>
      </c>
      <c r="O151" s="1">
        <v>0.20351080596446991</v>
      </c>
      <c r="P151" s="1">
        <v>0</v>
      </c>
      <c r="Q151" s="10">
        <v>17321</v>
      </c>
      <c r="R151" s="10">
        <v>0</v>
      </c>
      <c r="S151" s="10">
        <v>17321</v>
      </c>
      <c r="T151" s="1">
        <v>0</v>
      </c>
      <c r="U151" s="1">
        <v>0</v>
      </c>
      <c r="V151" s="1">
        <v>0</v>
      </c>
      <c r="W151" s="1">
        <v>17321</v>
      </c>
      <c r="X151" s="1">
        <v>0</v>
      </c>
      <c r="Y151" s="1" t="s">
        <v>72</v>
      </c>
      <c r="Z151" s="1" t="s">
        <v>72</v>
      </c>
      <c r="AA151" s="1" t="s">
        <v>72</v>
      </c>
      <c r="AB151" s="1" t="s">
        <v>72</v>
      </c>
      <c r="AC151" s="1" t="s">
        <v>72</v>
      </c>
      <c r="AD151" s="1" t="s">
        <v>72</v>
      </c>
      <c r="AE151" s="1" t="s">
        <v>72</v>
      </c>
      <c r="AF151" s="1">
        <v>3109.34228515625</v>
      </c>
      <c r="AG151" s="1" t="s">
        <v>72</v>
      </c>
      <c r="AH151" s="1" t="s">
        <v>72</v>
      </c>
      <c r="AI151" s="2" t="s">
        <v>72</v>
      </c>
      <c r="AJ151" s="1" t="s">
        <v>72</v>
      </c>
      <c r="AK151" s="1" t="s">
        <v>72</v>
      </c>
      <c r="AL151" s="1" t="s">
        <v>72</v>
      </c>
      <c r="AM151" s="1" t="s">
        <v>72</v>
      </c>
      <c r="AN151" s="1" t="s">
        <v>72</v>
      </c>
      <c r="AO151" s="1" t="s">
        <v>72</v>
      </c>
      <c r="AP151" s="1" t="s">
        <v>72</v>
      </c>
      <c r="AQ151" s="1" t="s">
        <v>72</v>
      </c>
      <c r="AR151" s="1" t="s">
        <v>72</v>
      </c>
      <c r="AS151" s="1" t="s">
        <v>72</v>
      </c>
      <c r="AT151" s="1">
        <v>0</v>
      </c>
      <c r="AU151" s="1">
        <v>2430.647701173792</v>
      </c>
      <c r="AV151" s="1">
        <v>2430.6477011737989</v>
      </c>
      <c r="AW151" s="2" t="s">
        <v>72</v>
      </c>
      <c r="AX151" s="2" t="s">
        <v>72</v>
      </c>
      <c r="AY151" s="1" t="s">
        <v>72</v>
      </c>
      <c r="AZ151" s="1" t="s">
        <v>72</v>
      </c>
      <c r="BA151" s="1">
        <v>9.2988386750221252E-2</v>
      </c>
      <c r="BB151" s="1">
        <v>0</v>
      </c>
      <c r="BC151" s="1" t="s">
        <v>72</v>
      </c>
      <c r="BD151" s="1" t="s">
        <v>72</v>
      </c>
      <c r="BE151" s="1" t="s">
        <v>72</v>
      </c>
      <c r="BF151" s="1" t="s">
        <v>72</v>
      </c>
      <c r="BG151" s="1" t="s">
        <v>72</v>
      </c>
      <c r="BH151" s="1" t="s">
        <v>72</v>
      </c>
      <c r="BI151" s="1" t="s">
        <v>72</v>
      </c>
      <c r="BJ151" s="1" t="s">
        <v>72</v>
      </c>
      <c r="BK151" s="1" t="s">
        <v>72</v>
      </c>
      <c r="BL151" s="1" t="s">
        <v>72</v>
      </c>
      <c r="BM151" s="1" t="s">
        <v>72</v>
      </c>
      <c r="BN151" s="1" t="s">
        <v>72</v>
      </c>
    </row>
    <row r="152" spans="1:66" x14ac:dyDescent="0.25">
      <c r="A152" s="2" t="s">
        <v>171</v>
      </c>
      <c r="B152" s="2" t="s">
        <v>263</v>
      </c>
      <c r="C152" s="2" t="s">
        <v>121</v>
      </c>
      <c r="D152" s="26">
        <f t="shared" si="6"/>
        <v>0</v>
      </c>
      <c r="E152" s="1">
        <v>0</v>
      </c>
      <c r="F152" s="2" t="s">
        <v>67</v>
      </c>
      <c r="G152" s="2" t="s">
        <v>68</v>
      </c>
      <c r="H152" s="2" t="s">
        <v>69</v>
      </c>
      <c r="I152" s="2" t="s">
        <v>69</v>
      </c>
      <c r="J152" s="2" t="s">
        <v>70</v>
      </c>
      <c r="K152" s="2" t="s">
        <v>71</v>
      </c>
      <c r="L152" s="1">
        <v>0</v>
      </c>
      <c r="M152" s="12">
        <f t="shared" si="7"/>
        <v>0.85248494148254395</v>
      </c>
      <c r="N152" s="12">
        <f t="shared" si="8"/>
        <v>0</v>
      </c>
      <c r="O152" s="1">
        <v>0.21312123537063599</v>
      </c>
      <c r="P152" s="1">
        <v>0</v>
      </c>
      <c r="Q152" s="10">
        <v>16540</v>
      </c>
      <c r="R152" s="10">
        <v>0</v>
      </c>
      <c r="S152" s="10">
        <v>16540</v>
      </c>
      <c r="T152" s="1">
        <v>0</v>
      </c>
      <c r="U152" s="1">
        <v>0</v>
      </c>
      <c r="V152" s="1">
        <v>16532</v>
      </c>
      <c r="W152" s="1">
        <v>8</v>
      </c>
      <c r="X152" s="1">
        <v>0</v>
      </c>
      <c r="Y152" s="1" t="s">
        <v>72</v>
      </c>
      <c r="Z152" s="1" t="s">
        <v>72</v>
      </c>
      <c r="AA152" s="1" t="s">
        <v>72</v>
      </c>
      <c r="AB152" s="1" t="s">
        <v>72</v>
      </c>
      <c r="AC152" s="1" t="s">
        <v>72</v>
      </c>
      <c r="AD152" s="1" t="s">
        <v>72</v>
      </c>
      <c r="AE152" s="1" t="s">
        <v>72</v>
      </c>
      <c r="AF152" s="1">
        <v>4100</v>
      </c>
      <c r="AG152" s="1" t="s">
        <v>72</v>
      </c>
      <c r="AH152" s="1" t="s">
        <v>72</v>
      </c>
      <c r="AI152" s="2" t="s">
        <v>122</v>
      </c>
      <c r="AJ152" s="1" t="s">
        <v>72</v>
      </c>
      <c r="AK152" s="1" t="s">
        <v>72</v>
      </c>
      <c r="AL152" s="1" t="s">
        <v>72</v>
      </c>
      <c r="AM152" s="1" t="s">
        <v>72</v>
      </c>
      <c r="AN152" s="1" t="s">
        <v>72</v>
      </c>
      <c r="AO152" s="1" t="s">
        <v>72</v>
      </c>
      <c r="AP152" s="1" t="s">
        <v>72</v>
      </c>
      <c r="AQ152" s="1" t="s">
        <v>72</v>
      </c>
      <c r="AR152" s="1" t="s">
        <v>72</v>
      </c>
      <c r="AS152" s="1" t="s">
        <v>72</v>
      </c>
      <c r="AT152" s="1">
        <v>0</v>
      </c>
      <c r="AU152" s="1">
        <v>3612.8571087137243</v>
      </c>
      <c r="AV152" s="1">
        <v>3612.8571087137234</v>
      </c>
      <c r="AW152" s="2" t="s">
        <v>72</v>
      </c>
      <c r="AX152" s="2" t="s">
        <v>72</v>
      </c>
      <c r="AY152" s="1" t="s">
        <v>72</v>
      </c>
      <c r="AZ152" s="1" t="s">
        <v>72</v>
      </c>
      <c r="BA152" s="1">
        <v>9.7379371523857117E-2</v>
      </c>
      <c r="BB152" s="1">
        <v>0</v>
      </c>
      <c r="BC152" s="1" t="s">
        <v>72</v>
      </c>
      <c r="BD152" s="1" t="s">
        <v>72</v>
      </c>
      <c r="BE152" s="1" t="s">
        <v>72</v>
      </c>
      <c r="BF152" s="1" t="s">
        <v>72</v>
      </c>
      <c r="BG152" s="1" t="s">
        <v>72</v>
      </c>
      <c r="BH152" s="1" t="s">
        <v>72</v>
      </c>
      <c r="BI152" s="1" t="s">
        <v>72</v>
      </c>
      <c r="BJ152" s="1" t="s">
        <v>72</v>
      </c>
      <c r="BK152" s="1" t="s">
        <v>72</v>
      </c>
      <c r="BL152" s="1" t="s">
        <v>72</v>
      </c>
      <c r="BM152" s="1" t="s">
        <v>72</v>
      </c>
      <c r="BN152" s="1" t="s">
        <v>72</v>
      </c>
    </row>
    <row r="153" spans="1:66" x14ac:dyDescent="0.25">
      <c r="A153" s="2" t="s">
        <v>171</v>
      </c>
      <c r="B153" s="2" t="s">
        <v>263</v>
      </c>
      <c r="C153" s="2" t="s">
        <v>122</v>
      </c>
      <c r="D153" s="26">
        <f t="shared" si="6"/>
        <v>35925.153124999997</v>
      </c>
      <c r="E153" s="1">
        <v>8981.2880859375</v>
      </c>
      <c r="F153" s="2" t="s">
        <v>67</v>
      </c>
      <c r="G153" s="2" t="s">
        <v>68</v>
      </c>
      <c r="H153" s="2" t="s">
        <v>69</v>
      </c>
      <c r="I153" s="2" t="s">
        <v>69</v>
      </c>
      <c r="J153" s="2" t="s">
        <v>70</v>
      </c>
      <c r="K153" s="2" t="s">
        <v>74</v>
      </c>
      <c r="L153" s="1">
        <v>179625.765625</v>
      </c>
      <c r="M153" s="12">
        <f t="shared" si="7"/>
        <v>39654.16796875</v>
      </c>
      <c r="N153" s="12">
        <f t="shared" si="8"/>
        <v>32973.58984375</v>
      </c>
      <c r="O153" s="1">
        <v>9913.5419921875</v>
      </c>
      <c r="P153" s="1">
        <v>8243.3974609375</v>
      </c>
      <c r="Q153" s="10">
        <v>16540</v>
      </c>
      <c r="R153" s="10">
        <v>16532</v>
      </c>
      <c r="S153" s="10">
        <v>8</v>
      </c>
      <c r="T153" s="1">
        <v>0</v>
      </c>
      <c r="U153" s="1">
        <v>0</v>
      </c>
      <c r="V153" s="1">
        <v>16532</v>
      </c>
      <c r="W153" s="1">
        <v>8</v>
      </c>
      <c r="X153" s="1">
        <v>0</v>
      </c>
      <c r="Y153" s="1" t="s">
        <v>72</v>
      </c>
      <c r="Z153" s="1" t="s">
        <v>72</v>
      </c>
      <c r="AA153" s="1" t="s">
        <v>72</v>
      </c>
      <c r="AB153" s="1" t="s">
        <v>72</v>
      </c>
      <c r="AC153" s="1" t="s">
        <v>72</v>
      </c>
      <c r="AD153" s="1" t="s">
        <v>72</v>
      </c>
      <c r="AE153" s="1" t="s">
        <v>72</v>
      </c>
      <c r="AF153" s="1">
        <v>3109.34228515625</v>
      </c>
      <c r="AG153" s="1" t="s">
        <v>72</v>
      </c>
      <c r="AH153" s="1" t="s">
        <v>72</v>
      </c>
      <c r="AI153" s="2" t="s">
        <v>72</v>
      </c>
      <c r="AJ153" s="1" t="s">
        <v>72</v>
      </c>
      <c r="AK153" s="1" t="s">
        <v>72</v>
      </c>
      <c r="AL153" s="1" t="s">
        <v>72</v>
      </c>
      <c r="AM153" s="1" t="s">
        <v>72</v>
      </c>
      <c r="AN153" s="1" t="s">
        <v>72</v>
      </c>
      <c r="AO153" s="1" t="s">
        <v>72</v>
      </c>
      <c r="AP153" s="1" t="s">
        <v>72</v>
      </c>
      <c r="AQ153" s="1" t="s">
        <v>72</v>
      </c>
      <c r="AR153" s="1" t="s">
        <v>72</v>
      </c>
      <c r="AS153" s="1" t="s">
        <v>72</v>
      </c>
      <c r="AT153" s="1">
        <v>3665.9018531945148</v>
      </c>
      <c r="AU153" s="1">
        <v>3045.1536560058594</v>
      </c>
      <c r="AV153" s="1">
        <v>3665.6016122285223</v>
      </c>
      <c r="AW153" s="2" t="s">
        <v>72</v>
      </c>
      <c r="AX153" s="2" t="s">
        <v>72</v>
      </c>
      <c r="AY153" s="1" t="s">
        <v>72</v>
      </c>
      <c r="AZ153" s="1" t="s">
        <v>72</v>
      </c>
      <c r="BA153" s="1">
        <v>9425.5322265625</v>
      </c>
      <c r="BB153" s="1">
        <v>8586.5947265625</v>
      </c>
      <c r="BC153" s="1" t="s">
        <v>72</v>
      </c>
      <c r="BD153" s="1" t="s">
        <v>72</v>
      </c>
      <c r="BE153" s="1" t="s">
        <v>72</v>
      </c>
      <c r="BF153" s="1" t="s">
        <v>72</v>
      </c>
      <c r="BG153" s="1" t="s">
        <v>72</v>
      </c>
      <c r="BH153" s="1" t="s">
        <v>72</v>
      </c>
      <c r="BI153" s="1" t="s">
        <v>72</v>
      </c>
      <c r="BJ153" s="1" t="s">
        <v>72</v>
      </c>
      <c r="BK153" s="1" t="s">
        <v>72</v>
      </c>
      <c r="BL153" s="1" t="s">
        <v>72</v>
      </c>
      <c r="BM153" s="1" t="s">
        <v>72</v>
      </c>
      <c r="BN153" s="1" t="s">
        <v>72</v>
      </c>
    </row>
    <row r="154" spans="1:66" x14ac:dyDescent="0.25">
      <c r="A154" s="2" t="s">
        <v>172</v>
      </c>
      <c r="B154" s="2" t="s">
        <v>264</v>
      </c>
      <c r="C154" s="2" t="s">
        <v>121</v>
      </c>
      <c r="D154" s="26">
        <f t="shared" si="6"/>
        <v>4000000</v>
      </c>
      <c r="E154" s="1">
        <v>1000000</v>
      </c>
      <c r="F154" s="2" t="s">
        <v>67</v>
      </c>
      <c r="G154" s="2" t="s">
        <v>68</v>
      </c>
      <c r="H154" s="2" t="s">
        <v>69</v>
      </c>
      <c r="I154" s="2" t="s">
        <v>69</v>
      </c>
      <c r="J154" s="2" t="s">
        <v>70</v>
      </c>
      <c r="K154" s="2" t="s">
        <v>71</v>
      </c>
      <c r="L154" s="1">
        <v>20000000</v>
      </c>
      <c r="M154" s="12">
        <f t="shared" si="7"/>
        <v>4000000</v>
      </c>
      <c r="N154" s="12">
        <f t="shared" si="8"/>
        <v>40314.09765625</v>
      </c>
      <c r="O154" s="1">
        <v>1000000</v>
      </c>
      <c r="P154" s="1">
        <v>10078.5244140625</v>
      </c>
      <c r="Q154" s="10">
        <v>15741</v>
      </c>
      <c r="R154" s="10">
        <v>15741</v>
      </c>
      <c r="S154" s="10">
        <v>0</v>
      </c>
      <c r="T154" s="1">
        <v>19</v>
      </c>
      <c r="U154" s="1">
        <v>15722</v>
      </c>
      <c r="V154" s="1">
        <v>0</v>
      </c>
      <c r="W154" s="1">
        <v>0</v>
      </c>
      <c r="X154" s="1">
        <v>0</v>
      </c>
      <c r="Y154" s="1" t="s">
        <v>72</v>
      </c>
      <c r="Z154" s="1" t="s">
        <v>72</v>
      </c>
      <c r="AA154" s="1" t="s">
        <v>72</v>
      </c>
      <c r="AB154" s="1" t="s">
        <v>72</v>
      </c>
      <c r="AC154" s="1" t="s">
        <v>72</v>
      </c>
      <c r="AD154" s="1" t="s">
        <v>72</v>
      </c>
      <c r="AE154" s="1" t="s">
        <v>72</v>
      </c>
      <c r="AF154" s="1">
        <v>4100</v>
      </c>
      <c r="AG154" s="1" t="s">
        <v>72</v>
      </c>
      <c r="AH154" s="1" t="s">
        <v>72</v>
      </c>
      <c r="AI154" s="2" t="s">
        <v>122</v>
      </c>
      <c r="AJ154" s="1">
        <v>703777.52979742363</v>
      </c>
      <c r="AK154" s="1" t="s">
        <v>72</v>
      </c>
      <c r="AL154" s="1" t="s">
        <v>72</v>
      </c>
      <c r="AM154" s="1">
        <v>1000000</v>
      </c>
      <c r="AN154" s="1">
        <v>230842.92549135786</v>
      </c>
      <c r="AO154" s="1">
        <v>99.999857909845545</v>
      </c>
      <c r="AP154" s="1" t="s">
        <v>72</v>
      </c>
      <c r="AQ154" s="1" t="s">
        <v>72</v>
      </c>
      <c r="AR154" s="1">
        <v>99.999953393507141</v>
      </c>
      <c r="AS154" s="1">
        <v>99.999762426183963</v>
      </c>
      <c r="AT154" s="1">
        <v>5489.2875615182884</v>
      </c>
      <c r="AU154" s="1">
        <v>0</v>
      </c>
      <c r="AV154" s="1">
        <v>5489.2875615182975</v>
      </c>
      <c r="AW154" s="2" t="s">
        <v>72</v>
      </c>
      <c r="AX154" s="2" t="s">
        <v>72</v>
      </c>
      <c r="AY154" s="1" t="s">
        <v>72</v>
      </c>
      <c r="AZ154" s="1" t="s">
        <v>72</v>
      </c>
      <c r="BA154" s="1">
        <v>1000000</v>
      </c>
      <c r="BB154" s="1">
        <v>10999.9326171875</v>
      </c>
      <c r="BC154" s="1" t="s">
        <v>72</v>
      </c>
      <c r="BD154" s="1" t="s">
        <v>72</v>
      </c>
      <c r="BE154" s="1" t="s">
        <v>72</v>
      </c>
      <c r="BF154" s="1" t="s">
        <v>72</v>
      </c>
      <c r="BG154" s="1" t="s">
        <v>72</v>
      </c>
      <c r="BH154" s="1" t="s">
        <v>72</v>
      </c>
      <c r="BI154" s="1">
        <v>1000000</v>
      </c>
      <c r="BJ154" s="1">
        <v>320062.91606074502</v>
      </c>
      <c r="BK154" s="1" t="s">
        <v>72</v>
      </c>
      <c r="BL154" s="1" t="s">
        <v>72</v>
      </c>
      <c r="BM154" s="1">
        <v>99.99993538033722</v>
      </c>
      <c r="BN154" s="1">
        <v>99.99978043935387</v>
      </c>
    </row>
    <row r="155" spans="1:66" x14ac:dyDescent="0.25">
      <c r="A155" s="2" t="s">
        <v>172</v>
      </c>
      <c r="B155" s="2" t="s">
        <v>264</v>
      </c>
      <c r="C155" s="2" t="s">
        <v>122</v>
      </c>
      <c r="D155" s="26">
        <f t="shared" si="6"/>
        <v>5.683614349365234</v>
      </c>
      <c r="E155" s="1">
        <v>1.4209035634994507</v>
      </c>
      <c r="F155" s="2" t="s">
        <v>67</v>
      </c>
      <c r="G155" s="2" t="s">
        <v>68</v>
      </c>
      <c r="H155" s="2" t="s">
        <v>69</v>
      </c>
      <c r="I155" s="2" t="s">
        <v>69</v>
      </c>
      <c r="J155" s="2" t="s">
        <v>70</v>
      </c>
      <c r="K155" s="2" t="s">
        <v>74</v>
      </c>
      <c r="L155" s="1">
        <v>28.418071746826172</v>
      </c>
      <c r="M155" s="12">
        <f t="shared" si="7"/>
        <v>8.6534891128540039</v>
      </c>
      <c r="N155" s="12">
        <f t="shared" si="8"/>
        <v>3.4868314266204834</v>
      </c>
      <c r="O155" s="1">
        <v>2.163372278213501</v>
      </c>
      <c r="P155" s="1">
        <v>0.87170785665512085</v>
      </c>
      <c r="Q155" s="10">
        <v>15741</v>
      </c>
      <c r="R155" s="10">
        <v>19</v>
      </c>
      <c r="S155" s="10">
        <v>15722</v>
      </c>
      <c r="T155" s="1">
        <v>19</v>
      </c>
      <c r="U155" s="1">
        <v>15722</v>
      </c>
      <c r="V155" s="1">
        <v>0</v>
      </c>
      <c r="W155" s="1">
        <v>0</v>
      </c>
      <c r="X155" s="1">
        <v>0</v>
      </c>
      <c r="Y155" s="1" t="s">
        <v>72</v>
      </c>
      <c r="Z155" s="1" t="s">
        <v>72</v>
      </c>
      <c r="AA155" s="1" t="s">
        <v>72</v>
      </c>
      <c r="AB155" s="1" t="s">
        <v>72</v>
      </c>
      <c r="AC155" s="1" t="s">
        <v>72</v>
      </c>
      <c r="AD155" s="1" t="s">
        <v>72</v>
      </c>
      <c r="AE155" s="1" t="s">
        <v>72</v>
      </c>
      <c r="AF155" s="1">
        <v>3109.34228515625</v>
      </c>
      <c r="AG155" s="1" t="s">
        <v>72</v>
      </c>
      <c r="AH155" s="1" t="s">
        <v>72</v>
      </c>
      <c r="AI155" s="2" t="s">
        <v>72</v>
      </c>
      <c r="AJ155" s="1" t="s">
        <v>72</v>
      </c>
      <c r="AK155" s="1" t="s">
        <v>72</v>
      </c>
      <c r="AL155" s="1" t="s">
        <v>72</v>
      </c>
      <c r="AM155" s="1" t="s">
        <v>72</v>
      </c>
      <c r="AN155" s="1" t="s">
        <v>72</v>
      </c>
      <c r="AO155" s="1" t="s">
        <v>72</v>
      </c>
      <c r="AP155" s="1" t="s">
        <v>72</v>
      </c>
      <c r="AQ155" s="1" t="s">
        <v>72</v>
      </c>
      <c r="AR155" s="1" t="s">
        <v>72</v>
      </c>
      <c r="AS155" s="1" t="s">
        <v>72</v>
      </c>
      <c r="AT155" s="1">
        <v>3134.3003572162829</v>
      </c>
      <c r="AU155" s="1">
        <v>2807.7029496510663</v>
      </c>
      <c r="AV155" s="1">
        <v>2808.0971654406358</v>
      </c>
      <c r="AW155" s="2" t="s">
        <v>72</v>
      </c>
      <c r="AX155" s="2" t="s">
        <v>72</v>
      </c>
      <c r="AY155" s="1" t="s">
        <v>72</v>
      </c>
      <c r="AZ155" s="1" t="s">
        <v>72</v>
      </c>
      <c r="BA155" s="1">
        <v>1.7721313238143921</v>
      </c>
      <c r="BB155" s="1">
        <v>1.1195286512374878</v>
      </c>
      <c r="BC155" s="1" t="s">
        <v>72</v>
      </c>
      <c r="BD155" s="1" t="s">
        <v>72</v>
      </c>
      <c r="BE155" s="1" t="s">
        <v>72</v>
      </c>
      <c r="BF155" s="1" t="s">
        <v>72</v>
      </c>
      <c r="BG155" s="1" t="s">
        <v>72</v>
      </c>
      <c r="BH155" s="1" t="s">
        <v>72</v>
      </c>
      <c r="BI155" s="1" t="s">
        <v>72</v>
      </c>
      <c r="BJ155" s="1" t="s">
        <v>72</v>
      </c>
      <c r="BK155" s="1" t="s">
        <v>72</v>
      </c>
      <c r="BL155" s="1" t="s">
        <v>72</v>
      </c>
      <c r="BM155" s="1" t="s">
        <v>72</v>
      </c>
      <c r="BN155" s="1" t="s">
        <v>72</v>
      </c>
    </row>
    <row r="156" spans="1:66" x14ac:dyDescent="0.25">
      <c r="A156" s="2" t="s">
        <v>267</v>
      </c>
      <c r="B156" s="2" t="s">
        <v>265</v>
      </c>
      <c r="C156" s="2" t="s">
        <v>121</v>
      </c>
      <c r="D156" s="26">
        <f t="shared" si="6"/>
        <v>4000000</v>
      </c>
      <c r="E156" s="1">
        <v>1000000</v>
      </c>
      <c r="F156" s="2" t="s">
        <v>67</v>
      </c>
      <c r="G156" s="2" t="s">
        <v>68</v>
      </c>
      <c r="H156" s="2" t="s">
        <v>69</v>
      </c>
      <c r="I156" s="2" t="s">
        <v>69</v>
      </c>
      <c r="J156" s="2" t="s">
        <v>70</v>
      </c>
      <c r="K156" s="2" t="s">
        <v>71</v>
      </c>
      <c r="L156" s="1">
        <v>20000000</v>
      </c>
      <c r="M156" s="12">
        <f t="shared" si="7"/>
        <v>4000000</v>
      </c>
      <c r="N156" s="12">
        <f t="shared" si="8"/>
        <v>39978.97265625</v>
      </c>
      <c r="O156" s="1">
        <v>1000000</v>
      </c>
      <c r="P156" s="1">
        <v>9994.7431640625</v>
      </c>
      <c r="Q156" s="10">
        <v>14659</v>
      </c>
      <c r="R156" s="10">
        <v>14659</v>
      </c>
      <c r="S156" s="10">
        <v>0</v>
      </c>
      <c r="T156" s="1">
        <v>14</v>
      </c>
      <c r="U156" s="1">
        <v>14645</v>
      </c>
      <c r="V156" s="1">
        <v>0</v>
      </c>
      <c r="W156" s="1">
        <v>0</v>
      </c>
      <c r="X156" s="1">
        <v>0</v>
      </c>
      <c r="Y156" s="1" t="s">
        <v>72</v>
      </c>
      <c r="Z156" s="1" t="s">
        <v>72</v>
      </c>
      <c r="AA156" s="1" t="s">
        <v>72</v>
      </c>
      <c r="AB156" s="1" t="s">
        <v>72</v>
      </c>
      <c r="AC156" s="1" t="s">
        <v>72</v>
      </c>
      <c r="AD156" s="1" t="s">
        <v>72</v>
      </c>
      <c r="AE156" s="1" t="s">
        <v>72</v>
      </c>
      <c r="AF156" s="1">
        <v>4100</v>
      </c>
      <c r="AG156" s="1" t="s">
        <v>72</v>
      </c>
      <c r="AH156" s="1" t="s">
        <v>72</v>
      </c>
      <c r="AI156" s="2" t="s">
        <v>122</v>
      </c>
      <c r="AJ156" s="1">
        <v>889585.59323624603</v>
      </c>
      <c r="AK156" s="1" t="s">
        <v>72</v>
      </c>
      <c r="AL156" s="1" t="s">
        <v>72</v>
      </c>
      <c r="AM156" s="1">
        <v>1000000</v>
      </c>
      <c r="AN156" s="1">
        <v>243604.35142945079</v>
      </c>
      <c r="AO156" s="1">
        <v>99.999887588233946</v>
      </c>
      <c r="AP156" s="1" t="s">
        <v>72</v>
      </c>
      <c r="AQ156" s="1" t="s">
        <v>72</v>
      </c>
      <c r="AR156" s="1">
        <v>99.999969217040828</v>
      </c>
      <c r="AS156" s="1">
        <v>99.999805959427064</v>
      </c>
      <c r="AT156" s="1">
        <v>5474.1296930493318</v>
      </c>
      <c r="AU156" s="1">
        <v>0</v>
      </c>
      <c r="AV156" s="1">
        <v>5474.1296930493536</v>
      </c>
      <c r="AW156" s="2" t="s">
        <v>72</v>
      </c>
      <c r="AX156" s="2" t="s">
        <v>72</v>
      </c>
      <c r="AY156" s="1" t="s">
        <v>72</v>
      </c>
      <c r="AZ156" s="1" t="s">
        <v>72</v>
      </c>
      <c r="BA156" s="1">
        <v>1000000</v>
      </c>
      <c r="BB156" s="1">
        <v>10916.15234375</v>
      </c>
      <c r="BC156" s="1" t="s">
        <v>72</v>
      </c>
      <c r="BD156" s="1" t="s">
        <v>72</v>
      </c>
      <c r="BE156" s="1" t="s">
        <v>72</v>
      </c>
      <c r="BF156" s="1" t="s">
        <v>72</v>
      </c>
      <c r="BG156" s="1" t="s">
        <v>72</v>
      </c>
      <c r="BH156" s="1" t="s">
        <v>72</v>
      </c>
      <c r="BI156" s="1">
        <v>1000000</v>
      </c>
      <c r="BJ156" s="1">
        <v>389160.30072482832</v>
      </c>
      <c r="BK156" s="1" t="s">
        <v>72</v>
      </c>
      <c r="BL156" s="1" t="s">
        <v>72</v>
      </c>
      <c r="BM156" s="1">
        <v>99.999950824001374</v>
      </c>
      <c r="BN156" s="1">
        <v>99.999824352466533</v>
      </c>
    </row>
    <row r="157" spans="1:66" x14ac:dyDescent="0.25">
      <c r="A157" s="2" t="s">
        <v>267</v>
      </c>
      <c r="B157" s="2" t="s">
        <v>265</v>
      </c>
      <c r="C157" s="2" t="s">
        <v>122</v>
      </c>
      <c r="D157" s="26">
        <f t="shared" si="6"/>
        <v>4.4964756011962894</v>
      </c>
      <c r="E157" s="1">
        <v>1.1241189241409302</v>
      </c>
      <c r="F157" s="2" t="s">
        <v>67</v>
      </c>
      <c r="G157" s="2" t="s">
        <v>68</v>
      </c>
      <c r="H157" s="2" t="s">
        <v>69</v>
      </c>
      <c r="I157" s="2" t="s">
        <v>69</v>
      </c>
      <c r="J157" s="2" t="s">
        <v>70</v>
      </c>
      <c r="K157" s="2" t="s">
        <v>74</v>
      </c>
      <c r="L157" s="1">
        <v>22.482378005981445</v>
      </c>
      <c r="M157" s="12">
        <f t="shared" si="7"/>
        <v>7.301239013671875</v>
      </c>
      <c r="N157" s="12">
        <f t="shared" si="8"/>
        <v>2.5232782363891602</v>
      </c>
      <c r="O157" s="1">
        <v>1.8253097534179688</v>
      </c>
      <c r="P157" s="1">
        <v>0.63081955909729004</v>
      </c>
      <c r="Q157" s="10">
        <v>14659</v>
      </c>
      <c r="R157" s="10">
        <v>14</v>
      </c>
      <c r="S157" s="10">
        <v>14645</v>
      </c>
      <c r="T157" s="1">
        <v>14</v>
      </c>
      <c r="U157" s="1">
        <v>14645</v>
      </c>
      <c r="V157" s="1">
        <v>0</v>
      </c>
      <c r="W157" s="1">
        <v>0</v>
      </c>
      <c r="X157" s="1">
        <v>0</v>
      </c>
      <c r="Y157" s="1" t="s">
        <v>72</v>
      </c>
      <c r="Z157" s="1" t="s">
        <v>72</v>
      </c>
      <c r="AA157" s="1" t="s">
        <v>72</v>
      </c>
      <c r="AB157" s="1" t="s">
        <v>72</v>
      </c>
      <c r="AC157" s="1" t="s">
        <v>72</v>
      </c>
      <c r="AD157" s="1" t="s">
        <v>72</v>
      </c>
      <c r="AE157" s="1" t="s">
        <v>72</v>
      </c>
      <c r="AF157" s="1">
        <v>3109.34228515625</v>
      </c>
      <c r="AG157" s="1" t="s">
        <v>72</v>
      </c>
      <c r="AH157" s="1" t="s">
        <v>72</v>
      </c>
      <c r="AI157" s="2" t="s">
        <v>72</v>
      </c>
      <c r="AJ157" s="1" t="s">
        <v>72</v>
      </c>
      <c r="AK157" s="1" t="s">
        <v>72</v>
      </c>
      <c r="AL157" s="1" t="s">
        <v>72</v>
      </c>
      <c r="AM157" s="1" t="s">
        <v>72</v>
      </c>
      <c r="AN157" s="1" t="s">
        <v>72</v>
      </c>
      <c r="AO157" s="1" t="s">
        <v>72</v>
      </c>
      <c r="AP157" s="1" t="s">
        <v>72</v>
      </c>
      <c r="AQ157" s="1" t="s">
        <v>72</v>
      </c>
      <c r="AR157" s="1" t="s">
        <v>72</v>
      </c>
      <c r="AS157" s="1" t="s">
        <v>72</v>
      </c>
      <c r="AT157" s="1">
        <v>3143.3776157924108</v>
      </c>
      <c r="AU157" s="1">
        <v>2804.7093118018361</v>
      </c>
      <c r="AV157" s="1">
        <v>2805.032755164681</v>
      </c>
      <c r="AW157" s="2" t="s">
        <v>72</v>
      </c>
      <c r="AX157" s="2" t="s">
        <v>72</v>
      </c>
      <c r="AY157" s="1" t="s">
        <v>72</v>
      </c>
      <c r="AZ157" s="1" t="s">
        <v>72</v>
      </c>
      <c r="BA157" s="1">
        <v>1.4523231983184814</v>
      </c>
      <c r="BB157" s="1">
        <v>0.84957414865493774</v>
      </c>
      <c r="BC157" s="1" t="s">
        <v>72</v>
      </c>
      <c r="BD157" s="1" t="s">
        <v>72</v>
      </c>
      <c r="BE157" s="1" t="s">
        <v>72</v>
      </c>
      <c r="BF157" s="1" t="s">
        <v>72</v>
      </c>
      <c r="BG157" s="1" t="s">
        <v>72</v>
      </c>
      <c r="BH157" s="1" t="s">
        <v>72</v>
      </c>
      <c r="BI157" s="1" t="s">
        <v>72</v>
      </c>
      <c r="BJ157" s="1" t="s">
        <v>72</v>
      </c>
      <c r="BK157" s="1" t="s">
        <v>72</v>
      </c>
      <c r="BL157" s="1" t="s">
        <v>72</v>
      </c>
      <c r="BM157" s="1" t="s">
        <v>72</v>
      </c>
      <c r="BN157" s="1" t="s">
        <v>72</v>
      </c>
    </row>
    <row r="158" spans="1:66" x14ac:dyDescent="0.25">
      <c r="A158" s="2" t="s">
        <v>268</v>
      </c>
      <c r="B158" s="2" t="s">
        <v>266</v>
      </c>
      <c r="C158" s="2" t="s">
        <v>121</v>
      </c>
      <c r="D158" s="26">
        <f t="shared" si="6"/>
        <v>7974.6687499999998</v>
      </c>
      <c r="E158" s="1">
        <v>1993.6671142578125</v>
      </c>
      <c r="F158" s="2" t="s">
        <v>67</v>
      </c>
      <c r="G158" s="2" t="s">
        <v>68</v>
      </c>
      <c r="H158" s="2" t="s">
        <v>69</v>
      </c>
      <c r="I158" s="2" t="s">
        <v>69</v>
      </c>
      <c r="J158" s="2" t="s">
        <v>70</v>
      </c>
      <c r="K158" s="2" t="s">
        <v>71</v>
      </c>
      <c r="L158" s="1">
        <v>39873.34375</v>
      </c>
      <c r="M158" s="12">
        <f t="shared" si="7"/>
        <v>8132.65869140625</v>
      </c>
      <c r="N158" s="12">
        <f t="shared" si="8"/>
        <v>7821.810546875</v>
      </c>
      <c r="O158" s="1">
        <v>2033.1646728515625</v>
      </c>
      <c r="P158" s="1">
        <v>1955.45263671875</v>
      </c>
      <c r="Q158" s="10">
        <v>15664</v>
      </c>
      <c r="R158" s="10">
        <v>12787</v>
      </c>
      <c r="S158" s="10">
        <v>2877</v>
      </c>
      <c r="T158" s="1">
        <v>30</v>
      </c>
      <c r="U158" s="1">
        <v>12757</v>
      </c>
      <c r="V158" s="1">
        <v>0</v>
      </c>
      <c r="W158" s="1">
        <v>2877</v>
      </c>
      <c r="X158" s="1">
        <v>2.2553599847839862</v>
      </c>
      <c r="Y158" s="1" t="s">
        <v>72</v>
      </c>
      <c r="Z158" s="1" t="s">
        <v>72</v>
      </c>
      <c r="AA158" s="1" t="s">
        <v>72</v>
      </c>
      <c r="AB158" s="1" t="s">
        <v>72</v>
      </c>
      <c r="AC158" s="1" t="s">
        <v>72</v>
      </c>
      <c r="AD158" s="1" t="s">
        <v>72</v>
      </c>
      <c r="AE158" s="1" t="s">
        <v>72</v>
      </c>
      <c r="AF158" s="1">
        <v>4100</v>
      </c>
      <c r="AG158" s="1" t="s">
        <v>72</v>
      </c>
      <c r="AH158" s="1" t="s">
        <v>72</v>
      </c>
      <c r="AI158" s="2" t="s">
        <v>122</v>
      </c>
      <c r="AJ158" s="1">
        <v>883.96841410679826</v>
      </c>
      <c r="AK158" s="1" t="s">
        <v>72</v>
      </c>
      <c r="AL158" s="1" t="s">
        <v>72</v>
      </c>
      <c r="AM158" s="1">
        <v>1203.1118973672064</v>
      </c>
      <c r="AN158" s="1">
        <v>564.82493084639009</v>
      </c>
      <c r="AO158" s="1">
        <v>99.887001616774157</v>
      </c>
      <c r="AP158" s="1" t="s">
        <v>72</v>
      </c>
      <c r="AQ158" s="1" t="s">
        <v>72</v>
      </c>
      <c r="AR158" s="1">
        <v>99.927751882038578</v>
      </c>
      <c r="AS158" s="1">
        <v>99.846251351509736</v>
      </c>
      <c r="AT158" s="1">
        <v>4260.7789786731028</v>
      </c>
      <c r="AU158" s="1">
        <v>4022.2851219667841</v>
      </c>
      <c r="AV158" s="1">
        <v>4216.9749167640257</v>
      </c>
      <c r="AW158" s="2" t="s">
        <v>72</v>
      </c>
      <c r="AX158" s="2" t="s">
        <v>72</v>
      </c>
      <c r="AY158" s="1" t="s">
        <v>72</v>
      </c>
      <c r="AZ158" s="1" t="s">
        <v>72</v>
      </c>
      <c r="BA158" s="1">
        <v>2013.6531982421875</v>
      </c>
      <c r="BB158" s="1">
        <v>1974.0147705078125</v>
      </c>
      <c r="BC158" s="1" t="s">
        <v>72</v>
      </c>
      <c r="BD158" s="1" t="s">
        <v>72</v>
      </c>
      <c r="BE158" s="1" t="s">
        <v>72</v>
      </c>
      <c r="BF158" s="1" t="s">
        <v>72</v>
      </c>
      <c r="BG158" s="1" t="s">
        <v>72</v>
      </c>
      <c r="BH158" s="1" t="s">
        <v>72</v>
      </c>
      <c r="BI158" s="1">
        <v>1045.4688234110499</v>
      </c>
      <c r="BJ158" s="1">
        <v>722.4680048025466</v>
      </c>
      <c r="BK158" s="1" t="s">
        <v>72</v>
      </c>
      <c r="BL158" s="1" t="s">
        <v>72</v>
      </c>
      <c r="BM158" s="1">
        <v>99.90762301393454</v>
      </c>
      <c r="BN158" s="1">
        <v>99.866380219613788</v>
      </c>
    </row>
    <row r="159" spans="1:66" x14ac:dyDescent="0.25">
      <c r="A159" s="2" t="s">
        <v>268</v>
      </c>
      <c r="B159" s="2" t="s">
        <v>266</v>
      </c>
      <c r="C159" s="2" t="s">
        <v>122</v>
      </c>
      <c r="D159" s="26">
        <f t="shared" si="6"/>
        <v>9.0214401245117184</v>
      </c>
      <c r="E159" s="1">
        <v>2.2553601264953613</v>
      </c>
      <c r="F159" s="2" t="s">
        <v>67</v>
      </c>
      <c r="G159" s="2" t="s">
        <v>68</v>
      </c>
      <c r="H159" s="2" t="s">
        <v>69</v>
      </c>
      <c r="I159" s="2" t="s">
        <v>69</v>
      </c>
      <c r="J159" s="2" t="s">
        <v>70</v>
      </c>
      <c r="K159" s="2" t="s">
        <v>74</v>
      </c>
      <c r="L159" s="1">
        <v>45.107200622558594</v>
      </c>
      <c r="M159" s="12">
        <f t="shared" si="7"/>
        <v>12.661975860595703</v>
      </c>
      <c r="N159" s="12">
        <f t="shared" si="8"/>
        <v>6.1573638916015625</v>
      </c>
      <c r="O159" s="1">
        <v>3.1654939651489258</v>
      </c>
      <c r="P159" s="1">
        <v>1.5393409729003906</v>
      </c>
      <c r="Q159" s="10">
        <v>15664</v>
      </c>
      <c r="R159" s="10">
        <v>30</v>
      </c>
      <c r="S159" s="10">
        <v>15634</v>
      </c>
      <c r="T159" s="1">
        <v>30</v>
      </c>
      <c r="U159" s="1">
        <v>12757</v>
      </c>
      <c r="V159" s="1">
        <v>0</v>
      </c>
      <c r="W159" s="1">
        <v>2877</v>
      </c>
      <c r="X159" s="1">
        <v>2.2553599847839862</v>
      </c>
      <c r="Y159" s="1" t="s">
        <v>72</v>
      </c>
      <c r="Z159" s="1" t="s">
        <v>72</v>
      </c>
      <c r="AA159" s="1" t="s">
        <v>72</v>
      </c>
      <c r="AB159" s="1" t="s">
        <v>72</v>
      </c>
      <c r="AC159" s="1" t="s">
        <v>72</v>
      </c>
      <c r="AD159" s="1" t="s">
        <v>72</v>
      </c>
      <c r="AE159" s="1" t="s">
        <v>72</v>
      </c>
      <c r="AF159" s="1">
        <v>3109</v>
      </c>
      <c r="AG159" s="1" t="s">
        <v>72</v>
      </c>
      <c r="AH159" s="1" t="s">
        <v>72</v>
      </c>
      <c r="AI159" s="2" t="s">
        <v>72</v>
      </c>
      <c r="AJ159" s="1" t="s">
        <v>72</v>
      </c>
      <c r="AK159" s="1" t="s">
        <v>72</v>
      </c>
      <c r="AL159" s="1" t="s">
        <v>72</v>
      </c>
      <c r="AM159" s="1" t="s">
        <v>72</v>
      </c>
      <c r="AN159" s="1" t="s">
        <v>72</v>
      </c>
      <c r="AO159" s="1" t="s">
        <v>72</v>
      </c>
      <c r="AP159" s="1" t="s">
        <v>72</v>
      </c>
      <c r="AQ159" s="1" t="s">
        <v>72</v>
      </c>
      <c r="AR159" s="1" t="s">
        <v>72</v>
      </c>
      <c r="AS159" s="1" t="s">
        <v>72</v>
      </c>
      <c r="AT159" s="1">
        <v>3158.5767578125001</v>
      </c>
      <c r="AU159" s="1">
        <v>2774.3592911889</v>
      </c>
      <c r="AV159" s="1">
        <v>2775.0951520161893</v>
      </c>
      <c r="AW159" s="2" t="s">
        <v>72</v>
      </c>
      <c r="AX159" s="2" t="s">
        <v>72</v>
      </c>
      <c r="AY159" s="1" t="s">
        <v>72</v>
      </c>
      <c r="AZ159" s="1" t="s">
        <v>72</v>
      </c>
      <c r="BA159" s="1">
        <v>2.6918201446533203</v>
      </c>
      <c r="BB159" s="1">
        <v>1.8689355850219727</v>
      </c>
      <c r="BC159" s="1" t="s">
        <v>72</v>
      </c>
      <c r="BD159" s="1" t="s">
        <v>72</v>
      </c>
      <c r="BE159" s="1" t="s">
        <v>72</v>
      </c>
      <c r="BF159" s="1" t="s">
        <v>72</v>
      </c>
      <c r="BG159" s="1" t="s">
        <v>72</v>
      </c>
      <c r="BH159" s="1" t="s">
        <v>72</v>
      </c>
      <c r="BI159" s="1" t="s">
        <v>72</v>
      </c>
      <c r="BJ159" s="1" t="s">
        <v>72</v>
      </c>
      <c r="BK159" s="1" t="s">
        <v>72</v>
      </c>
      <c r="BL159" s="1" t="s">
        <v>72</v>
      </c>
      <c r="BM159" s="1" t="s">
        <v>72</v>
      </c>
      <c r="BN159" s="1" t="s">
        <v>72</v>
      </c>
    </row>
    <row r="160" spans="1:66" x14ac:dyDescent="0.25">
      <c r="A160" s="2" t="s">
        <v>173</v>
      </c>
      <c r="B160" s="2" t="s">
        <v>157</v>
      </c>
      <c r="C160" s="2" t="s">
        <v>121</v>
      </c>
      <c r="D160" s="26">
        <f t="shared" si="6"/>
        <v>0.29184670448303224</v>
      </c>
      <c r="E160" s="1">
        <v>7.2961673140525818E-2</v>
      </c>
      <c r="F160" s="2" t="s">
        <v>67</v>
      </c>
      <c r="G160" s="2" t="s">
        <v>68</v>
      </c>
      <c r="H160" s="2" t="s">
        <v>69</v>
      </c>
      <c r="I160" s="2" t="s">
        <v>69</v>
      </c>
      <c r="J160" s="2" t="s">
        <v>70</v>
      </c>
      <c r="K160" s="2" t="s">
        <v>71</v>
      </c>
      <c r="L160" s="1">
        <v>1.4592335224151611</v>
      </c>
      <c r="M160" s="12">
        <f t="shared" si="7"/>
        <v>1.3940231800079346</v>
      </c>
      <c r="N160" s="12">
        <f t="shared" si="8"/>
        <v>1.2257197871804237E-2</v>
      </c>
      <c r="O160" s="1">
        <v>0.34850579500198364</v>
      </c>
      <c r="P160" s="1">
        <v>3.0642994679510593E-3</v>
      </c>
      <c r="Q160" s="10">
        <v>16125</v>
      </c>
      <c r="R160" s="10">
        <v>1</v>
      </c>
      <c r="S160" s="10">
        <v>16124</v>
      </c>
      <c r="T160" s="1">
        <v>0</v>
      </c>
      <c r="U160" s="1">
        <v>1</v>
      </c>
      <c r="V160" s="1">
        <v>28</v>
      </c>
      <c r="W160" s="1">
        <v>16096</v>
      </c>
      <c r="X160" s="1">
        <v>0</v>
      </c>
      <c r="Y160" s="1" t="s">
        <v>72</v>
      </c>
      <c r="Z160" s="1" t="s">
        <v>72</v>
      </c>
      <c r="AA160" s="1" t="s">
        <v>72</v>
      </c>
      <c r="AB160" s="1" t="s">
        <v>72</v>
      </c>
      <c r="AC160" s="1" t="s">
        <v>72</v>
      </c>
      <c r="AD160" s="1" t="s">
        <v>72</v>
      </c>
      <c r="AE160" s="1" t="s">
        <v>72</v>
      </c>
      <c r="AF160" s="1">
        <v>4100</v>
      </c>
      <c r="AG160" s="1" t="s">
        <v>72</v>
      </c>
      <c r="AH160" s="1" t="s">
        <v>72</v>
      </c>
      <c r="AI160" s="2" t="s">
        <v>122</v>
      </c>
      <c r="AJ160" s="1">
        <v>3.5684372980882686E-2</v>
      </c>
      <c r="AK160" s="1" t="s">
        <v>72</v>
      </c>
      <c r="AL160" s="1" t="s">
        <v>72</v>
      </c>
      <c r="AM160" s="1">
        <v>0.1212031503042918</v>
      </c>
      <c r="AN160" s="1">
        <v>0</v>
      </c>
      <c r="AO160" s="1">
        <v>3.4454872460976462</v>
      </c>
      <c r="AP160" s="1" t="s">
        <v>72</v>
      </c>
      <c r="AQ160" s="1" t="s">
        <v>72</v>
      </c>
      <c r="AR160" s="1">
        <v>11.418209526347461</v>
      </c>
      <c r="AS160" s="1">
        <v>0</v>
      </c>
      <c r="AT160" s="1">
        <v>4650.67724609375</v>
      </c>
      <c r="AU160" s="1">
        <v>3239.2898598786651</v>
      </c>
      <c r="AV160" s="1">
        <v>3239.3773877785825</v>
      </c>
      <c r="AW160" s="2" t="s">
        <v>72</v>
      </c>
      <c r="AX160" s="2" t="s">
        <v>72</v>
      </c>
      <c r="AY160" s="1" t="s">
        <v>72</v>
      </c>
      <c r="AZ160" s="1" t="s">
        <v>72</v>
      </c>
      <c r="BA160" s="1">
        <v>0.18161000311374664</v>
      </c>
      <c r="BB160" s="1">
        <v>1.977216824889183E-2</v>
      </c>
      <c r="BC160" s="1" t="s">
        <v>72</v>
      </c>
      <c r="BD160" s="1" t="s">
        <v>72</v>
      </c>
      <c r="BE160" s="1" t="s">
        <v>72</v>
      </c>
      <c r="BF160" s="1" t="s">
        <v>72</v>
      </c>
      <c r="BG160" s="1" t="s">
        <v>72</v>
      </c>
      <c r="BH160" s="1" t="s">
        <v>72</v>
      </c>
      <c r="BI160" s="1">
        <v>7.5830354086510995E-2</v>
      </c>
      <c r="BJ160" s="1">
        <v>0</v>
      </c>
      <c r="BK160" s="1" t="s">
        <v>72</v>
      </c>
      <c r="BL160" s="1" t="s">
        <v>72</v>
      </c>
      <c r="BM160" s="1">
        <v>7.1882063078178735</v>
      </c>
      <c r="BN160" s="1">
        <v>0</v>
      </c>
    </row>
    <row r="161" spans="1:66" x14ac:dyDescent="0.25">
      <c r="A161" s="2" t="s">
        <v>173</v>
      </c>
      <c r="B161" s="2" t="s">
        <v>157</v>
      </c>
      <c r="C161" s="2" t="s">
        <v>122</v>
      </c>
      <c r="D161" s="26">
        <f t="shared" si="6"/>
        <v>8.1785575866699212</v>
      </c>
      <c r="E161" s="1">
        <v>2.0446393489837646</v>
      </c>
      <c r="F161" s="2" t="s">
        <v>67</v>
      </c>
      <c r="G161" s="2" t="s">
        <v>68</v>
      </c>
      <c r="H161" s="2" t="s">
        <v>69</v>
      </c>
      <c r="I161" s="2" t="s">
        <v>69</v>
      </c>
      <c r="J161" s="2" t="s">
        <v>70</v>
      </c>
      <c r="K161" s="2" t="s">
        <v>74</v>
      </c>
      <c r="L161" s="1">
        <v>40.892787933349609</v>
      </c>
      <c r="M161" s="12">
        <f t="shared" si="7"/>
        <v>11.608725547790527</v>
      </c>
      <c r="N161" s="12">
        <f t="shared" si="8"/>
        <v>5.5026049613952637</v>
      </c>
      <c r="O161" s="1">
        <v>2.9021813869476318</v>
      </c>
      <c r="P161" s="1">
        <v>1.3756512403488159</v>
      </c>
      <c r="Q161" s="10">
        <v>16125</v>
      </c>
      <c r="R161" s="10">
        <v>28</v>
      </c>
      <c r="S161" s="10">
        <v>16097</v>
      </c>
      <c r="T161" s="1">
        <v>0</v>
      </c>
      <c r="U161" s="1">
        <v>1</v>
      </c>
      <c r="V161" s="1">
        <v>28</v>
      </c>
      <c r="W161" s="1">
        <v>16096</v>
      </c>
      <c r="X161" s="1">
        <v>0</v>
      </c>
      <c r="Y161" s="1" t="s">
        <v>72</v>
      </c>
      <c r="Z161" s="1" t="s">
        <v>72</v>
      </c>
      <c r="AA161" s="1" t="s">
        <v>72</v>
      </c>
      <c r="AB161" s="1" t="s">
        <v>72</v>
      </c>
      <c r="AC161" s="1" t="s">
        <v>72</v>
      </c>
      <c r="AD161" s="1" t="s">
        <v>72</v>
      </c>
      <c r="AE161" s="1" t="s">
        <v>72</v>
      </c>
      <c r="AF161" s="1">
        <v>3109.34228515625</v>
      </c>
      <c r="AG161" s="1" t="s">
        <v>72</v>
      </c>
      <c r="AH161" s="1" t="s">
        <v>72</v>
      </c>
      <c r="AI161" s="2" t="s">
        <v>72</v>
      </c>
      <c r="AJ161" s="1" t="s">
        <v>72</v>
      </c>
      <c r="AK161" s="1" t="s">
        <v>72</v>
      </c>
      <c r="AL161" s="1" t="s">
        <v>72</v>
      </c>
      <c r="AM161" s="1" t="s">
        <v>72</v>
      </c>
      <c r="AN161" s="1" t="s">
        <v>72</v>
      </c>
      <c r="AO161" s="1" t="s">
        <v>72</v>
      </c>
      <c r="AP161" s="1" t="s">
        <v>72</v>
      </c>
      <c r="AQ161" s="1" t="s">
        <v>72</v>
      </c>
      <c r="AR161" s="1" t="s">
        <v>72</v>
      </c>
      <c r="AS161" s="1" t="s">
        <v>72</v>
      </c>
      <c r="AT161" s="1">
        <v>3404.8954816545761</v>
      </c>
      <c r="AU161" s="1">
        <v>2445.7896931599612</v>
      </c>
      <c r="AV161" s="1">
        <v>2447.4551171647754</v>
      </c>
      <c r="AW161" s="2" t="s">
        <v>72</v>
      </c>
      <c r="AX161" s="2" t="s">
        <v>72</v>
      </c>
      <c r="AY161" s="1" t="s">
        <v>72</v>
      </c>
      <c r="AZ161" s="1" t="s">
        <v>72</v>
      </c>
      <c r="BA161" s="1">
        <v>2.4551637172698975</v>
      </c>
      <c r="BB161" s="1">
        <v>1.6827715635299683</v>
      </c>
      <c r="BC161" s="1" t="s">
        <v>72</v>
      </c>
      <c r="BD161" s="1" t="s">
        <v>72</v>
      </c>
      <c r="BE161" s="1" t="s">
        <v>72</v>
      </c>
      <c r="BF161" s="1" t="s">
        <v>72</v>
      </c>
      <c r="BG161" s="1" t="s">
        <v>72</v>
      </c>
      <c r="BH161" s="1" t="s">
        <v>72</v>
      </c>
      <c r="BI161" s="1" t="s">
        <v>72</v>
      </c>
      <c r="BJ161" s="1" t="s">
        <v>72</v>
      </c>
      <c r="BK161" s="1" t="s">
        <v>72</v>
      </c>
      <c r="BL161" s="1" t="s">
        <v>72</v>
      </c>
      <c r="BM161" s="1" t="s">
        <v>72</v>
      </c>
      <c r="BN161" s="1" t="s">
        <v>72</v>
      </c>
    </row>
  </sheetData>
  <autoFilter ref="A1:BN161" xr:uid="{00000000-0009-0000-00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53C0-53C1-0A49-88C9-72B163D7F749}">
  <sheetPr>
    <outlinePr summaryBelow="0" summaryRight="0"/>
  </sheetPr>
  <dimension ref="A1:BN33"/>
  <sheetViews>
    <sheetView workbookViewId="0">
      <pane xSplit="1" ySplit="1" topLeftCell="B2" activePane="bottomRight" state="frozen"/>
      <selection pane="topRight"/>
      <selection pane="bottomLeft"/>
      <selection pane="bottomRight" activeCell="A32" sqref="A32:A33"/>
    </sheetView>
  </sheetViews>
  <sheetFormatPr defaultColWidth="10.85546875" defaultRowHeight="15" x14ac:dyDescent="0.25"/>
  <cols>
    <col min="1" max="1" width="7.42578125" style="2" customWidth="1"/>
    <col min="2" max="2" width="9.85546875" style="2" customWidth="1"/>
    <col min="3" max="3" width="9" style="2" customWidth="1"/>
    <col min="4" max="4" width="9" style="24" customWidth="1"/>
    <col min="5" max="5" width="17" style="11" customWidth="1"/>
    <col min="6" max="6" width="8.85546875" style="2" customWidth="1"/>
    <col min="7" max="7" width="13" style="2" customWidth="1"/>
    <col min="8" max="8" width="13.5703125" style="2" customWidth="1"/>
    <col min="9" max="9" width="13" style="2" customWidth="1"/>
    <col min="10" max="10" width="11.42578125" style="2" customWidth="1"/>
    <col min="11" max="11" width="13.5703125" style="2" customWidth="1"/>
    <col min="12" max="12" width="17.42578125" style="11" customWidth="1"/>
    <col min="13" max="13" width="15.140625" style="13" customWidth="1"/>
    <col min="14" max="14" width="14.85546875" style="13" customWidth="1"/>
    <col min="15" max="15" width="17.42578125" style="11" customWidth="1"/>
    <col min="16" max="16" width="17.140625" style="11" customWidth="1"/>
    <col min="17" max="17" width="19" style="10" customWidth="1"/>
    <col min="18" max="18" width="10.85546875" style="10" customWidth="1"/>
    <col min="19" max="19" width="11.85546875" style="10" customWidth="1"/>
    <col min="20" max="20" width="12.5703125" style="11" customWidth="1"/>
    <col min="21" max="22" width="12.140625" style="11" customWidth="1"/>
    <col min="23" max="23" width="11.5703125" style="11" customWidth="1"/>
    <col min="24" max="24" width="10.140625" style="11" customWidth="1"/>
    <col min="25" max="25" width="7.42578125" style="11" customWidth="1"/>
    <col min="26" max="26" width="15" style="11" customWidth="1"/>
    <col min="27" max="27" width="14.5703125" style="11" customWidth="1"/>
    <col min="28" max="28" width="17.42578125" style="11" customWidth="1"/>
    <col min="29" max="29" width="17" style="11" customWidth="1"/>
    <col min="30" max="30" width="17.42578125" style="11" customWidth="1"/>
    <col min="31" max="31" width="17.140625" style="11" customWidth="1"/>
    <col min="32" max="34" width="12.85546875" style="11" customWidth="1"/>
    <col min="35" max="35" width="16" style="2" customWidth="1"/>
    <col min="36" max="36" width="8" style="11" customWidth="1"/>
    <col min="37" max="38" width="15.42578125" style="11" customWidth="1"/>
    <col min="39" max="39" width="17.5703125" style="11" customWidth="1"/>
    <col min="40" max="40" width="17.42578125" style="11" customWidth="1"/>
    <col min="41" max="41" width="21.42578125" style="11" customWidth="1"/>
    <col min="42" max="43" width="28.42578125" style="11" customWidth="1"/>
    <col min="44" max="44" width="30.85546875" style="11" customWidth="1"/>
    <col min="45" max="45" width="30.42578125" style="11" customWidth="1"/>
    <col min="46" max="46" width="26" style="11" customWidth="1"/>
    <col min="47" max="47" width="27" style="11" customWidth="1"/>
    <col min="48" max="48" width="21" style="11" customWidth="1"/>
    <col min="49" max="49" width="21.85546875" style="2" customWidth="1"/>
    <col min="50" max="50" width="14.42578125" style="2" customWidth="1"/>
    <col min="51" max="52" width="22.42578125" style="11" customWidth="1"/>
    <col min="53" max="53" width="24.85546875" style="11" customWidth="1"/>
    <col min="54" max="54" width="24.42578125" style="11" customWidth="1"/>
    <col min="55" max="55" width="17" style="11" customWidth="1"/>
    <col min="56" max="56" width="16.5703125" style="11" customWidth="1"/>
    <col min="57" max="57" width="19.42578125" style="11" customWidth="1"/>
    <col min="58" max="58" width="19" style="11" customWidth="1"/>
    <col min="59" max="60" width="17.42578125" style="11" customWidth="1"/>
    <col min="61" max="61" width="19.5703125" style="11" customWidth="1"/>
    <col min="62" max="62" width="19.42578125" style="11" customWidth="1"/>
    <col min="63" max="64" width="30.42578125" style="11" customWidth="1"/>
    <col min="65" max="65" width="32.85546875" style="11" customWidth="1"/>
    <col min="66" max="66" width="32.42578125" style="11" customWidth="1"/>
  </cols>
  <sheetData>
    <row r="1" spans="1:66" x14ac:dyDescent="0.25">
      <c r="A1" s="2" t="s">
        <v>0</v>
      </c>
      <c r="B1" s="2" t="s">
        <v>1</v>
      </c>
      <c r="C1" s="2" t="s">
        <v>2</v>
      </c>
      <c r="D1" s="16" t="s">
        <v>167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4" t="s">
        <v>11</v>
      </c>
      <c r="N1" s="24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</row>
    <row r="2" spans="1:66" x14ac:dyDescent="0.25">
      <c r="A2" s="2" t="s">
        <v>97</v>
      </c>
      <c r="B2" s="2" t="s">
        <v>209</v>
      </c>
      <c r="C2" s="2" t="s">
        <v>156</v>
      </c>
      <c r="D2" s="24">
        <f t="shared" ref="D2:D33" si="0">L2/5</f>
        <v>5.3633388519287113</v>
      </c>
      <c r="E2" s="1">
        <v>1.3408347368240356</v>
      </c>
      <c r="F2" s="2" t="s">
        <v>67</v>
      </c>
      <c r="G2" s="2" t="s">
        <v>68</v>
      </c>
      <c r="H2" s="2" t="s">
        <v>69</v>
      </c>
      <c r="I2" s="2" t="s">
        <v>69</v>
      </c>
      <c r="J2" s="2" t="s">
        <v>70</v>
      </c>
      <c r="K2" s="2" t="s">
        <v>71</v>
      </c>
      <c r="L2" s="1">
        <v>26.816694259643555</v>
      </c>
      <c r="M2" s="12">
        <f t="shared" ref="M2:M33" si="1">4*O2</f>
        <v>9.0286731719970703</v>
      </c>
      <c r="N2" s="12">
        <f t="shared" ref="N2:N33" si="2">4*P2</f>
        <v>2.8574519157409668</v>
      </c>
      <c r="O2" s="1">
        <v>2.2571682929992676</v>
      </c>
      <c r="P2" s="1">
        <v>0.7143629789352417</v>
      </c>
      <c r="Q2" s="10">
        <v>10535</v>
      </c>
      <c r="R2" s="10">
        <v>12</v>
      </c>
      <c r="S2" s="10">
        <v>10523</v>
      </c>
      <c r="T2" s="1">
        <v>0</v>
      </c>
      <c r="U2" s="1">
        <v>0</v>
      </c>
      <c r="V2" s="1">
        <v>0</v>
      </c>
      <c r="W2" s="1">
        <v>0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5800</v>
      </c>
      <c r="AG2" s="1" t="s">
        <v>72</v>
      </c>
      <c r="AH2" s="1" t="s">
        <v>72</v>
      </c>
      <c r="AI2" s="2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6491.3516845703125</v>
      </c>
      <c r="AU2" s="1">
        <v>4678.6116354874439</v>
      </c>
      <c r="AV2" s="1">
        <v>4680.6764556667322</v>
      </c>
      <c r="AW2" s="2" t="s">
        <v>72</v>
      </c>
      <c r="AX2" s="2" t="s">
        <v>72</v>
      </c>
      <c r="AY2" s="1" t="s">
        <v>72</v>
      </c>
      <c r="AZ2" s="1" t="s">
        <v>72</v>
      </c>
      <c r="BA2" s="1">
        <v>1.7669813632965088</v>
      </c>
      <c r="BB2" s="1">
        <v>0.98950004577636719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x14ac:dyDescent="0.25">
      <c r="A3" s="2" t="s">
        <v>195</v>
      </c>
      <c r="B3" s="2" t="s">
        <v>209</v>
      </c>
      <c r="C3" s="2" t="s">
        <v>159</v>
      </c>
      <c r="D3" s="24">
        <f t="shared" si="0"/>
        <v>4.6057949066162109</v>
      </c>
      <c r="E3" s="1">
        <v>1.1514487266540527</v>
      </c>
      <c r="F3" s="2" t="s">
        <v>67</v>
      </c>
      <c r="G3" s="2" t="s">
        <v>68</v>
      </c>
      <c r="H3" s="2" t="s">
        <v>69</v>
      </c>
      <c r="I3" s="2" t="s">
        <v>69</v>
      </c>
      <c r="J3" s="2" t="s">
        <v>70</v>
      </c>
      <c r="K3" s="2" t="s">
        <v>71</v>
      </c>
      <c r="L3" s="1">
        <v>23.028974533081055</v>
      </c>
      <c r="M3" s="12">
        <f t="shared" si="1"/>
        <v>7.6073017120361328</v>
      </c>
      <c r="N3" s="12">
        <f t="shared" si="2"/>
        <v>2.5223546028137207</v>
      </c>
      <c r="O3" s="1">
        <v>1.9018254280090332</v>
      </c>
      <c r="P3" s="1">
        <v>0.63058865070343018</v>
      </c>
      <c r="Q3" s="10">
        <v>13289</v>
      </c>
      <c r="R3" s="10">
        <v>13</v>
      </c>
      <c r="S3" s="10">
        <v>13276</v>
      </c>
      <c r="T3" s="1">
        <v>0</v>
      </c>
      <c r="U3" s="1">
        <v>0</v>
      </c>
      <c r="V3" s="1">
        <v>0</v>
      </c>
      <c r="W3" s="1">
        <v>0</v>
      </c>
      <c r="X3" s="1" t="s">
        <v>72</v>
      </c>
      <c r="Y3" s="1" t="s">
        <v>72</v>
      </c>
      <c r="Z3" s="1" t="s">
        <v>72</v>
      </c>
      <c r="AA3" s="1" t="s">
        <v>72</v>
      </c>
      <c r="AB3" s="1" t="s">
        <v>72</v>
      </c>
      <c r="AC3" s="1" t="s">
        <v>72</v>
      </c>
      <c r="AD3" s="1" t="s">
        <v>72</v>
      </c>
      <c r="AE3" s="1" t="s">
        <v>72</v>
      </c>
      <c r="AF3" s="1">
        <v>4500</v>
      </c>
      <c r="AG3" s="1" t="s">
        <v>72</v>
      </c>
      <c r="AH3" s="1" t="s">
        <v>72</v>
      </c>
      <c r="AI3" s="2" t="s">
        <v>72</v>
      </c>
      <c r="AJ3" s="1" t="s">
        <v>72</v>
      </c>
      <c r="AK3" s="1" t="s">
        <v>72</v>
      </c>
      <c r="AL3" s="1" t="s">
        <v>72</v>
      </c>
      <c r="AM3" s="1" t="s">
        <v>72</v>
      </c>
      <c r="AN3" s="1" t="s">
        <v>72</v>
      </c>
      <c r="AO3" s="1" t="s">
        <v>72</v>
      </c>
      <c r="AP3" s="1" t="s">
        <v>72</v>
      </c>
      <c r="AQ3" s="1" t="s">
        <v>72</v>
      </c>
      <c r="AR3" s="1" t="s">
        <v>72</v>
      </c>
      <c r="AS3" s="1" t="s">
        <v>72</v>
      </c>
      <c r="AT3" s="1">
        <v>6064.8522010216348</v>
      </c>
      <c r="AU3" s="1">
        <v>3673.8060756038562</v>
      </c>
      <c r="AV3" s="1">
        <v>3676.145122908425</v>
      </c>
      <c r="AW3" s="2" t="s">
        <v>72</v>
      </c>
      <c r="AX3" s="2" t="s">
        <v>72</v>
      </c>
      <c r="AY3" s="1" t="s">
        <v>72</v>
      </c>
      <c r="AZ3" s="1" t="s">
        <v>72</v>
      </c>
      <c r="BA3" s="1">
        <v>1.5016241073608398</v>
      </c>
      <c r="BB3" s="1">
        <v>0.86055731773376465</v>
      </c>
      <c r="BC3" s="1" t="s">
        <v>72</v>
      </c>
      <c r="BD3" s="1" t="s">
        <v>72</v>
      </c>
      <c r="BE3" s="1" t="s">
        <v>72</v>
      </c>
      <c r="BF3" s="1" t="s">
        <v>72</v>
      </c>
      <c r="BG3" s="1" t="s">
        <v>72</v>
      </c>
      <c r="BH3" s="1" t="s">
        <v>72</v>
      </c>
      <c r="BI3" s="1" t="s">
        <v>72</v>
      </c>
      <c r="BJ3" s="1" t="s">
        <v>72</v>
      </c>
      <c r="BK3" s="1" t="s">
        <v>72</v>
      </c>
      <c r="BL3" s="1" t="s">
        <v>72</v>
      </c>
      <c r="BM3" s="1" t="s">
        <v>72</v>
      </c>
      <c r="BN3" s="1" t="s">
        <v>72</v>
      </c>
    </row>
    <row r="4" spans="1:66" x14ac:dyDescent="0.25">
      <c r="A4" s="2" t="s">
        <v>99</v>
      </c>
      <c r="B4" s="2" t="s">
        <v>210</v>
      </c>
      <c r="C4" s="2" t="s">
        <v>156</v>
      </c>
      <c r="D4" s="24">
        <f t="shared" si="0"/>
        <v>5.1131050109863283</v>
      </c>
      <c r="E4" s="1">
        <v>1.2782762050628662</v>
      </c>
      <c r="F4" s="2" t="s">
        <v>67</v>
      </c>
      <c r="G4" s="2" t="s">
        <v>68</v>
      </c>
      <c r="H4" s="2" t="s">
        <v>69</v>
      </c>
      <c r="I4" s="2" t="s">
        <v>69</v>
      </c>
      <c r="J4" s="2" t="s">
        <v>70</v>
      </c>
      <c r="K4" s="2" t="s">
        <v>71</v>
      </c>
      <c r="L4" s="1">
        <v>25.565525054931641</v>
      </c>
      <c r="M4" s="12">
        <f t="shared" si="1"/>
        <v>7.6359119415283203</v>
      </c>
      <c r="N4" s="12">
        <f t="shared" si="2"/>
        <v>3.2191474437713623</v>
      </c>
      <c r="O4" s="1">
        <v>1.9089779853820801</v>
      </c>
      <c r="P4" s="1">
        <v>0.80478686094284058</v>
      </c>
      <c r="Q4" s="10">
        <v>19338</v>
      </c>
      <c r="R4" s="10">
        <v>21</v>
      </c>
      <c r="S4" s="10">
        <v>19317</v>
      </c>
      <c r="T4" s="1">
        <v>0</v>
      </c>
      <c r="U4" s="1">
        <v>0</v>
      </c>
      <c r="V4" s="1">
        <v>0</v>
      </c>
      <c r="W4" s="1">
        <v>0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5800</v>
      </c>
      <c r="AG4" s="1" t="s">
        <v>72</v>
      </c>
      <c r="AH4" s="1" t="s">
        <v>72</v>
      </c>
      <c r="AI4" s="2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6505.0103004092261</v>
      </c>
      <c r="AU4" s="1">
        <v>4724.931937076959</v>
      </c>
      <c r="AV4" s="1">
        <v>4726.8650038693077</v>
      </c>
      <c r="AW4" s="2" t="s">
        <v>72</v>
      </c>
      <c r="AX4" s="2" t="s">
        <v>72</v>
      </c>
      <c r="AY4" s="1" t="s">
        <v>72</v>
      </c>
      <c r="AZ4" s="1" t="s">
        <v>72</v>
      </c>
      <c r="BA4" s="1">
        <v>1.5775934457778931</v>
      </c>
      <c r="BB4" s="1">
        <v>1.0195262432098389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x14ac:dyDescent="0.25">
      <c r="A5" s="2" t="s">
        <v>196</v>
      </c>
      <c r="B5" s="2" t="s">
        <v>210</v>
      </c>
      <c r="C5" s="2" t="s">
        <v>159</v>
      </c>
      <c r="D5" s="24">
        <f t="shared" si="0"/>
        <v>5.2744709014892575</v>
      </c>
      <c r="E5" s="1">
        <v>1.3186177015304565</v>
      </c>
      <c r="F5" s="2" t="s">
        <v>67</v>
      </c>
      <c r="G5" s="2" t="s">
        <v>68</v>
      </c>
      <c r="H5" s="2" t="s">
        <v>69</v>
      </c>
      <c r="I5" s="2" t="s">
        <v>69</v>
      </c>
      <c r="J5" s="2" t="s">
        <v>70</v>
      </c>
      <c r="K5" s="2" t="s">
        <v>71</v>
      </c>
      <c r="L5" s="1">
        <v>26.372354507446289</v>
      </c>
      <c r="M5" s="12">
        <f t="shared" si="1"/>
        <v>7.9506235122680664</v>
      </c>
      <c r="N5" s="12">
        <f t="shared" si="2"/>
        <v>3.2797620296478271</v>
      </c>
      <c r="O5" s="1">
        <v>1.9876558780670166</v>
      </c>
      <c r="P5" s="1">
        <v>0.81994050741195679</v>
      </c>
      <c r="Q5" s="10">
        <v>17854</v>
      </c>
      <c r="R5" s="10">
        <v>20</v>
      </c>
      <c r="S5" s="10">
        <v>17834</v>
      </c>
      <c r="T5" s="1">
        <v>0</v>
      </c>
      <c r="U5" s="1">
        <v>0</v>
      </c>
      <c r="V5" s="1">
        <v>0</v>
      </c>
      <c r="W5" s="1">
        <v>0</v>
      </c>
      <c r="X5" s="1" t="s">
        <v>72</v>
      </c>
      <c r="Y5" s="1" t="s">
        <v>72</v>
      </c>
      <c r="Z5" s="1" t="s">
        <v>72</v>
      </c>
      <c r="AA5" s="1" t="s">
        <v>72</v>
      </c>
      <c r="AB5" s="1" t="s">
        <v>72</v>
      </c>
      <c r="AC5" s="1" t="s">
        <v>72</v>
      </c>
      <c r="AD5" s="1" t="s">
        <v>72</v>
      </c>
      <c r="AE5" s="1" t="s">
        <v>72</v>
      </c>
      <c r="AF5" s="1">
        <v>4500</v>
      </c>
      <c r="AG5" s="1" t="s">
        <v>72</v>
      </c>
      <c r="AH5" s="1" t="s">
        <v>72</v>
      </c>
      <c r="AI5" s="2" t="s">
        <v>72</v>
      </c>
      <c r="AJ5" s="1" t="s">
        <v>72</v>
      </c>
      <c r="AK5" s="1" t="s">
        <v>72</v>
      </c>
      <c r="AL5" s="1" t="s">
        <v>72</v>
      </c>
      <c r="AM5" s="1" t="s">
        <v>72</v>
      </c>
      <c r="AN5" s="1" t="s">
        <v>72</v>
      </c>
      <c r="AO5" s="1" t="s">
        <v>72</v>
      </c>
      <c r="AP5" s="1" t="s">
        <v>72</v>
      </c>
      <c r="AQ5" s="1" t="s">
        <v>72</v>
      </c>
      <c r="AR5" s="1" t="s">
        <v>72</v>
      </c>
      <c r="AS5" s="1" t="s">
        <v>72</v>
      </c>
      <c r="AT5" s="1">
        <v>5997.4141601562496</v>
      </c>
      <c r="AU5" s="1">
        <v>3581.7006820742026</v>
      </c>
      <c r="AV5" s="1">
        <v>3584.4067574389205</v>
      </c>
      <c r="AW5" s="2" t="s">
        <v>72</v>
      </c>
      <c r="AX5" s="2" t="s">
        <v>72</v>
      </c>
      <c r="AY5" s="1" t="s">
        <v>72</v>
      </c>
      <c r="AZ5" s="1" t="s">
        <v>72</v>
      </c>
      <c r="BA5" s="1">
        <v>1.6356359720230103</v>
      </c>
      <c r="BB5" s="1">
        <v>1.0455424785614014</v>
      </c>
      <c r="BC5" s="1" t="s">
        <v>72</v>
      </c>
      <c r="BD5" s="1" t="s">
        <v>72</v>
      </c>
      <c r="BE5" s="1" t="s">
        <v>72</v>
      </c>
      <c r="BF5" s="1" t="s">
        <v>72</v>
      </c>
      <c r="BG5" s="1" t="s">
        <v>72</v>
      </c>
      <c r="BH5" s="1" t="s">
        <v>72</v>
      </c>
      <c r="BI5" s="1" t="s">
        <v>72</v>
      </c>
      <c r="BJ5" s="1" t="s">
        <v>72</v>
      </c>
      <c r="BK5" s="1" t="s">
        <v>72</v>
      </c>
      <c r="BL5" s="1" t="s">
        <v>72</v>
      </c>
      <c r="BM5" s="1" t="s">
        <v>72</v>
      </c>
      <c r="BN5" s="1" t="s">
        <v>72</v>
      </c>
    </row>
    <row r="6" spans="1:66" x14ac:dyDescent="0.25">
      <c r="A6" s="2" t="s">
        <v>100</v>
      </c>
      <c r="B6" s="2" t="s">
        <v>211</v>
      </c>
      <c r="C6" s="2" t="s">
        <v>156</v>
      </c>
      <c r="D6" s="24">
        <f t="shared" si="0"/>
        <v>4.2021499633789059</v>
      </c>
      <c r="E6" s="1">
        <v>1.0505374670028687</v>
      </c>
      <c r="F6" s="2" t="s">
        <v>67</v>
      </c>
      <c r="G6" s="2" t="s">
        <v>68</v>
      </c>
      <c r="H6" s="2" t="s">
        <v>69</v>
      </c>
      <c r="I6" s="2" t="s">
        <v>69</v>
      </c>
      <c r="J6" s="2" t="s">
        <v>70</v>
      </c>
      <c r="K6" s="2" t="s">
        <v>71</v>
      </c>
      <c r="L6" s="1">
        <v>21.010749816894531</v>
      </c>
      <c r="M6" s="12">
        <f t="shared" si="1"/>
        <v>6.6269211769104004</v>
      </c>
      <c r="N6" s="12">
        <f t="shared" si="2"/>
        <v>2.4567515850067139</v>
      </c>
      <c r="O6" s="1">
        <v>1.6567302942276001</v>
      </c>
      <c r="P6" s="1">
        <v>0.61418789625167847</v>
      </c>
      <c r="Q6" s="10">
        <v>17926</v>
      </c>
      <c r="R6" s="10">
        <v>16</v>
      </c>
      <c r="S6" s="10">
        <v>17910</v>
      </c>
      <c r="T6" s="1">
        <v>0</v>
      </c>
      <c r="U6" s="1">
        <v>0</v>
      </c>
      <c r="V6" s="1">
        <v>0</v>
      </c>
      <c r="W6" s="1">
        <v>0</v>
      </c>
      <c r="X6" s="1" t="s">
        <v>72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5800</v>
      </c>
      <c r="AG6" s="1" t="s">
        <v>72</v>
      </c>
      <c r="AH6" s="1" t="s">
        <v>72</v>
      </c>
      <c r="AI6" s="2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6526.29296875</v>
      </c>
      <c r="AU6" s="1">
        <v>4732.5411420165065</v>
      </c>
      <c r="AV6" s="1">
        <v>4734.1421700890369</v>
      </c>
      <c r="AW6" s="2" t="s">
        <v>72</v>
      </c>
      <c r="AX6" s="2" t="s">
        <v>72</v>
      </c>
      <c r="AY6" s="1" t="s">
        <v>72</v>
      </c>
      <c r="AZ6" s="1" t="s">
        <v>72</v>
      </c>
      <c r="BA6" s="1">
        <v>1.3355919122695923</v>
      </c>
      <c r="BB6" s="1">
        <v>0.80929046869277954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x14ac:dyDescent="0.25">
      <c r="A7" s="2" t="s">
        <v>197</v>
      </c>
      <c r="B7" s="2" t="s">
        <v>211</v>
      </c>
      <c r="C7" s="2" t="s">
        <v>159</v>
      </c>
      <c r="D7" s="24">
        <f t="shared" si="0"/>
        <v>6.3290374755859373</v>
      </c>
      <c r="E7" s="1">
        <v>1.5822594165802002</v>
      </c>
      <c r="F7" s="2" t="s">
        <v>67</v>
      </c>
      <c r="G7" s="2" t="s">
        <v>68</v>
      </c>
      <c r="H7" s="2" t="s">
        <v>69</v>
      </c>
      <c r="I7" s="2" t="s">
        <v>69</v>
      </c>
      <c r="J7" s="2" t="s">
        <v>70</v>
      </c>
      <c r="K7" s="2" t="s">
        <v>71</v>
      </c>
      <c r="L7" s="1">
        <v>31.645187377929688</v>
      </c>
      <c r="M7" s="12">
        <f t="shared" si="1"/>
        <v>9.0957956314086914</v>
      </c>
      <c r="N7" s="12">
        <f t="shared" si="2"/>
        <v>4.190575122833252</v>
      </c>
      <c r="O7" s="1">
        <v>2.2739489078521729</v>
      </c>
      <c r="P7" s="1">
        <v>1.047643780708313</v>
      </c>
      <c r="Q7" s="10">
        <v>19345</v>
      </c>
      <c r="R7" s="10">
        <v>26</v>
      </c>
      <c r="S7" s="10">
        <v>19319</v>
      </c>
      <c r="T7" s="1">
        <v>0</v>
      </c>
      <c r="U7" s="1">
        <v>0</v>
      </c>
      <c r="V7" s="1">
        <v>0</v>
      </c>
      <c r="W7" s="1">
        <v>0</v>
      </c>
      <c r="X7" s="1" t="s">
        <v>72</v>
      </c>
      <c r="Y7" s="1" t="s">
        <v>72</v>
      </c>
      <c r="Z7" s="1" t="s">
        <v>72</v>
      </c>
      <c r="AA7" s="1" t="s">
        <v>72</v>
      </c>
      <c r="AB7" s="1" t="s">
        <v>72</v>
      </c>
      <c r="AC7" s="1" t="s">
        <v>72</v>
      </c>
      <c r="AD7" s="1" t="s">
        <v>72</v>
      </c>
      <c r="AE7" s="1" t="s">
        <v>72</v>
      </c>
      <c r="AF7" s="1">
        <v>4500</v>
      </c>
      <c r="AG7" s="1" t="s">
        <v>72</v>
      </c>
      <c r="AH7" s="1" t="s">
        <v>72</v>
      </c>
      <c r="AI7" s="2" t="s">
        <v>72</v>
      </c>
      <c r="AJ7" s="1" t="s">
        <v>72</v>
      </c>
      <c r="AK7" s="1" t="s">
        <v>72</v>
      </c>
      <c r="AL7" s="1" t="s">
        <v>72</v>
      </c>
      <c r="AM7" s="1" t="s">
        <v>72</v>
      </c>
      <c r="AN7" s="1" t="s">
        <v>72</v>
      </c>
      <c r="AO7" s="1" t="s">
        <v>72</v>
      </c>
      <c r="AP7" s="1" t="s">
        <v>72</v>
      </c>
      <c r="AQ7" s="1" t="s">
        <v>72</v>
      </c>
      <c r="AR7" s="1" t="s">
        <v>72</v>
      </c>
      <c r="AS7" s="1" t="s">
        <v>72</v>
      </c>
      <c r="AT7" s="1">
        <v>5962.2635028545674</v>
      </c>
      <c r="AU7" s="1">
        <v>3617.137787350192</v>
      </c>
      <c r="AV7" s="1">
        <v>3620.2896751043022</v>
      </c>
      <c r="AW7" s="2" t="s">
        <v>72</v>
      </c>
      <c r="AX7" s="2" t="s">
        <v>72</v>
      </c>
      <c r="AY7" s="1" t="s">
        <v>72</v>
      </c>
      <c r="AZ7" s="1" t="s">
        <v>72</v>
      </c>
      <c r="BA7" s="1">
        <v>1.9126724004745483</v>
      </c>
      <c r="BB7" s="1">
        <v>1.292364239692688</v>
      </c>
      <c r="BC7" s="1" t="s">
        <v>72</v>
      </c>
      <c r="BD7" s="1" t="s">
        <v>72</v>
      </c>
      <c r="BE7" s="1" t="s">
        <v>72</v>
      </c>
      <c r="BF7" s="1" t="s">
        <v>72</v>
      </c>
      <c r="BG7" s="1" t="s">
        <v>72</v>
      </c>
      <c r="BH7" s="1" t="s">
        <v>72</v>
      </c>
      <c r="BI7" s="1" t="s">
        <v>72</v>
      </c>
      <c r="BJ7" s="1" t="s">
        <v>72</v>
      </c>
      <c r="BK7" s="1" t="s">
        <v>72</v>
      </c>
      <c r="BL7" s="1" t="s">
        <v>72</v>
      </c>
      <c r="BM7" s="1" t="s">
        <v>72</v>
      </c>
      <c r="BN7" s="1" t="s">
        <v>72</v>
      </c>
    </row>
    <row r="8" spans="1:66" x14ac:dyDescent="0.25">
      <c r="A8" s="2" t="s">
        <v>184</v>
      </c>
      <c r="B8" s="2" t="s">
        <v>212</v>
      </c>
      <c r="C8" s="2" t="s">
        <v>156</v>
      </c>
      <c r="D8" s="24">
        <f t="shared" si="0"/>
        <v>5.3968017578124998</v>
      </c>
      <c r="E8" s="1">
        <v>1.3492004871368408</v>
      </c>
      <c r="F8" s="2" t="s">
        <v>67</v>
      </c>
      <c r="G8" s="2" t="s">
        <v>68</v>
      </c>
      <c r="H8" s="2" t="s">
        <v>69</v>
      </c>
      <c r="I8" s="2" t="s">
        <v>69</v>
      </c>
      <c r="J8" s="2" t="s">
        <v>70</v>
      </c>
      <c r="K8" s="2" t="s">
        <v>71</v>
      </c>
      <c r="L8" s="1">
        <v>26.9840087890625</v>
      </c>
      <c r="M8" s="12">
        <f t="shared" si="1"/>
        <v>8.0597047805786133</v>
      </c>
      <c r="N8" s="12">
        <f t="shared" si="2"/>
        <v>3.3977217674255371</v>
      </c>
      <c r="O8" s="1">
        <v>2.0149261951446533</v>
      </c>
      <c r="P8" s="1">
        <v>0.84943044185638428</v>
      </c>
      <c r="Q8" s="10">
        <v>18322</v>
      </c>
      <c r="R8" s="10">
        <v>21</v>
      </c>
      <c r="S8" s="10">
        <v>18301</v>
      </c>
      <c r="T8" s="1">
        <v>0</v>
      </c>
      <c r="U8" s="1">
        <v>0</v>
      </c>
      <c r="V8" s="1">
        <v>0</v>
      </c>
      <c r="W8" s="1">
        <v>0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5800</v>
      </c>
      <c r="AG8" s="1" t="s">
        <v>72</v>
      </c>
      <c r="AH8" s="1" t="s">
        <v>72</v>
      </c>
      <c r="AI8" s="2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6279.1504371279761</v>
      </c>
      <c r="AU8" s="1">
        <v>4577.100147268784</v>
      </c>
      <c r="AV8" s="1">
        <v>4579.0509744758419</v>
      </c>
      <c r="AW8" s="2" t="s">
        <v>72</v>
      </c>
      <c r="AX8" s="2" t="s">
        <v>72</v>
      </c>
      <c r="AY8" s="1" t="s">
        <v>72</v>
      </c>
      <c r="AZ8" s="1" t="s">
        <v>72</v>
      </c>
      <c r="BA8" s="1">
        <v>1.6651369333267212</v>
      </c>
      <c r="BB8" s="1">
        <v>1.0760873556137085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x14ac:dyDescent="0.25">
      <c r="A9" s="2" t="s">
        <v>198</v>
      </c>
      <c r="B9" s="2" t="s">
        <v>212</v>
      </c>
      <c r="C9" s="2" t="s">
        <v>159</v>
      </c>
      <c r="D9" s="24">
        <f t="shared" si="0"/>
        <v>3.3612525939941404</v>
      </c>
      <c r="E9" s="1">
        <v>0.8403131365776062</v>
      </c>
      <c r="F9" s="2" t="s">
        <v>67</v>
      </c>
      <c r="G9" s="2" t="s">
        <v>68</v>
      </c>
      <c r="H9" s="2" t="s">
        <v>69</v>
      </c>
      <c r="I9" s="2" t="s">
        <v>69</v>
      </c>
      <c r="J9" s="2" t="s">
        <v>70</v>
      </c>
      <c r="K9" s="2" t="s">
        <v>71</v>
      </c>
      <c r="L9" s="1">
        <v>16.806262969970703</v>
      </c>
      <c r="M9" s="12">
        <f t="shared" si="1"/>
        <v>5.5512356758117676</v>
      </c>
      <c r="N9" s="12">
        <f t="shared" si="2"/>
        <v>1.8408931493759155</v>
      </c>
      <c r="O9" s="1">
        <v>1.3878089189529419</v>
      </c>
      <c r="P9" s="1">
        <v>0.46022328734397888</v>
      </c>
      <c r="Q9" s="10">
        <v>18207</v>
      </c>
      <c r="R9" s="10">
        <v>13</v>
      </c>
      <c r="S9" s="10">
        <v>18194</v>
      </c>
      <c r="T9" s="1">
        <v>0</v>
      </c>
      <c r="U9" s="1">
        <v>0</v>
      </c>
      <c r="V9" s="1">
        <v>0</v>
      </c>
      <c r="W9" s="1">
        <v>0</v>
      </c>
      <c r="X9" s="1" t="s">
        <v>72</v>
      </c>
      <c r="Y9" s="1" t="s">
        <v>72</v>
      </c>
      <c r="Z9" s="1" t="s">
        <v>72</v>
      </c>
      <c r="AA9" s="1" t="s">
        <v>72</v>
      </c>
      <c r="AB9" s="1" t="s">
        <v>72</v>
      </c>
      <c r="AC9" s="1" t="s">
        <v>72</v>
      </c>
      <c r="AD9" s="1" t="s">
        <v>72</v>
      </c>
      <c r="AE9" s="1" t="s">
        <v>72</v>
      </c>
      <c r="AF9" s="1">
        <v>4500</v>
      </c>
      <c r="AG9" s="1" t="s">
        <v>72</v>
      </c>
      <c r="AH9" s="1" t="s">
        <v>72</v>
      </c>
      <c r="AI9" s="2" t="s">
        <v>72</v>
      </c>
      <c r="AJ9" s="1" t="s">
        <v>72</v>
      </c>
      <c r="AK9" s="1" t="s">
        <v>72</v>
      </c>
      <c r="AL9" s="1" t="s">
        <v>72</v>
      </c>
      <c r="AM9" s="1" t="s">
        <v>72</v>
      </c>
      <c r="AN9" s="1" t="s">
        <v>72</v>
      </c>
      <c r="AO9" s="1" t="s">
        <v>72</v>
      </c>
      <c r="AP9" s="1" t="s">
        <v>72</v>
      </c>
      <c r="AQ9" s="1" t="s">
        <v>72</v>
      </c>
      <c r="AR9" s="1" t="s">
        <v>72</v>
      </c>
      <c r="AS9" s="1" t="s">
        <v>72</v>
      </c>
      <c r="AT9" s="1">
        <v>5751.0216346153848</v>
      </c>
      <c r="AU9" s="1">
        <v>3564.0677085390876</v>
      </c>
      <c r="AV9" s="1">
        <v>3565.6292179057618</v>
      </c>
      <c r="AW9" s="2" t="s">
        <v>72</v>
      </c>
      <c r="AX9" s="2" t="s">
        <v>72</v>
      </c>
      <c r="AY9" s="1" t="s">
        <v>72</v>
      </c>
      <c r="AZ9" s="1" t="s">
        <v>72</v>
      </c>
      <c r="BA9" s="1">
        <v>1.0958225727081299</v>
      </c>
      <c r="BB9" s="1">
        <v>0.62804502248764038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  <c r="BJ9" s="1" t="s">
        <v>72</v>
      </c>
      <c r="BK9" s="1" t="s">
        <v>72</v>
      </c>
      <c r="BL9" s="1" t="s">
        <v>72</v>
      </c>
      <c r="BM9" s="1" t="s">
        <v>72</v>
      </c>
      <c r="BN9" s="1" t="s">
        <v>72</v>
      </c>
    </row>
    <row r="10" spans="1:66" x14ac:dyDescent="0.25">
      <c r="A10" s="2" t="s">
        <v>185</v>
      </c>
      <c r="B10" s="2" t="s">
        <v>213</v>
      </c>
      <c r="C10" s="2" t="s">
        <v>156</v>
      </c>
      <c r="D10" s="24">
        <f t="shared" si="0"/>
        <v>6.9320381164550779</v>
      </c>
      <c r="E10" s="1">
        <v>1.7330094575881958</v>
      </c>
      <c r="F10" s="2" t="s">
        <v>67</v>
      </c>
      <c r="G10" s="2" t="s">
        <v>68</v>
      </c>
      <c r="H10" s="2" t="s">
        <v>69</v>
      </c>
      <c r="I10" s="2" t="s">
        <v>69</v>
      </c>
      <c r="J10" s="2" t="s">
        <v>70</v>
      </c>
      <c r="K10" s="2" t="s">
        <v>71</v>
      </c>
      <c r="L10" s="1">
        <v>34.660190582275391</v>
      </c>
      <c r="M10" s="12">
        <f t="shared" si="1"/>
        <v>10.030353546142578</v>
      </c>
      <c r="N10" s="12">
        <f t="shared" si="2"/>
        <v>4.5495924949645996</v>
      </c>
      <c r="O10" s="1">
        <v>2.5075883865356445</v>
      </c>
      <c r="P10" s="1">
        <v>1.1373981237411499</v>
      </c>
      <c r="Q10" s="10">
        <v>16984</v>
      </c>
      <c r="R10" s="10">
        <v>25</v>
      </c>
      <c r="S10" s="10">
        <v>16959</v>
      </c>
      <c r="T10" s="1">
        <v>0</v>
      </c>
      <c r="U10" s="1">
        <v>0</v>
      </c>
      <c r="V10" s="1">
        <v>0</v>
      </c>
      <c r="W10" s="1">
        <v>0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5800</v>
      </c>
      <c r="AG10" s="1" t="s">
        <v>72</v>
      </c>
      <c r="AH10" s="1" t="s">
        <v>72</v>
      </c>
      <c r="AI10" s="2" t="s">
        <v>72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6333.5462109375003</v>
      </c>
      <c r="AU10" s="1">
        <v>4596.9160013730261</v>
      </c>
      <c r="AV10" s="1">
        <v>4599.4722752330435</v>
      </c>
      <c r="AW10" s="2" t="s">
        <v>72</v>
      </c>
      <c r="AX10" s="2" t="s">
        <v>72</v>
      </c>
      <c r="AY10" s="1" t="s">
        <v>72</v>
      </c>
      <c r="AZ10" s="1" t="s">
        <v>72</v>
      </c>
      <c r="BA10" s="1">
        <v>2.102609395980835</v>
      </c>
      <c r="BB10" s="1">
        <v>1.4095747470855713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x14ac:dyDescent="0.25">
      <c r="A11" s="2" t="s">
        <v>199</v>
      </c>
      <c r="B11" s="2" t="s">
        <v>213</v>
      </c>
      <c r="C11" s="2" t="s">
        <v>159</v>
      </c>
      <c r="D11" s="24">
        <f t="shared" si="0"/>
        <v>4.9269470214843754</v>
      </c>
      <c r="E11" s="1">
        <v>1.2317367792129517</v>
      </c>
      <c r="F11" s="2" t="s">
        <v>67</v>
      </c>
      <c r="G11" s="2" t="s">
        <v>68</v>
      </c>
      <c r="H11" s="2" t="s">
        <v>69</v>
      </c>
      <c r="I11" s="2" t="s">
        <v>69</v>
      </c>
      <c r="J11" s="2" t="s">
        <v>70</v>
      </c>
      <c r="K11" s="2" t="s">
        <v>71</v>
      </c>
      <c r="L11" s="1">
        <v>24.634735107421875</v>
      </c>
      <c r="M11" s="12">
        <f t="shared" si="1"/>
        <v>7.5011239051818848</v>
      </c>
      <c r="N11" s="12">
        <f t="shared" si="2"/>
        <v>3.0227189064025879</v>
      </c>
      <c r="O11" s="1">
        <v>1.8752809762954712</v>
      </c>
      <c r="P11" s="1">
        <v>0.75567972660064697</v>
      </c>
      <c r="Q11" s="10">
        <v>18157</v>
      </c>
      <c r="R11" s="10">
        <v>19</v>
      </c>
      <c r="S11" s="10">
        <v>18138</v>
      </c>
      <c r="T11" s="1">
        <v>0</v>
      </c>
      <c r="U11" s="1">
        <v>0</v>
      </c>
      <c r="V11" s="1">
        <v>0</v>
      </c>
      <c r="W11" s="1">
        <v>0</v>
      </c>
      <c r="X11" s="1" t="s">
        <v>72</v>
      </c>
      <c r="Y11" s="1" t="s">
        <v>72</v>
      </c>
      <c r="Z11" s="1" t="s">
        <v>72</v>
      </c>
      <c r="AA11" s="1" t="s">
        <v>72</v>
      </c>
      <c r="AB11" s="1" t="s">
        <v>72</v>
      </c>
      <c r="AC11" s="1" t="s">
        <v>72</v>
      </c>
      <c r="AD11" s="1" t="s">
        <v>72</v>
      </c>
      <c r="AE11" s="1" t="s">
        <v>72</v>
      </c>
      <c r="AF11" s="1">
        <v>4500</v>
      </c>
      <c r="AG11" s="1" t="s">
        <v>72</v>
      </c>
      <c r="AH11" s="1" t="s">
        <v>72</v>
      </c>
      <c r="AI11" s="2" t="s">
        <v>72</v>
      </c>
      <c r="AJ11" s="1" t="s">
        <v>72</v>
      </c>
      <c r="AK11" s="1" t="s">
        <v>72</v>
      </c>
      <c r="AL11" s="1" t="s">
        <v>72</v>
      </c>
      <c r="AM11" s="1" t="s">
        <v>72</v>
      </c>
      <c r="AN11" s="1" t="s">
        <v>72</v>
      </c>
      <c r="AO11" s="1" t="s">
        <v>72</v>
      </c>
      <c r="AP11" s="1" t="s">
        <v>72</v>
      </c>
      <c r="AQ11" s="1" t="s">
        <v>72</v>
      </c>
      <c r="AR11" s="1" t="s">
        <v>72</v>
      </c>
      <c r="AS11" s="1" t="s">
        <v>72</v>
      </c>
      <c r="AT11" s="1">
        <v>5850.640907689145</v>
      </c>
      <c r="AU11" s="1">
        <v>3625.9942162980947</v>
      </c>
      <c r="AV11" s="1">
        <v>3628.3221497197178</v>
      </c>
      <c r="AW11" s="2" t="s">
        <v>72</v>
      </c>
      <c r="AX11" s="2" t="s">
        <v>72</v>
      </c>
      <c r="AY11" s="1" t="s">
        <v>72</v>
      </c>
      <c r="AZ11" s="1" t="s">
        <v>72</v>
      </c>
      <c r="BA11" s="1">
        <v>1.5361745357513428</v>
      </c>
      <c r="BB11" s="1">
        <v>0.97050082683563232</v>
      </c>
      <c r="BC11" s="1" t="s">
        <v>72</v>
      </c>
      <c r="BD11" s="1" t="s">
        <v>72</v>
      </c>
      <c r="BE11" s="1" t="s">
        <v>72</v>
      </c>
      <c r="BF11" s="1" t="s">
        <v>72</v>
      </c>
      <c r="BG11" s="1" t="s">
        <v>72</v>
      </c>
      <c r="BH11" s="1" t="s">
        <v>72</v>
      </c>
      <c r="BI11" s="1" t="s">
        <v>72</v>
      </c>
      <c r="BJ11" s="1" t="s">
        <v>72</v>
      </c>
      <c r="BK11" s="1" t="s">
        <v>72</v>
      </c>
      <c r="BL11" s="1" t="s">
        <v>72</v>
      </c>
      <c r="BM11" s="1" t="s">
        <v>72</v>
      </c>
      <c r="BN11" s="1" t="s">
        <v>72</v>
      </c>
    </row>
    <row r="12" spans="1:66" x14ac:dyDescent="0.25">
      <c r="A12" s="2" t="s">
        <v>186</v>
      </c>
      <c r="B12" s="2" t="s">
        <v>214</v>
      </c>
      <c r="C12" s="2" t="s">
        <v>156</v>
      </c>
      <c r="D12" s="24">
        <f t="shared" si="0"/>
        <v>11.08347396850586</v>
      </c>
      <c r="E12" s="1">
        <v>2.7708685398101807</v>
      </c>
      <c r="F12" s="2" t="s">
        <v>67</v>
      </c>
      <c r="G12" s="2" t="s">
        <v>68</v>
      </c>
      <c r="H12" s="2" t="s">
        <v>69</v>
      </c>
      <c r="I12" s="2" t="s">
        <v>69</v>
      </c>
      <c r="J12" s="2" t="s">
        <v>70</v>
      </c>
      <c r="K12" s="2" t="s">
        <v>71</v>
      </c>
      <c r="L12" s="1">
        <v>55.417369842529297</v>
      </c>
      <c r="M12" s="12">
        <f t="shared" si="1"/>
        <v>15.189396858215332</v>
      </c>
      <c r="N12" s="12">
        <f t="shared" si="2"/>
        <v>7.7956085205078125</v>
      </c>
      <c r="O12" s="1">
        <v>3.797349214553833</v>
      </c>
      <c r="P12" s="1">
        <v>1.9489021301269531</v>
      </c>
      <c r="Q12" s="10">
        <v>14878</v>
      </c>
      <c r="R12" s="10">
        <v>35</v>
      </c>
      <c r="S12" s="10">
        <v>14843</v>
      </c>
      <c r="T12" s="1">
        <v>0</v>
      </c>
      <c r="U12" s="1">
        <v>0</v>
      </c>
      <c r="V12" s="1">
        <v>0</v>
      </c>
      <c r="W12" s="1">
        <v>0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5800</v>
      </c>
      <c r="AG12" s="1" t="s">
        <v>72</v>
      </c>
      <c r="AH12" s="1" t="s">
        <v>72</v>
      </c>
      <c r="AI12" s="2" t="s">
        <v>72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6876.4486607142853</v>
      </c>
      <c r="AU12" s="1">
        <v>4904.9066341641474</v>
      </c>
      <c r="AV12" s="1">
        <v>4909.5446211872195</v>
      </c>
      <c r="AW12" s="2" t="s">
        <v>72</v>
      </c>
      <c r="AX12" s="2" t="s">
        <v>72</v>
      </c>
      <c r="AY12" s="1" t="s">
        <v>72</v>
      </c>
      <c r="AZ12" s="1" t="s">
        <v>72</v>
      </c>
      <c r="BA12" s="1">
        <v>3.2650852203369141</v>
      </c>
      <c r="BB12" s="1">
        <v>2.3293883800506592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x14ac:dyDescent="0.25">
      <c r="A13" s="2" t="s">
        <v>200</v>
      </c>
      <c r="B13" s="2" t="s">
        <v>214</v>
      </c>
      <c r="C13" s="2" t="s">
        <v>159</v>
      </c>
      <c r="D13" s="24">
        <f t="shared" si="0"/>
        <v>7.3545516967773441</v>
      </c>
      <c r="E13" s="1">
        <v>1.8386378288269043</v>
      </c>
      <c r="F13" s="2" t="s">
        <v>67</v>
      </c>
      <c r="G13" s="2" t="s">
        <v>68</v>
      </c>
      <c r="H13" s="2" t="s">
        <v>69</v>
      </c>
      <c r="I13" s="2" t="s">
        <v>69</v>
      </c>
      <c r="J13" s="2" t="s">
        <v>70</v>
      </c>
      <c r="K13" s="2" t="s">
        <v>71</v>
      </c>
      <c r="L13" s="1">
        <v>36.772758483886719</v>
      </c>
      <c r="M13" s="12">
        <f t="shared" si="1"/>
        <v>10.641925811767578</v>
      </c>
      <c r="N13" s="12">
        <f t="shared" si="2"/>
        <v>4.826819896697998</v>
      </c>
      <c r="O13" s="1">
        <v>2.6604814529418945</v>
      </c>
      <c r="P13" s="1">
        <v>1.2067049741744995</v>
      </c>
      <c r="Q13" s="10">
        <v>16009</v>
      </c>
      <c r="R13" s="10">
        <v>25</v>
      </c>
      <c r="S13" s="10">
        <v>15984</v>
      </c>
      <c r="T13" s="1">
        <v>0</v>
      </c>
      <c r="U13" s="1">
        <v>0</v>
      </c>
      <c r="V13" s="1">
        <v>0</v>
      </c>
      <c r="W13" s="1">
        <v>0</v>
      </c>
      <c r="X13" s="1" t="s">
        <v>72</v>
      </c>
      <c r="Y13" s="1" t="s">
        <v>72</v>
      </c>
      <c r="Z13" s="1" t="s">
        <v>72</v>
      </c>
      <c r="AA13" s="1" t="s">
        <v>72</v>
      </c>
      <c r="AB13" s="1" t="s">
        <v>72</v>
      </c>
      <c r="AC13" s="1" t="s">
        <v>72</v>
      </c>
      <c r="AD13" s="1" t="s">
        <v>72</v>
      </c>
      <c r="AE13" s="1" t="s">
        <v>72</v>
      </c>
      <c r="AF13" s="1">
        <v>4500</v>
      </c>
      <c r="AG13" s="1" t="s">
        <v>72</v>
      </c>
      <c r="AH13" s="1" t="s">
        <v>72</v>
      </c>
      <c r="AI13" s="2" t="s">
        <v>72</v>
      </c>
      <c r="AJ13" s="1" t="s">
        <v>72</v>
      </c>
      <c r="AK13" s="1" t="s">
        <v>72</v>
      </c>
      <c r="AL13" s="1" t="s">
        <v>72</v>
      </c>
      <c r="AM13" s="1" t="s">
        <v>72</v>
      </c>
      <c r="AN13" s="1" t="s">
        <v>72</v>
      </c>
      <c r="AO13" s="1" t="s">
        <v>72</v>
      </c>
      <c r="AP13" s="1" t="s">
        <v>72</v>
      </c>
      <c r="AQ13" s="1" t="s">
        <v>72</v>
      </c>
      <c r="AR13" s="1" t="s">
        <v>72</v>
      </c>
      <c r="AS13" s="1" t="s">
        <v>72</v>
      </c>
      <c r="AT13" s="1">
        <v>6270.3239257812502</v>
      </c>
      <c r="AU13" s="1">
        <v>3681.5982509609216</v>
      </c>
      <c r="AV13" s="1">
        <v>3685.6408608597549</v>
      </c>
      <c r="AW13" s="2" t="s">
        <v>72</v>
      </c>
      <c r="AX13" s="2" t="s">
        <v>72</v>
      </c>
      <c r="AY13" s="1" t="s">
        <v>72</v>
      </c>
      <c r="AZ13" s="1" t="s">
        <v>72</v>
      </c>
      <c r="BA13" s="1">
        <v>2.2307863235473633</v>
      </c>
      <c r="BB13" s="1">
        <v>1.4954770803451538</v>
      </c>
      <c r="BC13" s="1" t="s">
        <v>72</v>
      </c>
      <c r="BD13" s="1" t="s">
        <v>72</v>
      </c>
      <c r="BE13" s="1" t="s">
        <v>72</v>
      </c>
      <c r="BF13" s="1" t="s">
        <v>72</v>
      </c>
      <c r="BG13" s="1" t="s">
        <v>72</v>
      </c>
      <c r="BH13" s="1" t="s">
        <v>72</v>
      </c>
      <c r="BI13" s="1" t="s">
        <v>72</v>
      </c>
      <c r="BJ13" s="1" t="s">
        <v>72</v>
      </c>
      <c r="BK13" s="1" t="s">
        <v>72</v>
      </c>
      <c r="BL13" s="1" t="s">
        <v>72</v>
      </c>
      <c r="BM13" s="1" t="s">
        <v>72</v>
      </c>
      <c r="BN13" s="1" t="s">
        <v>72</v>
      </c>
    </row>
    <row r="14" spans="1:66" x14ac:dyDescent="0.25">
      <c r="A14" s="2" t="s">
        <v>187</v>
      </c>
      <c r="B14" s="2" t="s">
        <v>215</v>
      </c>
      <c r="C14" s="2" t="s">
        <v>156</v>
      </c>
      <c r="D14" s="24">
        <f t="shared" si="0"/>
        <v>6.6384674072265621</v>
      </c>
      <c r="E14" s="1">
        <v>1.6596168279647827</v>
      </c>
      <c r="F14" s="2" t="s">
        <v>67</v>
      </c>
      <c r="G14" s="2" t="s">
        <v>68</v>
      </c>
      <c r="H14" s="2" t="s">
        <v>69</v>
      </c>
      <c r="I14" s="2" t="s">
        <v>69</v>
      </c>
      <c r="J14" s="2" t="s">
        <v>70</v>
      </c>
      <c r="K14" s="2" t="s">
        <v>71</v>
      </c>
      <c r="L14" s="1">
        <v>33.192337036132813</v>
      </c>
      <c r="M14" s="12">
        <f t="shared" si="1"/>
        <v>9.9146814346313477</v>
      </c>
      <c r="N14" s="12">
        <f t="shared" si="2"/>
        <v>4.1792459487915039</v>
      </c>
      <c r="O14" s="1">
        <v>2.4786703586578369</v>
      </c>
      <c r="P14" s="1">
        <v>1.044811487197876</v>
      </c>
      <c r="Q14" s="10">
        <v>14897</v>
      </c>
      <c r="R14" s="10">
        <v>21</v>
      </c>
      <c r="S14" s="10">
        <v>14876</v>
      </c>
      <c r="T14" s="1">
        <v>0</v>
      </c>
      <c r="U14" s="1">
        <v>0</v>
      </c>
      <c r="V14" s="1">
        <v>0</v>
      </c>
      <c r="W14" s="1">
        <v>0</v>
      </c>
      <c r="X14" s="1" t="s">
        <v>72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5800</v>
      </c>
      <c r="AG14" s="1" t="s">
        <v>72</v>
      </c>
      <c r="AH14" s="1" t="s">
        <v>72</v>
      </c>
      <c r="AI14" s="2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6611.8402157738092</v>
      </c>
      <c r="AU14" s="1">
        <v>4859.227135695447</v>
      </c>
      <c r="AV14" s="1">
        <v>4861.6977589539492</v>
      </c>
      <c r="AW14" s="2" t="s">
        <v>72</v>
      </c>
      <c r="AX14" s="2" t="s">
        <v>72</v>
      </c>
      <c r="AY14" s="1" t="s">
        <v>72</v>
      </c>
      <c r="AZ14" s="1" t="s">
        <v>72</v>
      </c>
      <c r="BA14" s="1">
        <v>2.0483052730560303</v>
      </c>
      <c r="BB14" s="1">
        <v>1.3236321210861206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x14ac:dyDescent="0.25">
      <c r="A15" s="2" t="s">
        <v>201</v>
      </c>
      <c r="B15" s="2" t="s">
        <v>215</v>
      </c>
      <c r="C15" s="2" t="s">
        <v>159</v>
      </c>
      <c r="D15" s="24">
        <f t="shared" si="0"/>
        <v>5.1428543090820309</v>
      </c>
      <c r="E15" s="1">
        <v>1.2857135534286499</v>
      </c>
      <c r="F15" s="2" t="s">
        <v>67</v>
      </c>
      <c r="G15" s="2" t="s">
        <v>68</v>
      </c>
      <c r="H15" s="2" t="s">
        <v>69</v>
      </c>
      <c r="I15" s="2" t="s">
        <v>69</v>
      </c>
      <c r="J15" s="2" t="s">
        <v>70</v>
      </c>
      <c r="K15" s="2" t="s">
        <v>71</v>
      </c>
      <c r="L15" s="1">
        <v>25.714271545410156</v>
      </c>
      <c r="M15" s="12">
        <f t="shared" si="1"/>
        <v>8.224400520324707</v>
      </c>
      <c r="N15" s="12">
        <f t="shared" si="2"/>
        <v>2.9489107131958008</v>
      </c>
      <c r="O15" s="1">
        <v>2.0561001300811768</v>
      </c>
      <c r="P15" s="1">
        <v>0.7372276782989502</v>
      </c>
      <c r="Q15" s="10">
        <v>13733</v>
      </c>
      <c r="R15" s="10">
        <v>15</v>
      </c>
      <c r="S15" s="10">
        <v>13718</v>
      </c>
      <c r="T15" s="1">
        <v>0</v>
      </c>
      <c r="U15" s="1">
        <v>0</v>
      </c>
      <c r="V15" s="1">
        <v>0</v>
      </c>
      <c r="W15" s="1">
        <v>0</v>
      </c>
      <c r="X15" s="1" t="s">
        <v>72</v>
      </c>
      <c r="Y15" s="1" t="s">
        <v>72</v>
      </c>
      <c r="Z15" s="1" t="s">
        <v>72</v>
      </c>
      <c r="AA15" s="1" t="s">
        <v>72</v>
      </c>
      <c r="AB15" s="1" t="s">
        <v>72</v>
      </c>
      <c r="AC15" s="1" t="s">
        <v>72</v>
      </c>
      <c r="AD15" s="1" t="s">
        <v>72</v>
      </c>
      <c r="AE15" s="1" t="s">
        <v>72</v>
      </c>
      <c r="AF15" s="1">
        <v>4500</v>
      </c>
      <c r="AG15" s="1" t="s">
        <v>72</v>
      </c>
      <c r="AH15" s="1" t="s">
        <v>72</v>
      </c>
      <c r="AI15" s="2" t="s">
        <v>72</v>
      </c>
      <c r="AJ15" s="1" t="s">
        <v>72</v>
      </c>
      <c r="AK15" s="1" t="s">
        <v>72</v>
      </c>
      <c r="AL15" s="1" t="s">
        <v>72</v>
      </c>
      <c r="AM15" s="1" t="s">
        <v>72</v>
      </c>
      <c r="AN15" s="1" t="s">
        <v>72</v>
      </c>
      <c r="AO15" s="1" t="s">
        <v>72</v>
      </c>
      <c r="AP15" s="1" t="s">
        <v>72</v>
      </c>
      <c r="AQ15" s="1" t="s">
        <v>72</v>
      </c>
      <c r="AR15" s="1" t="s">
        <v>72</v>
      </c>
      <c r="AS15" s="1" t="s">
        <v>72</v>
      </c>
      <c r="AT15" s="1">
        <v>6041.0681315104166</v>
      </c>
      <c r="AU15" s="1">
        <v>3612.1823068950525</v>
      </c>
      <c r="AV15" s="1">
        <v>3614.8352805620752</v>
      </c>
      <c r="AW15" s="2" t="s">
        <v>72</v>
      </c>
      <c r="AX15" s="2" t="s">
        <v>72</v>
      </c>
      <c r="AY15" s="1" t="s">
        <v>72</v>
      </c>
      <c r="AZ15" s="1" t="s">
        <v>72</v>
      </c>
      <c r="BA15" s="1">
        <v>1.6471662521362305</v>
      </c>
      <c r="BB15" s="1">
        <v>0.98155826330184937</v>
      </c>
      <c r="BC15" s="1" t="s">
        <v>72</v>
      </c>
      <c r="BD15" s="1" t="s">
        <v>72</v>
      </c>
      <c r="BE15" s="1" t="s">
        <v>72</v>
      </c>
      <c r="BF15" s="1" t="s">
        <v>72</v>
      </c>
      <c r="BG15" s="1" t="s">
        <v>72</v>
      </c>
      <c r="BH15" s="1" t="s">
        <v>72</v>
      </c>
      <c r="BI15" s="1" t="s">
        <v>72</v>
      </c>
      <c r="BJ15" s="1" t="s">
        <v>72</v>
      </c>
      <c r="BK15" s="1" t="s">
        <v>72</v>
      </c>
      <c r="BL15" s="1" t="s">
        <v>72</v>
      </c>
      <c r="BM15" s="1" t="s">
        <v>72</v>
      </c>
      <c r="BN15" s="1" t="s">
        <v>72</v>
      </c>
    </row>
    <row r="16" spans="1:66" x14ac:dyDescent="0.25">
      <c r="A16" s="2" t="s">
        <v>88</v>
      </c>
      <c r="B16" s="2" t="s">
        <v>202</v>
      </c>
      <c r="C16" s="2" t="s">
        <v>156</v>
      </c>
      <c r="D16" s="24">
        <f t="shared" si="0"/>
        <v>7.1060005187988278</v>
      </c>
      <c r="E16" s="1">
        <v>1.7765001058578491</v>
      </c>
      <c r="F16" s="2" t="s">
        <v>67</v>
      </c>
      <c r="G16" s="2" t="s">
        <v>68</v>
      </c>
      <c r="H16" s="2" t="s">
        <v>69</v>
      </c>
      <c r="I16" s="2" t="s">
        <v>69</v>
      </c>
      <c r="J16" s="2" t="s">
        <v>70</v>
      </c>
      <c r="K16" s="2" t="s">
        <v>71</v>
      </c>
      <c r="L16" s="1">
        <v>35.530002593994141</v>
      </c>
      <c r="M16" s="12">
        <f t="shared" si="1"/>
        <v>10.147225379943848</v>
      </c>
      <c r="N16" s="12">
        <f t="shared" si="2"/>
        <v>4.7440395355224609</v>
      </c>
      <c r="O16" s="1">
        <v>2.5368063449859619</v>
      </c>
      <c r="P16" s="1">
        <v>1.1860098838806152</v>
      </c>
      <c r="Q16" s="10">
        <v>17894</v>
      </c>
      <c r="R16" s="10">
        <v>27</v>
      </c>
      <c r="S16" s="10">
        <v>17867</v>
      </c>
      <c r="T16" s="1">
        <v>0</v>
      </c>
      <c r="U16" s="1">
        <v>0</v>
      </c>
      <c r="V16" s="1">
        <v>0</v>
      </c>
      <c r="W16" s="1">
        <v>0</v>
      </c>
      <c r="X16" s="1" t="s">
        <v>72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5800</v>
      </c>
      <c r="AG16" s="1" t="s">
        <v>72</v>
      </c>
      <c r="AH16" s="1" t="s">
        <v>72</v>
      </c>
      <c r="AI16" s="2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6799.5014286747682</v>
      </c>
      <c r="AU16" s="1">
        <v>4838.89731840485</v>
      </c>
      <c r="AV16" s="1">
        <v>4841.8556458317544</v>
      </c>
      <c r="AW16" s="2" t="s">
        <v>72</v>
      </c>
      <c r="AX16" s="2" t="s">
        <v>72</v>
      </c>
      <c r="AY16" s="1" t="s">
        <v>72</v>
      </c>
      <c r="AZ16" s="1" t="s">
        <v>72</v>
      </c>
      <c r="BA16" s="1">
        <v>2.140092134475708</v>
      </c>
      <c r="BB16" s="1">
        <v>1.456729531288147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x14ac:dyDescent="0.25">
      <c r="A17" s="2" t="s">
        <v>188</v>
      </c>
      <c r="B17" s="2" t="s">
        <v>202</v>
      </c>
      <c r="C17" s="2" t="s">
        <v>159</v>
      </c>
      <c r="D17" s="24">
        <f t="shared" si="0"/>
        <v>7.9333145141601564</v>
      </c>
      <c r="E17" s="1">
        <v>1.9833287000656128</v>
      </c>
      <c r="F17" s="2" t="s">
        <v>67</v>
      </c>
      <c r="G17" s="2" t="s">
        <v>68</v>
      </c>
      <c r="H17" s="2" t="s">
        <v>69</v>
      </c>
      <c r="I17" s="2" t="s">
        <v>69</v>
      </c>
      <c r="J17" s="2" t="s">
        <v>70</v>
      </c>
      <c r="K17" s="2" t="s">
        <v>71</v>
      </c>
      <c r="L17" s="1">
        <v>39.666572570800781</v>
      </c>
      <c r="M17" s="12">
        <f t="shared" si="1"/>
        <v>11.479702949523926</v>
      </c>
      <c r="N17" s="12">
        <f t="shared" si="2"/>
        <v>5.2065539360046387</v>
      </c>
      <c r="O17" s="1">
        <v>2.8699257373809814</v>
      </c>
      <c r="P17" s="1">
        <v>1.3016384840011597</v>
      </c>
      <c r="Q17" s="10">
        <v>14842</v>
      </c>
      <c r="R17" s="10">
        <v>25</v>
      </c>
      <c r="S17" s="10">
        <v>14817</v>
      </c>
      <c r="T17" s="1">
        <v>0</v>
      </c>
      <c r="U17" s="1">
        <v>0</v>
      </c>
      <c r="V17" s="1">
        <v>0</v>
      </c>
      <c r="W17" s="1">
        <v>0</v>
      </c>
      <c r="X17" s="1" t="s">
        <v>72</v>
      </c>
      <c r="Y17" s="1" t="s">
        <v>72</v>
      </c>
      <c r="Z17" s="1" t="s">
        <v>72</v>
      </c>
      <c r="AA17" s="1" t="s">
        <v>72</v>
      </c>
      <c r="AB17" s="1" t="s">
        <v>72</v>
      </c>
      <c r="AC17" s="1" t="s">
        <v>72</v>
      </c>
      <c r="AD17" s="1" t="s">
        <v>72</v>
      </c>
      <c r="AE17" s="1" t="s">
        <v>72</v>
      </c>
      <c r="AF17" s="1">
        <v>4500</v>
      </c>
      <c r="AG17" s="1" t="s">
        <v>72</v>
      </c>
      <c r="AH17" s="1" t="s">
        <v>72</v>
      </c>
      <c r="AI17" s="2" t="s">
        <v>72</v>
      </c>
      <c r="AJ17" s="1" t="s">
        <v>72</v>
      </c>
      <c r="AK17" s="1" t="s">
        <v>72</v>
      </c>
      <c r="AL17" s="1" t="s">
        <v>72</v>
      </c>
      <c r="AM17" s="1" t="s">
        <v>72</v>
      </c>
      <c r="AN17" s="1" t="s">
        <v>72</v>
      </c>
      <c r="AO17" s="1" t="s">
        <v>72</v>
      </c>
      <c r="AP17" s="1" t="s">
        <v>72</v>
      </c>
      <c r="AQ17" s="1" t="s">
        <v>72</v>
      </c>
      <c r="AR17" s="1" t="s">
        <v>72</v>
      </c>
      <c r="AS17" s="1" t="s">
        <v>72</v>
      </c>
      <c r="AT17" s="1">
        <v>5804.2373828125001</v>
      </c>
      <c r="AU17" s="1">
        <v>3446.4411842215918</v>
      </c>
      <c r="AV17" s="1">
        <v>3450.412677616333</v>
      </c>
      <c r="AW17" s="2" t="s">
        <v>72</v>
      </c>
      <c r="AX17" s="2" t="s">
        <v>72</v>
      </c>
      <c r="AY17" s="1" t="s">
        <v>72</v>
      </c>
      <c r="AZ17" s="1" t="s">
        <v>72</v>
      </c>
      <c r="BA17" s="1">
        <v>2.4063687324523926</v>
      </c>
      <c r="BB17" s="1">
        <v>1.6131443977355957</v>
      </c>
      <c r="BC17" s="1" t="s">
        <v>72</v>
      </c>
      <c r="BD17" s="1" t="s">
        <v>72</v>
      </c>
      <c r="BE17" s="1" t="s">
        <v>72</v>
      </c>
      <c r="BF17" s="1" t="s">
        <v>72</v>
      </c>
      <c r="BG17" s="1" t="s">
        <v>72</v>
      </c>
      <c r="BH17" s="1" t="s">
        <v>72</v>
      </c>
      <c r="BI17" s="1" t="s">
        <v>72</v>
      </c>
      <c r="BJ17" s="1" t="s">
        <v>72</v>
      </c>
      <c r="BK17" s="1" t="s">
        <v>72</v>
      </c>
      <c r="BL17" s="1" t="s">
        <v>72</v>
      </c>
      <c r="BM17" s="1" t="s">
        <v>72</v>
      </c>
      <c r="BN17" s="1" t="s">
        <v>72</v>
      </c>
    </row>
    <row r="18" spans="1:66" x14ac:dyDescent="0.25">
      <c r="A18" s="2" t="s">
        <v>91</v>
      </c>
      <c r="B18" s="2" t="s">
        <v>203</v>
      </c>
      <c r="C18" s="2" t="s">
        <v>156</v>
      </c>
      <c r="D18" s="24">
        <f t="shared" si="0"/>
        <v>10.68135986328125</v>
      </c>
      <c r="E18" s="1">
        <v>2.6703400611877441</v>
      </c>
      <c r="F18" s="2" t="s">
        <v>67</v>
      </c>
      <c r="G18" s="2" t="s">
        <v>68</v>
      </c>
      <c r="H18" s="2" t="s">
        <v>69</v>
      </c>
      <c r="I18" s="2" t="s">
        <v>69</v>
      </c>
      <c r="J18" s="2" t="s">
        <v>70</v>
      </c>
      <c r="K18" s="2" t="s">
        <v>71</v>
      </c>
      <c r="L18" s="1">
        <v>53.40679931640625</v>
      </c>
      <c r="M18" s="12">
        <f t="shared" si="1"/>
        <v>14.212531089782715</v>
      </c>
      <c r="N18" s="12">
        <f t="shared" si="2"/>
        <v>7.7912745475769043</v>
      </c>
      <c r="O18" s="1">
        <v>3.5531327724456787</v>
      </c>
      <c r="P18" s="1">
        <v>1.9478186368942261</v>
      </c>
      <c r="Q18" s="10">
        <v>18966</v>
      </c>
      <c r="R18" s="10">
        <v>43</v>
      </c>
      <c r="S18" s="10">
        <v>18923</v>
      </c>
      <c r="T18" s="1">
        <v>0</v>
      </c>
      <c r="U18" s="1">
        <v>0</v>
      </c>
      <c r="V18" s="1">
        <v>0</v>
      </c>
      <c r="W18" s="1">
        <v>0</v>
      </c>
      <c r="X18" s="1" t="s">
        <v>72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5800</v>
      </c>
      <c r="AG18" s="1" t="s">
        <v>72</v>
      </c>
      <c r="AH18" s="1" t="s">
        <v>72</v>
      </c>
      <c r="AI18" s="2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6551.0340888444771</v>
      </c>
      <c r="AU18" s="1">
        <v>4717.2760653500573</v>
      </c>
      <c r="AV18" s="1">
        <v>4721.4335890772736</v>
      </c>
      <c r="AW18" s="2" t="s">
        <v>72</v>
      </c>
      <c r="AX18" s="2" t="s">
        <v>72</v>
      </c>
      <c r="AY18" s="1" t="s">
        <v>72</v>
      </c>
      <c r="AZ18" s="1" t="s">
        <v>72</v>
      </c>
      <c r="BA18" s="1">
        <v>3.0974733829498291</v>
      </c>
      <c r="BB18" s="1">
        <v>2.2845048904418945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x14ac:dyDescent="0.25">
      <c r="A19" s="2" t="s">
        <v>189</v>
      </c>
      <c r="B19" s="2" t="s">
        <v>203</v>
      </c>
      <c r="C19" s="2" t="s">
        <v>159</v>
      </c>
      <c r="D19" s="24">
        <f t="shared" si="0"/>
        <v>9.0406005859375007</v>
      </c>
      <c r="E19" s="1">
        <v>2.2601501941680908</v>
      </c>
      <c r="F19" s="2" t="s">
        <v>67</v>
      </c>
      <c r="G19" s="2" t="s">
        <v>68</v>
      </c>
      <c r="H19" s="2" t="s">
        <v>69</v>
      </c>
      <c r="I19" s="2" t="s">
        <v>69</v>
      </c>
      <c r="J19" s="2" t="s">
        <v>70</v>
      </c>
      <c r="K19" s="2" t="s">
        <v>71</v>
      </c>
      <c r="L19" s="1">
        <v>45.2030029296875</v>
      </c>
      <c r="M19" s="12">
        <f t="shared" si="1"/>
        <v>12.336954116821289</v>
      </c>
      <c r="N19" s="12">
        <f t="shared" si="2"/>
        <v>6.3924174308776855</v>
      </c>
      <c r="O19" s="1">
        <v>3.0842385292053223</v>
      </c>
      <c r="P19" s="1">
        <v>1.5981043577194214</v>
      </c>
      <c r="Q19" s="10">
        <v>18757</v>
      </c>
      <c r="R19" s="10">
        <v>36</v>
      </c>
      <c r="S19" s="10">
        <v>18721</v>
      </c>
      <c r="T19" s="1">
        <v>0</v>
      </c>
      <c r="U19" s="1">
        <v>0</v>
      </c>
      <c r="V19" s="1">
        <v>0</v>
      </c>
      <c r="W19" s="1">
        <v>0</v>
      </c>
      <c r="X19" s="1" t="s">
        <v>72</v>
      </c>
      <c r="Y19" s="1" t="s">
        <v>72</v>
      </c>
      <c r="Z19" s="1" t="s">
        <v>72</v>
      </c>
      <c r="AA19" s="1" t="s">
        <v>72</v>
      </c>
      <c r="AB19" s="1" t="s">
        <v>72</v>
      </c>
      <c r="AC19" s="1" t="s">
        <v>72</v>
      </c>
      <c r="AD19" s="1" t="s">
        <v>72</v>
      </c>
      <c r="AE19" s="1" t="s">
        <v>72</v>
      </c>
      <c r="AF19" s="1">
        <v>4500</v>
      </c>
      <c r="AG19" s="1" t="s">
        <v>72</v>
      </c>
      <c r="AH19" s="1" t="s">
        <v>72</v>
      </c>
      <c r="AI19" s="2" t="s">
        <v>72</v>
      </c>
      <c r="AJ19" s="1" t="s">
        <v>72</v>
      </c>
      <c r="AK19" s="1" t="s">
        <v>72</v>
      </c>
      <c r="AL19" s="1" t="s">
        <v>72</v>
      </c>
      <c r="AM19" s="1" t="s">
        <v>72</v>
      </c>
      <c r="AN19" s="1" t="s">
        <v>72</v>
      </c>
      <c r="AO19" s="1" t="s">
        <v>72</v>
      </c>
      <c r="AP19" s="1" t="s">
        <v>72</v>
      </c>
      <c r="AQ19" s="1" t="s">
        <v>72</v>
      </c>
      <c r="AR19" s="1" t="s">
        <v>72</v>
      </c>
      <c r="AS19" s="1" t="s">
        <v>72</v>
      </c>
      <c r="AT19" s="1">
        <v>5902.7149658203125</v>
      </c>
      <c r="AU19" s="1">
        <v>3606.4432696789786</v>
      </c>
      <c r="AV19" s="1">
        <v>3610.8504659822834</v>
      </c>
      <c r="AW19" s="2" t="s">
        <v>72</v>
      </c>
      <c r="AX19" s="2" t="s">
        <v>72</v>
      </c>
      <c r="AY19" s="1" t="s">
        <v>72</v>
      </c>
      <c r="AZ19" s="1" t="s">
        <v>72</v>
      </c>
      <c r="BA19" s="1">
        <v>2.6571919918060303</v>
      </c>
      <c r="BB19" s="1">
        <v>1.9048935174942017</v>
      </c>
      <c r="BC19" s="1" t="s">
        <v>72</v>
      </c>
      <c r="BD19" s="1" t="s">
        <v>72</v>
      </c>
      <c r="BE19" s="1" t="s">
        <v>72</v>
      </c>
      <c r="BF19" s="1" t="s">
        <v>72</v>
      </c>
      <c r="BG19" s="1" t="s">
        <v>72</v>
      </c>
      <c r="BH19" s="1" t="s">
        <v>72</v>
      </c>
      <c r="BI19" s="1" t="s">
        <v>72</v>
      </c>
      <c r="BJ19" s="1" t="s">
        <v>72</v>
      </c>
      <c r="BK19" s="1" t="s">
        <v>72</v>
      </c>
      <c r="BL19" s="1" t="s">
        <v>72</v>
      </c>
      <c r="BM19" s="1" t="s">
        <v>72</v>
      </c>
      <c r="BN19" s="1" t="s">
        <v>72</v>
      </c>
    </row>
    <row r="20" spans="1:66" x14ac:dyDescent="0.25">
      <c r="A20" s="2" t="s">
        <v>92</v>
      </c>
      <c r="B20" s="2" t="s">
        <v>204</v>
      </c>
      <c r="C20" s="2" t="s">
        <v>156</v>
      </c>
      <c r="D20" s="24">
        <f t="shared" si="0"/>
        <v>10.636443328857421</v>
      </c>
      <c r="E20" s="1">
        <v>2.6591107845306396</v>
      </c>
      <c r="F20" s="2" t="s">
        <v>67</v>
      </c>
      <c r="G20" s="2" t="s">
        <v>68</v>
      </c>
      <c r="H20" s="2" t="s">
        <v>69</v>
      </c>
      <c r="I20" s="2" t="s">
        <v>69</v>
      </c>
      <c r="J20" s="2" t="s">
        <v>70</v>
      </c>
      <c r="K20" s="2" t="s">
        <v>71</v>
      </c>
      <c r="L20" s="1">
        <v>53.182216644287109</v>
      </c>
      <c r="M20" s="12">
        <f t="shared" si="1"/>
        <v>14.152743339538574</v>
      </c>
      <c r="N20" s="12">
        <f t="shared" si="2"/>
        <v>7.7585220336914063</v>
      </c>
      <c r="O20" s="1">
        <v>3.5381858348846436</v>
      </c>
      <c r="P20" s="1">
        <v>1.9396305084228516</v>
      </c>
      <c r="Q20" s="10">
        <v>19046</v>
      </c>
      <c r="R20" s="10">
        <v>43</v>
      </c>
      <c r="S20" s="10">
        <v>19003</v>
      </c>
      <c r="T20" s="1">
        <v>0</v>
      </c>
      <c r="U20" s="1">
        <v>0</v>
      </c>
      <c r="V20" s="1">
        <v>0</v>
      </c>
      <c r="W20" s="1">
        <v>0</v>
      </c>
      <c r="X20" s="1" t="s">
        <v>72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5800</v>
      </c>
      <c r="AG20" s="1" t="s">
        <v>72</v>
      </c>
      <c r="AH20" s="1" t="s">
        <v>72</v>
      </c>
      <c r="AI20" s="2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6498.3270689498549</v>
      </c>
      <c r="AU20" s="1">
        <v>4664.3601010495258</v>
      </c>
      <c r="AV20" s="1">
        <v>4668.5006334248383</v>
      </c>
      <c r="AW20" s="2" t="s">
        <v>72</v>
      </c>
      <c r="AX20" s="2" t="s">
        <v>72</v>
      </c>
      <c r="AY20" s="1" t="s">
        <v>72</v>
      </c>
      <c r="AZ20" s="1" t="s">
        <v>72</v>
      </c>
      <c r="BA20" s="1">
        <v>3.0844459533691406</v>
      </c>
      <c r="BB20" s="1">
        <v>2.274899959564209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x14ac:dyDescent="0.25">
      <c r="A21" s="2" t="s">
        <v>190</v>
      </c>
      <c r="B21" s="2" t="s">
        <v>204</v>
      </c>
      <c r="C21" s="2" t="s">
        <v>159</v>
      </c>
      <c r="D21" s="24">
        <f t="shared" si="0"/>
        <v>8.9431007385253913</v>
      </c>
      <c r="E21" s="1">
        <v>2.2357752323150635</v>
      </c>
      <c r="F21" s="2" t="s">
        <v>67</v>
      </c>
      <c r="G21" s="2" t="s">
        <v>68</v>
      </c>
      <c r="H21" s="2" t="s">
        <v>69</v>
      </c>
      <c r="I21" s="2" t="s">
        <v>69</v>
      </c>
      <c r="J21" s="2" t="s">
        <v>70</v>
      </c>
      <c r="K21" s="2" t="s">
        <v>71</v>
      </c>
      <c r="L21" s="1">
        <v>44.715503692626953</v>
      </c>
      <c r="M21" s="12">
        <f t="shared" si="1"/>
        <v>12.154435157775879</v>
      </c>
      <c r="N21" s="12">
        <f t="shared" si="2"/>
        <v>6.3553476333618164</v>
      </c>
      <c r="O21" s="1">
        <v>3.0386087894439697</v>
      </c>
      <c r="P21" s="1">
        <v>1.5888369083404541</v>
      </c>
      <c r="Q21" s="10">
        <v>19488</v>
      </c>
      <c r="R21" s="10">
        <v>37</v>
      </c>
      <c r="S21" s="10">
        <v>19451</v>
      </c>
      <c r="T21" s="1">
        <v>0</v>
      </c>
      <c r="U21" s="1">
        <v>0</v>
      </c>
      <c r="V21" s="1">
        <v>0</v>
      </c>
      <c r="W21" s="1">
        <v>0</v>
      </c>
      <c r="X21" s="1" t="s">
        <v>72</v>
      </c>
      <c r="Y21" s="1" t="s">
        <v>72</v>
      </c>
      <c r="Z21" s="1" t="s">
        <v>72</v>
      </c>
      <c r="AA21" s="1" t="s">
        <v>72</v>
      </c>
      <c r="AB21" s="1" t="s">
        <v>72</v>
      </c>
      <c r="AC21" s="1" t="s">
        <v>72</v>
      </c>
      <c r="AD21" s="1" t="s">
        <v>72</v>
      </c>
      <c r="AE21" s="1" t="s">
        <v>72</v>
      </c>
      <c r="AF21" s="1">
        <v>4500</v>
      </c>
      <c r="AG21" s="1" t="s">
        <v>72</v>
      </c>
      <c r="AH21" s="1" t="s">
        <v>72</v>
      </c>
      <c r="AI21" s="2" t="s">
        <v>72</v>
      </c>
      <c r="AJ21" s="1" t="s">
        <v>72</v>
      </c>
      <c r="AK21" s="1" t="s">
        <v>72</v>
      </c>
      <c r="AL21" s="1" t="s">
        <v>72</v>
      </c>
      <c r="AM21" s="1" t="s">
        <v>72</v>
      </c>
      <c r="AN21" s="1" t="s">
        <v>72</v>
      </c>
      <c r="AO21" s="1" t="s">
        <v>72</v>
      </c>
      <c r="AP21" s="1" t="s">
        <v>72</v>
      </c>
      <c r="AQ21" s="1" t="s">
        <v>72</v>
      </c>
      <c r="AR21" s="1" t="s">
        <v>72</v>
      </c>
      <c r="AS21" s="1" t="s">
        <v>72</v>
      </c>
      <c r="AT21" s="1">
        <v>5835.9670608108108</v>
      </c>
      <c r="AU21" s="1">
        <v>3540.6978299813272</v>
      </c>
      <c r="AV21" s="1">
        <v>3545.0556379421578</v>
      </c>
      <c r="AW21" s="2" t="s">
        <v>72</v>
      </c>
      <c r="AX21" s="2" t="s">
        <v>72</v>
      </c>
      <c r="AY21" s="1" t="s">
        <v>72</v>
      </c>
      <c r="AZ21" s="1" t="s">
        <v>72</v>
      </c>
      <c r="BA21" s="1">
        <v>2.6228747367858887</v>
      </c>
      <c r="BB21" s="1">
        <v>1.8888912200927734</v>
      </c>
      <c r="BC21" s="1" t="s">
        <v>72</v>
      </c>
      <c r="BD21" s="1" t="s">
        <v>72</v>
      </c>
      <c r="BE21" s="1" t="s">
        <v>72</v>
      </c>
      <c r="BF21" s="1" t="s">
        <v>72</v>
      </c>
      <c r="BG21" s="1" t="s">
        <v>72</v>
      </c>
      <c r="BH21" s="1" t="s">
        <v>72</v>
      </c>
      <c r="BI21" s="1" t="s">
        <v>72</v>
      </c>
      <c r="BJ21" s="1" t="s">
        <v>72</v>
      </c>
      <c r="BK21" s="1" t="s">
        <v>72</v>
      </c>
      <c r="BL21" s="1" t="s">
        <v>72</v>
      </c>
      <c r="BM21" s="1" t="s">
        <v>72</v>
      </c>
      <c r="BN21" s="1" t="s">
        <v>72</v>
      </c>
    </row>
    <row r="22" spans="1:66" x14ac:dyDescent="0.25">
      <c r="A22" s="2" t="s">
        <v>93</v>
      </c>
      <c r="B22" s="2" t="s">
        <v>205</v>
      </c>
      <c r="C22" s="2" t="s">
        <v>156</v>
      </c>
      <c r="D22" s="24">
        <f t="shared" si="0"/>
        <v>7.6121894836425783</v>
      </c>
      <c r="E22" s="1">
        <v>1.9030473232269287</v>
      </c>
      <c r="F22" s="2" t="s">
        <v>67</v>
      </c>
      <c r="G22" s="2" t="s">
        <v>68</v>
      </c>
      <c r="H22" s="2" t="s">
        <v>69</v>
      </c>
      <c r="I22" s="2" t="s">
        <v>69</v>
      </c>
      <c r="J22" s="2" t="s">
        <v>70</v>
      </c>
      <c r="K22" s="2" t="s">
        <v>71</v>
      </c>
      <c r="L22" s="1">
        <v>38.060947418212891</v>
      </c>
      <c r="M22" s="12">
        <f t="shared" si="1"/>
        <v>10.870301246643066</v>
      </c>
      <c r="N22" s="12">
        <f t="shared" si="2"/>
        <v>5.0818848609924316</v>
      </c>
      <c r="O22" s="1">
        <v>2.7175753116607666</v>
      </c>
      <c r="P22" s="1">
        <v>1.2704712152481079</v>
      </c>
      <c r="Q22" s="10">
        <v>16705</v>
      </c>
      <c r="R22" s="10">
        <v>27</v>
      </c>
      <c r="S22" s="10">
        <v>16678</v>
      </c>
      <c r="T22" s="1">
        <v>0</v>
      </c>
      <c r="U22" s="1">
        <v>0</v>
      </c>
      <c r="V22" s="1">
        <v>0</v>
      </c>
      <c r="W22" s="1">
        <v>0</v>
      </c>
      <c r="X22" s="1" t="s">
        <v>72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5800</v>
      </c>
      <c r="AG22" s="1" t="s">
        <v>72</v>
      </c>
      <c r="AH22" s="1" t="s">
        <v>72</v>
      </c>
      <c r="AI22" s="2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7291.4281322337965</v>
      </c>
      <c r="AU22" s="1">
        <v>4361.2874328854814</v>
      </c>
      <c r="AV22" s="1">
        <v>4366.0233681672717</v>
      </c>
      <c r="AW22" s="2" t="s">
        <v>72</v>
      </c>
      <c r="AX22" s="2" t="s">
        <v>72</v>
      </c>
      <c r="AY22" s="1" t="s">
        <v>72</v>
      </c>
      <c r="AZ22" s="1" t="s">
        <v>72</v>
      </c>
      <c r="BA22" s="1">
        <v>2.2925643920898438</v>
      </c>
      <c r="BB22" s="1">
        <v>1.5604829788208008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x14ac:dyDescent="0.25">
      <c r="A23" s="2" t="s">
        <v>191</v>
      </c>
      <c r="B23" s="2" t="s">
        <v>205</v>
      </c>
      <c r="C23" s="2" t="s">
        <v>159</v>
      </c>
      <c r="D23" s="24">
        <f t="shared" si="0"/>
        <v>5.7844272613525387</v>
      </c>
      <c r="E23" s="1">
        <v>1.4461067914962769</v>
      </c>
      <c r="F23" s="2" t="s">
        <v>67</v>
      </c>
      <c r="G23" s="2" t="s">
        <v>68</v>
      </c>
      <c r="H23" s="2" t="s">
        <v>69</v>
      </c>
      <c r="I23" s="2" t="s">
        <v>69</v>
      </c>
      <c r="J23" s="2" t="s">
        <v>70</v>
      </c>
      <c r="K23" s="2" t="s">
        <v>71</v>
      </c>
      <c r="L23" s="1">
        <v>28.922136306762695</v>
      </c>
      <c r="M23" s="12">
        <f t="shared" si="1"/>
        <v>8.4947385787963867</v>
      </c>
      <c r="N23" s="12">
        <f t="shared" si="2"/>
        <v>3.7236013412475586</v>
      </c>
      <c r="O23" s="1">
        <v>2.1236846446990967</v>
      </c>
      <c r="P23" s="1">
        <v>0.93090033531188965</v>
      </c>
      <c r="Q23" s="10">
        <v>18723</v>
      </c>
      <c r="R23" s="10">
        <v>23</v>
      </c>
      <c r="S23" s="10">
        <v>18700</v>
      </c>
      <c r="T23" s="1">
        <v>0</v>
      </c>
      <c r="U23" s="1">
        <v>0</v>
      </c>
      <c r="V23" s="1">
        <v>0</v>
      </c>
      <c r="W23" s="1">
        <v>0</v>
      </c>
      <c r="X23" s="1" t="s">
        <v>72</v>
      </c>
      <c r="Y23" s="1" t="s">
        <v>72</v>
      </c>
      <c r="Z23" s="1" t="s">
        <v>72</v>
      </c>
      <c r="AA23" s="1" t="s">
        <v>72</v>
      </c>
      <c r="AB23" s="1" t="s">
        <v>72</v>
      </c>
      <c r="AC23" s="1" t="s">
        <v>72</v>
      </c>
      <c r="AD23" s="1" t="s">
        <v>72</v>
      </c>
      <c r="AE23" s="1" t="s">
        <v>72</v>
      </c>
      <c r="AF23" s="1">
        <v>4500</v>
      </c>
      <c r="AG23" s="1" t="s">
        <v>72</v>
      </c>
      <c r="AH23" s="1" t="s">
        <v>72</v>
      </c>
      <c r="AI23" s="2" t="s">
        <v>72</v>
      </c>
      <c r="AJ23" s="1" t="s">
        <v>72</v>
      </c>
      <c r="AK23" s="1" t="s">
        <v>72</v>
      </c>
      <c r="AL23" s="1" t="s">
        <v>72</v>
      </c>
      <c r="AM23" s="1" t="s">
        <v>72</v>
      </c>
      <c r="AN23" s="1" t="s">
        <v>72</v>
      </c>
      <c r="AO23" s="1" t="s">
        <v>72</v>
      </c>
      <c r="AP23" s="1" t="s">
        <v>72</v>
      </c>
      <c r="AQ23" s="1" t="s">
        <v>72</v>
      </c>
      <c r="AR23" s="1" t="s">
        <v>72</v>
      </c>
      <c r="AS23" s="1" t="s">
        <v>72</v>
      </c>
      <c r="AT23" s="1">
        <v>5698.597868546196</v>
      </c>
      <c r="AU23" s="1">
        <v>3493.0289608421936</v>
      </c>
      <c r="AV23" s="1">
        <v>3495.7383602374352</v>
      </c>
      <c r="AW23" s="2" t="s">
        <v>72</v>
      </c>
      <c r="AX23" s="2" t="s">
        <v>72</v>
      </c>
      <c r="AY23" s="1" t="s">
        <v>72</v>
      </c>
      <c r="AZ23" s="1" t="s">
        <v>72</v>
      </c>
      <c r="BA23" s="1">
        <v>1.768579363822937</v>
      </c>
      <c r="BB23" s="1">
        <v>1.1654859781265259</v>
      </c>
      <c r="BC23" s="1" t="s">
        <v>72</v>
      </c>
      <c r="BD23" s="1" t="s">
        <v>72</v>
      </c>
      <c r="BE23" s="1" t="s">
        <v>72</v>
      </c>
      <c r="BF23" s="1" t="s">
        <v>72</v>
      </c>
      <c r="BG23" s="1" t="s">
        <v>72</v>
      </c>
      <c r="BH23" s="1" t="s">
        <v>72</v>
      </c>
      <c r="BI23" s="1" t="s">
        <v>72</v>
      </c>
      <c r="BJ23" s="1" t="s">
        <v>72</v>
      </c>
      <c r="BK23" s="1" t="s">
        <v>72</v>
      </c>
      <c r="BL23" s="1" t="s">
        <v>72</v>
      </c>
      <c r="BM23" s="1" t="s">
        <v>72</v>
      </c>
      <c r="BN23" s="1" t="s">
        <v>72</v>
      </c>
    </row>
    <row r="24" spans="1:66" x14ac:dyDescent="0.25">
      <c r="A24" s="2" t="s">
        <v>94</v>
      </c>
      <c r="B24" s="2" t="s">
        <v>206</v>
      </c>
      <c r="C24" s="2" t="s">
        <v>156</v>
      </c>
      <c r="D24" s="24">
        <f t="shared" si="0"/>
        <v>9.4145668029785163</v>
      </c>
      <c r="E24" s="1">
        <v>2.3536417484283447</v>
      </c>
      <c r="F24" s="2" t="s">
        <v>67</v>
      </c>
      <c r="G24" s="2" t="s">
        <v>68</v>
      </c>
      <c r="H24" s="2" t="s">
        <v>69</v>
      </c>
      <c r="I24" s="2" t="s">
        <v>69</v>
      </c>
      <c r="J24" s="2" t="s">
        <v>70</v>
      </c>
      <c r="K24" s="2" t="s">
        <v>71</v>
      </c>
      <c r="L24" s="1">
        <v>47.072834014892578</v>
      </c>
      <c r="M24" s="12">
        <f t="shared" si="1"/>
        <v>12.795427322387695</v>
      </c>
      <c r="N24" s="12">
        <f t="shared" si="2"/>
        <v>6.6902942657470703</v>
      </c>
      <c r="O24" s="1">
        <v>3.1988568305969238</v>
      </c>
      <c r="P24" s="1">
        <v>1.6725735664367676</v>
      </c>
      <c r="Q24" s="10">
        <v>18513</v>
      </c>
      <c r="R24" s="10">
        <v>37</v>
      </c>
      <c r="S24" s="10">
        <v>18476</v>
      </c>
      <c r="T24" s="1">
        <v>0</v>
      </c>
      <c r="U24" s="1">
        <v>0</v>
      </c>
      <c r="V24" s="1">
        <v>0</v>
      </c>
      <c r="W24" s="1">
        <v>0</v>
      </c>
      <c r="X24" s="1" t="s">
        <v>72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5800</v>
      </c>
      <c r="AG24" s="1" t="s">
        <v>72</v>
      </c>
      <c r="AH24" s="1" t="s">
        <v>72</v>
      </c>
      <c r="AI24" s="2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6272.936892947635</v>
      </c>
      <c r="AU24" s="1">
        <v>4570.2954341791801</v>
      </c>
      <c r="AV24" s="1">
        <v>4573.6983258755545</v>
      </c>
      <c r="AW24" s="2" t="s">
        <v>72</v>
      </c>
      <c r="AX24" s="2" t="s">
        <v>72</v>
      </c>
      <c r="AY24" s="1" t="s">
        <v>72</v>
      </c>
      <c r="AZ24" s="1" t="s">
        <v>72</v>
      </c>
      <c r="BA24" s="1">
        <v>2.7611722946166992</v>
      </c>
      <c r="BB24" s="1">
        <v>1.988455057144165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x14ac:dyDescent="0.25">
      <c r="A25" s="2" t="s">
        <v>192</v>
      </c>
      <c r="B25" s="2" t="s">
        <v>206</v>
      </c>
      <c r="C25" s="2" t="s">
        <v>159</v>
      </c>
      <c r="D25" s="24">
        <f t="shared" si="0"/>
        <v>9.55401611328125</v>
      </c>
      <c r="E25" s="1">
        <v>2.3885040283203125</v>
      </c>
      <c r="F25" s="2" t="s">
        <v>67</v>
      </c>
      <c r="G25" s="2" t="s">
        <v>68</v>
      </c>
      <c r="H25" s="2" t="s">
        <v>69</v>
      </c>
      <c r="I25" s="2" t="s">
        <v>69</v>
      </c>
      <c r="J25" s="2" t="s">
        <v>70</v>
      </c>
      <c r="K25" s="2" t="s">
        <v>71</v>
      </c>
      <c r="L25" s="1">
        <v>47.77008056640625</v>
      </c>
      <c r="M25" s="12">
        <f t="shared" si="1"/>
        <v>13.037829399108887</v>
      </c>
      <c r="N25" s="12">
        <f t="shared" si="2"/>
        <v>6.7553353309631348</v>
      </c>
      <c r="O25" s="1">
        <v>3.2594573497772217</v>
      </c>
      <c r="P25" s="1">
        <v>1.6888338327407837</v>
      </c>
      <c r="Q25" s="10">
        <v>17750</v>
      </c>
      <c r="R25" s="10">
        <v>36</v>
      </c>
      <c r="S25" s="10">
        <v>17714</v>
      </c>
      <c r="T25" s="1">
        <v>0</v>
      </c>
      <c r="U25" s="1">
        <v>0</v>
      </c>
      <c r="V25" s="1">
        <v>0</v>
      </c>
      <c r="W25" s="1">
        <v>0</v>
      </c>
      <c r="X25" s="1" t="s">
        <v>72</v>
      </c>
      <c r="Y25" s="1" t="s">
        <v>72</v>
      </c>
      <c r="Z25" s="1" t="s">
        <v>72</v>
      </c>
      <c r="AA25" s="1" t="s">
        <v>72</v>
      </c>
      <c r="AB25" s="1" t="s">
        <v>72</v>
      </c>
      <c r="AC25" s="1" t="s">
        <v>72</v>
      </c>
      <c r="AD25" s="1" t="s">
        <v>72</v>
      </c>
      <c r="AE25" s="1" t="s">
        <v>72</v>
      </c>
      <c r="AF25" s="1">
        <v>4500</v>
      </c>
      <c r="AG25" s="1" t="s">
        <v>72</v>
      </c>
      <c r="AH25" s="1" t="s">
        <v>72</v>
      </c>
      <c r="AI25" s="2" t="s">
        <v>72</v>
      </c>
      <c r="AJ25" s="1" t="s">
        <v>72</v>
      </c>
      <c r="AK25" s="1" t="s">
        <v>72</v>
      </c>
      <c r="AL25" s="1" t="s">
        <v>72</v>
      </c>
      <c r="AM25" s="1" t="s">
        <v>72</v>
      </c>
      <c r="AN25" s="1" t="s">
        <v>72</v>
      </c>
      <c r="AO25" s="1" t="s">
        <v>72</v>
      </c>
      <c r="AP25" s="1" t="s">
        <v>72</v>
      </c>
      <c r="AQ25" s="1" t="s">
        <v>72</v>
      </c>
      <c r="AR25" s="1" t="s">
        <v>72</v>
      </c>
      <c r="AS25" s="1" t="s">
        <v>72</v>
      </c>
      <c r="AT25" s="1">
        <v>5776.4028455946182</v>
      </c>
      <c r="AU25" s="1">
        <v>3573.4870629863517</v>
      </c>
      <c r="AV25" s="1">
        <v>3577.9549485172729</v>
      </c>
      <c r="AW25" s="2" t="s">
        <v>72</v>
      </c>
      <c r="AX25" s="2" t="s">
        <v>72</v>
      </c>
      <c r="AY25" s="1" t="s">
        <v>72</v>
      </c>
      <c r="AZ25" s="1" t="s">
        <v>72</v>
      </c>
      <c r="BA25" s="1">
        <v>2.8081207275390625</v>
      </c>
      <c r="BB25" s="1">
        <v>2.0130553245544434</v>
      </c>
      <c r="BC25" s="1" t="s">
        <v>72</v>
      </c>
      <c r="BD25" s="1" t="s">
        <v>72</v>
      </c>
      <c r="BE25" s="1" t="s">
        <v>72</v>
      </c>
      <c r="BF25" s="1" t="s">
        <v>72</v>
      </c>
      <c r="BG25" s="1" t="s">
        <v>72</v>
      </c>
      <c r="BH25" s="1" t="s">
        <v>72</v>
      </c>
      <c r="BI25" s="1" t="s">
        <v>72</v>
      </c>
      <c r="BJ25" s="1" t="s">
        <v>72</v>
      </c>
      <c r="BK25" s="1" t="s">
        <v>72</v>
      </c>
      <c r="BL25" s="1" t="s">
        <v>72</v>
      </c>
      <c r="BM25" s="1" t="s">
        <v>72</v>
      </c>
      <c r="BN25" s="1" t="s">
        <v>72</v>
      </c>
    </row>
    <row r="26" spans="1:66" x14ac:dyDescent="0.25">
      <c r="A26" s="2" t="s">
        <v>95</v>
      </c>
      <c r="B26" s="2" t="s">
        <v>207</v>
      </c>
      <c r="C26" s="2" t="s">
        <v>156</v>
      </c>
      <c r="D26" s="24">
        <f t="shared" si="0"/>
        <v>8.8086669921875007</v>
      </c>
      <c r="E26" s="1">
        <v>2.2021667957305908</v>
      </c>
      <c r="F26" s="2" t="s">
        <v>67</v>
      </c>
      <c r="G26" s="2" t="s">
        <v>68</v>
      </c>
      <c r="H26" s="2" t="s">
        <v>69</v>
      </c>
      <c r="I26" s="2" t="s">
        <v>69</v>
      </c>
      <c r="J26" s="2" t="s">
        <v>70</v>
      </c>
      <c r="K26" s="2" t="s">
        <v>71</v>
      </c>
      <c r="L26" s="1">
        <v>44.0433349609375</v>
      </c>
      <c r="M26" s="12">
        <f t="shared" si="1"/>
        <v>12.363226890563965</v>
      </c>
      <c r="N26" s="12">
        <f t="shared" si="2"/>
        <v>6.0121846199035645</v>
      </c>
      <c r="O26" s="1">
        <v>3.0908067226409912</v>
      </c>
      <c r="P26" s="1">
        <v>1.5030461549758911</v>
      </c>
      <c r="Q26" s="10">
        <v>16042</v>
      </c>
      <c r="R26" s="10">
        <v>30</v>
      </c>
      <c r="S26" s="10">
        <v>16012</v>
      </c>
      <c r="T26" s="1">
        <v>0</v>
      </c>
      <c r="U26" s="1">
        <v>0</v>
      </c>
      <c r="V26" s="1">
        <v>0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5800</v>
      </c>
      <c r="AG26" s="1" t="s">
        <v>72</v>
      </c>
      <c r="AH26" s="1" t="s">
        <v>72</v>
      </c>
      <c r="AI26" s="2" t="s">
        <v>72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7250.45751953125</v>
      </c>
      <c r="AU26" s="1">
        <v>4491.0831519457333</v>
      </c>
      <c r="AV26" s="1">
        <v>4496.2434331468012</v>
      </c>
      <c r="AW26" s="2" t="s">
        <v>72</v>
      </c>
      <c r="AX26" s="2" t="s">
        <v>72</v>
      </c>
      <c r="AY26" s="1" t="s">
        <v>72</v>
      </c>
      <c r="AZ26" s="1" t="s">
        <v>72</v>
      </c>
      <c r="BA26" s="1">
        <v>2.628321647644043</v>
      </c>
      <c r="BB26" s="1">
        <v>1.8248633146286011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x14ac:dyDescent="0.25">
      <c r="A27" s="2" t="s">
        <v>193</v>
      </c>
      <c r="B27" s="2" t="s">
        <v>207</v>
      </c>
      <c r="C27" s="2" t="s">
        <v>159</v>
      </c>
      <c r="D27" s="24">
        <f t="shared" si="0"/>
        <v>9.1932518005371087</v>
      </c>
      <c r="E27" s="1">
        <v>2.2983129024505615</v>
      </c>
      <c r="F27" s="2" t="s">
        <v>67</v>
      </c>
      <c r="G27" s="2" t="s">
        <v>68</v>
      </c>
      <c r="H27" s="2" t="s">
        <v>69</v>
      </c>
      <c r="I27" s="2" t="s">
        <v>69</v>
      </c>
      <c r="J27" s="2" t="s">
        <v>70</v>
      </c>
      <c r="K27" s="2" t="s">
        <v>71</v>
      </c>
      <c r="L27" s="1">
        <v>45.966259002685547</v>
      </c>
      <c r="M27" s="12">
        <f t="shared" si="1"/>
        <v>13.2138671875</v>
      </c>
      <c r="N27" s="12">
        <f t="shared" si="2"/>
        <v>6.0863986015319824</v>
      </c>
      <c r="O27" s="1">
        <v>3.303466796875</v>
      </c>
      <c r="P27" s="1">
        <v>1.5215996503829956</v>
      </c>
      <c r="Q27" s="10">
        <v>13322</v>
      </c>
      <c r="R27" s="10">
        <v>26</v>
      </c>
      <c r="S27" s="10">
        <v>13296</v>
      </c>
      <c r="T27" s="1">
        <v>0</v>
      </c>
      <c r="U27" s="1">
        <v>0</v>
      </c>
      <c r="V27" s="1">
        <v>0</v>
      </c>
      <c r="W27" s="1">
        <v>0</v>
      </c>
      <c r="X27" s="1" t="s">
        <v>72</v>
      </c>
      <c r="Y27" s="1" t="s">
        <v>72</v>
      </c>
      <c r="Z27" s="1" t="s">
        <v>72</v>
      </c>
      <c r="AA27" s="1" t="s">
        <v>72</v>
      </c>
      <c r="AB27" s="1" t="s">
        <v>72</v>
      </c>
      <c r="AC27" s="1" t="s">
        <v>72</v>
      </c>
      <c r="AD27" s="1" t="s">
        <v>72</v>
      </c>
      <c r="AE27" s="1" t="s">
        <v>72</v>
      </c>
      <c r="AF27" s="1">
        <v>4500</v>
      </c>
      <c r="AG27" s="1" t="s">
        <v>72</v>
      </c>
      <c r="AH27" s="1" t="s">
        <v>72</v>
      </c>
      <c r="AI27" s="2" t="s">
        <v>72</v>
      </c>
      <c r="AJ27" s="1" t="s">
        <v>72</v>
      </c>
      <c r="AK27" s="1" t="s">
        <v>72</v>
      </c>
      <c r="AL27" s="1" t="s">
        <v>72</v>
      </c>
      <c r="AM27" s="1" t="s">
        <v>72</v>
      </c>
      <c r="AN27" s="1" t="s">
        <v>72</v>
      </c>
      <c r="AO27" s="1" t="s">
        <v>72</v>
      </c>
      <c r="AP27" s="1" t="s">
        <v>72</v>
      </c>
      <c r="AQ27" s="1" t="s">
        <v>72</v>
      </c>
      <c r="AR27" s="1" t="s">
        <v>72</v>
      </c>
      <c r="AS27" s="1" t="s">
        <v>72</v>
      </c>
      <c r="AT27" s="1">
        <v>6192.7959359975957</v>
      </c>
      <c r="AU27" s="1">
        <v>3616.5452726068047</v>
      </c>
      <c r="AV27" s="1">
        <v>3621.5732351685956</v>
      </c>
      <c r="AW27" s="2" t="s">
        <v>72</v>
      </c>
      <c r="AX27" s="2" t="s">
        <v>72</v>
      </c>
      <c r="AY27" s="1" t="s">
        <v>72</v>
      </c>
      <c r="AZ27" s="1" t="s">
        <v>72</v>
      </c>
      <c r="BA27" s="1">
        <v>2.7784314155578613</v>
      </c>
      <c r="BB27" s="1">
        <v>1.8771204948425293</v>
      </c>
      <c r="BC27" s="1" t="s">
        <v>72</v>
      </c>
      <c r="BD27" s="1" t="s">
        <v>72</v>
      </c>
      <c r="BE27" s="1" t="s">
        <v>72</v>
      </c>
      <c r="BF27" s="1" t="s">
        <v>72</v>
      </c>
      <c r="BG27" s="1" t="s">
        <v>72</v>
      </c>
      <c r="BH27" s="1" t="s">
        <v>72</v>
      </c>
      <c r="BI27" s="1" t="s">
        <v>72</v>
      </c>
      <c r="BJ27" s="1" t="s">
        <v>72</v>
      </c>
      <c r="BK27" s="1" t="s">
        <v>72</v>
      </c>
      <c r="BL27" s="1" t="s">
        <v>72</v>
      </c>
      <c r="BM27" s="1" t="s">
        <v>72</v>
      </c>
      <c r="BN27" s="1" t="s">
        <v>72</v>
      </c>
    </row>
    <row r="28" spans="1:66" x14ac:dyDescent="0.25">
      <c r="A28" s="2" t="s">
        <v>96</v>
      </c>
      <c r="B28" s="2" t="s">
        <v>208</v>
      </c>
      <c r="C28" s="2" t="s">
        <v>156</v>
      </c>
      <c r="D28" s="24">
        <f t="shared" si="0"/>
        <v>5.7342201232910153</v>
      </c>
      <c r="E28" s="1">
        <v>1.433555006980896</v>
      </c>
      <c r="F28" s="2" t="s">
        <v>67</v>
      </c>
      <c r="G28" s="2" t="s">
        <v>68</v>
      </c>
      <c r="H28" s="2" t="s">
        <v>69</v>
      </c>
      <c r="I28" s="2" t="s">
        <v>69</v>
      </c>
      <c r="J28" s="2" t="s">
        <v>70</v>
      </c>
      <c r="K28" s="2" t="s">
        <v>71</v>
      </c>
      <c r="L28" s="1">
        <v>28.671100616455078</v>
      </c>
      <c r="M28" s="12">
        <f t="shared" si="1"/>
        <v>8.825312614440918</v>
      </c>
      <c r="N28" s="12">
        <f t="shared" si="2"/>
        <v>3.4667749404907227</v>
      </c>
      <c r="O28" s="1">
        <v>2.2063281536102295</v>
      </c>
      <c r="P28" s="1">
        <v>0.86669373512268066</v>
      </c>
      <c r="Q28" s="10">
        <v>14781</v>
      </c>
      <c r="R28" s="10">
        <v>18</v>
      </c>
      <c r="S28" s="10">
        <v>14763</v>
      </c>
      <c r="T28" s="1">
        <v>0</v>
      </c>
      <c r="U28" s="1">
        <v>0</v>
      </c>
      <c r="V28" s="1">
        <v>0</v>
      </c>
      <c r="W28" s="1">
        <v>0</v>
      </c>
      <c r="X28" s="1" t="s">
        <v>72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5800</v>
      </c>
      <c r="AG28" s="1" t="s">
        <v>72</v>
      </c>
      <c r="AH28" s="1" t="s">
        <v>72</v>
      </c>
      <c r="AI28" s="2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6541.3385145399307</v>
      </c>
      <c r="AU28" s="1">
        <v>4710.309973310731</v>
      </c>
      <c r="AV28" s="1">
        <v>4712.5397624820971</v>
      </c>
      <c r="AW28" s="2" t="s">
        <v>72</v>
      </c>
      <c r="AX28" s="2" t="s">
        <v>72</v>
      </c>
      <c r="AY28" s="1" t="s">
        <v>72</v>
      </c>
      <c r="AZ28" s="1" t="s">
        <v>72</v>
      </c>
      <c r="BA28" s="1">
        <v>1.7985142469406128</v>
      </c>
      <c r="BB28" s="1">
        <v>1.1217674016952515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x14ac:dyDescent="0.25">
      <c r="A29" s="2" t="s">
        <v>194</v>
      </c>
      <c r="B29" s="2" t="s">
        <v>208</v>
      </c>
      <c r="C29" s="2" t="s">
        <v>159</v>
      </c>
      <c r="D29" s="24">
        <f t="shared" si="0"/>
        <v>5.862202072143555</v>
      </c>
      <c r="E29" s="1">
        <v>1.4655505418777466</v>
      </c>
      <c r="F29" s="2" t="s">
        <v>67</v>
      </c>
      <c r="G29" s="2" t="s">
        <v>68</v>
      </c>
      <c r="H29" s="2" t="s">
        <v>69</v>
      </c>
      <c r="I29" s="2" t="s">
        <v>69</v>
      </c>
      <c r="J29" s="2" t="s">
        <v>70</v>
      </c>
      <c r="K29" s="2" t="s">
        <v>71</v>
      </c>
      <c r="L29" s="1">
        <v>29.311010360717773</v>
      </c>
      <c r="M29" s="12">
        <f t="shared" si="1"/>
        <v>9.2458171844482422</v>
      </c>
      <c r="N29" s="12">
        <f t="shared" si="2"/>
        <v>3.4270360469818115</v>
      </c>
      <c r="O29" s="1">
        <v>2.3114542961120605</v>
      </c>
      <c r="P29" s="1">
        <v>0.85675901174545288</v>
      </c>
      <c r="Q29" s="10">
        <v>12852</v>
      </c>
      <c r="R29" s="10">
        <v>16</v>
      </c>
      <c r="S29" s="10">
        <v>12836</v>
      </c>
      <c r="T29" s="1">
        <v>0</v>
      </c>
      <c r="U29" s="1">
        <v>0</v>
      </c>
      <c r="V29" s="1">
        <v>0</v>
      </c>
      <c r="W29" s="1">
        <v>0</v>
      </c>
      <c r="X29" s="1" t="s">
        <v>72</v>
      </c>
      <c r="Y29" s="1" t="s">
        <v>72</v>
      </c>
      <c r="Z29" s="1" t="s">
        <v>72</v>
      </c>
      <c r="AA29" s="1" t="s">
        <v>72</v>
      </c>
      <c r="AB29" s="1" t="s">
        <v>72</v>
      </c>
      <c r="AC29" s="1" t="s">
        <v>72</v>
      </c>
      <c r="AD29" s="1" t="s">
        <v>72</v>
      </c>
      <c r="AE29" s="1" t="s">
        <v>72</v>
      </c>
      <c r="AF29" s="1">
        <v>4500</v>
      </c>
      <c r="AG29" s="1" t="s">
        <v>72</v>
      </c>
      <c r="AH29" s="1" t="s">
        <v>72</v>
      </c>
      <c r="AI29" s="2" t="s">
        <v>72</v>
      </c>
      <c r="AJ29" s="1" t="s">
        <v>72</v>
      </c>
      <c r="AK29" s="1" t="s">
        <v>72</v>
      </c>
      <c r="AL29" s="1" t="s">
        <v>72</v>
      </c>
      <c r="AM29" s="1" t="s">
        <v>72</v>
      </c>
      <c r="AN29" s="1" t="s">
        <v>72</v>
      </c>
      <c r="AO29" s="1" t="s">
        <v>72</v>
      </c>
      <c r="AP29" s="1" t="s">
        <v>72</v>
      </c>
      <c r="AQ29" s="1" t="s">
        <v>72</v>
      </c>
      <c r="AR29" s="1" t="s">
        <v>72</v>
      </c>
      <c r="AS29" s="1" t="s">
        <v>72</v>
      </c>
      <c r="AT29" s="1">
        <v>6140.7033386230469</v>
      </c>
      <c r="AU29" s="1">
        <v>3650.2470008705072</v>
      </c>
      <c r="AV29" s="1">
        <v>3653.3474756140522</v>
      </c>
      <c r="AW29" s="2" t="s">
        <v>72</v>
      </c>
      <c r="AX29" s="2" t="s">
        <v>72</v>
      </c>
      <c r="AY29" s="1" t="s">
        <v>72</v>
      </c>
      <c r="AZ29" s="1" t="s">
        <v>72</v>
      </c>
      <c r="BA29" s="1">
        <v>1.863304615020752</v>
      </c>
      <c r="BB29" s="1">
        <v>1.1289535760879517</v>
      </c>
      <c r="BC29" s="1" t="s">
        <v>72</v>
      </c>
      <c r="BD29" s="1" t="s">
        <v>72</v>
      </c>
      <c r="BE29" s="1" t="s">
        <v>72</v>
      </c>
      <c r="BF29" s="1" t="s">
        <v>72</v>
      </c>
      <c r="BG29" s="1" t="s">
        <v>72</v>
      </c>
      <c r="BH29" s="1" t="s">
        <v>72</v>
      </c>
      <c r="BI29" s="1" t="s">
        <v>72</v>
      </c>
      <c r="BJ29" s="1" t="s">
        <v>72</v>
      </c>
      <c r="BK29" s="1" t="s">
        <v>72</v>
      </c>
      <c r="BL29" s="1" t="s">
        <v>72</v>
      </c>
      <c r="BM29" s="1" t="s">
        <v>72</v>
      </c>
      <c r="BN29" s="1" t="s">
        <v>72</v>
      </c>
    </row>
    <row r="30" spans="1:66" x14ac:dyDescent="0.25">
      <c r="A30" s="2" t="s">
        <v>98</v>
      </c>
      <c r="B30" s="2" t="s">
        <v>83</v>
      </c>
      <c r="C30" s="2" t="s">
        <v>156</v>
      </c>
      <c r="D30" s="24">
        <f t="shared" si="0"/>
        <v>0.26246590614318849</v>
      </c>
      <c r="E30" s="1">
        <v>6.561647355556488E-2</v>
      </c>
      <c r="F30" s="2" t="s">
        <v>67</v>
      </c>
      <c r="G30" s="2" t="s">
        <v>68</v>
      </c>
      <c r="H30" s="2" t="s">
        <v>69</v>
      </c>
      <c r="I30" s="2" t="s">
        <v>69</v>
      </c>
      <c r="J30" s="2" t="s">
        <v>70</v>
      </c>
      <c r="K30" s="2" t="s">
        <v>71</v>
      </c>
      <c r="L30" s="1">
        <v>1.3123295307159424</v>
      </c>
      <c r="M30" s="12">
        <f t="shared" si="1"/>
        <v>1.2536691427230835</v>
      </c>
      <c r="N30" s="12">
        <f t="shared" si="2"/>
        <v>1.1023272760212421E-2</v>
      </c>
      <c r="O30" s="1">
        <v>0.31341728568077087</v>
      </c>
      <c r="P30" s="1">
        <v>2.7558181900531054E-3</v>
      </c>
      <c r="Q30" s="10">
        <v>17930</v>
      </c>
      <c r="R30" s="10">
        <v>1</v>
      </c>
      <c r="S30" s="10">
        <v>17929</v>
      </c>
      <c r="T30" s="1">
        <v>0</v>
      </c>
      <c r="U30" s="1">
        <v>0</v>
      </c>
      <c r="V30" s="1">
        <v>0</v>
      </c>
      <c r="W30" s="1">
        <v>0</v>
      </c>
      <c r="X30" s="1" t="s">
        <v>72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5800</v>
      </c>
      <c r="AG30" s="1" t="s">
        <v>72</v>
      </c>
      <c r="AH30" s="1" t="s">
        <v>72</v>
      </c>
      <c r="AI30" s="2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>
        <v>6884.32373046875</v>
      </c>
      <c r="AU30" s="1">
        <v>4535.7826505575158</v>
      </c>
      <c r="AV30" s="1">
        <v>4535.9136344437502</v>
      </c>
      <c r="AW30" s="2" t="s">
        <v>72</v>
      </c>
      <c r="AX30" s="2" t="s">
        <v>72</v>
      </c>
      <c r="AY30" s="1" t="s">
        <v>72</v>
      </c>
      <c r="AZ30" s="1" t="s">
        <v>72</v>
      </c>
      <c r="BA30" s="1">
        <v>0.16332618892192841</v>
      </c>
      <c r="BB30" s="1">
        <v>1.7781702801585197E-2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  <c r="BM30" s="1" t="s">
        <v>72</v>
      </c>
      <c r="BN30" s="1" t="s">
        <v>72</v>
      </c>
    </row>
    <row r="31" spans="1:66" x14ac:dyDescent="0.25">
      <c r="A31" s="2" t="s">
        <v>168</v>
      </c>
      <c r="B31" s="2" t="s">
        <v>83</v>
      </c>
      <c r="C31" s="2" t="s">
        <v>159</v>
      </c>
      <c r="D31" s="24">
        <f t="shared" si="0"/>
        <v>0</v>
      </c>
      <c r="E31" s="1">
        <v>0</v>
      </c>
      <c r="F31" s="2" t="s">
        <v>67</v>
      </c>
      <c r="G31" s="2" t="s">
        <v>68</v>
      </c>
      <c r="H31" s="2" t="s">
        <v>69</v>
      </c>
      <c r="I31" s="2" t="s">
        <v>69</v>
      </c>
      <c r="J31" s="2" t="s">
        <v>70</v>
      </c>
      <c r="K31" s="2" t="s">
        <v>71</v>
      </c>
      <c r="L31" s="1">
        <v>0</v>
      </c>
      <c r="M31" s="12">
        <f t="shared" si="1"/>
        <v>0.72935628890991211</v>
      </c>
      <c r="N31" s="12">
        <f t="shared" si="2"/>
        <v>0</v>
      </c>
      <c r="O31" s="1">
        <v>0.18233907222747803</v>
      </c>
      <c r="P31" s="1">
        <v>0</v>
      </c>
      <c r="Q31" s="10">
        <v>19332</v>
      </c>
      <c r="R31" s="10">
        <v>0</v>
      </c>
      <c r="S31" s="10">
        <v>19332</v>
      </c>
      <c r="T31" s="1">
        <v>0</v>
      </c>
      <c r="U31" s="1">
        <v>0</v>
      </c>
      <c r="V31" s="1">
        <v>0</v>
      </c>
      <c r="W31" s="1">
        <v>0</v>
      </c>
      <c r="X31" s="1" t="s">
        <v>72</v>
      </c>
      <c r="Y31" s="1" t="s">
        <v>72</v>
      </c>
      <c r="Z31" s="1" t="s">
        <v>72</v>
      </c>
      <c r="AA31" s="1" t="s">
        <v>72</v>
      </c>
      <c r="AB31" s="1" t="s">
        <v>72</v>
      </c>
      <c r="AC31" s="1" t="s">
        <v>72</v>
      </c>
      <c r="AD31" s="1" t="s">
        <v>72</v>
      </c>
      <c r="AE31" s="1" t="s">
        <v>72</v>
      </c>
      <c r="AF31" s="1">
        <v>4500</v>
      </c>
      <c r="AG31" s="1" t="s">
        <v>72</v>
      </c>
      <c r="AH31" s="1" t="s">
        <v>72</v>
      </c>
      <c r="AI31" s="2" t="s">
        <v>72</v>
      </c>
      <c r="AJ31" s="1" t="s">
        <v>72</v>
      </c>
      <c r="AK31" s="1" t="s">
        <v>72</v>
      </c>
      <c r="AL31" s="1" t="s">
        <v>72</v>
      </c>
      <c r="AM31" s="1" t="s">
        <v>72</v>
      </c>
      <c r="AN31" s="1" t="s">
        <v>72</v>
      </c>
      <c r="AO31" s="1" t="s">
        <v>72</v>
      </c>
      <c r="AP31" s="1" t="s">
        <v>72</v>
      </c>
      <c r="AQ31" s="1" t="s">
        <v>72</v>
      </c>
      <c r="AR31" s="1" t="s">
        <v>72</v>
      </c>
      <c r="AS31" s="1" t="s">
        <v>72</v>
      </c>
      <c r="AT31" s="1">
        <v>0</v>
      </c>
      <c r="AU31" s="1">
        <v>3514.170799591614</v>
      </c>
      <c r="AV31" s="1">
        <v>3514.1707995916263</v>
      </c>
      <c r="AW31" s="2" t="s">
        <v>72</v>
      </c>
      <c r="AX31" s="2" t="s">
        <v>72</v>
      </c>
      <c r="AY31" s="1" t="s">
        <v>72</v>
      </c>
      <c r="AZ31" s="1" t="s">
        <v>72</v>
      </c>
      <c r="BA31" s="1">
        <v>8.3314977586269379E-2</v>
      </c>
      <c r="BB31" s="1">
        <v>0</v>
      </c>
      <c r="BC31" s="1" t="s">
        <v>72</v>
      </c>
      <c r="BD31" s="1" t="s">
        <v>72</v>
      </c>
      <c r="BE31" s="1" t="s">
        <v>72</v>
      </c>
      <c r="BF31" s="1" t="s">
        <v>72</v>
      </c>
      <c r="BG31" s="1" t="s">
        <v>72</v>
      </c>
      <c r="BH31" s="1" t="s">
        <v>72</v>
      </c>
      <c r="BI31" s="1" t="s">
        <v>72</v>
      </c>
      <c r="BJ31" s="1" t="s">
        <v>72</v>
      </c>
      <c r="BK31" s="1" t="s">
        <v>72</v>
      </c>
      <c r="BL31" s="1" t="s">
        <v>72</v>
      </c>
      <c r="BM31" s="1" t="s">
        <v>72</v>
      </c>
      <c r="BN31" s="1" t="s">
        <v>72</v>
      </c>
    </row>
    <row r="32" spans="1:66" x14ac:dyDescent="0.25">
      <c r="A32" s="2" t="s">
        <v>101</v>
      </c>
      <c r="B32" s="2" t="s">
        <v>157</v>
      </c>
      <c r="C32" s="2" t="s">
        <v>156</v>
      </c>
      <c r="D32" s="24">
        <f t="shared" si="0"/>
        <v>39.563531494140626</v>
      </c>
      <c r="E32" s="1">
        <v>9.8908824920654297</v>
      </c>
      <c r="F32" s="2" t="s">
        <v>67</v>
      </c>
      <c r="G32" s="2" t="s">
        <v>68</v>
      </c>
      <c r="H32" s="2" t="s">
        <v>69</v>
      </c>
      <c r="I32" s="2" t="s">
        <v>69</v>
      </c>
      <c r="J32" s="2" t="s">
        <v>70</v>
      </c>
      <c r="K32" s="2" t="s">
        <v>71</v>
      </c>
      <c r="L32" s="1">
        <v>197.81765747070313</v>
      </c>
      <c r="M32" s="12">
        <f t="shared" si="1"/>
        <v>48.260841369628906</v>
      </c>
      <c r="N32" s="12">
        <f t="shared" si="2"/>
        <v>31.988052368164063</v>
      </c>
      <c r="O32" s="1">
        <v>12.065210342407227</v>
      </c>
      <c r="P32" s="1">
        <v>7.9970130920410156</v>
      </c>
      <c r="Q32" s="10">
        <v>10989</v>
      </c>
      <c r="R32" s="10">
        <v>92</v>
      </c>
      <c r="S32" s="10">
        <v>10897</v>
      </c>
      <c r="T32" s="1">
        <v>0</v>
      </c>
      <c r="U32" s="1">
        <v>0</v>
      </c>
      <c r="V32" s="1">
        <v>0</v>
      </c>
      <c r="W32" s="1">
        <v>0</v>
      </c>
      <c r="X32" s="1" t="s">
        <v>72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5800</v>
      </c>
      <c r="AG32" s="1" t="s">
        <v>72</v>
      </c>
      <c r="AH32" s="1" t="s">
        <v>72</v>
      </c>
      <c r="AI32" s="2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6627.473579738451</v>
      </c>
      <c r="AU32" s="1">
        <v>4527.8834637059654</v>
      </c>
      <c r="AV32" s="1">
        <v>4545.4612497351854</v>
      </c>
      <c r="AW32" s="2" t="s">
        <v>72</v>
      </c>
      <c r="AX32" s="2" t="s">
        <v>72</v>
      </c>
      <c r="AY32" s="1" t="s">
        <v>72</v>
      </c>
      <c r="AZ32" s="1" t="s">
        <v>72</v>
      </c>
      <c r="BA32" s="1">
        <v>10.958147048950195</v>
      </c>
      <c r="BB32" s="1">
        <v>8.8958864212036133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x14ac:dyDescent="0.25">
      <c r="A33" s="2" t="s">
        <v>169</v>
      </c>
      <c r="B33" s="2" t="s">
        <v>157</v>
      </c>
      <c r="C33" s="2" t="s">
        <v>159</v>
      </c>
      <c r="D33" s="24">
        <f t="shared" si="0"/>
        <v>40.96744079589844</v>
      </c>
      <c r="E33" s="1">
        <v>10.241860389709473</v>
      </c>
      <c r="F33" s="2" t="s">
        <v>67</v>
      </c>
      <c r="G33" s="2" t="s">
        <v>68</v>
      </c>
      <c r="H33" s="2" t="s">
        <v>69</v>
      </c>
      <c r="I33" s="2" t="s">
        <v>69</v>
      </c>
      <c r="J33" s="2" t="s">
        <v>70</v>
      </c>
      <c r="K33" s="2" t="s">
        <v>71</v>
      </c>
      <c r="L33" s="1">
        <v>204.83720397949219</v>
      </c>
      <c r="M33" s="12">
        <f t="shared" si="1"/>
        <v>47.807697296142578</v>
      </c>
      <c r="N33" s="12">
        <f t="shared" si="2"/>
        <v>34.137115478515625</v>
      </c>
      <c r="O33" s="1">
        <v>11.951924324035645</v>
      </c>
      <c r="P33" s="1">
        <v>8.5342788696289063</v>
      </c>
      <c r="Q33" s="10">
        <v>15921</v>
      </c>
      <c r="R33" s="10">
        <v>138</v>
      </c>
      <c r="S33" s="10">
        <v>15783</v>
      </c>
      <c r="T33" s="1">
        <v>0</v>
      </c>
      <c r="U33" s="1">
        <v>0</v>
      </c>
      <c r="V33" s="1">
        <v>0</v>
      </c>
      <c r="W33" s="1">
        <v>0</v>
      </c>
      <c r="X33" s="1" t="s">
        <v>72</v>
      </c>
      <c r="Y33" s="1" t="s">
        <v>72</v>
      </c>
      <c r="Z33" s="1" t="s">
        <v>72</v>
      </c>
      <c r="AA33" s="1" t="s">
        <v>72</v>
      </c>
      <c r="AB33" s="1" t="s">
        <v>72</v>
      </c>
      <c r="AC33" s="1" t="s">
        <v>72</v>
      </c>
      <c r="AD33" s="1" t="s">
        <v>72</v>
      </c>
      <c r="AE33" s="1" t="s">
        <v>72</v>
      </c>
      <c r="AF33" s="1">
        <v>4500</v>
      </c>
      <c r="AG33" s="1" t="s">
        <v>72</v>
      </c>
      <c r="AH33" s="1" t="s">
        <v>72</v>
      </c>
      <c r="AI33" s="2" t="s">
        <v>72</v>
      </c>
      <c r="AJ33" s="1" t="s">
        <v>72</v>
      </c>
      <c r="AK33" s="1" t="s">
        <v>72</v>
      </c>
      <c r="AL33" s="1" t="s">
        <v>72</v>
      </c>
      <c r="AM33" s="1" t="s">
        <v>72</v>
      </c>
      <c r="AN33" s="1" t="s">
        <v>72</v>
      </c>
      <c r="AO33" s="1" t="s">
        <v>72</v>
      </c>
      <c r="AP33" s="1" t="s">
        <v>72</v>
      </c>
      <c r="AQ33" s="1" t="s">
        <v>72</v>
      </c>
      <c r="AR33" s="1" t="s">
        <v>72</v>
      </c>
      <c r="AS33" s="1" t="s">
        <v>72</v>
      </c>
      <c r="AT33" s="1">
        <v>5926.051099694293</v>
      </c>
      <c r="AU33" s="1">
        <v>3515.6752696111917</v>
      </c>
      <c r="AV33" s="1">
        <v>3536.567918600037</v>
      </c>
      <c r="AW33" s="2" t="s">
        <v>72</v>
      </c>
      <c r="AX33" s="2" t="s">
        <v>72</v>
      </c>
      <c r="AY33" s="1" t="s">
        <v>72</v>
      </c>
      <c r="AZ33" s="1" t="s">
        <v>72</v>
      </c>
      <c r="BA33" s="1">
        <v>11.114030838012695</v>
      </c>
      <c r="BB33" s="1">
        <v>9.370335578918457</v>
      </c>
      <c r="BC33" s="1" t="s">
        <v>72</v>
      </c>
      <c r="BD33" s="1" t="s">
        <v>72</v>
      </c>
      <c r="BE33" s="1" t="s">
        <v>72</v>
      </c>
      <c r="BF33" s="1" t="s">
        <v>72</v>
      </c>
      <c r="BG33" s="1" t="s">
        <v>72</v>
      </c>
      <c r="BH33" s="1" t="s">
        <v>72</v>
      </c>
      <c r="BI33" s="1" t="s">
        <v>72</v>
      </c>
      <c r="BJ33" s="1" t="s">
        <v>72</v>
      </c>
      <c r="BK33" s="1" t="s">
        <v>72</v>
      </c>
      <c r="BL33" s="1" t="s">
        <v>72</v>
      </c>
      <c r="BM33" s="1" t="s">
        <v>72</v>
      </c>
      <c r="BN33" s="1" t="s">
        <v>72</v>
      </c>
    </row>
  </sheetData>
  <autoFilter ref="A1:BN33" xr:uid="{00000000-0009-0000-0000-000000000000}">
    <sortState xmlns:xlrd2="http://schemas.microsoft.com/office/spreadsheetml/2017/richdata2" ref="A2:BN33">
      <sortCondition ref="B1:B3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16F9-3864-4D4C-AA03-66FD1B707853}">
  <dimension ref="B4:N33"/>
  <sheetViews>
    <sheetView workbookViewId="0">
      <selection activeCell="J9" sqref="J9"/>
    </sheetView>
  </sheetViews>
  <sheetFormatPr defaultColWidth="10.85546875" defaultRowHeight="15.75" x14ac:dyDescent="0.25"/>
  <cols>
    <col min="1" max="1" width="10.85546875" style="32"/>
    <col min="2" max="14" width="17" style="32" customWidth="1"/>
    <col min="15" max="16384" width="10.85546875" style="32"/>
  </cols>
  <sheetData>
    <row r="4" spans="2:14" ht="16.5" thickBot="1" x14ac:dyDescent="0.3"/>
    <row r="5" spans="2:14" x14ac:dyDescent="0.25">
      <c r="B5" s="33" t="s">
        <v>216</v>
      </c>
      <c r="C5" s="34">
        <v>1</v>
      </c>
      <c r="D5" s="34">
        <v>2</v>
      </c>
      <c r="E5" s="34">
        <v>3</v>
      </c>
      <c r="F5" s="34">
        <v>4</v>
      </c>
      <c r="G5" s="34">
        <v>5</v>
      </c>
      <c r="H5" s="34">
        <v>6</v>
      </c>
      <c r="I5" s="34">
        <v>7</v>
      </c>
      <c r="J5" s="34">
        <v>8</v>
      </c>
      <c r="K5" s="35">
        <v>9</v>
      </c>
      <c r="L5" s="35">
        <v>10</v>
      </c>
      <c r="M5" s="35">
        <v>11</v>
      </c>
      <c r="N5" s="36">
        <v>12</v>
      </c>
    </row>
    <row r="6" spans="2:14" ht="16.5" thickBot="1" x14ac:dyDescent="0.3">
      <c r="B6" s="37"/>
      <c r="C6" s="38" t="s">
        <v>217</v>
      </c>
      <c r="D6" s="38" t="s">
        <v>217</v>
      </c>
      <c r="E6" s="39" t="s">
        <v>218</v>
      </c>
      <c r="F6" s="39" t="s">
        <v>218</v>
      </c>
      <c r="G6" s="40" t="s">
        <v>219</v>
      </c>
      <c r="H6" s="40" t="s">
        <v>219</v>
      </c>
      <c r="I6" s="41" t="s">
        <v>220</v>
      </c>
      <c r="J6" s="41" t="s">
        <v>220</v>
      </c>
      <c r="K6" s="38" t="s">
        <v>217</v>
      </c>
      <c r="L6" s="39" t="s">
        <v>218</v>
      </c>
      <c r="M6" s="40" t="s">
        <v>219</v>
      </c>
      <c r="N6" s="41" t="s">
        <v>220</v>
      </c>
    </row>
    <row r="7" spans="2:14" x14ac:dyDescent="0.25">
      <c r="B7" s="37" t="s">
        <v>221</v>
      </c>
      <c r="C7" s="42" t="s">
        <v>202</v>
      </c>
      <c r="D7" s="43" t="s">
        <v>83</v>
      </c>
      <c r="E7" s="44" t="s">
        <v>202</v>
      </c>
      <c r="F7" s="44" t="s">
        <v>83</v>
      </c>
      <c r="G7" s="45" t="s">
        <v>202</v>
      </c>
      <c r="H7" s="45" t="s">
        <v>83</v>
      </c>
      <c r="I7" s="46" t="s">
        <v>202</v>
      </c>
      <c r="J7" s="46" t="s">
        <v>83</v>
      </c>
      <c r="K7" s="43" t="s">
        <v>83</v>
      </c>
      <c r="L7" s="44" t="s">
        <v>83</v>
      </c>
      <c r="M7" s="45" t="s">
        <v>83</v>
      </c>
      <c r="N7" s="46" t="s">
        <v>83</v>
      </c>
    </row>
    <row r="8" spans="2:14" x14ac:dyDescent="0.25">
      <c r="B8" s="37" t="s">
        <v>222</v>
      </c>
      <c r="C8" s="47" t="s">
        <v>203</v>
      </c>
      <c r="D8" s="48" t="s">
        <v>210</v>
      </c>
      <c r="E8" s="49" t="s">
        <v>203</v>
      </c>
      <c r="F8" s="49" t="s">
        <v>210</v>
      </c>
      <c r="G8" s="50" t="s">
        <v>203</v>
      </c>
      <c r="H8" s="50" t="s">
        <v>210</v>
      </c>
      <c r="I8" s="51" t="s">
        <v>203</v>
      </c>
      <c r="J8" s="51" t="s">
        <v>210</v>
      </c>
      <c r="K8" s="52" t="s">
        <v>223</v>
      </c>
      <c r="L8" s="49" t="s">
        <v>223</v>
      </c>
      <c r="M8" s="50" t="s">
        <v>223</v>
      </c>
      <c r="N8" s="53" t="s">
        <v>223</v>
      </c>
    </row>
    <row r="9" spans="2:14" x14ac:dyDescent="0.25">
      <c r="B9" s="37" t="s">
        <v>224</v>
      </c>
      <c r="C9" s="47" t="s">
        <v>204</v>
      </c>
      <c r="D9" s="48" t="s">
        <v>211</v>
      </c>
      <c r="E9" s="49" t="s">
        <v>204</v>
      </c>
      <c r="F9" s="49" t="s">
        <v>211</v>
      </c>
      <c r="G9" s="50" t="s">
        <v>204</v>
      </c>
      <c r="H9" s="50" t="s">
        <v>211</v>
      </c>
      <c r="I9" s="53" t="s">
        <v>204</v>
      </c>
      <c r="J9" s="53" t="s">
        <v>211</v>
      </c>
      <c r="K9" s="52" t="s">
        <v>225</v>
      </c>
      <c r="L9" s="49" t="s">
        <v>225</v>
      </c>
      <c r="M9" s="50" t="s">
        <v>225</v>
      </c>
      <c r="N9" s="53" t="s">
        <v>225</v>
      </c>
    </row>
    <row r="10" spans="2:14" x14ac:dyDescent="0.25">
      <c r="B10" s="37" t="s">
        <v>226</v>
      </c>
      <c r="C10" s="47" t="s">
        <v>205</v>
      </c>
      <c r="D10" s="48" t="s">
        <v>212</v>
      </c>
      <c r="E10" s="49" t="s">
        <v>205</v>
      </c>
      <c r="F10" s="49" t="s">
        <v>212</v>
      </c>
      <c r="G10" s="50" t="s">
        <v>205</v>
      </c>
      <c r="H10" s="50" t="s">
        <v>212</v>
      </c>
      <c r="I10" s="51" t="s">
        <v>205</v>
      </c>
      <c r="J10" s="53" t="s">
        <v>212</v>
      </c>
      <c r="K10" s="52" t="s">
        <v>227</v>
      </c>
      <c r="L10" s="49" t="s">
        <v>227</v>
      </c>
      <c r="M10" s="50" t="s">
        <v>227</v>
      </c>
      <c r="N10" s="53" t="s">
        <v>227</v>
      </c>
    </row>
    <row r="11" spans="2:14" x14ac:dyDescent="0.25">
      <c r="B11" s="37" t="s">
        <v>228</v>
      </c>
      <c r="C11" s="47" t="s">
        <v>206</v>
      </c>
      <c r="D11" s="48" t="s">
        <v>213</v>
      </c>
      <c r="E11" s="49" t="s">
        <v>206</v>
      </c>
      <c r="F11" s="49" t="s">
        <v>213</v>
      </c>
      <c r="G11" s="50" t="s">
        <v>206</v>
      </c>
      <c r="H11" s="50" t="s">
        <v>213</v>
      </c>
      <c r="I11" s="51" t="s">
        <v>206</v>
      </c>
      <c r="J11" s="53" t="s">
        <v>213</v>
      </c>
      <c r="K11" s="52" t="s">
        <v>229</v>
      </c>
      <c r="L11" s="49" t="s">
        <v>229</v>
      </c>
      <c r="M11" s="50" t="s">
        <v>229</v>
      </c>
      <c r="N11" s="53" t="s">
        <v>229</v>
      </c>
    </row>
    <row r="12" spans="2:14" x14ac:dyDescent="0.25">
      <c r="B12" s="37" t="s">
        <v>230</v>
      </c>
      <c r="C12" s="47" t="s">
        <v>207</v>
      </c>
      <c r="D12" s="48" t="s">
        <v>214</v>
      </c>
      <c r="E12" s="49" t="s">
        <v>207</v>
      </c>
      <c r="F12" s="49" t="s">
        <v>214</v>
      </c>
      <c r="G12" s="50" t="s">
        <v>207</v>
      </c>
      <c r="H12" s="50" t="s">
        <v>214</v>
      </c>
      <c r="I12" s="51" t="s">
        <v>207</v>
      </c>
      <c r="J12" s="53" t="s">
        <v>214</v>
      </c>
      <c r="K12" s="52"/>
      <c r="L12" s="49"/>
      <c r="M12" s="50"/>
      <c r="N12" s="53"/>
    </row>
    <row r="13" spans="2:14" x14ac:dyDescent="0.25">
      <c r="B13" s="37" t="s">
        <v>231</v>
      </c>
      <c r="C13" s="47" t="s">
        <v>208</v>
      </c>
      <c r="D13" s="48" t="s">
        <v>215</v>
      </c>
      <c r="E13" s="49" t="s">
        <v>208</v>
      </c>
      <c r="F13" s="49" t="s">
        <v>215</v>
      </c>
      <c r="G13" s="50" t="s">
        <v>208</v>
      </c>
      <c r="H13" s="50" t="s">
        <v>215</v>
      </c>
      <c r="I13" s="51" t="s">
        <v>208</v>
      </c>
      <c r="J13" s="51" t="s">
        <v>215</v>
      </c>
      <c r="K13" s="48"/>
      <c r="L13" s="49"/>
      <c r="M13" s="50"/>
      <c r="N13" s="53"/>
    </row>
    <row r="14" spans="2:14" ht="16.5" thickBot="1" x14ac:dyDescent="0.3">
      <c r="B14" s="54" t="s">
        <v>232</v>
      </c>
      <c r="C14" s="55" t="s">
        <v>209</v>
      </c>
      <c r="D14" s="56" t="s">
        <v>87</v>
      </c>
      <c r="E14" s="57" t="s">
        <v>209</v>
      </c>
      <c r="F14" s="57" t="s">
        <v>87</v>
      </c>
      <c r="G14" s="58" t="s">
        <v>209</v>
      </c>
      <c r="H14" s="58" t="s">
        <v>87</v>
      </c>
      <c r="I14" s="59" t="s">
        <v>209</v>
      </c>
      <c r="J14" s="60" t="s">
        <v>87</v>
      </c>
      <c r="K14" s="56" t="s">
        <v>87</v>
      </c>
      <c r="L14" s="57" t="s">
        <v>87</v>
      </c>
      <c r="M14" s="58" t="s">
        <v>87</v>
      </c>
      <c r="N14" s="60" t="s">
        <v>87</v>
      </c>
    </row>
    <row r="15" spans="2:14" x14ac:dyDescent="0.25">
      <c r="C15" s="61"/>
      <c r="D15" s="61"/>
      <c r="E15" s="61"/>
      <c r="F15" s="61"/>
    </row>
    <row r="16" spans="2:14" ht="16.5" thickBot="1" x14ac:dyDescent="0.3"/>
    <row r="17" spans="2:14" ht="16.5" thickBot="1" x14ac:dyDescent="0.3">
      <c r="B17" s="62"/>
      <c r="C17" s="63" t="s">
        <v>233</v>
      </c>
      <c r="D17" s="64"/>
      <c r="E17" s="65"/>
      <c r="F17" s="66"/>
      <c r="G17" s="130" t="s">
        <v>234</v>
      </c>
      <c r="H17" s="130"/>
      <c r="I17" s="130"/>
      <c r="J17" s="66"/>
      <c r="K17" s="66"/>
      <c r="L17" s="66"/>
      <c r="M17" s="66"/>
      <c r="N17" s="66"/>
    </row>
    <row r="18" spans="2:14" x14ac:dyDescent="0.25">
      <c r="B18" s="33"/>
      <c r="C18" s="36" t="s">
        <v>235</v>
      </c>
      <c r="D18" s="67">
        <v>26</v>
      </c>
      <c r="E18" s="68"/>
      <c r="F18" s="69"/>
      <c r="G18" s="130"/>
      <c r="H18" s="130"/>
      <c r="I18" s="130"/>
      <c r="J18" s="69"/>
      <c r="K18" s="69"/>
      <c r="L18" s="69"/>
      <c r="M18" s="69"/>
      <c r="N18" s="69"/>
    </row>
    <row r="19" spans="2:14" x14ac:dyDescent="0.25">
      <c r="B19" s="70" t="s">
        <v>8</v>
      </c>
      <c r="C19" s="71">
        <v>5</v>
      </c>
      <c r="D19" s="67">
        <f>(C19*$D$18)</f>
        <v>130</v>
      </c>
      <c r="E19" s="68"/>
      <c r="F19" s="69"/>
      <c r="G19" s="130"/>
      <c r="H19" s="130"/>
      <c r="I19" s="130"/>
      <c r="J19" s="69"/>
      <c r="K19" s="69"/>
      <c r="L19" s="69"/>
      <c r="M19" s="69"/>
      <c r="N19" s="69"/>
    </row>
    <row r="20" spans="2:14" x14ac:dyDescent="0.25">
      <c r="B20" s="70" t="s">
        <v>236</v>
      </c>
      <c r="C20" s="71">
        <v>2</v>
      </c>
      <c r="D20" s="67">
        <f>(C20*$D$18)</f>
        <v>52</v>
      </c>
      <c r="E20" s="68"/>
      <c r="F20" s="69"/>
      <c r="G20" s="130"/>
      <c r="H20" s="130"/>
      <c r="I20" s="130"/>
      <c r="J20" s="69"/>
      <c r="K20" s="69"/>
      <c r="L20" s="69"/>
      <c r="M20" s="69"/>
      <c r="N20" s="69"/>
    </row>
    <row r="21" spans="2:14" x14ac:dyDescent="0.25">
      <c r="B21" s="70" t="s">
        <v>237</v>
      </c>
      <c r="C21" s="71">
        <v>1</v>
      </c>
      <c r="D21" s="67">
        <f>(C21*$D$18)</f>
        <v>26</v>
      </c>
      <c r="E21" s="68"/>
      <c r="F21" s="69"/>
      <c r="G21" s="130"/>
      <c r="H21" s="130"/>
      <c r="I21" s="130"/>
      <c r="J21" s="69"/>
      <c r="K21" s="69"/>
      <c r="L21" s="66"/>
      <c r="M21" s="66"/>
    </row>
    <row r="22" spans="2:14" x14ac:dyDescent="0.25">
      <c r="B22" s="70" t="s">
        <v>238</v>
      </c>
      <c r="C22" s="71">
        <v>1</v>
      </c>
      <c r="D22" s="67">
        <f>(C22*$D$18)</f>
        <v>26</v>
      </c>
      <c r="E22" s="68"/>
      <c r="F22" s="69"/>
      <c r="G22" s="69"/>
      <c r="H22" s="69"/>
      <c r="I22" s="69"/>
      <c r="J22" s="69"/>
      <c r="K22" s="69"/>
      <c r="L22" s="66"/>
      <c r="M22" s="66"/>
      <c r="N22" s="66"/>
    </row>
    <row r="23" spans="2:14" x14ac:dyDescent="0.25">
      <c r="B23" s="70" t="s">
        <v>239</v>
      </c>
      <c r="C23" s="71">
        <v>6</v>
      </c>
      <c r="D23" s="67">
        <f>(C23*$D$18)</f>
        <v>156</v>
      </c>
      <c r="E23" s="68"/>
      <c r="F23" s="69"/>
      <c r="G23" s="69"/>
      <c r="H23" s="69"/>
      <c r="I23" s="69"/>
      <c r="J23" s="69"/>
      <c r="K23" s="69"/>
      <c r="L23" s="66"/>
      <c r="M23" s="66"/>
      <c r="N23" s="66"/>
    </row>
    <row r="24" spans="2:14" x14ac:dyDescent="0.25">
      <c r="B24" s="70" t="s">
        <v>240</v>
      </c>
      <c r="C24" s="71">
        <v>5</v>
      </c>
      <c r="D24" s="72"/>
      <c r="E24" s="68"/>
      <c r="F24" s="69"/>
      <c r="G24" s="69"/>
      <c r="H24" s="69"/>
      <c r="I24" s="69"/>
      <c r="J24" s="69"/>
      <c r="K24" s="69"/>
      <c r="L24" s="66"/>
      <c r="M24" s="66"/>
      <c r="N24" s="66"/>
    </row>
    <row r="25" spans="2:14" ht="16.5" thickBot="1" x14ac:dyDescent="0.3">
      <c r="B25" s="73" t="s">
        <v>241</v>
      </c>
      <c r="C25" s="74">
        <v>20</v>
      </c>
      <c r="D25" s="75">
        <f>SUM(D19:D23)</f>
        <v>390</v>
      </c>
      <c r="E25" s="76">
        <f>(D25/8) * 0.95</f>
        <v>46.3125</v>
      </c>
      <c r="F25" s="69"/>
      <c r="G25" s="69"/>
      <c r="H25" s="69"/>
      <c r="I25" s="69"/>
      <c r="J25" s="69"/>
      <c r="K25" s="69"/>
      <c r="L25" s="66"/>
      <c r="M25" s="66"/>
      <c r="N25" s="66"/>
    </row>
    <row r="26" spans="2:14" ht="16.5" thickBot="1" x14ac:dyDescent="0.3"/>
    <row r="27" spans="2:14" ht="16.5" thickBot="1" x14ac:dyDescent="0.3">
      <c r="B27" s="77" t="s">
        <v>242</v>
      </c>
      <c r="C27" s="78" t="s">
        <v>243</v>
      </c>
      <c r="D27" s="79" t="s">
        <v>244</v>
      </c>
      <c r="E27" s="80" t="s">
        <v>245</v>
      </c>
    </row>
    <row r="28" spans="2:14" x14ac:dyDescent="0.25">
      <c r="B28" s="81">
        <v>1</v>
      </c>
      <c r="C28" s="82" t="s">
        <v>246</v>
      </c>
      <c r="D28" s="83" t="s">
        <v>247</v>
      </c>
      <c r="E28" s="84" t="s">
        <v>248</v>
      </c>
    </row>
    <row r="29" spans="2:14" x14ac:dyDescent="0.25">
      <c r="B29" s="85">
        <v>2</v>
      </c>
      <c r="C29" s="86" t="s">
        <v>249</v>
      </c>
      <c r="D29" s="87" t="s">
        <v>147</v>
      </c>
      <c r="E29" s="88" t="s">
        <v>250</v>
      </c>
    </row>
    <row r="30" spans="2:14" x14ac:dyDescent="0.25">
      <c r="B30" s="85">
        <v>3</v>
      </c>
      <c r="C30" s="86" t="s">
        <v>251</v>
      </c>
      <c r="D30" s="87" t="s">
        <v>252</v>
      </c>
      <c r="E30" s="88" t="s">
        <v>253</v>
      </c>
    </row>
    <row r="31" spans="2:14" ht="16.5" thickBot="1" x14ac:dyDescent="0.3">
      <c r="B31" s="89">
        <v>4</v>
      </c>
      <c r="C31" s="90" t="s">
        <v>254</v>
      </c>
      <c r="D31" s="91" t="s">
        <v>149</v>
      </c>
      <c r="E31" s="92" t="s">
        <v>255</v>
      </c>
    </row>
    <row r="32" spans="2:14" x14ac:dyDescent="0.25">
      <c r="C32" s="61"/>
    </row>
    <row r="33" spans="3:3" x14ac:dyDescent="0.25">
      <c r="C33" s="61"/>
    </row>
  </sheetData>
  <mergeCells count="1">
    <mergeCell ref="G17:I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14D6E8-821E-4A4A-93E8-7ECF2464D8E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E9B1AAA-9C68-4269-BA90-D713661A91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5795AB-E207-4F91-AC63-5BFC83C989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fa3542-ff4e-480a-9c6d-be5310cdb8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Results</vt:lpstr>
      <vt:lpstr>Variant ddPCR Data (2)</vt:lpstr>
      <vt:lpstr>HV69-70 re-threshold (2)</vt:lpstr>
      <vt:lpstr>D80A re-threshold (2)</vt:lpstr>
      <vt:lpstr>Results (2)</vt:lpstr>
      <vt:lpstr>Variant ddPCR Data</vt:lpstr>
      <vt:lpstr>Variant ddPCR Data full</vt:lpstr>
      <vt:lpstr>N1 N2 ddPCR data</vt:lpstr>
      <vt:lpstr>Balogh_007_Variant_ddPCR_Layout</vt:lpstr>
      <vt:lpstr>2021_05_20_Balogh_Project_007_n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Asmus, Ashley</cp:lastModifiedBy>
  <dcterms:created xsi:type="dcterms:W3CDTF">2021-05-14T17:36:01Z</dcterms:created>
  <dcterms:modified xsi:type="dcterms:W3CDTF">2022-01-26T19:46:29Z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