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/>
  <mc:AlternateContent xmlns:mc="http://schemas.openxmlformats.org/markup-compatibility/2006">
    <mc:Choice Requires="x15">
      <x15ac:absPath xmlns:x15ac="http://schemas.microsoft.com/office/spreadsheetml/2010/11/ac" url="D:\All Items\Education\Semester 6\COSC2299 - Software Eng Process &amp; Tools\Assignment 1\SEPT2022\Milestone 2\"/>
    </mc:Choice>
  </mc:AlternateContent>
  <xr:revisionPtr revIDLastSave="0" documentId="13_ncr:1_{73EF8A4D-E2DB-4C7D-BC66-452C69B7C1C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roduct Backlog" sheetId="1" r:id="rId1"/>
    <sheet name="Calculations" sheetId="2" state="hidden" r:id="rId2"/>
  </sheets>
  <definedNames>
    <definedName name="lstMetrics">OFFSET('Product Backlog'!$C$5:$C$29,0,0,COUNTA('Product Backlog'!$C$5:$C$29))</definedName>
    <definedName name="lstYears">OFFSET('Product Backlog'!$C$4:$G$4,0,1,1,COUNTA('Product Backlog'!$C$4:$G$4)-1)</definedName>
    <definedName name="SelectedYear">#REF!</definedName>
  </definedNames>
  <calcPr calcId="191028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9" i="2" l="1"/>
  <c r="G39" i="2"/>
  <c r="A32" i="2"/>
  <c r="A33" i="2"/>
  <c r="A34" i="2"/>
  <c r="A35" i="2"/>
  <c r="A36" i="2"/>
  <c r="A37" i="2"/>
  <c r="A38" i="2"/>
  <c r="A39" i="2"/>
  <c r="F39" i="2"/>
  <c r="E39" i="2"/>
  <c r="C39" i="2"/>
  <c r="D39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9" i="2"/>
  <c r="A9" i="2"/>
  <c r="B10" i="2"/>
  <c r="B11" i="2"/>
  <c r="A11" i="2"/>
  <c r="B12" i="2"/>
  <c r="A12" i="2"/>
  <c r="B8" i="2"/>
  <c r="A8" i="2"/>
  <c r="B30" i="2"/>
  <c r="B31" i="2"/>
  <c r="B32" i="2"/>
  <c r="B33" i="2"/>
  <c r="B34" i="2"/>
  <c r="B35" i="2"/>
  <c r="B36" i="2"/>
  <c r="B37" i="2"/>
  <c r="B38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15" i="2"/>
  <c r="C3" i="2"/>
  <c r="C4" i="2"/>
  <c r="F38" i="2"/>
  <c r="D38" i="2"/>
  <c r="C38" i="2"/>
  <c r="E38" i="2"/>
  <c r="G38" i="2"/>
  <c r="D37" i="2"/>
  <c r="C37" i="2"/>
  <c r="G37" i="2"/>
  <c r="F37" i="2"/>
  <c r="E37" i="2"/>
  <c r="E36" i="2"/>
  <c r="D36" i="2"/>
  <c r="C36" i="2"/>
  <c r="G36" i="2"/>
  <c r="F36" i="2"/>
  <c r="E32" i="2"/>
  <c r="F32" i="2"/>
  <c r="G32" i="2"/>
  <c r="D32" i="2"/>
  <c r="C32" i="2"/>
  <c r="G35" i="2"/>
  <c r="F35" i="2"/>
  <c r="D35" i="2"/>
  <c r="C35" i="2"/>
  <c r="E35" i="2"/>
  <c r="G31" i="2"/>
  <c r="D31" i="2"/>
  <c r="C31" i="2"/>
  <c r="E31" i="2"/>
  <c r="F31" i="2"/>
  <c r="A10" i="2"/>
  <c r="F34" i="2"/>
  <c r="E34" i="2"/>
  <c r="G34" i="2"/>
  <c r="D34" i="2"/>
  <c r="C34" i="2"/>
  <c r="G7" i="2"/>
  <c r="F7" i="2"/>
  <c r="F6" i="2"/>
  <c r="F30" i="2"/>
  <c r="E7" i="2"/>
  <c r="D7" i="2"/>
  <c r="D6" i="2"/>
  <c r="D30" i="2"/>
  <c r="C7" i="2"/>
  <c r="C6" i="2"/>
  <c r="C30" i="2"/>
  <c r="E6" i="2"/>
  <c r="E30" i="2"/>
  <c r="G6" i="2"/>
  <c r="G30" i="2"/>
  <c r="D33" i="2"/>
  <c r="C33" i="2"/>
  <c r="E33" i="2"/>
  <c r="G33" i="2"/>
  <c r="F33" i="2"/>
  <c r="D4" i="2"/>
  <c r="D3" i="2"/>
  <c r="G29" i="2"/>
  <c r="G15" i="2"/>
  <c r="G16" i="2"/>
  <c r="G18" i="2"/>
  <c r="G20" i="2"/>
  <c r="G22" i="2"/>
  <c r="G24" i="2"/>
  <c r="G26" i="2"/>
  <c r="G28" i="2"/>
  <c r="G17" i="2"/>
  <c r="G19" i="2"/>
  <c r="G21" i="2"/>
  <c r="G23" i="2"/>
  <c r="G25" i="2"/>
  <c r="G27" i="2"/>
  <c r="G8" i="2"/>
  <c r="G9" i="2"/>
  <c r="G10" i="2"/>
  <c r="G11" i="2"/>
  <c r="G12" i="2"/>
  <c r="F29" i="2"/>
  <c r="F15" i="2"/>
  <c r="F16" i="2"/>
  <c r="F18" i="2"/>
  <c r="F20" i="2"/>
  <c r="F22" i="2"/>
  <c r="F24" i="2"/>
  <c r="F26" i="2"/>
  <c r="F28" i="2"/>
  <c r="F17" i="2"/>
  <c r="F19" i="2"/>
  <c r="F21" i="2"/>
  <c r="F23" i="2"/>
  <c r="F25" i="2"/>
  <c r="F27" i="2"/>
  <c r="F8" i="2"/>
  <c r="F9" i="2"/>
  <c r="H9" i="2"/>
  <c r="F10" i="2"/>
  <c r="F11" i="2"/>
  <c r="H11" i="2"/>
  <c r="F12" i="2"/>
  <c r="H12" i="2"/>
  <c r="E29" i="2"/>
  <c r="E15" i="2"/>
  <c r="E16" i="2"/>
  <c r="E18" i="2"/>
  <c r="E20" i="2"/>
  <c r="E22" i="2"/>
  <c r="E24" i="2"/>
  <c r="E26" i="2"/>
  <c r="E28" i="2"/>
  <c r="E17" i="2"/>
  <c r="E19" i="2"/>
  <c r="E21" i="2"/>
  <c r="E23" i="2"/>
  <c r="E25" i="2"/>
  <c r="E27" i="2"/>
  <c r="E8" i="2"/>
  <c r="E9" i="2"/>
  <c r="E10" i="2"/>
  <c r="E11" i="2"/>
  <c r="E12" i="2"/>
  <c r="H10" i="2"/>
  <c r="H8" i="2"/>
  <c r="D29" i="2"/>
  <c r="C29" i="2"/>
  <c r="D15" i="2"/>
  <c r="D16" i="2"/>
  <c r="D18" i="2"/>
  <c r="D20" i="2"/>
  <c r="D22" i="2"/>
  <c r="D24" i="2"/>
  <c r="D26" i="2"/>
  <c r="D28" i="2"/>
  <c r="D17" i="2"/>
  <c r="D19" i="2"/>
  <c r="D21" i="2"/>
  <c r="D23" i="2"/>
  <c r="D25" i="2"/>
  <c r="D27" i="2"/>
  <c r="C15" i="2"/>
  <c r="C16" i="2"/>
  <c r="C18" i="2"/>
  <c r="C20" i="2"/>
  <c r="C22" i="2"/>
  <c r="C24" i="2"/>
  <c r="C26" i="2"/>
  <c r="C28" i="2"/>
  <c r="C17" i="2"/>
  <c r="C19" i="2"/>
  <c r="C21" i="2"/>
  <c r="C23" i="2"/>
  <c r="C25" i="2"/>
  <c r="C27" i="2"/>
  <c r="D8" i="2"/>
  <c r="D10" i="2"/>
  <c r="D12" i="2"/>
  <c r="D9" i="2"/>
  <c r="D11" i="2"/>
  <c r="C8" i="2"/>
  <c r="C10" i="2"/>
  <c r="C12" i="2"/>
  <c r="C9" i="2"/>
  <c r="C11" i="2"/>
</calcChain>
</file>

<file path=xl/sharedStrings.xml><?xml version="1.0" encoding="utf-8"?>
<sst xmlns="http://schemas.openxmlformats.org/spreadsheetml/2006/main" count="78" uniqueCount="35">
  <si>
    <t>PRODUCT BACKLOG</t>
  </si>
  <si>
    <t>ID</t>
  </si>
  <si>
    <t>ITEM</t>
  </si>
  <si>
    <t>OWNER</t>
  </si>
  <si>
    <t>PRIORITY</t>
  </si>
  <si>
    <t>EFFORT</t>
  </si>
  <si>
    <t>STATUS</t>
  </si>
  <si>
    <t xml:space="preserve">As a super admin, I want to add a new user so that the user can access/use the ND Telemedicine platform. </t>
  </si>
  <si>
    <t>Product Owner</t>
  </si>
  <si>
    <t>High</t>
  </si>
  <si>
    <t>TO DO</t>
  </si>
  <si>
    <t>As a super admin, I want to update user details so that user details are up to date.</t>
  </si>
  <si>
    <t>As a super admin, I want to archive a user so that the user cannot access the ND Telemedicine platform.</t>
  </si>
  <si>
    <t>As a patient i want to make an account on the app so that i can access the services of the app such as having contact with a doctor</t>
  </si>
  <si>
    <t>As a Patient i want to add health information about me, so that my doctor can see my current health condition</t>
  </si>
  <si>
    <t>As a Patient, I want to view my prescribed medicine so that I know what medicine I need to take</t>
  </si>
  <si>
    <t xml:space="preserve">As a Patient/GP I want to be able to login to the Telemedicine platform, so that I can access the app’s services. </t>
  </si>
  <si>
    <t>This worksheet is used for the Financial Report calculations and should remain hidden.</t>
  </si>
  <si>
    <t>Position</t>
  </si>
  <si>
    <t>This year</t>
  </si>
  <si>
    <t>Previous Year</t>
  </si>
  <si>
    <t>Key Metrics</t>
  </si>
  <si>
    <t>All Metrics (works up to 25 metrics)</t>
  </si>
  <si>
    <t>IN PROGRESS</t>
  </si>
  <si>
    <t>As a patient, I want to book an appointment with a doctor</t>
  </si>
  <si>
    <t>As a doctor, I want to add my availabilities</t>
  </si>
  <si>
    <t>As an admin, I want to send notifications to all users</t>
  </si>
  <si>
    <t>Medium</t>
  </si>
  <si>
    <t>As a patient, I want to make payments for my appointment</t>
  </si>
  <si>
    <t>Low</t>
  </si>
  <si>
    <t>As a patient, I want to view my appointment history</t>
  </si>
  <si>
    <t>As a doctor, I want to be able to chat with my patients</t>
  </si>
  <si>
    <t>As a patient, I want to be able to chat with my doctor</t>
  </si>
  <si>
    <t>As a doctor, I want to prescribe medicine to a patient</t>
  </si>
  <si>
    <t>As a patient, I want to view my payment history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</si>
</sst>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5" formatCode="&quot;$&quot;#,##0_);\(&quot;$&quot;#,##0\)"/>
    <numFmt numFmtId="164" formatCode="&quot;$&quot;#,##0.00"/>
  </numFmts>
  <fonts count="16" x14ac:knownFonts="1">
    <font>
      <sz val="10"/>
      <color theme="1" tint="0.34998626667073579"/>
      <name val="Euphemia"/>
      <family val="2"/>
      <scheme val="major"/>
    </font>
    <font>
      <sz val="11"/>
      <color theme="1"/>
      <name val="Franklin Gothic Medium"/>
      <family val="2"/>
      <scheme val="minor"/>
    </font>
    <font>
      <sz val="24"/>
      <color theme="4"/>
      <name val="Euphemia"/>
      <family val="2"/>
      <scheme val="major"/>
    </font>
    <font>
      <sz val="14"/>
      <color theme="0" tint="-0.34998626667073579"/>
      <name val="Euphemia"/>
      <family val="2"/>
      <scheme val="major"/>
    </font>
    <font>
      <sz val="18"/>
      <color theme="1" tint="0.34998626667073579"/>
      <name val="Franklin Gothic Medium"/>
      <family val="2"/>
      <scheme val="minor"/>
    </font>
    <font>
      <sz val="20"/>
      <color theme="0" tint="-0.34998626667073579"/>
      <name val="Franklin Gothic Medium"/>
      <family val="2"/>
      <scheme val="minor"/>
    </font>
    <font>
      <sz val="12"/>
      <color theme="0" tint="-0.34998626667073579"/>
      <name val="Franklin Gothic Medium"/>
      <family val="2"/>
      <scheme val="minor"/>
    </font>
    <font>
      <sz val="11"/>
      <color theme="4" tint="-0.249977111117893"/>
      <name val="Franklin Gothic Medium"/>
      <family val="2"/>
      <scheme val="minor"/>
    </font>
    <font>
      <sz val="14"/>
      <color theme="3" tint="0.499984740745262"/>
      <name val="Franklin Gothic Medium"/>
      <family val="2"/>
      <scheme val="minor"/>
    </font>
    <font>
      <b/>
      <sz val="9"/>
      <color theme="0"/>
      <name val="Franklin Gothic Medium"/>
      <family val="2"/>
      <scheme val="minor"/>
    </font>
    <font>
      <sz val="10"/>
      <color theme="1" tint="0.34998626667073579"/>
      <name val="Calibri"/>
      <family val="2"/>
    </font>
    <font>
      <sz val="24"/>
      <color theme="1" tint="0.249977111117893"/>
      <name val="Calibri"/>
      <family val="2"/>
    </font>
    <font>
      <sz val="16"/>
      <color theme="1" tint="0.249977111117893"/>
      <name val="Calibri"/>
      <family val="2"/>
    </font>
    <font>
      <sz val="24"/>
      <color theme="4"/>
      <name val="Calibri"/>
      <family val="2"/>
    </font>
    <font>
      <sz val="20"/>
      <color theme="1" tint="0.249977111117893"/>
      <name val="Calibri"/>
      <family val="2"/>
    </font>
    <font>
      <b/>
      <sz val="11"/>
      <color theme="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2" tint="-0.249977111117893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medium">
        <color theme="0" tint="-0.34998626667073579"/>
      </top>
      <bottom style="medium">
        <color theme="0" tint="-0.34998626667073579"/>
      </bottom>
      <diagonal/>
    </border>
    <border>
      <left/>
      <right/>
      <top/>
      <bottom style="dashed">
        <color theme="1" tint="0.34998626667073579"/>
      </bottom>
      <diagonal/>
    </border>
    <border>
      <left/>
      <right/>
      <top style="thin">
        <color theme="0" tint="-0.14996795556505021"/>
      </top>
      <bottom/>
      <diagonal/>
    </border>
    <border>
      <left/>
      <right/>
      <top/>
      <bottom style="thin">
        <color theme="0" tint="-0.14993743705557422"/>
      </bottom>
      <diagonal/>
    </border>
  </borders>
  <cellStyleXfs count="9">
    <xf numFmtId="0" fontId="0" fillId="0" borderId="0" applyFill="0" applyBorder="0">
      <alignment vertical="center"/>
    </xf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2" applyNumberFormat="0" applyFill="0" applyAlignment="0" applyProtection="0"/>
    <xf numFmtId="0" fontId="4" fillId="0" borderId="0" applyNumberFormat="0" applyFill="0" applyBorder="0" applyAlignment="0" applyProtection="0"/>
    <xf numFmtId="0" fontId="9" fillId="2" borderId="0">
      <alignment horizontal="center" vertical="center"/>
    </xf>
    <xf numFmtId="5" fontId="5" fillId="0" borderId="3">
      <alignment horizontal="center" vertical="center"/>
    </xf>
    <xf numFmtId="9" fontId="6" fillId="0" borderId="0">
      <alignment horizontal="left" vertical="center" indent="1"/>
    </xf>
    <xf numFmtId="0" fontId="8" fillId="0" borderId="0" applyNumberFormat="0" applyFill="0" applyBorder="0" applyAlignment="0" applyProtection="0"/>
  </cellStyleXfs>
  <cellXfs count="39">
    <xf numFmtId="0" fontId="0" fillId="0" borderId="0" xfId="0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9" fontId="0" fillId="0" borderId="0" xfId="1" applyFont="1"/>
    <xf numFmtId="0" fontId="0" fillId="0" borderId="0" xfId="0" applyAlignment="1">
      <alignment horizontal="left" vertical="center" indent="1"/>
    </xf>
    <xf numFmtId="0" fontId="0" fillId="0" borderId="0" xfId="0" applyAlignment="1">
      <alignment horizontal="left" indent="1"/>
    </xf>
    <xf numFmtId="0" fontId="3" fillId="0" borderId="2" xfId="3"/>
    <xf numFmtId="0" fontId="7" fillId="0" borderId="0" xfId="0" applyFont="1">
      <alignment vertical="center"/>
    </xf>
    <xf numFmtId="0" fontId="3" fillId="0" borderId="2" xfId="3" applyAlignment="1">
      <alignment horizontal="center"/>
    </xf>
    <xf numFmtId="0" fontId="0" fillId="0" borderId="0" xfId="0" applyAlignment="1">
      <alignment horizontal="right" vertical="center"/>
    </xf>
    <xf numFmtId="0" fontId="10" fillId="0" borderId="0" xfId="0" applyFont="1">
      <alignment vertical="center"/>
    </xf>
    <xf numFmtId="0" fontId="11" fillId="0" borderId="0" xfId="2" applyFont="1" applyAlignment="1">
      <alignment horizontal="right"/>
    </xf>
    <xf numFmtId="0" fontId="12" fillId="0" borderId="0" xfId="2" applyFont="1"/>
    <xf numFmtId="0" fontId="13" fillId="0" borderId="0" xfId="2" applyFont="1"/>
    <xf numFmtId="0" fontId="14" fillId="0" borderId="0" xfId="2" applyFont="1"/>
    <xf numFmtId="0" fontId="15" fillId="3" borderId="1" xfId="0" applyFont="1" applyFill="1" applyBorder="1" applyAlignment="1">
      <alignment horizontal="right" vertical="center" indent="1"/>
    </xf>
    <xf numFmtId="0" fontId="15" fillId="3" borderId="1" xfId="0" applyFont="1" applyFill="1" applyBorder="1" applyAlignment="1">
      <alignment horizontal="left" vertical="center" indent="1"/>
    </xf>
    <xf numFmtId="0" fontId="15" fillId="3" borderId="1" xfId="0" applyFont="1" applyFill="1" applyBorder="1" applyAlignment="1">
      <alignment horizontal="center" vertical="center"/>
    </xf>
    <xf numFmtId="0" fontId="10" fillId="0" borderId="0" xfId="0" applyFont="1" applyAlignment="1">
      <alignment horizontal="left" vertical="center" indent="1"/>
    </xf>
    <xf numFmtId="0" fontId="10" fillId="0" borderId="4" xfId="0" applyFont="1" applyBorder="1" applyAlignment="1">
      <alignment horizontal="right" vertical="center" indent="1"/>
    </xf>
    <xf numFmtId="0" fontId="10" fillId="0" borderId="4" xfId="0" applyFont="1" applyBorder="1" applyAlignment="1">
      <alignment horizontal="left" vertical="center" wrapText="1" indent="1"/>
    </xf>
    <xf numFmtId="0" fontId="10" fillId="0" borderId="0" xfId="0" applyFont="1" applyBorder="1" applyAlignment="1">
      <alignment horizontal="right" vertical="center" indent="1"/>
    </xf>
    <xf numFmtId="0" fontId="10" fillId="0" borderId="0" xfId="0" applyFont="1" applyBorder="1" applyAlignment="1">
      <alignment horizontal="left" vertical="center" wrapText="1" indent="1"/>
    </xf>
    <xf numFmtId="0" fontId="10" fillId="0" borderId="0" xfId="0" applyFont="1" applyAlignment="1">
      <alignment horizontal="right" vertical="center"/>
    </xf>
    <xf numFmtId="164" fontId="10" fillId="0" borderId="4" xfId="0" applyNumberFormat="1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 indent="1"/>
    </xf>
    <xf numFmtId="0" fontId="10" fillId="0" borderId="0" xfId="0" applyFont="1" applyBorder="1" applyAlignment="1">
      <alignment horizontal="center" vertical="center" wrapText="1" indent="1"/>
    </xf>
    <xf numFmtId="164" fontId="10" fillId="0" borderId="0" xfId="0" applyNumberFormat="1" applyFont="1" applyBorder="1" applyAlignment="1">
      <alignment horizontal="center" vertical="center" shrinkToFit="1"/>
    </xf>
    <xf numFmtId="164" fontId="10" fillId="0" borderId="0" xfId="0" applyNumberFormat="1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0" fillId="0" borderId="0" xfId="0" applyFont="1" applyAlignment="1">
      <alignment horizontal="center" vertical="center"/>
    </xf>
    <xf numFmtId="164" fontId="10" fillId="0" borderId="5" xfId="0" applyNumberFormat="1" applyFont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10" fillId="0" borderId="0" xfId="0" applyNumberFormat="1" applyFont="1" applyAlignment="1">
      <alignment horizontal="center" vertical="center"/>
    </xf>
    <xf numFmtId="0" fontId="15" fillId="3" borderId="1" xfId="0" applyNumberFormat="1" applyFont="1" applyFill="1" applyBorder="1" applyAlignment="1">
      <alignment horizontal="center" vertical="center"/>
    </xf>
    <xf numFmtId="0" fontId="10" fillId="0" borderId="4" xfId="0" applyNumberFormat="1" applyFont="1" applyBorder="1" applyAlignment="1">
      <alignment horizontal="center" vertical="center" wrapText="1"/>
    </xf>
    <xf numFmtId="0" fontId="10" fillId="0" borderId="0" xfId="0" applyNumberFormat="1" applyFont="1" applyBorder="1" applyAlignment="1">
      <alignment horizontal="center" vertical="center" wrapText="1"/>
    </xf>
    <xf numFmtId="0" fontId="10" fillId="0" borderId="5" xfId="0" applyNumberFormat="1" applyFont="1" applyBorder="1" applyAlignment="1">
      <alignment horizontal="center" vertical="center" wrapText="1"/>
    </xf>
  </cellXfs>
  <cellStyles count="9">
    <cellStyle name="Heading 1" xfId="3" builtinId="16" customBuiltin="1"/>
    <cellStyle name="Heading 2" xfId="4" builtinId="17" customBuiltin="1"/>
    <cellStyle name="Heading 3" xfId="8" builtinId="18" customBuiltin="1"/>
    <cellStyle name="Key Metric Header" xfId="5" xr:uid="{00000000-0005-0000-0000-000003000000}"/>
    <cellStyle name="Key Metric Percentage" xfId="7" xr:uid="{00000000-0005-0000-0000-000004000000}"/>
    <cellStyle name="Key Metric Value" xfId="6" xr:uid="{00000000-0005-0000-0000-000005000000}"/>
    <cellStyle name="Normal" xfId="0" builtinId="0" customBuiltin="1"/>
    <cellStyle name="Percent" xfId="1" builtinId="5"/>
    <cellStyle name="Title" xfId="2" builtinId="15" customBuiltin="1"/>
  </cellStyles>
  <dxfs count="1"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Annual Financial Report">
      <a:dk1>
        <a:sysClr val="windowText" lastClr="000000"/>
      </a:dk1>
      <a:lt1>
        <a:sysClr val="window" lastClr="FFFFFF"/>
      </a:lt1>
      <a:dk2>
        <a:srgbClr val="000000"/>
      </a:dk2>
      <a:lt2>
        <a:srgbClr val="E9EAEA"/>
      </a:lt2>
      <a:accent1>
        <a:srgbClr val="52B86E"/>
      </a:accent1>
      <a:accent2>
        <a:srgbClr val="F7901E"/>
      </a:accent2>
      <a:accent3>
        <a:srgbClr val="308DBB"/>
      </a:accent3>
      <a:accent4>
        <a:srgbClr val="EEB330"/>
      </a:accent4>
      <a:accent5>
        <a:srgbClr val="915B97"/>
      </a:accent5>
      <a:accent6>
        <a:srgbClr val="E35856"/>
      </a:accent6>
      <a:hlink>
        <a:srgbClr val="308DBB"/>
      </a:hlink>
      <a:folHlink>
        <a:srgbClr val="915B97"/>
      </a:folHlink>
    </a:clrScheme>
    <a:fontScheme name="Annual Financial Report">
      <a:majorFont>
        <a:latin typeface="Euphemia"/>
        <a:ea typeface=""/>
        <a:cs typeface=""/>
      </a:majorFont>
      <a:minorFont>
        <a:latin typeface="Franklin Gothic Medium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ln w="19050">
          <a:solidFill>
            <a:schemeClr val="tx1">
              <a:lumMod val="65000"/>
              <a:lumOff val="35000"/>
            </a:schemeClr>
          </a:solidFill>
        </a:ln>
      </a:spPr>
      <a:bodyPr vertOverflow="clip" horzOverflow="clip" rtlCol="0" anchor="ctr"/>
      <a:lstStyle>
        <a:defPPr algn="l">
          <a:defRPr sz="105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0.39997558519241921"/>
    <pageSetUpPr autoPageBreaks="0" fitToPage="1"/>
  </sheetPr>
  <dimension ref="A1:G45"/>
  <sheetViews>
    <sheetView showGridLines="0" tabSelected="1" zoomScaleNormal="100" zoomScalePageLayoutView="140" workbookViewId="0">
      <selection activeCell="G11" sqref="G11"/>
    </sheetView>
  </sheetViews>
  <sheetFormatPr defaultColWidth="8.875" defaultRowHeight="15" x14ac:dyDescent="0.3"/>
  <cols>
    <col min="1" max="1" width="1.625" customWidth="1"/>
    <col min="2" max="2" width="7.125" style="9" customWidth="1"/>
    <col min="3" max="3" width="51.125" customWidth="1"/>
    <col min="4" max="4" width="19.375" customWidth="1"/>
    <col min="5" max="5" width="11.125" style="30" customWidth="1"/>
    <col min="6" max="6" width="10.125" style="33" customWidth="1"/>
    <col min="7" max="7" width="20.125" style="30" customWidth="1"/>
    <col min="8" max="8" width="2" customWidth="1"/>
  </cols>
  <sheetData>
    <row r="1" spans="1:7" ht="8.25" customHeight="1" x14ac:dyDescent="0.3"/>
    <row r="2" spans="1:7" ht="38.25" customHeight="1" x14ac:dyDescent="0.5">
      <c r="A2" s="10"/>
      <c r="B2" s="11"/>
      <c r="C2" s="12" t="s">
        <v>0</v>
      </c>
      <c r="D2" s="13"/>
      <c r="E2" s="31"/>
      <c r="F2" s="34"/>
      <c r="G2" s="31"/>
    </row>
    <row r="3" spans="1:7" ht="6" customHeight="1" x14ac:dyDescent="0.5">
      <c r="A3" s="10"/>
      <c r="B3" s="11"/>
      <c r="C3" s="14"/>
      <c r="D3" s="13"/>
      <c r="E3" s="31"/>
      <c r="F3" s="34"/>
      <c r="G3" s="31"/>
    </row>
    <row r="4" spans="1:7" ht="25.5" customHeight="1" x14ac:dyDescent="0.3">
      <c r="A4" s="10"/>
      <c r="B4" s="15" t="s">
        <v>1</v>
      </c>
      <c r="C4" s="16" t="s">
        <v>2</v>
      </c>
      <c r="D4" s="17" t="s">
        <v>3</v>
      </c>
      <c r="E4" s="17" t="s">
        <v>4</v>
      </c>
      <c r="F4" s="35" t="s">
        <v>5</v>
      </c>
      <c r="G4" s="17" t="s">
        <v>6</v>
      </c>
    </row>
    <row r="5" spans="1:7" s="4" customFormat="1" ht="18" customHeight="1" x14ac:dyDescent="0.3">
      <c r="A5" s="18"/>
      <c r="B5" s="19">
        <v>1</v>
      </c>
      <c r="C5" s="20" t="s">
        <v>7</v>
      </c>
      <c r="D5" s="25" t="s">
        <v>8</v>
      </c>
      <c r="E5" s="24" t="s">
        <v>9</v>
      </c>
      <c r="F5" s="36">
        <v>5</v>
      </c>
      <c r="G5" s="29" t="s">
        <v>23</v>
      </c>
    </row>
    <row r="6" spans="1:7" s="4" customFormat="1" ht="25.5" x14ac:dyDescent="0.3">
      <c r="A6" s="18"/>
      <c r="B6" s="21">
        <v>2</v>
      </c>
      <c r="C6" s="22" t="s">
        <v>11</v>
      </c>
      <c r="D6" s="25" t="s">
        <v>8</v>
      </c>
      <c r="E6" s="24" t="s">
        <v>9</v>
      </c>
      <c r="F6" s="36">
        <v>5</v>
      </c>
      <c r="G6" s="29" t="s">
        <v>23</v>
      </c>
    </row>
    <row r="7" spans="1:7" s="4" customFormat="1" ht="25.5" x14ac:dyDescent="0.3">
      <c r="A7" s="18"/>
      <c r="B7" s="21">
        <v>3</v>
      </c>
      <c r="C7" s="22" t="s">
        <v>12</v>
      </c>
      <c r="D7" s="25" t="s">
        <v>8</v>
      </c>
      <c r="E7" s="24" t="s">
        <v>9</v>
      </c>
      <c r="F7" s="36">
        <v>5</v>
      </c>
      <c r="G7" s="29" t="s">
        <v>23</v>
      </c>
    </row>
    <row r="8" spans="1:7" s="4" customFormat="1" ht="25.5" x14ac:dyDescent="0.3">
      <c r="A8" s="18"/>
      <c r="B8" s="21">
        <v>4</v>
      </c>
      <c r="C8" s="22" t="s">
        <v>13</v>
      </c>
      <c r="D8" s="25" t="s">
        <v>8</v>
      </c>
      <c r="E8" s="24" t="s">
        <v>9</v>
      </c>
      <c r="F8" s="36">
        <v>5</v>
      </c>
      <c r="G8" s="29" t="s">
        <v>23</v>
      </c>
    </row>
    <row r="9" spans="1:7" s="4" customFormat="1" ht="25.5" x14ac:dyDescent="0.3">
      <c r="A9" s="18"/>
      <c r="B9" s="21">
        <v>5</v>
      </c>
      <c r="C9" s="22" t="s">
        <v>14</v>
      </c>
      <c r="D9" s="25" t="s">
        <v>8</v>
      </c>
      <c r="E9" s="24" t="s">
        <v>9</v>
      </c>
      <c r="F9" s="36">
        <v>5</v>
      </c>
      <c r="G9" s="29" t="s">
        <v>23</v>
      </c>
    </row>
    <row r="10" spans="1:7" s="4" customFormat="1" ht="25.5" x14ac:dyDescent="0.3">
      <c r="A10" s="18"/>
      <c r="B10" s="19">
        <v>6</v>
      </c>
      <c r="C10" s="22" t="s">
        <v>15</v>
      </c>
      <c r="D10" s="25" t="s">
        <v>8</v>
      </c>
      <c r="E10" s="24" t="s">
        <v>9</v>
      </c>
      <c r="F10" s="36">
        <v>5</v>
      </c>
      <c r="G10" s="29" t="s">
        <v>23</v>
      </c>
    </row>
    <row r="11" spans="1:7" s="4" customFormat="1" ht="25.5" x14ac:dyDescent="0.3">
      <c r="A11" s="18"/>
      <c r="B11" s="21">
        <v>7</v>
      </c>
      <c r="C11" s="22" t="s">
        <v>16</v>
      </c>
      <c r="D11" s="26" t="s">
        <v>8</v>
      </c>
      <c r="E11" s="27" t="s">
        <v>9</v>
      </c>
      <c r="F11" s="37">
        <v>5</v>
      </c>
      <c r="G11" s="29" t="s">
        <v>23</v>
      </c>
    </row>
    <row r="12" spans="1:7" s="4" customFormat="1" x14ac:dyDescent="0.3">
      <c r="A12" s="18"/>
      <c r="B12" s="21">
        <v>8</v>
      </c>
      <c r="C12" s="22" t="s">
        <v>24</v>
      </c>
      <c r="D12" s="26" t="s">
        <v>8</v>
      </c>
      <c r="E12" s="27" t="s">
        <v>9</v>
      </c>
      <c r="F12" s="37">
        <v>8</v>
      </c>
      <c r="G12" s="28" t="s">
        <v>10</v>
      </c>
    </row>
    <row r="13" spans="1:7" s="4" customFormat="1" x14ac:dyDescent="0.3">
      <c r="A13" s="18"/>
      <c r="B13" s="21">
        <v>9</v>
      </c>
      <c r="C13" s="22" t="s">
        <v>25</v>
      </c>
      <c r="D13" s="26" t="s">
        <v>8</v>
      </c>
      <c r="E13" s="27" t="s">
        <v>9</v>
      </c>
      <c r="F13" s="37">
        <v>5</v>
      </c>
      <c r="G13" s="28" t="s">
        <v>10</v>
      </c>
    </row>
    <row r="14" spans="1:7" s="4" customFormat="1" x14ac:dyDescent="0.3">
      <c r="A14" s="18"/>
      <c r="B14" s="21">
        <v>10</v>
      </c>
      <c r="C14" s="22" t="s">
        <v>26</v>
      </c>
      <c r="D14" s="26" t="s">
        <v>8</v>
      </c>
      <c r="E14" s="27" t="s">
        <v>27</v>
      </c>
      <c r="F14" s="37">
        <v>21</v>
      </c>
      <c r="G14" s="28" t="s">
        <v>10</v>
      </c>
    </row>
    <row r="15" spans="1:7" s="4" customFormat="1" x14ac:dyDescent="0.3">
      <c r="A15" s="18"/>
      <c r="B15" s="19">
        <v>11</v>
      </c>
      <c r="C15" s="22" t="s">
        <v>28</v>
      </c>
      <c r="D15" s="26" t="s">
        <v>8</v>
      </c>
      <c r="E15" s="28" t="s">
        <v>29</v>
      </c>
      <c r="F15" s="37">
        <v>8</v>
      </c>
      <c r="G15" s="28" t="s">
        <v>10</v>
      </c>
    </row>
    <row r="16" spans="1:7" s="4" customFormat="1" x14ac:dyDescent="0.3">
      <c r="A16" s="18"/>
      <c r="B16" s="21">
        <v>12</v>
      </c>
      <c r="C16" s="22" t="s">
        <v>30</v>
      </c>
      <c r="D16" s="26" t="s">
        <v>8</v>
      </c>
      <c r="E16" s="27" t="s">
        <v>9</v>
      </c>
      <c r="F16" s="37">
        <v>8</v>
      </c>
      <c r="G16" s="28" t="s">
        <v>10</v>
      </c>
    </row>
    <row r="17" spans="1:7" s="4" customFormat="1" x14ac:dyDescent="0.3">
      <c r="A17" s="18"/>
      <c r="B17" s="21">
        <v>13</v>
      </c>
      <c r="C17" s="22" t="s">
        <v>31</v>
      </c>
      <c r="D17" s="26" t="s">
        <v>8</v>
      </c>
      <c r="E17" s="28" t="s">
        <v>29</v>
      </c>
      <c r="F17" s="37">
        <v>8</v>
      </c>
      <c r="G17" s="28" t="s">
        <v>10</v>
      </c>
    </row>
    <row r="18" spans="1:7" s="4" customFormat="1" x14ac:dyDescent="0.3">
      <c r="A18" s="18"/>
      <c r="B18" s="21">
        <v>14</v>
      </c>
      <c r="C18" s="22" t="s">
        <v>32</v>
      </c>
      <c r="D18" s="26" t="s">
        <v>8</v>
      </c>
      <c r="E18" s="28" t="s">
        <v>29</v>
      </c>
      <c r="F18" s="37">
        <v>8</v>
      </c>
      <c r="G18" s="28" t="s">
        <v>10</v>
      </c>
    </row>
    <row r="19" spans="1:7" s="4" customFormat="1" x14ac:dyDescent="0.3">
      <c r="A19" s="18"/>
      <c r="B19" s="21">
        <v>15</v>
      </c>
      <c r="C19" s="22" t="s">
        <v>33</v>
      </c>
      <c r="D19" s="26" t="s">
        <v>8</v>
      </c>
      <c r="E19" s="27" t="s">
        <v>9</v>
      </c>
      <c r="F19" s="37">
        <v>5</v>
      </c>
      <c r="G19" s="28" t="s">
        <v>10</v>
      </c>
    </row>
    <row r="20" spans="1:7" x14ac:dyDescent="0.3">
      <c r="A20" s="10"/>
      <c r="B20" s="21">
        <v>16</v>
      </c>
      <c r="C20" s="22" t="s">
        <v>34</v>
      </c>
      <c r="D20" s="26" t="s">
        <v>8</v>
      </c>
      <c r="E20" s="28" t="s">
        <v>29</v>
      </c>
      <c r="F20" s="37">
        <v>5</v>
      </c>
      <c r="G20" s="28" t="s">
        <v>10</v>
      </c>
    </row>
    <row r="21" spans="1:7" x14ac:dyDescent="0.3">
      <c r="A21" s="10"/>
      <c r="B21" s="21"/>
      <c r="C21" s="22"/>
      <c r="D21" s="22"/>
      <c r="E21" s="28"/>
      <c r="F21" s="37"/>
      <c r="G21" s="28"/>
    </row>
    <row r="22" spans="1:7" x14ac:dyDescent="0.3">
      <c r="A22" s="10"/>
      <c r="B22" s="21"/>
      <c r="C22" s="22"/>
      <c r="D22" s="22"/>
      <c r="E22" s="28"/>
      <c r="F22" s="37"/>
      <c r="G22" s="28"/>
    </row>
    <row r="23" spans="1:7" x14ac:dyDescent="0.3">
      <c r="A23" s="10"/>
      <c r="B23" s="21"/>
      <c r="C23" s="22"/>
      <c r="D23" s="22"/>
      <c r="E23" s="28"/>
      <c r="F23" s="37"/>
      <c r="G23" s="28"/>
    </row>
    <row r="24" spans="1:7" x14ac:dyDescent="0.3">
      <c r="A24" s="10"/>
      <c r="B24" s="21"/>
      <c r="C24" s="22"/>
      <c r="D24" s="22"/>
      <c r="E24" s="28"/>
      <c r="F24" s="37"/>
      <c r="G24" s="28"/>
    </row>
    <row r="25" spans="1:7" x14ac:dyDescent="0.3">
      <c r="A25" s="10"/>
      <c r="B25" s="19"/>
      <c r="C25" s="22"/>
      <c r="D25" s="22"/>
      <c r="E25" s="28"/>
      <c r="F25" s="37"/>
      <c r="G25" s="28"/>
    </row>
    <row r="26" spans="1:7" x14ac:dyDescent="0.3">
      <c r="A26" s="10"/>
      <c r="B26" s="21"/>
      <c r="C26" s="22"/>
      <c r="D26" s="22"/>
      <c r="E26" s="28"/>
      <c r="F26" s="37"/>
      <c r="G26" s="28"/>
    </row>
    <row r="27" spans="1:7" x14ac:dyDescent="0.3">
      <c r="A27" s="10"/>
      <c r="B27" s="21"/>
      <c r="C27" s="22"/>
      <c r="D27" s="22"/>
      <c r="E27" s="28"/>
      <c r="F27" s="37"/>
      <c r="G27" s="28"/>
    </row>
    <row r="28" spans="1:7" x14ac:dyDescent="0.3">
      <c r="A28" s="10"/>
      <c r="B28" s="21"/>
      <c r="C28" s="22"/>
      <c r="D28" s="22"/>
      <c r="E28" s="28"/>
      <c r="F28" s="37"/>
      <c r="G28" s="28"/>
    </row>
    <row r="29" spans="1:7" x14ac:dyDescent="0.3">
      <c r="A29" s="10"/>
      <c r="B29" s="21"/>
      <c r="C29" s="22"/>
      <c r="D29" s="22"/>
      <c r="E29" s="32"/>
      <c r="F29" s="38"/>
      <c r="G29" s="32"/>
    </row>
    <row r="30" spans="1:7" x14ac:dyDescent="0.3">
      <c r="A30" s="10"/>
      <c r="B30" s="19"/>
      <c r="C30" s="22"/>
      <c r="D30" s="22"/>
      <c r="E30" s="28"/>
      <c r="F30" s="37"/>
      <c r="G30" s="28"/>
    </row>
    <row r="31" spans="1:7" x14ac:dyDescent="0.3">
      <c r="A31" s="10"/>
      <c r="B31" s="21"/>
      <c r="C31" s="22"/>
      <c r="D31" s="22"/>
      <c r="E31" s="28"/>
      <c r="F31" s="37"/>
      <c r="G31" s="28"/>
    </row>
    <row r="32" spans="1:7" x14ac:dyDescent="0.3">
      <c r="A32" s="10"/>
      <c r="B32" s="21"/>
      <c r="C32" s="22"/>
      <c r="D32" s="22"/>
      <c r="E32" s="28"/>
      <c r="F32" s="37"/>
      <c r="G32" s="28"/>
    </row>
    <row r="33" spans="1:7" x14ac:dyDescent="0.3">
      <c r="A33" s="10"/>
      <c r="B33" s="21"/>
      <c r="C33" s="22"/>
      <c r="D33" s="22"/>
      <c r="E33" s="28"/>
      <c r="F33" s="37"/>
      <c r="G33" s="28"/>
    </row>
    <row r="34" spans="1:7" x14ac:dyDescent="0.3">
      <c r="A34" s="10"/>
      <c r="B34" s="21"/>
      <c r="C34" s="22"/>
      <c r="D34" s="22"/>
      <c r="E34" s="28"/>
      <c r="F34" s="37"/>
      <c r="G34" s="28"/>
    </row>
    <row r="35" spans="1:7" x14ac:dyDescent="0.3">
      <c r="A35" s="10"/>
      <c r="B35" s="19"/>
      <c r="C35" s="22"/>
      <c r="D35" s="22"/>
      <c r="E35" s="28"/>
      <c r="F35" s="37"/>
      <c r="G35" s="28"/>
    </row>
    <row r="36" spans="1:7" x14ac:dyDescent="0.3">
      <c r="A36" s="10"/>
      <c r="B36" s="21"/>
      <c r="C36" s="22"/>
      <c r="D36" s="22"/>
      <c r="E36" s="28"/>
      <c r="F36" s="37"/>
      <c r="G36" s="28"/>
    </row>
    <row r="37" spans="1:7" x14ac:dyDescent="0.3">
      <c r="A37" s="10"/>
      <c r="B37" s="21"/>
      <c r="C37" s="22"/>
      <c r="D37" s="22"/>
      <c r="E37" s="28"/>
      <c r="F37" s="37"/>
      <c r="G37" s="28"/>
    </row>
    <row r="38" spans="1:7" x14ac:dyDescent="0.3">
      <c r="A38" s="10"/>
      <c r="B38" s="21"/>
      <c r="C38" s="22"/>
      <c r="D38" s="22"/>
      <c r="E38" s="28"/>
      <c r="F38" s="37"/>
      <c r="G38" s="28"/>
    </row>
    <row r="39" spans="1:7" x14ac:dyDescent="0.3">
      <c r="A39" s="10"/>
      <c r="B39" s="19"/>
      <c r="C39" s="22"/>
      <c r="D39" s="22"/>
      <c r="E39" s="28"/>
      <c r="F39" s="37"/>
      <c r="G39" s="28"/>
    </row>
    <row r="40" spans="1:7" x14ac:dyDescent="0.3">
      <c r="A40" s="10"/>
      <c r="B40" s="21"/>
      <c r="C40" s="22"/>
      <c r="D40" s="22"/>
      <c r="E40" s="28"/>
      <c r="F40" s="37"/>
      <c r="G40" s="28"/>
    </row>
    <row r="41" spans="1:7" x14ac:dyDescent="0.3">
      <c r="A41" s="10"/>
      <c r="B41" s="21"/>
      <c r="C41" s="22"/>
      <c r="D41" s="22"/>
      <c r="E41" s="28"/>
      <c r="F41" s="37"/>
      <c r="G41" s="28"/>
    </row>
    <row r="42" spans="1:7" x14ac:dyDescent="0.3">
      <c r="A42" s="10"/>
      <c r="B42" s="21"/>
      <c r="C42" s="22"/>
      <c r="D42" s="22"/>
      <c r="E42" s="28"/>
      <c r="F42" s="37"/>
      <c r="G42" s="28"/>
    </row>
    <row r="43" spans="1:7" x14ac:dyDescent="0.3">
      <c r="A43" s="10"/>
      <c r="B43" s="21"/>
      <c r="C43" s="22"/>
      <c r="D43" s="22"/>
      <c r="E43" s="28"/>
      <c r="F43" s="37"/>
      <c r="G43" s="28"/>
    </row>
    <row r="44" spans="1:7" x14ac:dyDescent="0.3">
      <c r="A44" s="10"/>
      <c r="B44" s="19"/>
      <c r="C44" s="22"/>
      <c r="D44" s="22"/>
      <c r="E44" s="28"/>
      <c r="F44" s="37"/>
      <c r="G44" s="28"/>
    </row>
    <row r="45" spans="1:7" x14ac:dyDescent="0.3">
      <c r="A45" s="10"/>
      <c r="B45" s="23"/>
      <c r="C45" s="10"/>
      <c r="D45" s="10"/>
      <c r="E45" s="31"/>
      <c r="F45" s="34"/>
      <c r="G45" s="31"/>
    </row>
  </sheetData>
  <conditionalFormatting sqref="B5:G44">
    <cfRule type="expression" dxfId="0" priority="12">
      <formula>MOD(ROW(),2)=0</formula>
    </cfRule>
  </conditionalFormatting>
  <printOptions horizontalCentered="1"/>
  <pageMargins left="0.25" right="0.25" top="0.75" bottom="0.75" header="0.3" footer="0.3"/>
  <pageSetup scale="7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9"/>
  <sheetViews>
    <sheetView workbookViewId="0"/>
  </sheetViews>
  <sheetFormatPr defaultColWidth="8.875" defaultRowHeight="15" x14ac:dyDescent="0.3"/>
  <cols>
    <col min="2" max="2" width="32.625" customWidth="1"/>
  </cols>
  <sheetData>
    <row r="1" spans="1:8" ht="34.5" customHeight="1" x14ac:dyDescent="0.3">
      <c r="A1" s="7" t="s">
        <v>17</v>
      </c>
    </row>
    <row r="2" spans="1:8" x14ac:dyDescent="0.3">
      <c r="D2" s="5" t="s">
        <v>18</v>
      </c>
    </row>
    <row r="3" spans="1:8" ht="19.5" customHeight="1" x14ac:dyDescent="0.3">
      <c r="B3" t="s">
        <v>19</v>
      </c>
      <c r="C3" s="2" t="e">
        <f>SelectedYear</f>
        <v>#REF!</v>
      </c>
      <c r="D3" t="e">
        <f ca="1">MATCH(C3,lstYears,0)+1</f>
        <v>#REF!</v>
      </c>
    </row>
    <row r="4" spans="1:8" ht="19.5" customHeight="1" x14ac:dyDescent="0.3">
      <c r="B4" t="s">
        <v>20</v>
      </c>
      <c r="C4" s="2" t="e">
        <f>C3-1</f>
        <v>#REF!</v>
      </c>
      <c r="D4" t="e">
        <f ca="1">MATCH(C4,lstYears,0)+1</f>
        <v>#REF!</v>
      </c>
    </row>
    <row r="5" spans="1:8" ht="19.5" customHeight="1" x14ac:dyDescent="0.3"/>
    <row r="6" spans="1:8" ht="19.5" customHeight="1" thickBot="1" x14ac:dyDescent="0.35">
      <c r="B6" t="s">
        <v>18</v>
      </c>
      <c r="C6" s="1" t="e">
        <f ca="1">MATCH(C7,lstYears,0)+1</f>
        <v>#REF!</v>
      </c>
      <c r="D6" s="1" t="e">
        <f ca="1">MATCH(D7,lstYears,0)+1</f>
        <v>#REF!</v>
      </c>
      <c r="E6" s="1" t="e">
        <f ca="1">MATCH(E7,lstYears,0)+1</f>
        <v>#REF!</v>
      </c>
      <c r="F6" s="1" t="e">
        <f ca="1">MATCH(F7,lstYears,0)+1</f>
        <v>#REF!</v>
      </c>
      <c r="G6" s="1" t="e">
        <f ca="1">MATCH(G7,lstYears,0)+1</f>
        <v>#REF!</v>
      </c>
    </row>
    <row r="7" spans="1:8" ht="23.25" thickBot="1" x14ac:dyDescent="0.5">
      <c r="B7" s="6" t="s">
        <v>21</v>
      </c>
      <c r="C7" s="8" t="e">
        <f>D7-1</f>
        <v>#REF!</v>
      </c>
      <c r="D7" s="8" t="e">
        <f>E7-1</f>
        <v>#REF!</v>
      </c>
      <c r="E7" s="8" t="e">
        <f>F7-1</f>
        <v>#REF!</v>
      </c>
      <c r="F7" s="8" t="e">
        <f>G7-1</f>
        <v>#REF!</v>
      </c>
      <c r="G7" s="8" t="e">
        <f>C3</f>
        <v>#REF!</v>
      </c>
      <c r="H7" s="6"/>
    </row>
    <row r="8" spans="1:8" ht="19.5" customHeight="1" x14ac:dyDescent="0.3">
      <c r="A8" t="e">
        <f>MATCH(B8,'Product Backlog'!$C$5:$C$19,0)</f>
        <v>#REF!</v>
      </c>
      <c r="B8" t="e">
        <f>IF(#REF!="","",#REF!)</f>
        <v>#REF!</v>
      </c>
      <c r="C8" t="e">
        <f ca="1">IFERROR(INDEX('Product Backlog'!$C$5:$G$19,$A8,C$6),NA())</f>
        <v>#N/A</v>
      </c>
      <c r="D8" t="e">
        <f ca="1">IFERROR(INDEX('Product Backlog'!$C$5:$G$19,$A8,D$6),NA())</f>
        <v>#N/A</v>
      </c>
      <c r="E8" t="e">
        <f ca="1">IFERROR(INDEX('Product Backlog'!$C$5:$G$19,$A8,E$6),NA())</f>
        <v>#N/A</v>
      </c>
      <c r="F8" t="e">
        <f ca="1">IFERROR(INDEX('Product Backlog'!$C$5:$G$19,$A8,F$6),NA())</f>
        <v>#N/A</v>
      </c>
      <c r="G8" t="e">
        <f ca="1">IFERROR(INDEX('Product Backlog'!$C$5:$G$19,$A8,G$6),NA())</f>
        <v>#N/A</v>
      </c>
      <c r="H8" s="3" t="str">
        <f ca="1">IFERROR(G8/F8-1,"")</f>
        <v/>
      </c>
    </row>
    <row r="9" spans="1:8" ht="19.5" customHeight="1" x14ac:dyDescent="0.3">
      <c r="A9" t="e">
        <f>MATCH(B9,'Product Backlog'!$C$5:$C$19,0)</f>
        <v>#REF!</v>
      </c>
      <c r="B9" t="e">
        <f>IF(#REF!="","",#REF!)</f>
        <v>#REF!</v>
      </c>
      <c r="C9" t="e">
        <f ca="1">IFERROR(INDEX('Product Backlog'!$C$5:$G$19,$A9,C$6),NA())</f>
        <v>#N/A</v>
      </c>
      <c r="D9" t="e">
        <f ca="1">IFERROR(INDEX('Product Backlog'!$C$5:$G$19,$A9,D$6),NA())</f>
        <v>#N/A</v>
      </c>
      <c r="E9" t="e">
        <f ca="1">IFERROR(INDEX('Product Backlog'!$C$5:$G$19,$A9,E$6),NA())</f>
        <v>#N/A</v>
      </c>
      <c r="F9" t="e">
        <f ca="1">IFERROR(INDEX('Product Backlog'!$C$5:$G$19,$A9,F$6),NA())</f>
        <v>#N/A</v>
      </c>
      <c r="G9" t="e">
        <f ca="1">IFERROR(INDEX('Product Backlog'!$C$5:$G$19,$A9,G$6),NA())</f>
        <v>#N/A</v>
      </c>
      <c r="H9" s="3" t="str">
        <f t="shared" ref="H9:H12" ca="1" si="0">IFERROR(G9/F9-1,"")</f>
        <v/>
      </c>
    </row>
    <row r="10" spans="1:8" ht="19.5" customHeight="1" x14ac:dyDescent="0.3">
      <c r="A10" t="e">
        <f>MATCH(B10,'Product Backlog'!$C$5:$C$19,0)</f>
        <v>#REF!</v>
      </c>
      <c r="B10" t="e">
        <f>IF(#REF!="","",#REF!)</f>
        <v>#REF!</v>
      </c>
      <c r="C10" t="e">
        <f ca="1">IFERROR(INDEX('Product Backlog'!$C$5:$G$19,$A10,C$6),NA())</f>
        <v>#N/A</v>
      </c>
      <c r="D10" t="e">
        <f ca="1">IFERROR(INDEX('Product Backlog'!$C$5:$G$19,$A10,D$6),NA())</f>
        <v>#N/A</v>
      </c>
      <c r="E10" t="e">
        <f ca="1">IFERROR(INDEX('Product Backlog'!$C$5:$G$19,$A10,E$6),NA())</f>
        <v>#N/A</v>
      </c>
      <c r="F10" t="e">
        <f ca="1">IFERROR(INDEX('Product Backlog'!$C$5:$G$19,$A10,F$6),NA())</f>
        <v>#N/A</v>
      </c>
      <c r="G10" t="e">
        <f ca="1">IFERROR(INDEX('Product Backlog'!$C$5:$G$19,$A10,G$6),NA())</f>
        <v>#N/A</v>
      </c>
      <c r="H10" s="3" t="str">
        <f t="shared" ca="1" si="0"/>
        <v/>
      </c>
    </row>
    <row r="11" spans="1:8" ht="19.5" customHeight="1" x14ac:dyDescent="0.3">
      <c r="A11" t="e">
        <f>MATCH(B11,'Product Backlog'!$C$5:$C$19,0)</f>
        <v>#REF!</v>
      </c>
      <c r="B11" t="e">
        <f>IF(#REF!="","",#REF!)</f>
        <v>#REF!</v>
      </c>
      <c r="C11" t="e">
        <f ca="1">IFERROR(INDEX('Product Backlog'!$C$5:$G$19,$A11,C$6),NA())</f>
        <v>#N/A</v>
      </c>
      <c r="D11" t="e">
        <f ca="1">IFERROR(INDEX('Product Backlog'!$C$5:$G$19,$A11,D$6),NA())</f>
        <v>#N/A</v>
      </c>
      <c r="E11" t="e">
        <f ca="1">IFERROR(INDEX('Product Backlog'!$C$5:$G$19,$A11,E$6),NA())</f>
        <v>#N/A</v>
      </c>
      <c r="F11" t="e">
        <f ca="1">IFERROR(INDEX('Product Backlog'!$C$5:$G$19,$A11,F$6),NA())</f>
        <v>#N/A</v>
      </c>
      <c r="G11" t="e">
        <f ca="1">IFERROR(INDEX('Product Backlog'!$C$5:$G$19,$A11,G$6),NA())</f>
        <v>#N/A</v>
      </c>
      <c r="H11" s="3" t="str">
        <f t="shared" ca="1" si="0"/>
        <v/>
      </c>
    </row>
    <row r="12" spans="1:8" ht="19.5" customHeight="1" x14ac:dyDescent="0.3">
      <c r="A12" t="e">
        <f>MATCH(B12,'Product Backlog'!$C$5:$C$19,0)</f>
        <v>#REF!</v>
      </c>
      <c r="B12" t="e">
        <f>IF(#REF!="","",#REF!)</f>
        <v>#REF!</v>
      </c>
      <c r="C12" t="e">
        <f ca="1">IFERROR(INDEX('Product Backlog'!$C$5:$G$19,$A12,C$6),NA())</f>
        <v>#N/A</v>
      </c>
      <c r="D12" t="e">
        <f ca="1">IFERROR(INDEX('Product Backlog'!$C$5:$G$19,$A12,D$6),NA())</f>
        <v>#N/A</v>
      </c>
      <c r="E12" t="e">
        <f ca="1">IFERROR(INDEX('Product Backlog'!$C$5:$G$19,$A12,E$6),NA())</f>
        <v>#N/A</v>
      </c>
      <c r="F12" t="e">
        <f ca="1">IFERROR(INDEX('Product Backlog'!$C$5:$G$19,$A12,F$6),NA())</f>
        <v>#N/A</v>
      </c>
      <c r="G12" t="e">
        <f ca="1">IFERROR(INDEX('Product Backlog'!$C$5:$G$19,$A12,G$6),NA())</f>
        <v>#N/A</v>
      </c>
      <c r="H12" s="3" t="str">
        <f t="shared" ca="1" si="0"/>
        <v/>
      </c>
    </row>
    <row r="13" spans="1:8" ht="15.75" thickBot="1" x14ac:dyDescent="0.35"/>
    <row r="14" spans="1:8" ht="23.25" thickBot="1" x14ac:dyDescent="0.5">
      <c r="B14" s="6" t="s">
        <v>22</v>
      </c>
      <c r="C14" s="6"/>
      <c r="D14" s="6"/>
      <c r="E14" s="6"/>
      <c r="F14" s="6"/>
      <c r="G14" s="6"/>
      <c r="H14" s="6"/>
    </row>
    <row r="15" spans="1:8" ht="19.5" customHeight="1" x14ac:dyDescent="0.3">
      <c r="A15">
        <f>ROWS($B$15:B15)</f>
        <v>1</v>
      </c>
      <c r="B15" t="str">
        <f>IF('Product Backlog'!C5=0,"",'Product Backlog'!C5)</f>
        <v xml:space="preserve">As a super admin, I want to add a new user so that the user can access/use the ND Telemedicine platform. </v>
      </c>
      <c r="C15" t="e">
        <f ca="1">IF(B15="",NA(),IFERROR(INDEX('Product Backlog'!$C$5:$G$29,$A15,C$6),NA()))</f>
        <v>#N/A</v>
      </c>
      <c r="D15" t="e">
        <f ca="1">IF(B15="",NA(),IFERROR(INDEX('Product Backlog'!$C$5:$G$29,$A15,D$6),NA()))</f>
        <v>#N/A</v>
      </c>
      <c r="E15" t="e">
        <f ca="1">IF(B15="",NA(),IFERROR(INDEX('Product Backlog'!$C$5:$G$29,$A15,E$6),NA()))</f>
        <v>#N/A</v>
      </c>
      <c r="F15" t="e">
        <f ca="1">IF(B15="",NA(),IFERROR(INDEX('Product Backlog'!$C$5:$G$29,$A15,F$6),NA()))</f>
        <v>#N/A</v>
      </c>
      <c r="G15" t="e">
        <f ca="1">IF(B15="",NA(),IFERROR(INDEX('Product Backlog'!$C$5:$G$29,$A15,G$6),NA()))</f>
        <v>#N/A</v>
      </c>
    </row>
    <row r="16" spans="1:8" ht="19.5" customHeight="1" x14ac:dyDescent="0.3">
      <c r="A16">
        <f>ROWS($B$15:B16)</f>
        <v>2</v>
      </c>
      <c r="B16" t="str">
        <f>IF('Product Backlog'!C6=0,"",'Product Backlog'!C6)</f>
        <v>As a super admin, I want to update user details so that user details are up to date.</v>
      </c>
      <c r="C16" t="e">
        <f ca="1">IF(B16="",NA(),IFERROR(INDEX('Product Backlog'!$C$5:$G$29,$A16,C$6),NA()))</f>
        <v>#N/A</v>
      </c>
      <c r="D16" t="e">
        <f ca="1">IF(B16="",NA(),IFERROR(INDEX('Product Backlog'!$C$5:$G$29,$A16,D$6),NA()))</f>
        <v>#N/A</v>
      </c>
      <c r="E16" t="e">
        <f ca="1">IF(B16="",NA(),IFERROR(INDEX('Product Backlog'!$C$5:$G$29,$A16,E$6),NA()))</f>
        <v>#N/A</v>
      </c>
      <c r="F16" t="e">
        <f ca="1">IF(B16="",NA(),IFERROR(INDEX('Product Backlog'!$C$5:$G$29,$A16,F$6),NA()))</f>
        <v>#N/A</v>
      </c>
      <c r="G16" t="e">
        <f ca="1">IF(B16="",NA(),IFERROR(INDEX('Product Backlog'!$C$5:$G$29,$A16,G$6),NA()))</f>
        <v>#N/A</v>
      </c>
    </row>
    <row r="17" spans="1:7" ht="19.5" customHeight="1" x14ac:dyDescent="0.3">
      <c r="A17">
        <f>ROWS($B$15:B17)</f>
        <v>3</v>
      </c>
      <c r="B17" t="str">
        <f>IF('Product Backlog'!C7=0,"",'Product Backlog'!C7)</f>
        <v>As a super admin, I want to archive a user so that the user cannot access the ND Telemedicine platform.</v>
      </c>
      <c r="C17" t="e">
        <f ca="1">IF(B17="",NA(),IFERROR(INDEX('Product Backlog'!$C$5:$G$29,$A17,C$6),NA()))</f>
        <v>#N/A</v>
      </c>
      <c r="D17" t="e">
        <f ca="1">IF(B17="",NA(),IFERROR(INDEX('Product Backlog'!$C$5:$G$29,$A17,D$6),NA()))</f>
        <v>#N/A</v>
      </c>
      <c r="E17" t="e">
        <f ca="1">IF(B17="",NA(),IFERROR(INDEX('Product Backlog'!$C$5:$G$29,$A17,E$6),NA()))</f>
        <v>#N/A</v>
      </c>
      <c r="F17" t="e">
        <f ca="1">IF(B17="",NA(),IFERROR(INDEX('Product Backlog'!$C$5:$G$29,$A17,F$6),NA()))</f>
        <v>#N/A</v>
      </c>
      <c r="G17" t="e">
        <f ca="1">IF(B17="",NA(),IFERROR(INDEX('Product Backlog'!$C$5:$G$29,$A17,G$6),NA()))</f>
        <v>#N/A</v>
      </c>
    </row>
    <row r="18" spans="1:7" ht="19.5" customHeight="1" x14ac:dyDescent="0.3">
      <c r="A18">
        <f>ROWS($B$15:B18)</f>
        <v>4</v>
      </c>
      <c r="B18" t="str">
        <f>IF('Product Backlog'!C8=0,"",'Product Backlog'!C8)</f>
        <v>As a patient i want to make an account on the app so that i can access the services of the app such as having contact with a doctor</v>
      </c>
      <c r="C18" t="e">
        <f ca="1">IF(B18="",NA(),IFERROR(INDEX('Product Backlog'!$C$5:$G$29,$A18,C$6),NA()))</f>
        <v>#N/A</v>
      </c>
      <c r="D18" t="e">
        <f ca="1">IF(B18="",NA(),IFERROR(INDEX('Product Backlog'!$C$5:$G$29,$A18,D$6),NA()))</f>
        <v>#N/A</v>
      </c>
      <c r="E18" t="e">
        <f ca="1">IF(B18="",NA(),IFERROR(INDEX('Product Backlog'!$C$5:$G$29,$A18,E$6),NA()))</f>
        <v>#N/A</v>
      </c>
      <c r="F18" t="e">
        <f ca="1">IF(B18="",NA(),IFERROR(INDEX('Product Backlog'!$C$5:$G$29,$A18,F$6),NA()))</f>
        <v>#N/A</v>
      </c>
      <c r="G18" t="e">
        <f ca="1">IF(B18="",NA(),IFERROR(INDEX('Product Backlog'!$C$5:$G$29,$A18,G$6),NA()))</f>
        <v>#N/A</v>
      </c>
    </row>
    <row r="19" spans="1:7" ht="19.5" customHeight="1" x14ac:dyDescent="0.3">
      <c r="A19">
        <f>ROWS($B$15:B19)</f>
        <v>5</v>
      </c>
      <c r="B19" t="str">
        <f>IF('Product Backlog'!C9=0,"",'Product Backlog'!C9)</f>
        <v>As a Patient i want to add health information about me, so that my doctor can see my current health condition</v>
      </c>
      <c r="C19" t="e">
        <f ca="1">IF(B19="",NA(),IFERROR(INDEX('Product Backlog'!$C$5:$G$29,$A19,C$6),NA()))</f>
        <v>#N/A</v>
      </c>
      <c r="D19" t="e">
        <f ca="1">IF(B19="",NA(),IFERROR(INDEX('Product Backlog'!$C$5:$G$29,$A19,D$6),NA()))</f>
        <v>#N/A</v>
      </c>
      <c r="E19" t="e">
        <f ca="1">IF(B19="",NA(),IFERROR(INDEX('Product Backlog'!$C$5:$G$29,$A19,E$6),NA()))</f>
        <v>#N/A</v>
      </c>
      <c r="F19" t="e">
        <f ca="1">IF(B19="",NA(),IFERROR(INDEX('Product Backlog'!$C$5:$G$29,$A19,F$6),NA()))</f>
        <v>#N/A</v>
      </c>
      <c r="G19" t="e">
        <f ca="1">IF(B19="",NA(),IFERROR(INDEX('Product Backlog'!$C$5:$G$29,$A19,G$6),NA()))</f>
        <v>#N/A</v>
      </c>
    </row>
    <row r="20" spans="1:7" ht="19.5" customHeight="1" x14ac:dyDescent="0.3">
      <c r="A20">
        <f>ROWS($B$15:B20)</f>
        <v>6</v>
      </c>
      <c r="B20" t="str">
        <f>IF('Product Backlog'!C10=0,"",'Product Backlog'!C10)</f>
        <v>As a Patient, I want to view my prescribed medicine so that I know what medicine I need to take</v>
      </c>
      <c r="C20" t="e">
        <f ca="1">IF(B20="",NA(),IFERROR(INDEX('Product Backlog'!$C$5:$G$29,$A20,C$6),NA()))</f>
        <v>#N/A</v>
      </c>
      <c r="D20" t="e">
        <f ca="1">IF(B20="",NA(),IFERROR(INDEX('Product Backlog'!$C$5:$G$29,$A20,D$6),NA()))</f>
        <v>#N/A</v>
      </c>
      <c r="E20" t="e">
        <f ca="1">IF(B20="",NA(),IFERROR(INDEX('Product Backlog'!$C$5:$G$29,$A20,E$6),NA()))</f>
        <v>#N/A</v>
      </c>
      <c r="F20" t="e">
        <f ca="1">IF(B20="",NA(),IFERROR(INDEX('Product Backlog'!$C$5:$G$29,$A20,F$6),NA()))</f>
        <v>#N/A</v>
      </c>
      <c r="G20" t="e">
        <f ca="1">IF(B20="",NA(),IFERROR(INDEX('Product Backlog'!$C$5:$G$29,$A20,G$6),NA()))</f>
        <v>#N/A</v>
      </c>
    </row>
    <row r="21" spans="1:7" ht="19.5" customHeight="1" x14ac:dyDescent="0.3">
      <c r="A21">
        <f>ROWS($B$15:B21)</f>
        <v>7</v>
      </c>
      <c r="B21" t="str">
        <f>IF('Product Backlog'!C11=0,"",'Product Backlog'!C11)</f>
        <v xml:space="preserve">As a Patient/GP I want to be able to login to the Telemedicine platform, so that I can access the app’s services. </v>
      </c>
      <c r="C21" t="e">
        <f ca="1">IF(B21="",NA(),IFERROR(INDEX('Product Backlog'!$C$5:$G$29,$A21,C$6),NA()))</f>
        <v>#N/A</v>
      </c>
      <c r="D21" t="e">
        <f ca="1">IF(B21="",NA(),IFERROR(INDEX('Product Backlog'!$C$5:$G$29,$A21,D$6),NA()))</f>
        <v>#N/A</v>
      </c>
      <c r="E21" t="e">
        <f ca="1">IF(B21="",NA(),IFERROR(INDEX('Product Backlog'!$C$5:$G$29,$A21,E$6),NA()))</f>
        <v>#N/A</v>
      </c>
      <c r="F21" t="e">
        <f ca="1">IF(B21="",NA(),IFERROR(INDEX('Product Backlog'!$C$5:$G$29,$A21,F$6),NA()))</f>
        <v>#N/A</v>
      </c>
      <c r="G21" t="e">
        <f ca="1">IF(B21="",NA(),IFERROR(INDEX('Product Backlog'!$C$5:$G$29,$A21,G$6),NA()))</f>
        <v>#N/A</v>
      </c>
    </row>
    <row r="22" spans="1:7" ht="19.5" customHeight="1" x14ac:dyDescent="0.3">
      <c r="A22">
        <f>ROWS($B$15:B22)</f>
        <v>8</v>
      </c>
      <c r="B22" t="str">
        <f>IF('Product Backlog'!C12=0,"",'Product Backlog'!C12)</f>
        <v>As a patient, I want to book an appointment with a doctor</v>
      </c>
      <c r="C22" t="e">
        <f ca="1">IF(B22="",NA(),IFERROR(INDEX('Product Backlog'!$C$5:$G$29,$A22,C$6),NA()))</f>
        <v>#N/A</v>
      </c>
      <c r="D22" t="e">
        <f ca="1">IF(B22="",NA(),IFERROR(INDEX('Product Backlog'!$C$5:$G$29,$A22,D$6),NA()))</f>
        <v>#N/A</v>
      </c>
      <c r="E22" t="e">
        <f ca="1">IF(B22="",NA(),IFERROR(INDEX('Product Backlog'!$C$5:$G$29,$A22,E$6),NA()))</f>
        <v>#N/A</v>
      </c>
      <c r="F22" t="e">
        <f ca="1">IF(B22="",NA(),IFERROR(INDEX('Product Backlog'!$C$5:$G$29,$A22,F$6),NA()))</f>
        <v>#N/A</v>
      </c>
      <c r="G22" t="e">
        <f ca="1">IF(B22="",NA(),IFERROR(INDEX('Product Backlog'!$C$5:$G$29,$A22,G$6),NA()))</f>
        <v>#N/A</v>
      </c>
    </row>
    <row r="23" spans="1:7" ht="19.5" customHeight="1" x14ac:dyDescent="0.3">
      <c r="A23">
        <f>ROWS($B$15:B23)</f>
        <v>9</v>
      </c>
      <c r="B23" t="str">
        <f>IF('Product Backlog'!C13=0,"",'Product Backlog'!C13)</f>
        <v>As a doctor, I want to add my availabilities</v>
      </c>
      <c r="C23" t="e">
        <f ca="1">IF(B23="",NA(),IFERROR(INDEX('Product Backlog'!$C$5:$G$29,$A23,C$6),NA()))</f>
        <v>#N/A</v>
      </c>
      <c r="D23" t="e">
        <f ca="1">IF(B23="",NA(),IFERROR(INDEX('Product Backlog'!$C$5:$G$29,$A23,D$6),NA()))</f>
        <v>#N/A</v>
      </c>
      <c r="E23" t="e">
        <f ca="1">IF(B23="",NA(),IFERROR(INDEX('Product Backlog'!$C$5:$G$29,$A23,E$6),NA()))</f>
        <v>#N/A</v>
      </c>
      <c r="F23" t="e">
        <f ca="1">IF(B23="",NA(),IFERROR(INDEX('Product Backlog'!$C$5:$G$29,$A23,F$6),NA()))</f>
        <v>#N/A</v>
      </c>
      <c r="G23" t="e">
        <f ca="1">IF(B23="",NA(),IFERROR(INDEX('Product Backlog'!$C$5:$G$29,$A23,G$6),NA()))</f>
        <v>#N/A</v>
      </c>
    </row>
    <row r="24" spans="1:7" ht="19.5" customHeight="1" x14ac:dyDescent="0.3">
      <c r="A24">
        <f>ROWS($B$15:B24)</f>
        <v>10</v>
      </c>
      <c r="B24" t="str">
        <f>IF('Product Backlog'!C14=0,"",'Product Backlog'!C14)</f>
        <v>As an admin, I want to send notifications to all users</v>
      </c>
      <c r="C24" t="e">
        <f ca="1">IF(B24="",NA(),IFERROR(INDEX('Product Backlog'!$C$5:$G$29,$A24,C$6),NA()))</f>
        <v>#N/A</v>
      </c>
      <c r="D24" t="e">
        <f ca="1">IF(B24="",NA(),IFERROR(INDEX('Product Backlog'!$C$5:$G$29,$A24,D$6),NA()))</f>
        <v>#N/A</v>
      </c>
      <c r="E24" t="e">
        <f ca="1">IF(B24="",NA(),IFERROR(INDEX('Product Backlog'!$C$5:$G$29,$A24,E$6),NA()))</f>
        <v>#N/A</v>
      </c>
      <c r="F24" t="e">
        <f ca="1">IF(B24="",NA(),IFERROR(INDEX('Product Backlog'!$C$5:$G$29,$A24,F$6),NA()))</f>
        <v>#N/A</v>
      </c>
      <c r="G24" t="e">
        <f ca="1">IF(B24="",NA(),IFERROR(INDEX('Product Backlog'!$C$5:$G$29,$A24,G$6),NA()))</f>
        <v>#N/A</v>
      </c>
    </row>
    <row r="25" spans="1:7" ht="19.5" customHeight="1" x14ac:dyDescent="0.3">
      <c r="A25">
        <f>ROWS($B$15:B25)</f>
        <v>11</v>
      </c>
      <c r="B25" t="str">
        <f>IF('Product Backlog'!C15=0,"",'Product Backlog'!C15)</f>
        <v>As a patient, I want to make payments for my appointment</v>
      </c>
      <c r="C25" t="e">
        <f ca="1">IF(B25="",NA(),IFERROR(INDEX('Product Backlog'!$C$5:$G$29,$A25,C$6),NA()))</f>
        <v>#N/A</v>
      </c>
      <c r="D25" t="e">
        <f ca="1">IF(B25="",NA(),IFERROR(INDEX('Product Backlog'!$C$5:$G$29,$A25,D$6),NA()))</f>
        <v>#N/A</v>
      </c>
      <c r="E25" t="e">
        <f ca="1">IF(B25="",NA(),IFERROR(INDEX('Product Backlog'!$C$5:$G$29,$A25,E$6),NA()))</f>
        <v>#N/A</v>
      </c>
      <c r="F25" t="e">
        <f ca="1">IF(B25="",NA(),IFERROR(INDEX('Product Backlog'!$C$5:$G$29,$A25,F$6),NA()))</f>
        <v>#N/A</v>
      </c>
      <c r="G25" t="e">
        <f ca="1">IF(B25="",NA(),IFERROR(INDEX('Product Backlog'!$C$5:$G$29,$A25,G$6),NA()))</f>
        <v>#N/A</v>
      </c>
    </row>
    <row r="26" spans="1:7" ht="19.5" customHeight="1" x14ac:dyDescent="0.3">
      <c r="A26">
        <f>ROWS($B$15:B26)</f>
        <v>12</v>
      </c>
      <c r="B26" t="str">
        <f>IF('Product Backlog'!C16=0,"",'Product Backlog'!C16)</f>
        <v>As a patient, I want to view my appointment history</v>
      </c>
      <c r="C26" t="e">
        <f ca="1">IF(B26="",NA(),IFERROR(INDEX('Product Backlog'!$C$5:$G$29,$A26,C$6),NA()))</f>
        <v>#N/A</v>
      </c>
      <c r="D26" t="e">
        <f ca="1">IF(B26="",NA(),IFERROR(INDEX('Product Backlog'!$C$5:$G$29,$A26,D$6),NA()))</f>
        <v>#N/A</v>
      </c>
      <c r="E26" t="e">
        <f ca="1">IF(B26="",NA(),IFERROR(INDEX('Product Backlog'!$C$5:$G$29,$A26,E$6),NA()))</f>
        <v>#N/A</v>
      </c>
      <c r="F26" t="e">
        <f ca="1">IF(B26="",NA(),IFERROR(INDEX('Product Backlog'!$C$5:$G$29,$A26,F$6),NA()))</f>
        <v>#N/A</v>
      </c>
      <c r="G26" t="e">
        <f ca="1">IF(B26="",NA(),IFERROR(INDEX('Product Backlog'!$C$5:$G$29,$A26,G$6),NA()))</f>
        <v>#N/A</v>
      </c>
    </row>
    <row r="27" spans="1:7" ht="19.5" customHeight="1" x14ac:dyDescent="0.3">
      <c r="A27">
        <f>ROWS($B$15:B27)</f>
        <v>13</v>
      </c>
      <c r="B27" t="str">
        <f>IF('Product Backlog'!C17=0,"",'Product Backlog'!C17)</f>
        <v>As a doctor, I want to be able to chat with my patients</v>
      </c>
      <c r="C27" t="e">
        <f ca="1">IF(B27="",NA(),IFERROR(INDEX('Product Backlog'!$C$5:$G$29,$A27,C$6),NA()))</f>
        <v>#N/A</v>
      </c>
      <c r="D27" t="e">
        <f ca="1">IF(B27="",NA(),IFERROR(INDEX('Product Backlog'!$C$5:$G$29,$A27,D$6),NA()))</f>
        <v>#N/A</v>
      </c>
      <c r="E27" t="e">
        <f ca="1">IF(B27="",NA(),IFERROR(INDEX('Product Backlog'!$C$5:$G$29,$A27,E$6),NA()))</f>
        <v>#N/A</v>
      </c>
      <c r="F27" t="e">
        <f ca="1">IF(B27="",NA(),IFERROR(INDEX('Product Backlog'!$C$5:$G$29,$A27,F$6),NA()))</f>
        <v>#N/A</v>
      </c>
      <c r="G27" t="e">
        <f ca="1">IF(B27="",NA(),IFERROR(INDEX('Product Backlog'!$C$5:$G$29,$A27,G$6),NA()))</f>
        <v>#N/A</v>
      </c>
    </row>
    <row r="28" spans="1:7" ht="19.5" customHeight="1" x14ac:dyDescent="0.3">
      <c r="A28">
        <f>ROWS($B$15:B28)</f>
        <v>14</v>
      </c>
      <c r="B28" t="str">
        <f>IF('Product Backlog'!C18=0,"",'Product Backlog'!C18)</f>
        <v>As a patient, I want to be able to chat with my doctor</v>
      </c>
      <c r="C28" t="e">
        <f ca="1">IF(B28="",NA(),IFERROR(INDEX('Product Backlog'!$C$5:$G$29,$A28,C$6),NA()))</f>
        <v>#N/A</v>
      </c>
      <c r="D28" t="e">
        <f ca="1">IF(B28="",NA(),IFERROR(INDEX('Product Backlog'!$C$5:$G$29,$A28,D$6),NA()))</f>
        <v>#N/A</v>
      </c>
      <c r="E28" t="e">
        <f ca="1">IF(B28="",NA(),IFERROR(INDEX('Product Backlog'!$C$5:$G$29,$A28,E$6),NA()))</f>
        <v>#N/A</v>
      </c>
      <c r="F28" t="e">
        <f ca="1">IF(B28="",NA(),IFERROR(INDEX('Product Backlog'!$C$5:$G$29,$A28,F$6),NA()))</f>
        <v>#N/A</v>
      </c>
      <c r="G28" t="e">
        <f ca="1">IF(B28="",NA(),IFERROR(INDEX('Product Backlog'!$C$5:$G$29,$A28,G$6),NA()))</f>
        <v>#N/A</v>
      </c>
    </row>
    <row r="29" spans="1:7" ht="19.5" customHeight="1" x14ac:dyDescent="0.3">
      <c r="A29">
        <f>ROWS($B$15:B29)</f>
        <v>15</v>
      </c>
      <c r="B29" t="str">
        <f>IF('Product Backlog'!C19=0,"",'Product Backlog'!C19)</f>
        <v>As a doctor, I want to prescribe medicine to a patient</v>
      </c>
      <c r="C29" t="e">
        <f ca="1">IF(B29="",NA(),IFERROR(INDEX('Product Backlog'!$C$5:$G$29,$A29,C$6),NA()))</f>
        <v>#N/A</v>
      </c>
      <c r="D29" t="e">
        <f ca="1">IF(B29="",NA(),IFERROR(INDEX('Product Backlog'!$C$5:$G$29,$A29,D$6),NA()))</f>
        <v>#N/A</v>
      </c>
      <c r="E29" t="e">
        <f ca="1">IF(B29="",NA(),IFERROR(INDEX('Product Backlog'!$C$5:$G$29,$A29,E$6),NA()))</f>
        <v>#N/A</v>
      </c>
      <c r="F29" t="e">
        <f ca="1">IF(B29="",NA(),IFERROR(INDEX('Product Backlog'!$C$5:$G$29,$A29,F$6),NA()))</f>
        <v>#N/A</v>
      </c>
      <c r="G29" t="e">
        <f ca="1">IF(B29="",NA(),IFERROR(INDEX('Product Backlog'!$C$5:$G$29,$A29,G$6),NA()))</f>
        <v>#N/A</v>
      </c>
    </row>
    <row r="30" spans="1:7" ht="19.5" customHeight="1" x14ac:dyDescent="0.3">
      <c r="A30">
        <f>ROWS($B$15:B30)</f>
        <v>16</v>
      </c>
      <c r="B30" t="str">
        <f>IF('Product Backlog'!C20=0,"",'Product Backlog'!C20)</f>
        <v>As a patient, I want to view my payment history</v>
      </c>
      <c r="C30" t="e">
        <f ca="1">IF(B30="",NA(),IFERROR(INDEX('Product Backlog'!$C$5:$G$29,$A30,C$6),NA()))</f>
        <v>#N/A</v>
      </c>
      <c r="D30" t="e">
        <f ca="1">IF(B30="",NA(),IFERROR(INDEX('Product Backlog'!$C$5:$G$29,$A30,D$6),NA()))</f>
        <v>#N/A</v>
      </c>
      <c r="E30" t="e">
        <f ca="1">IF(B30="",NA(),IFERROR(INDEX('Product Backlog'!$C$5:$G$29,$A30,E$6),NA()))</f>
        <v>#N/A</v>
      </c>
      <c r="F30" t="e">
        <f ca="1">IF(B30="",NA(),IFERROR(INDEX('Product Backlog'!$C$5:$G$29,$A30,F$6),NA()))</f>
        <v>#N/A</v>
      </c>
      <c r="G30" t="e">
        <f ca="1">IF(B30="",NA(),IFERROR(INDEX('Product Backlog'!$C$5:$G$29,$A30,G$6),NA()))</f>
        <v>#N/A</v>
      </c>
    </row>
    <row r="31" spans="1:7" ht="19.5" customHeight="1" x14ac:dyDescent="0.3">
      <c r="A31">
        <f>ROWS($B$15:B31)</f>
        <v>17</v>
      </c>
      <c r="B31" t="str">
        <f>IF('Product Backlog'!C21=0,"",'Product Backlog'!C21)</f>
        <v/>
      </c>
      <c r="C31" t="e">
        <f>IF(B31="",NA(),IFERROR(INDEX('Product Backlog'!$C$5:$G$29,$A31,C$6),NA()))</f>
        <v>#N/A</v>
      </c>
      <c r="D31" t="e">
        <f>IF(B31="",NA(),IFERROR(INDEX('Product Backlog'!$C$5:$G$29,$A31,D$6),NA()))</f>
        <v>#N/A</v>
      </c>
      <c r="E31" t="e">
        <f>IF(B31="",NA(),IFERROR(INDEX('Product Backlog'!$C$5:$G$29,$A31,E$6),NA()))</f>
        <v>#N/A</v>
      </c>
      <c r="F31" t="e">
        <f>IF(B31="",NA(),IFERROR(INDEX('Product Backlog'!$C$5:$G$29,$A31,F$6),NA()))</f>
        <v>#N/A</v>
      </c>
      <c r="G31" t="e">
        <f>IF(B31="",NA(),IFERROR(INDEX('Product Backlog'!$C$5:$G$29,$A31,G$6),NA()))</f>
        <v>#N/A</v>
      </c>
    </row>
    <row r="32" spans="1:7" ht="19.5" customHeight="1" x14ac:dyDescent="0.3">
      <c r="A32">
        <f>ROWS($B$15:B32)</f>
        <v>18</v>
      </c>
      <c r="B32" t="str">
        <f>IF('Product Backlog'!C22=0,"",'Product Backlog'!C22)</f>
        <v/>
      </c>
      <c r="C32" t="e">
        <f>IF(B32="",NA(),IFERROR(INDEX('Product Backlog'!$C$5:$G$29,$A32,C$6),NA()))</f>
        <v>#N/A</v>
      </c>
      <c r="D32" t="e">
        <f>IF(B32="",NA(),IFERROR(INDEX('Product Backlog'!$C$5:$G$29,$A32,D$6),NA()))</f>
        <v>#N/A</v>
      </c>
      <c r="E32" t="e">
        <f>IF(B32="",NA(),IFERROR(INDEX('Product Backlog'!$C$5:$G$29,$A32,E$6),NA()))</f>
        <v>#N/A</v>
      </c>
      <c r="F32" t="e">
        <f>IF(B32="",NA(),IFERROR(INDEX('Product Backlog'!$C$5:$G$29,$A32,F$6),NA()))</f>
        <v>#N/A</v>
      </c>
      <c r="G32" t="e">
        <f>IF(B32="",NA(),IFERROR(INDEX('Product Backlog'!$C$5:$G$29,$A32,G$6),NA()))</f>
        <v>#N/A</v>
      </c>
    </row>
    <row r="33" spans="1:7" ht="19.5" customHeight="1" x14ac:dyDescent="0.3">
      <c r="A33">
        <f>ROWS($B$15:B33)</f>
        <v>19</v>
      </c>
      <c r="B33" t="str">
        <f>IF('Product Backlog'!C23=0,"",'Product Backlog'!C23)</f>
        <v/>
      </c>
      <c r="C33" t="e">
        <f>IF(B33="",NA(),IFERROR(INDEX('Product Backlog'!$C$5:$G$29,$A33,C$6),NA()))</f>
        <v>#N/A</v>
      </c>
      <c r="D33" t="e">
        <f>IF(B33="",NA(),IFERROR(INDEX('Product Backlog'!$C$5:$G$29,$A33,D$6),NA()))</f>
        <v>#N/A</v>
      </c>
      <c r="E33" t="e">
        <f>IF(B33="",NA(),IFERROR(INDEX('Product Backlog'!$C$5:$G$29,$A33,E$6),NA()))</f>
        <v>#N/A</v>
      </c>
      <c r="F33" t="e">
        <f>IF(B33="",NA(),IFERROR(INDEX('Product Backlog'!$C$5:$G$29,$A33,F$6),NA()))</f>
        <v>#N/A</v>
      </c>
      <c r="G33" t="e">
        <f>IF(B33="",NA(),IFERROR(INDEX('Product Backlog'!$C$5:$G$29,$A33,G$6),NA()))</f>
        <v>#N/A</v>
      </c>
    </row>
    <row r="34" spans="1:7" ht="19.5" customHeight="1" x14ac:dyDescent="0.3">
      <c r="A34">
        <f>ROWS($B$15:B34)</f>
        <v>20</v>
      </c>
      <c r="B34" t="str">
        <f>IF('Product Backlog'!C24=0,"",'Product Backlog'!C24)</f>
        <v/>
      </c>
      <c r="C34" t="e">
        <f>IF(B34="",NA(),IFERROR(INDEX('Product Backlog'!$C$5:$G$29,$A34,C$6),NA()))</f>
        <v>#N/A</v>
      </c>
      <c r="D34" t="e">
        <f>IF(B34="",NA(),IFERROR(INDEX('Product Backlog'!$C$5:$G$29,$A34,D$6),NA()))</f>
        <v>#N/A</v>
      </c>
      <c r="E34" t="e">
        <f>IF(B34="",NA(),IFERROR(INDEX('Product Backlog'!$C$5:$G$29,$A34,E$6),NA()))</f>
        <v>#N/A</v>
      </c>
      <c r="F34" t="e">
        <f>IF(B34="",NA(),IFERROR(INDEX('Product Backlog'!$C$5:$G$29,$A34,F$6),NA()))</f>
        <v>#N/A</v>
      </c>
      <c r="G34" t="e">
        <f>IF(B34="",NA(),IFERROR(INDEX('Product Backlog'!$C$5:$G$29,$A34,G$6),NA()))</f>
        <v>#N/A</v>
      </c>
    </row>
    <row r="35" spans="1:7" ht="19.5" customHeight="1" x14ac:dyDescent="0.3">
      <c r="A35">
        <f>ROWS($B$15:B35)</f>
        <v>21</v>
      </c>
      <c r="B35" t="str">
        <f>IF('Product Backlog'!C25=0,"",'Product Backlog'!C25)</f>
        <v/>
      </c>
      <c r="C35" t="e">
        <f>IF(B35="",NA(),IFERROR(INDEX('Product Backlog'!$C$5:$G$29,$A35,C$6),NA()))</f>
        <v>#N/A</v>
      </c>
      <c r="D35" t="e">
        <f>IF(B35="",NA(),IFERROR(INDEX('Product Backlog'!$C$5:$G$29,$A35,D$6),NA()))</f>
        <v>#N/A</v>
      </c>
      <c r="E35" t="e">
        <f>IF(B35="",NA(),IFERROR(INDEX('Product Backlog'!$C$5:$G$29,$A35,E$6),NA()))</f>
        <v>#N/A</v>
      </c>
      <c r="F35" t="e">
        <f>IF(B35="",NA(),IFERROR(INDEX('Product Backlog'!$C$5:$G$29,$A35,F$6),NA()))</f>
        <v>#N/A</v>
      </c>
      <c r="G35" t="e">
        <f>IF(B35="",NA(),IFERROR(INDEX('Product Backlog'!$C$5:$G$29,$A35,G$6),NA()))</f>
        <v>#N/A</v>
      </c>
    </row>
    <row r="36" spans="1:7" ht="19.5" customHeight="1" x14ac:dyDescent="0.3">
      <c r="A36">
        <f>ROWS($B$15:B36)</f>
        <v>22</v>
      </c>
      <c r="B36" t="str">
        <f>IF('Product Backlog'!C26=0,"",'Product Backlog'!C26)</f>
        <v/>
      </c>
      <c r="C36" t="e">
        <f>IF(B36="",NA(),IFERROR(INDEX('Product Backlog'!$C$5:$G$29,$A36,C$6),NA()))</f>
        <v>#N/A</v>
      </c>
      <c r="D36" t="e">
        <f>IF(B36="",NA(),IFERROR(INDEX('Product Backlog'!$C$5:$G$29,$A36,D$6),NA()))</f>
        <v>#N/A</v>
      </c>
      <c r="E36" t="e">
        <f>IF(B36="",NA(),IFERROR(INDEX('Product Backlog'!$C$5:$G$29,$A36,E$6),NA()))</f>
        <v>#N/A</v>
      </c>
      <c r="F36" t="e">
        <f>IF(B36="",NA(),IFERROR(INDEX('Product Backlog'!$C$5:$G$29,$A36,F$6),NA()))</f>
        <v>#N/A</v>
      </c>
      <c r="G36" t="e">
        <f>IF(B36="",NA(),IFERROR(INDEX('Product Backlog'!$C$5:$G$29,$A36,G$6),NA()))</f>
        <v>#N/A</v>
      </c>
    </row>
    <row r="37" spans="1:7" ht="19.5" customHeight="1" x14ac:dyDescent="0.3">
      <c r="A37">
        <f>ROWS($B$15:B37)</f>
        <v>23</v>
      </c>
      <c r="B37" t="str">
        <f>IF('Product Backlog'!C27=0,"",'Product Backlog'!C27)</f>
        <v/>
      </c>
      <c r="C37" t="e">
        <f>IF(B37="",NA(),IFERROR(INDEX('Product Backlog'!$C$5:$G$29,$A37,C$6),NA()))</f>
        <v>#N/A</v>
      </c>
      <c r="D37" t="e">
        <f>IF(B37="",NA(),IFERROR(INDEX('Product Backlog'!$C$5:$G$29,$A37,D$6),NA()))</f>
        <v>#N/A</v>
      </c>
      <c r="E37" t="e">
        <f>IF(B37="",NA(),IFERROR(INDEX('Product Backlog'!$C$5:$G$29,$A37,E$6),NA()))</f>
        <v>#N/A</v>
      </c>
      <c r="F37" t="e">
        <f>IF(B37="",NA(),IFERROR(INDEX('Product Backlog'!$C$5:$G$29,$A37,F$6),NA()))</f>
        <v>#N/A</v>
      </c>
      <c r="G37" t="e">
        <f>IF(B37="",NA(),IFERROR(INDEX('Product Backlog'!$C$5:$G$29,$A37,G$6),NA()))</f>
        <v>#N/A</v>
      </c>
    </row>
    <row r="38" spans="1:7" ht="19.5" customHeight="1" x14ac:dyDescent="0.3">
      <c r="A38">
        <f>ROWS($B$15:B38)</f>
        <v>24</v>
      </c>
      <c r="B38" t="str">
        <f>IF('Product Backlog'!C28=0,"",'Product Backlog'!C28)</f>
        <v/>
      </c>
      <c r="C38" t="e">
        <f>IF(B38="",NA(),IFERROR(INDEX('Product Backlog'!$C$5:$G$29,$A38,C$6),NA()))</f>
        <v>#N/A</v>
      </c>
      <c r="D38" t="e">
        <f>IF(B38="",NA(),IFERROR(INDEX('Product Backlog'!$C$5:$G$29,$A38,D$6),NA()))</f>
        <v>#N/A</v>
      </c>
      <c r="E38" t="e">
        <f>IF(B38="",NA(),IFERROR(INDEX('Product Backlog'!$C$5:$G$29,$A38,E$6),NA()))</f>
        <v>#N/A</v>
      </c>
      <c r="F38" t="e">
        <f>IF(B38="",NA(),IFERROR(INDEX('Product Backlog'!$C$5:$G$29,$A38,F$6),NA()))</f>
        <v>#N/A</v>
      </c>
      <c r="G38" t="e">
        <f>IF(B38="",NA(),IFERROR(INDEX('Product Backlog'!$C$5:$G$29,$A38,G$6),NA()))</f>
        <v>#N/A</v>
      </c>
    </row>
    <row r="39" spans="1:7" ht="19.5" customHeight="1" x14ac:dyDescent="0.3">
      <c r="A39">
        <f>ROWS($B$15:B39)</f>
        <v>25</v>
      </c>
      <c r="B39" t="str">
        <f>IF('Product Backlog'!C29=0,"",'Product Backlog'!C29)</f>
        <v/>
      </c>
      <c r="C39" t="e">
        <f>IF(B39="",NA(),IFERROR(INDEX('Product Backlog'!$C$5:$G$29,$A39,C$6),NA()))</f>
        <v>#N/A</v>
      </c>
      <c r="D39" t="e">
        <f>IF(B39="",NA(),IFERROR(INDEX('Product Backlog'!$C$5:$G$29,$A39,D$6),NA()))</f>
        <v>#N/A</v>
      </c>
      <c r="E39" t="e">
        <f>IF(B39="",NA(),IFERROR(INDEX('Product Backlog'!$C$5:$G$29,$A39,E$6),NA()))</f>
        <v>#N/A</v>
      </c>
      <c r="F39" t="e">
        <f>IF(B39="",NA(),IFERROR(INDEX('Product Backlog'!$C$5:$G$29,$A39,F$6),NA()))</f>
        <v>#N/A</v>
      </c>
      <c r="G39" t="e">
        <f>IF(B39="",NA(),IFERROR(INDEX('Product Backlog'!$C$5:$G$29,$A39,G$6),NA()))</f>
        <v>#N/A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 Backlog</vt:lpstr>
      <vt:lpstr>Calculations</vt:lpstr>
    </vt:vector>
  </TitlesOfParts>
  <Manager/>
  <Company>Microsoft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Chrisv</dc:creator>
  <cp:keywords/>
  <dc:description/>
  <cp:lastModifiedBy>Nathan</cp:lastModifiedBy>
  <cp:revision/>
  <dcterms:created xsi:type="dcterms:W3CDTF">2012-09-25T18:06:39Z</dcterms:created>
  <dcterms:modified xsi:type="dcterms:W3CDTF">2022-09-18T05:51:16Z</dcterms:modified>
  <cp:category/>
  <cp:contentStatus/>
</cp:coreProperties>
</file>