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H:\SZD\Test\Test\"/>
    </mc:Choice>
  </mc:AlternateContent>
  <xr:revisionPtr revIDLastSave="0" documentId="13_ncr:1_{CF10387F-8885-49A0-A9E4-FD2FA7D02EC5}" xr6:coauthVersionLast="36" xr6:coauthVersionMax="36" xr10:uidLastSave="{00000000-0000-0000-0000-000000000000}"/>
  <bookViews>
    <workbookView xWindow="0" yWindow="0" windowWidth="23040" windowHeight="8610" xr2:uid="{00000000-000D-0000-FFFF-FFFF00000000}"/>
  </bookViews>
  <sheets>
    <sheet name="ex_01" sheetId="1" r:id="rId1"/>
    <sheet name="ex_02" sheetId="2" r:id="rId2"/>
    <sheet name="ex_03" sheetId="3" r:id="rId3"/>
    <sheet name="ex_03_dist" sheetId="4" r:id="rId4"/>
  </sheets>
  <definedNames>
    <definedName name="_xlnm._FilterDatabase" localSheetId="1" hidden="1">ex_02!$B$2:$C$203</definedName>
    <definedName name="_xlchart.v1.0" hidden="1">ex_03!$E$13:$E$22</definedName>
    <definedName name="_xlchart.v1.1" hidden="1">ex_03!$H$12</definedName>
    <definedName name="_xlchart.v1.2" hidden="1">ex_03!$H$13:$H$22</definedName>
    <definedName name="_xlchart.v1.3" hidden="1">ex_03!$E$13:$E$22</definedName>
    <definedName name="_xlchart.v1.4" hidden="1">ex_03!$H$12</definedName>
    <definedName name="_xlchart.v1.5" hidden="1">ex_03!$H$13:$H$22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F7" i="3"/>
  <c r="F6" i="3"/>
  <c r="F13" i="3" s="1"/>
  <c r="F5" i="3"/>
  <c r="F8" i="3" s="1"/>
  <c r="J4" i="2"/>
  <c r="J5" i="2"/>
  <c r="J6" i="2"/>
  <c r="J7" i="2"/>
  <c r="J3" i="2"/>
  <c r="I4" i="2"/>
  <c r="I5" i="2"/>
  <c r="I6" i="2"/>
  <c r="I7" i="2"/>
  <c r="I3" i="2"/>
  <c r="H4" i="2"/>
  <c r="H5" i="2"/>
  <c r="H6" i="2"/>
  <c r="H7" i="2"/>
  <c r="H3" i="2"/>
  <c r="G4" i="2"/>
  <c r="G5" i="2"/>
  <c r="G6" i="2"/>
  <c r="G7" i="2"/>
  <c r="G3" i="2"/>
  <c r="G5" i="1"/>
  <c r="G6" i="1"/>
  <c r="G4" i="1"/>
  <c r="F5" i="1"/>
  <c r="F6" i="1"/>
  <c r="F4" i="1"/>
  <c r="F9" i="3" l="1"/>
  <c r="F10" i="3" s="1"/>
  <c r="G13" i="3" s="1"/>
  <c r="F14" i="3" l="1"/>
  <c r="H13" i="3"/>
  <c r="G14" i="3" l="1"/>
  <c r="F15" i="3" s="1"/>
  <c r="G15" i="3" l="1"/>
  <c r="F16" i="3" s="1"/>
  <c r="H15" i="3"/>
  <c r="H14" i="3"/>
  <c r="G16" i="3" l="1"/>
  <c r="F17" i="3" s="1"/>
  <c r="H16" i="3"/>
  <c r="G17" i="3" l="1"/>
  <c r="F18" i="3" s="1"/>
  <c r="G18" i="3" l="1"/>
  <c r="F19" i="3" s="1"/>
  <c r="H18" i="3"/>
  <c r="H17" i="3"/>
  <c r="G19" i="3" l="1"/>
  <c r="F20" i="3" s="1"/>
  <c r="H19" i="3"/>
  <c r="H20" i="3" l="1"/>
  <c r="G20" i="3"/>
  <c r="F21" i="3" s="1"/>
  <c r="G21" i="3" l="1"/>
  <c r="F22" i="3" s="1"/>
  <c r="G22" i="3" s="1"/>
  <c r="H22" i="3" s="1"/>
  <c r="H21" i="3"/>
</calcChain>
</file>

<file path=xl/sharedStrings.xml><?xml version="1.0" encoding="utf-8"?>
<sst xmlns="http://schemas.openxmlformats.org/spreadsheetml/2006/main" count="550" uniqueCount="45">
  <si>
    <t>ID respondent</t>
  </si>
  <si>
    <t>ID zaměstnanec</t>
  </si>
  <si>
    <t>dosažené vzdělání</t>
  </si>
  <si>
    <t>základní vzdělání</t>
  </si>
  <si>
    <t>vyšší střední vzdělání</t>
  </si>
  <si>
    <t>nižší střední vzdělání</t>
  </si>
  <si>
    <t>vyšší odborné vzdělání</t>
  </si>
  <si>
    <t>vysokoškolské vzdělání</t>
  </si>
  <si>
    <t>odpověď</t>
  </si>
  <si>
    <t>je mi to jedno</t>
  </si>
  <si>
    <t>ne</t>
  </si>
  <si>
    <t>ano</t>
  </si>
  <si>
    <t>zvolená odpověď</t>
  </si>
  <si>
    <t>absolutní četnost</t>
  </si>
  <si>
    <t>relativní četnost</t>
  </si>
  <si>
    <t>Nejméně preferovaná volba je "ne" a "je mi to jedno" s 96 odpověďmi [32%]</t>
  </si>
  <si>
    <t>kumulativní absolutní četnost</t>
  </si>
  <si>
    <t>kumulativní relativní četnost</t>
  </si>
  <si>
    <t>63,7 % zaměstnanců nemá pouze základní vzdělání.</t>
  </si>
  <si>
    <t>id zákazník</t>
  </si>
  <si>
    <t>hodnocení produktu [%]</t>
  </si>
  <si>
    <t>počet dat</t>
  </si>
  <si>
    <t>min</t>
  </si>
  <si>
    <t>max</t>
  </si>
  <si>
    <t>sturges k</t>
  </si>
  <si>
    <t>krok h</t>
  </si>
  <si>
    <t>h zaokr.</t>
  </si>
  <si>
    <t>interval</t>
  </si>
  <si>
    <t>dolní mez</t>
  </si>
  <si>
    <t>horní mez</t>
  </si>
  <si>
    <t>četnost</t>
  </si>
  <si>
    <t>[0;10)</t>
  </si>
  <si>
    <t>[10;20)</t>
  </si>
  <si>
    <t>[20;30)</t>
  </si>
  <si>
    <t>[30;40)</t>
  </si>
  <si>
    <t>[40;50)</t>
  </si>
  <si>
    <t>[50;60)</t>
  </si>
  <si>
    <t>[60;70)</t>
  </si>
  <si>
    <t>[70;80)</t>
  </si>
  <si>
    <t>[80;90)</t>
  </si>
  <si>
    <t>[90;100]</t>
  </si>
  <si>
    <t>Nejčetnější hodnocení bylo z intervalu [20;30) [%]</t>
  </si>
  <si>
    <t>F_N</t>
  </si>
  <si>
    <t>hodnocení produktu [%] seřazeno</t>
  </si>
  <si>
    <t>Alespoň 70% hodnocení dalo 70,5 % zákazníků.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</si>
</sst>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3" fillId="2" borderId="0" xfId="0" applyFont="1" applyFill="1" applyAlignment="1">
      <alignment horizontal="center" vertical="center" wrapText="1"/>
    </xf>
    <xf numFmtId="0" fontId="0" fillId="0" borderId="0" xfId="0" applyFont="1" applyFill="1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2" xfId="0" applyFont="1" applyFill="1" applyBorder="1"/>
    <xf numFmtId="0" fontId="0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</cellXfs>
  <cellStyles count="2">
    <cellStyle name="Normální" xfId="0" builtinId="0"/>
    <cellStyle name="Procenta" xfId="1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ex_01!$F$3</c:f>
              <c:strCache>
                <c:ptCount val="1"/>
                <c:pt idx="0">
                  <c:v>absolutní četnost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ex_01!$E$4:$E$6</c:f>
              <c:strCache>
                <c:ptCount val="3"/>
                <c:pt idx="0">
                  <c:v>ano</c:v>
                </c:pt>
                <c:pt idx="1">
                  <c:v>ne</c:v>
                </c:pt>
                <c:pt idx="2">
                  <c:v>je mi to jedno</c:v>
                </c:pt>
              </c:strCache>
            </c:strRef>
          </c:cat>
          <c:val>
            <c:numRef>
              <c:f>ex_01!$F$4:$F$6</c:f>
              <c:numCache>
                <c:formatCode>General</c:formatCode>
                <c:ptCount val="3"/>
                <c:pt idx="0">
                  <c:v>108</c:v>
                </c:pt>
                <c:pt idx="1">
                  <c:v>96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0-497D-8283-2B5B59697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897647"/>
        <c:axId val="313411423"/>
      </c:barChart>
      <c:catAx>
        <c:axId val="31289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odpověď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3411423"/>
        <c:crosses val="autoZero"/>
        <c:auto val="1"/>
        <c:lblAlgn val="ctr"/>
        <c:lblOffset val="100"/>
        <c:noMultiLvlLbl val="0"/>
      </c:catAx>
      <c:valAx>
        <c:axId val="3134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četnost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289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ex_01!$G$3</c:f>
              <c:strCache>
                <c:ptCount val="1"/>
                <c:pt idx="0">
                  <c:v>relativní četnost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ex_01!$E$4:$E$6</c:f>
              <c:strCache>
                <c:ptCount val="3"/>
                <c:pt idx="0">
                  <c:v>ano</c:v>
                </c:pt>
                <c:pt idx="1">
                  <c:v>ne</c:v>
                </c:pt>
                <c:pt idx="2">
                  <c:v>je mi to jedno</c:v>
                </c:pt>
              </c:strCache>
            </c:strRef>
          </c:cat>
          <c:val>
            <c:numRef>
              <c:f>ex_01!$G$4:$G$6</c:f>
              <c:numCache>
                <c:formatCode>0.0%</c:formatCode>
                <c:ptCount val="3"/>
                <c:pt idx="0">
                  <c:v>0.36</c:v>
                </c:pt>
                <c:pt idx="1">
                  <c:v>0.32</c:v>
                </c:pt>
                <c:pt idx="2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1-4CBD-833D-DB24E6B3AB6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ex_02!$G$2</c:f>
              <c:strCache>
                <c:ptCount val="1"/>
                <c:pt idx="0">
                  <c:v>absolutní četnost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ex_02!$F$3:$F$7</c:f>
              <c:strCache>
                <c:ptCount val="5"/>
                <c:pt idx="0">
                  <c:v>základní vzdělání</c:v>
                </c:pt>
                <c:pt idx="1">
                  <c:v>nižší střední vzdělání</c:v>
                </c:pt>
                <c:pt idx="2">
                  <c:v>vyšší střední vzdělání</c:v>
                </c:pt>
                <c:pt idx="3">
                  <c:v>vyšší odborné vzdělání</c:v>
                </c:pt>
                <c:pt idx="4">
                  <c:v>vysokoškolské vzdělání</c:v>
                </c:pt>
              </c:strCache>
            </c:strRef>
          </c:cat>
          <c:val>
            <c:numRef>
              <c:f>ex_02!$G$3:$G$7</c:f>
              <c:numCache>
                <c:formatCode>General</c:formatCode>
                <c:ptCount val="5"/>
                <c:pt idx="0">
                  <c:v>73</c:v>
                </c:pt>
                <c:pt idx="1">
                  <c:v>70</c:v>
                </c:pt>
                <c:pt idx="2">
                  <c:v>38</c:v>
                </c:pt>
                <c:pt idx="3">
                  <c:v>15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3-4A10-8F25-31AE69E2B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75839"/>
        <c:axId val="310086687"/>
      </c:barChart>
      <c:catAx>
        <c:axId val="30667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vzdělání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0086687"/>
        <c:crosses val="autoZero"/>
        <c:auto val="1"/>
        <c:lblAlgn val="ctr"/>
        <c:lblOffset val="100"/>
        <c:noMultiLvlLbl val="0"/>
      </c:catAx>
      <c:valAx>
        <c:axId val="3100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četnost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667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ex_02!$H$2</c:f>
              <c:strCache>
                <c:ptCount val="1"/>
                <c:pt idx="0">
                  <c:v>relativní četnost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ex_02!$F$3:$F$7</c:f>
              <c:strCache>
                <c:ptCount val="5"/>
                <c:pt idx="0">
                  <c:v>základní vzdělání</c:v>
                </c:pt>
                <c:pt idx="1">
                  <c:v>nižší střední vzdělání</c:v>
                </c:pt>
                <c:pt idx="2">
                  <c:v>vyšší střední vzdělání</c:v>
                </c:pt>
                <c:pt idx="3">
                  <c:v>vyšší odborné vzdělání</c:v>
                </c:pt>
                <c:pt idx="4">
                  <c:v>vysokoškolské vzdělání</c:v>
                </c:pt>
              </c:strCache>
            </c:strRef>
          </c:cat>
          <c:val>
            <c:numRef>
              <c:f>ex_02!$H$3:$H$7</c:f>
              <c:numCache>
                <c:formatCode>0.0%</c:formatCode>
                <c:ptCount val="5"/>
                <c:pt idx="0">
                  <c:v>0.36318407960199006</c:v>
                </c:pt>
                <c:pt idx="1">
                  <c:v>0.34825870646766172</c:v>
                </c:pt>
                <c:pt idx="2">
                  <c:v>0.1890547263681592</c:v>
                </c:pt>
                <c:pt idx="3">
                  <c:v>7.4626865671641784E-2</c:v>
                </c:pt>
                <c:pt idx="4">
                  <c:v>2.4875621890547265E-2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6-4945-90F9-A8F2FCF3236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ex_02!$J$2</c:f>
              <c:strCache>
                <c:ptCount val="1"/>
                <c:pt idx="0">
                  <c:v>kumulativní relativní četnost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ex_02!$F$3:$F$7</c:f>
              <c:strCache>
                <c:ptCount val="5"/>
                <c:pt idx="0">
                  <c:v>základní vzdělání</c:v>
                </c:pt>
                <c:pt idx="1">
                  <c:v>nižší střední vzdělání</c:v>
                </c:pt>
                <c:pt idx="2">
                  <c:v>vyšší střední vzdělání</c:v>
                </c:pt>
                <c:pt idx="3">
                  <c:v>vyšší odborné vzdělání</c:v>
                </c:pt>
                <c:pt idx="4">
                  <c:v>vysokoškolské vzdělání</c:v>
                </c:pt>
              </c:strCache>
            </c:strRef>
          </c:cat>
          <c:val>
            <c:numRef>
              <c:f>ex_02!$J$3:$J$7</c:f>
              <c:numCache>
                <c:formatCode>0.0%</c:formatCode>
                <c:ptCount val="5"/>
                <c:pt idx="0">
                  <c:v>0.36318407960199006</c:v>
                </c:pt>
                <c:pt idx="1">
                  <c:v>0.71144278606965172</c:v>
                </c:pt>
                <c:pt idx="2">
                  <c:v>0.90049751243781095</c:v>
                </c:pt>
                <c:pt idx="3">
                  <c:v>0.97512437810945274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A-438F-98D9-4019BBFF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30687"/>
        <c:axId val="505252911"/>
      </c:lineChart>
      <c:catAx>
        <c:axId val="31563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vzdělání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5252911"/>
        <c:crosses val="autoZero"/>
        <c:auto val="1"/>
        <c:lblAlgn val="ctr"/>
        <c:lblOffset val="100"/>
        <c:noMultiLvlLbl val="0"/>
      </c:catAx>
      <c:valAx>
        <c:axId val="505252911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kum rel</a:t>
                </a:r>
                <a:r>
                  <a:rPr lang="cs-CZ" baseline="0"/>
                  <a:t> četnost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56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ex_03_dist!$D$4</c:f>
              <c:strCache>
                <c:ptCount val="1"/>
                <c:pt idx="0">
                  <c:v>F_N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5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885-4903-8E8F-FB1EF081AA63}"/>
              </c:ext>
            </c:extLst>
          </c:dPt>
          <c:xVal>
            <c:numRef>
              <c:f>ex_03_dist!$C$5:$C$510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45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52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55</c:v>
                </c:pt>
                <c:pt idx="277">
                  <c:v>55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57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58</c:v>
                </c:pt>
                <c:pt idx="287">
                  <c:v>58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63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66</c:v>
                </c:pt>
                <c:pt idx="338">
                  <c:v>66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68</c:v>
                </c:pt>
                <c:pt idx="343">
                  <c:v>68</c:v>
                </c:pt>
                <c:pt idx="344">
                  <c:v>69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71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72</c:v>
                </c:pt>
                <c:pt idx="366">
                  <c:v>72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74</c:v>
                </c:pt>
                <c:pt idx="373">
                  <c:v>74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76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78</c:v>
                </c:pt>
                <c:pt idx="396">
                  <c:v>78</c:v>
                </c:pt>
                <c:pt idx="397">
                  <c:v>79</c:v>
                </c:pt>
                <c:pt idx="398">
                  <c:v>79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81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83</c:v>
                </c:pt>
                <c:pt idx="414">
                  <c:v>83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84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85</c:v>
                </c:pt>
                <c:pt idx="423">
                  <c:v>85</c:v>
                </c:pt>
                <c:pt idx="424">
                  <c:v>85</c:v>
                </c:pt>
                <c:pt idx="425">
                  <c:v>85</c:v>
                </c:pt>
                <c:pt idx="426">
                  <c:v>85</c:v>
                </c:pt>
                <c:pt idx="427">
                  <c:v>86</c:v>
                </c:pt>
                <c:pt idx="428">
                  <c:v>86</c:v>
                </c:pt>
                <c:pt idx="429">
                  <c:v>86</c:v>
                </c:pt>
                <c:pt idx="430">
                  <c:v>86</c:v>
                </c:pt>
                <c:pt idx="431">
                  <c:v>86</c:v>
                </c:pt>
                <c:pt idx="432">
                  <c:v>87</c:v>
                </c:pt>
                <c:pt idx="433">
                  <c:v>87</c:v>
                </c:pt>
                <c:pt idx="434">
                  <c:v>87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87</c:v>
                </c:pt>
                <c:pt idx="439">
                  <c:v>87</c:v>
                </c:pt>
                <c:pt idx="440">
                  <c:v>87</c:v>
                </c:pt>
                <c:pt idx="441">
                  <c:v>88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88</c:v>
                </c:pt>
                <c:pt idx="446">
                  <c:v>88</c:v>
                </c:pt>
                <c:pt idx="447">
                  <c:v>89</c:v>
                </c:pt>
                <c:pt idx="448">
                  <c:v>89</c:v>
                </c:pt>
                <c:pt idx="449">
                  <c:v>89</c:v>
                </c:pt>
                <c:pt idx="450">
                  <c:v>89</c:v>
                </c:pt>
                <c:pt idx="451">
                  <c:v>89</c:v>
                </c:pt>
                <c:pt idx="452">
                  <c:v>89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91</c:v>
                </c:pt>
                <c:pt idx="459">
                  <c:v>91</c:v>
                </c:pt>
                <c:pt idx="460">
                  <c:v>91</c:v>
                </c:pt>
                <c:pt idx="461">
                  <c:v>91</c:v>
                </c:pt>
                <c:pt idx="462">
                  <c:v>92</c:v>
                </c:pt>
                <c:pt idx="463">
                  <c:v>92</c:v>
                </c:pt>
                <c:pt idx="464">
                  <c:v>92</c:v>
                </c:pt>
                <c:pt idx="465">
                  <c:v>92</c:v>
                </c:pt>
                <c:pt idx="466">
                  <c:v>92</c:v>
                </c:pt>
                <c:pt idx="467">
                  <c:v>92</c:v>
                </c:pt>
                <c:pt idx="468">
                  <c:v>92</c:v>
                </c:pt>
                <c:pt idx="469">
                  <c:v>93</c:v>
                </c:pt>
                <c:pt idx="470">
                  <c:v>93</c:v>
                </c:pt>
                <c:pt idx="471">
                  <c:v>94</c:v>
                </c:pt>
                <c:pt idx="472">
                  <c:v>94</c:v>
                </c:pt>
                <c:pt idx="473">
                  <c:v>94</c:v>
                </c:pt>
                <c:pt idx="474">
                  <c:v>95</c:v>
                </c:pt>
                <c:pt idx="475">
                  <c:v>95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98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99</c:v>
                </c:pt>
                <c:pt idx="501">
                  <c:v>99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</c:numCache>
            </c:numRef>
          </c:xVal>
          <c:yVal>
            <c:numRef>
              <c:f>ex_03_dist!$D$5:$D$510</c:f>
              <c:numCache>
                <c:formatCode>General</c:formatCode>
                <c:ptCount val="506"/>
                <c:pt idx="0">
                  <c:v>5.9288537549407111E-3</c:v>
                </c:pt>
                <c:pt idx="1">
                  <c:v>5.9288537549407111E-3</c:v>
                </c:pt>
                <c:pt idx="2">
                  <c:v>5.9288537549407111E-3</c:v>
                </c:pt>
                <c:pt idx="3">
                  <c:v>1.5810276679841896E-2</c:v>
                </c:pt>
                <c:pt idx="4">
                  <c:v>1.5810276679841896E-2</c:v>
                </c:pt>
                <c:pt idx="5">
                  <c:v>1.5810276679841896E-2</c:v>
                </c:pt>
                <c:pt idx="6">
                  <c:v>1.5810276679841896E-2</c:v>
                </c:pt>
                <c:pt idx="7">
                  <c:v>1.5810276679841896E-2</c:v>
                </c:pt>
                <c:pt idx="8">
                  <c:v>3.1620553359683792E-2</c:v>
                </c:pt>
                <c:pt idx="9">
                  <c:v>3.1620553359683792E-2</c:v>
                </c:pt>
                <c:pt idx="10">
                  <c:v>3.1620553359683792E-2</c:v>
                </c:pt>
                <c:pt idx="11">
                  <c:v>3.1620553359683792E-2</c:v>
                </c:pt>
                <c:pt idx="12">
                  <c:v>3.1620553359683792E-2</c:v>
                </c:pt>
                <c:pt idx="13">
                  <c:v>3.1620553359683792E-2</c:v>
                </c:pt>
                <c:pt idx="14">
                  <c:v>3.1620553359683792E-2</c:v>
                </c:pt>
                <c:pt idx="15">
                  <c:v>3.1620553359683792E-2</c:v>
                </c:pt>
                <c:pt idx="16">
                  <c:v>3.9525691699604744E-2</c:v>
                </c:pt>
                <c:pt idx="17">
                  <c:v>3.9525691699604744E-2</c:v>
                </c:pt>
                <c:pt idx="18">
                  <c:v>3.9525691699604744E-2</c:v>
                </c:pt>
                <c:pt idx="19">
                  <c:v>3.9525691699604744E-2</c:v>
                </c:pt>
                <c:pt idx="20">
                  <c:v>4.9407114624505928E-2</c:v>
                </c:pt>
                <c:pt idx="21">
                  <c:v>4.9407114624505928E-2</c:v>
                </c:pt>
                <c:pt idx="22">
                  <c:v>4.9407114624505928E-2</c:v>
                </c:pt>
                <c:pt idx="23">
                  <c:v>4.9407114624505928E-2</c:v>
                </c:pt>
                <c:pt idx="24">
                  <c:v>4.9407114624505928E-2</c:v>
                </c:pt>
                <c:pt idx="25">
                  <c:v>5.1383399209486168E-2</c:v>
                </c:pt>
                <c:pt idx="26">
                  <c:v>6.1264822134387352E-2</c:v>
                </c:pt>
                <c:pt idx="27">
                  <c:v>6.1264822134387352E-2</c:v>
                </c:pt>
                <c:pt idx="28">
                  <c:v>6.1264822134387352E-2</c:v>
                </c:pt>
                <c:pt idx="29">
                  <c:v>6.1264822134387352E-2</c:v>
                </c:pt>
                <c:pt idx="30">
                  <c:v>6.1264822134387352E-2</c:v>
                </c:pt>
                <c:pt idx="31">
                  <c:v>6.5217391304347824E-2</c:v>
                </c:pt>
                <c:pt idx="32">
                  <c:v>6.5217391304347824E-2</c:v>
                </c:pt>
                <c:pt idx="33">
                  <c:v>7.9051383399209488E-2</c:v>
                </c:pt>
                <c:pt idx="34">
                  <c:v>7.9051383399209488E-2</c:v>
                </c:pt>
                <c:pt idx="35">
                  <c:v>7.9051383399209488E-2</c:v>
                </c:pt>
                <c:pt idx="36">
                  <c:v>7.9051383399209488E-2</c:v>
                </c:pt>
                <c:pt idx="37">
                  <c:v>7.9051383399209488E-2</c:v>
                </c:pt>
                <c:pt idx="38">
                  <c:v>7.9051383399209488E-2</c:v>
                </c:pt>
                <c:pt idx="39">
                  <c:v>7.9051383399209488E-2</c:v>
                </c:pt>
                <c:pt idx="40">
                  <c:v>8.8932806324110672E-2</c:v>
                </c:pt>
                <c:pt idx="41">
                  <c:v>8.8932806324110672E-2</c:v>
                </c:pt>
                <c:pt idx="42">
                  <c:v>8.8932806324110672E-2</c:v>
                </c:pt>
                <c:pt idx="43">
                  <c:v>8.8932806324110672E-2</c:v>
                </c:pt>
                <c:pt idx="44">
                  <c:v>8.8932806324110672E-2</c:v>
                </c:pt>
                <c:pt idx="45">
                  <c:v>9.8814229249011856E-2</c:v>
                </c:pt>
                <c:pt idx="46">
                  <c:v>9.8814229249011856E-2</c:v>
                </c:pt>
                <c:pt idx="47">
                  <c:v>9.8814229249011856E-2</c:v>
                </c:pt>
                <c:pt idx="48">
                  <c:v>9.8814229249011856E-2</c:v>
                </c:pt>
                <c:pt idx="49">
                  <c:v>9.8814229249011856E-2</c:v>
                </c:pt>
                <c:pt idx="50">
                  <c:v>0.1067193675889328</c:v>
                </c:pt>
                <c:pt idx="51">
                  <c:v>0.1067193675889328</c:v>
                </c:pt>
                <c:pt idx="52">
                  <c:v>0.1067193675889328</c:v>
                </c:pt>
                <c:pt idx="53">
                  <c:v>0.1067193675889328</c:v>
                </c:pt>
                <c:pt idx="54">
                  <c:v>0.11462450592885376</c:v>
                </c:pt>
                <c:pt idx="55">
                  <c:v>0.11462450592885376</c:v>
                </c:pt>
                <c:pt idx="56">
                  <c:v>0.11462450592885376</c:v>
                </c:pt>
                <c:pt idx="57">
                  <c:v>0.11462450592885376</c:v>
                </c:pt>
                <c:pt idx="58">
                  <c:v>0.116600790513834</c:v>
                </c:pt>
                <c:pt idx="59">
                  <c:v>0.12845849802371542</c:v>
                </c:pt>
                <c:pt idx="60">
                  <c:v>0.12845849802371542</c:v>
                </c:pt>
                <c:pt idx="61">
                  <c:v>0.12845849802371542</c:v>
                </c:pt>
                <c:pt idx="62">
                  <c:v>0.12845849802371542</c:v>
                </c:pt>
                <c:pt idx="63">
                  <c:v>0.12845849802371542</c:v>
                </c:pt>
                <c:pt idx="64">
                  <c:v>0.12845849802371542</c:v>
                </c:pt>
                <c:pt idx="65">
                  <c:v>0.13438735177865613</c:v>
                </c:pt>
                <c:pt idx="66">
                  <c:v>0.13438735177865613</c:v>
                </c:pt>
                <c:pt idx="67">
                  <c:v>0.13438735177865613</c:v>
                </c:pt>
                <c:pt idx="68">
                  <c:v>0.14822134387351779</c:v>
                </c:pt>
                <c:pt idx="69">
                  <c:v>0.14822134387351779</c:v>
                </c:pt>
                <c:pt idx="70">
                  <c:v>0.14822134387351779</c:v>
                </c:pt>
                <c:pt idx="71">
                  <c:v>0.14822134387351779</c:v>
                </c:pt>
                <c:pt idx="72">
                  <c:v>0.14822134387351779</c:v>
                </c:pt>
                <c:pt idx="73">
                  <c:v>0.14822134387351779</c:v>
                </c:pt>
                <c:pt idx="74">
                  <c:v>0.14822134387351779</c:v>
                </c:pt>
                <c:pt idx="75">
                  <c:v>0.15810276679841898</c:v>
                </c:pt>
                <c:pt idx="76">
                  <c:v>0.15810276679841898</c:v>
                </c:pt>
                <c:pt idx="77">
                  <c:v>0.15810276679841898</c:v>
                </c:pt>
                <c:pt idx="78">
                  <c:v>0.15810276679841898</c:v>
                </c:pt>
                <c:pt idx="79">
                  <c:v>0.15810276679841898</c:v>
                </c:pt>
                <c:pt idx="80">
                  <c:v>0.16403162055335968</c:v>
                </c:pt>
                <c:pt idx="81">
                  <c:v>0.16403162055335968</c:v>
                </c:pt>
                <c:pt idx="82">
                  <c:v>0.16403162055335968</c:v>
                </c:pt>
                <c:pt idx="83">
                  <c:v>0.16798418972332016</c:v>
                </c:pt>
                <c:pt idx="84">
                  <c:v>0.16798418972332016</c:v>
                </c:pt>
                <c:pt idx="85">
                  <c:v>0.18181818181818182</c:v>
                </c:pt>
                <c:pt idx="86">
                  <c:v>0.18181818181818182</c:v>
                </c:pt>
                <c:pt idx="87">
                  <c:v>0.18181818181818182</c:v>
                </c:pt>
                <c:pt idx="88">
                  <c:v>0.18181818181818182</c:v>
                </c:pt>
                <c:pt idx="89">
                  <c:v>0.18181818181818182</c:v>
                </c:pt>
                <c:pt idx="90">
                  <c:v>0.18181818181818182</c:v>
                </c:pt>
                <c:pt idx="91">
                  <c:v>0.18181818181818182</c:v>
                </c:pt>
                <c:pt idx="92">
                  <c:v>0.18972332015810275</c:v>
                </c:pt>
                <c:pt idx="93">
                  <c:v>0.18972332015810275</c:v>
                </c:pt>
                <c:pt idx="94">
                  <c:v>0.18972332015810275</c:v>
                </c:pt>
                <c:pt idx="95">
                  <c:v>0.18972332015810275</c:v>
                </c:pt>
                <c:pt idx="96">
                  <c:v>0.19960474308300397</c:v>
                </c:pt>
                <c:pt idx="97">
                  <c:v>0.19960474308300397</c:v>
                </c:pt>
                <c:pt idx="98">
                  <c:v>0.19960474308300397</c:v>
                </c:pt>
                <c:pt idx="99">
                  <c:v>0.19960474308300397</c:v>
                </c:pt>
                <c:pt idx="100">
                  <c:v>0.19960474308300397</c:v>
                </c:pt>
                <c:pt idx="101">
                  <c:v>0.20948616600790515</c:v>
                </c:pt>
                <c:pt idx="102">
                  <c:v>0.20948616600790515</c:v>
                </c:pt>
                <c:pt idx="103">
                  <c:v>0.20948616600790515</c:v>
                </c:pt>
                <c:pt idx="104">
                  <c:v>0.20948616600790515</c:v>
                </c:pt>
                <c:pt idx="105">
                  <c:v>0.20948616600790515</c:v>
                </c:pt>
                <c:pt idx="106">
                  <c:v>0.21541501976284586</c:v>
                </c:pt>
                <c:pt idx="107">
                  <c:v>0.21541501976284586</c:v>
                </c:pt>
                <c:pt idx="108">
                  <c:v>0.21541501976284586</c:v>
                </c:pt>
                <c:pt idx="109">
                  <c:v>0.23715415019762845</c:v>
                </c:pt>
                <c:pt idx="110">
                  <c:v>0.23715415019762845</c:v>
                </c:pt>
                <c:pt idx="111">
                  <c:v>0.23715415019762845</c:v>
                </c:pt>
                <c:pt idx="112">
                  <c:v>0.23715415019762845</c:v>
                </c:pt>
                <c:pt idx="113">
                  <c:v>0.23715415019762845</c:v>
                </c:pt>
                <c:pt idx="114">
                  <c:v>0.23715415019762845</c:v>
                </c:pt>
                <c:pt idx="115">
                  <c:v>0.23715415019762845</c:v>
                </c:pt>
                <c:pt idx="116">
                  <c:v>0.23715415019762845</c:v>
                </c:pt>
                <c:pt idx="117">
                  <c:v>0.23715415019762845</c:v>
                </c:pt>
                <c:pt idx="118">
                  <c:v>0.23715415019762845</c:v>
                </c:pt>
                <c:pt idx="119">
                  <c:v>0.23715415019762845</c:v>
                </c:pt>
                <c:pt idx="120">
                  <c:v>0.24703557312252963</c:v>
                </c:pt>
                <c:pt idx="121">
                  <c:v>0.24703557312252963</c:v>
                </c:pt>
                <c:pt idx="122">
                  <c:v>0.24703557312252963</c:v>
                </c:pt>
                <c:pt idx="123">
                  <c:v>0.24703557312252963</c:v>
                </c:pt>
                <c:pt idx="124">
                  <c:v>0.24703557312252963</c:v>
                </c:pt>
                <c:pt idx="125">
                  <c:v>0.25889328063241107</c:v>
                </c:pt>
                <c:pt idx="126">
                  <c:v>0.25889328063241107</c:v>
                </c:pt>
                <c:pt idx="127">
                  <c:v>0.25889328063241107</c:v>
                </c:pt>
                <c:pt idx="128">
                  <c:v>0.25889328063241107</c:v>
                </c:pt>
                <c:pt idx="129">
                  <c:v>0.25889328063241107</c:v>
                </c:pt>
                <c:pt idx="130">
                  <c:v>0.25889328063241107</c:v>
                </c:pt>
                <c:pt idx="131">
                  <c:v>0.27470355731225299</c:v>
                </c:pt>
                <c:pt idx="132">
                  <c:v>0.27470355731225299</c:v>
                </c:pt>
                <c:pt idx="133">
                  <c:v>0.27470355731225299</c:v>
                </c:pt>
                <c:pt idx="134">
                  <c:v>0.27470355731225299</c:v>
                </c:pt>
                <c:pt idx="135">
                  <c:v>0.27470355731225299</c:v>
                </c:pt>
                <c:pt idx="136">
                  <c:v>0.27470355731225299</c:v>
                </c:pt>
                <c:pt idx="137">
                  <c:v>0.27470355731225299</c:v>
                </c:pt>
                <c:pt idx="138">
                  <c:v>0.27470355731225299</c:v>
                </c:pt>
                <c:pt idx="139">
                  <c:v>0.29051383399209485</c:v>
                </c:pt>
                <c:pt idx="140">
                  <c:v>0.29051383399209485</c:v>
                </c:pt>
                <c:pt idx="141">
                  <c:v>0.29051383399209485</c:v>
                </c:pt>
                <c:pt idx="142">
                  <c:v>0.29051383399209485</c:v>
                </c:pt>
                <c:pt idx="143">
                  <c:v>0.29051383399209485</c:v>
                </c:pt>
                <c:pt idx="144">
                  <c:v>0.29051383399209485</c:v>
                </c:pt>
                <c:pt idx="145">
                  <c:v>0.29051383399209485</c:v>
                </c:pt>
                <c:pt idx="146">
                  <c:v>0.29051383399209485</c:v>
                </c:pt>
                <c:pt idx="147">
                  <c:v>0.30039525691699603</c:v>
                </c:pt>
                <c:pt idx="148">
                  <c:v>0.30039525691699603</c:v>
                </c:pt>
                <c:pt idx="149">
                  <c:v>0.30039525691699603</c:v>
                </c:pt>
                <c:pt idx="150">
                  <c:v>0.30039525691699603</c:v>
                </c:pt>
                <c:pt idx="151">
                  <c:v>0.30039525691699603</c:v>
                </c:pt>
                <c:pt idx="152">
                  <c:v>0.31027667984189722</c:v>
                </c:pt>
                <c:pt idx="153">
                  <c:v>0.31027667984189722</c:v>
                </c:pt>
                <c:pt idx="154">
                  <c:v>0.31027667984189722</c:v>
                </c:pt>
                <c:pt idx="155">
                  <c:v>0.31027667984189722</c:v>
                </c:pt>
                <c:pt idx="156">
                  <c:v>0.31027667984189722</c:v>
                </c:pt>
                <c:pt idx="157">
                  <c:v>0.3201581027667984</c:v>
                </c:pt>
                <c:pt idx="158">
                  <c:v>0.3201581027667984</c:v>
                </c:pt>
                <c:pt idx="159">
                  <c:v>0.3201581027667984</c:v>
                </c:pt>
                <c:pt idx="160">
                  <c:v>0.3201581027667984</c:v>
                </c:pt>
                <c:pt idx="161">
                  <c:v>0.3201581027667984</c:v>
                </c:pt>
                <c:pt idx="162">
                  <c:v>0.33201581027667987</c:v>
                </c:pt>
                <c:pt idx="163">
                  <c:v>0.33201581027667987</c:v>
                </c:pt>
                <c:pt idx="164">
                  <c:v>0.33201581027667987</c:v>
                </c:pt>
                <c:pt idx="165">
                  <c:v>0.33201581027667987</c:v>
                </c:pt>
                <c:pt idx="166">
                  <c:v>0.33201581027667987</c:v>
                </c:pt>
                <c:pt idx="167">
                  <c:v>0.33201581027667987</c:v>
                </c:pt>
                <c:pt idx="168">
                  <c:v>0.3458498023715415</c:v>
                </c:pt>
                <c:pt idx="169">
                  <c:v>0.3458498023715415</c:v>
                </c:pt>
                <c:pt idx="170">
                  <c:v>0.3458498023715415</c:v>
                </c:pt>
                <c:pt idx="171">
                  <c:v>0.3458498023715415</c:v>
                </c:pt>
                <c:pt idx="172">
                  <c:v>0.3458498023715415</c:v>
                </c:pt>
                <c:pt idx="173">
                  <c:v>0.3458498023715415</c:v>
                </c:pt>
                <c:pt idx="174">
                  <c:v>0.3458498023715415</c:v>
                </c:pt>
                <c:pt idx="175">
                  <c:v>0.36166007905138342</c:v>
                </c:pt>
                <c:pt idx="176">
                  <c:v>0.36166007905138342</c:v>
                </c:pt>
                <c:pt idx="177">
                  <c:v>0.36166007905138342</c:v>
                </c:pt>
                <c:pt idx="178">
                  <c:v>0.36166007905138342</c:v>
                </c:pt>
                <c:pt idx="179">
                  <c:v>0.36166007905138342</c:v>
                </c:pt>
                <c:pt idx="180">
                  <c:v>0.36166007905138342</c:v>
                </c:pt>
                <c:pt idx="181">
                  <c:v>0.36166007905138342</c:v>
                </c:pt>
                <c:pt idx="182">
                  <c:v>0.36166007905138342</c:v>
                </c:pt>
                <c:pt idx="183">
                  <c:v>0.37351778656126483</c:v>
                </c:pt>
                <c:pt idx="184">
                  <c:v>0.37351778656126483</c:v>
                </c:pt>
                <c:pt idx="185">
                  <c:v>0.37351778656126483</c:v>
                </c:pt>
                <c:pt idx="186">
                  <c:v>0.37351778656126483</c:v>
                </c:pt>
                <c:pt idx="187">
                  <c:v>0.37351778656126483</c:v>
                </c:pt>
                <c:pt idx="188">
                  <c:v>0.37351778656126483</c:v>
                </c:pt>
                <c:pt idx="189">
                  <c:v>0.38537549407114624</c:v>
                </c:pt>
                <c:pt idx="190">
                  <c:v>0.38537549407114624</c:v>
                </c:pt>
                <c:pt idx="191">
                  <c:v>0.38537549407114624</c:v>
                </c:pt>
                <c:pt idx="192">
                  <c:v>0.38537549407114624</c:v>
                </c:pt>
                <c:pt idx="193">
                  <c:v>0.38537549407114624</c:v>
                </c:pt>
                <c:pt idx="194">
                  <c:v>0.38537549407114624</c:v>
                </c:pt>
                <c:pt idx="195">
                  <c:v>0.39723320158102765</c:v>
                </c:pt>
                <c:pt idx="196">
                  <c:v>0.39723320158102765</c:v>
                </c:pt>
                <c:pt idx="197">
                  <c:v>0.39723320158102765</c:v>
                </c:pt>
                <c:pt idx="198">
                  <c:v>0.39723320158102765</c:v>
                </c:pt>
                <c:pt idx="199">
                  <c:v>0.39723320158102765</c:v>
                </c:pt>
                <c:pt idx="200">
                  <c:v>0.39723320158102765</c:v>
                </c:pt>
                <c:pt idx="201">
                  <c:v>0.40711462450592883</c:v>
                </c:pt>
                <c:pt idx="202">
                  <c:v>0.40711462450592883</c:v>
                </c:pt>
                <c:pt idx="203">
                  <c:v>0.40711462450592883</c:v>
                </c:pt>
                <c:pt idx="204">
                  <c:v>0.40711462450592883</c:v>
                </c:pt>
                <c:pt idx="205">
                  <c:v>0.40711462450592883</c:v>
                </c:pt>
                <c:pt idx="206">
                  <c:v>0.4268774703557312</c:v>
                </c:pt>
                <c:pt idx="207">
                  <c:v>0.4268774703557312</c:v>
                </c:pt>
                <c:pt idx="208">
                  <c:v>0.4268774703557312</c:v>
                </c:pt>
                <c:pt idx="209">
                  <c:v>0.4268774703557312</c:v>
                </c:pt>
                <c:pt idx="210">
                  <c:v>0.4268774703557312</c:v>
                </c:pt>
                <c:pt idx="211">
                  <c:v>0.4268774703557312</c:v>
                </c:pt>
                <c:pt idx="212">
                  <c:v>0.4268774703557312</c:v>
                </c:pt>
                <c:pt idx="213">
                  <c:v>0.4268774703557312</c:v>
                </c:pt>
                <c:pt idx="214">
                  <c:v>0.4268774703557312</c:v>
                </c:pt>
                <c:pt idx="215">
                  <c:v>0.4268774703557312</c:v>
                </c:pt>
                <c:pt idx="216">
                  <c:v>0.44071146245059289</c:v>
                </c:pt>
                <c:pt idx="217">
                  <c:v>0.44071146245059289</c:v>
                </c:pt>
                <c:pt idx="218">
                  <c:v>0.44071146245059289</c:v>
                </c:pt>
                <c:pt idx="219">
                  <c:v>0.44071146245059289</c:v>
                </c:pt>
                <c:pt idx="220">
                  <c:v>0.44071146245059289</c:v>
                </c:pt>
                <c:pt idx="221">
                  <c:v>0.44071146245059289</c:v>
                </c:pt>
                <c:pt idx="222">
                  <c:v>0.44071146245059289</c:v>
                </c:pt>
                <c:pt idx="223">
                  <c:v>0.44664031620553357</c:v>
                </c:pt>
                <c:pt idx="224">
                  <c:v>0.44664031620553357</c:v>
                </c:pt>
                <c:pt idx="225">
                  <c:v>0.44664031620553357</c:v>
                </c:pt>
                <c:pt idx="226">
                  <c:v>0.45454545454545453</c:v>
                </c:pt>
                <c:pt idx="227">
                  <c:v>0.45454545454545453</c:v>
                </c:pt>
                <c:pt idx="228">
                  <c:v>0.45454545454545453</c:v>
                </c:pt>
                <c:pt idx="229">
                  <c:v>0.45454545454545453</c:v>
                </c:pt>
                <c:pt idx="230">
                  <c:v>0.466403162055336</c:v>
                </c:pt>
                <c:pt idx="231">
                  <c:v>0.466403162055336</c:v>
                </c:pt>
                <c:pt idx="232">
                  <c:v>0.466403162055336</c:v>
                </c:pt>
                <c:pt idx="233">
                  <c:v>0.466403162055336</c:v>
                </c:pt>
                <c:pt idx="234">
                  <c:v>0.466403162055336</c:v>
                </c:pt>
                <c:pt idx="235">
                  <c:v>0.466403162055336</c:v>
                </c:pt>
                <c:pt idx="236">
                  <c:v>0.46837944664031622</c:v>
                </c:pt>
                <c:pt idx="237">
                  <c:v>0.48023715415019763</c:v>
                </c:pt>
                <c:pt idx="238">
                  <c:v>0.48023715415019763</c:v>
                </c:pt>
                <c:pt idx="239">
                  <c:v>0.48023715415019763</c:v>
                </c:pt>
                <c:pt idx="240">
                  <c:v>0.48023715415019763</c:v>
                </c:pt>
                <c:pt idx="241">
                  <c:v>0.48023715415019763</c:v>
                </c:pt>
                <c:pt idx="242">
                  <c:v>0.48023715415019763</c:v>
                </c:pt>
                <c:pt idx="243">
                  <c:v>0.48814229249011859</c:v>
                </c:pt>
                <c:pt idx="244">
                  <c:v>0.48814229249011859</c:v>
                </c:pt>
                <c:pt idx="245">
                  <c:v>0.48814229249011859</c:v>
                </c:pt>
                <c:pt idx="246">
                  <c:v>0.48814229249011859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0.50592885375494068</c:v>
                </c:pt>
                <c:pt idx="254">
                  <c:v>0.50592885375494068</c:v>
                </c:pt>
                <c:pt idx="255">
                  <c:v>0.50592885375494068</c:v>
                </c:pt>
                <c:pt idx="256">
                  <c:v>0.51778656126482214</c:v>
                </c:pt>
                <c:pt idx="257">
                  <c:v>0.51778656126482214</c:v>
                </c:pt>
                <c:pt idx="258">
                  <c:v>0.51778656126482214</c:v>
                </c:pt>
                <c:pt idx="259">
                  <c:v>0.51778656126482214</c:v>
                </c:pt>
                <c:pt idx="260">
                  <c:v>0.51778656126482214</c:v>
                </c:pt>
                <c:pt idx="261">
                  <c:v>0.51778656126482214</c:v>
                </c:pt>
                <c:pt idx="262">
                  <c:v>0.52569169960474305</c:v>
                </c:pt>
                <c:pt idx="263">
                  <c:v>0.52569169960474305</c:v>
                </c:pt>
                <c:pt idx="264">
                  <c:v>0.52569169960474305</c:v>
                </c:pt>
                <c:pt idx="265">
                  <c:v>0.52569169960474305</c:v>
                </c:pt>
                <c:pt idx="266">
                  <c:v>0.52766798418972327</c:v>
                </c:pt>
                <c:pt idx="267">
                  <c:v>0.53557312252964429</c:v>
                </c:pt>
                <c:pt idx="268">
                  <c:v>0.53557312252964429</c:v>
                </c:pt>
                <c:pt idx="269">
                  <c:v>0.53557312252964429</c:v>
                </c:pt>
                <c:pt idx="270">
                  <c:v>0.53557312252964429</c:v>
                </c:pt>
                <c:pt idx="271">
                  <c:v>0.54545454545454541</c:v>
                </c:pt>
                <c:pt idx="272">
                  <c:v>0.54545454545454541</c:v>
                </c:pt>
                <c:pt idx="273">
                  <c:v>0.54545454545454541</c:v>
                </c:pt>
                <c:pt idx="274">
                  <c:v>0.54545454545454541</c:v>
                </c:pt>
                <c:pt idx="275">
                  <c:v>0.54545454545454541</c:v>
                </c:pt>
                <c:pt idx="276">
                  <c:v>0.54940711462450598</c:v>
                </c:pt>
                <c:pt idx="277">
                  <c:v>0.54940711462450598</c:v>
                </c:pt>
                <c:pt idx="278">
                  <c:v>0.55533596837944665</c:v>
                </c:pt>
                <c:pt idx="279">
                  <c:v>0.55533596837944665</c:v>
                </c:pt>
                <c:pt idx="280">
                  <c:v>0.55533596837944665</c:v>
                </c:pt>
                <c:pt idx="281">
                  <c:v>0.56521739130434778</c:v>
                </c:pt>
                <c:pt idx="282">
                  <c:v>0.56521739130434778</c:v>
                </c:pt>
                <c:pt idx="283">
                  <c:v>0.56521739130434778</c:v>
                </c:pt>
                <c:pt idx="284">
                  <c:v>0.56521739130434778</c:v>
                </c:pt>
                <c:pt idx="285">
                  <c:v>0.56521739130434778</c:v>
                </c:pt>
                <c:pt idx="286">
                  <c:v>0.56916996047430835</c:v>
                </c:pt>
                <c:pt idx="287">
                  <c:v>0.56916996047430835</c:v>
                </c:pt>
                <c:pt idx="288">
                  <c:v>0.5810276679841897</c:v>
                </c:pt>
                <c:pt idx="289">
                  <c:v>0.5810276679841897</c:v>
                </c:pt>
                <c:pt idx="290">
                  <c:v>0.5810276679841897</c:v>
                </c:pt>
                <c:pt idx="291">
                  <c:v>0.5810276679841897</c:v>
                </c:pt>
                <c:pt idx="292">
                  <c:v>0.5810276679841897</c:v>
                </c:pt>
                <c:pt idx="293">
                  <c:v>0.5810276679841897</c:v>
                </c:pt>
                <c:pt idx="294">
                  <c:v>0.60079051383399207</c:v>
                </c:pt>
                <c:pt idx="295">
                  <c:v>0.60079051383399207</c:v>
                </c:pt>
                <c:pt idx="296">
                  <c:v>0.60079051383399207</c:v>
                </c:pt>
                <c:pt idx="297">
                  <c:v>0.60079051383399207</c:v>
                </c:pt>
                <c:pt idx="298">
                  <c:v>0.60079051383399207</c:v>
                </c:pt>
                <c:pt idx="299">
                  <c:v>0.60079051383399207</c:v>
                </c:pt>
                <c:pt idx="300">
                  <c:v>0.60079051383399207</c:v>
                </c:pt>
                <c:pt idx="301">
                  <c:v>0.60079051383399207</c:v>
                </c:pt>
                <c:pt idx="302">
                  <c:v>0.60079051383399207</c:v>
                </c:pt>
                <c:pt idx="303">
                  <c:v>0.60079051383399207</c:v>
                </c:pt>
                <c:pt idx="304">
                  <c:v>0.60869565217391308</c:v>
                </c:pt>
                <c:pt idx="305">
                  <c:v>0.60869565217391308</c:v>
                </c:pt>
                <c:pt idx="306">
                  <c:v>0.60869565217391308</c:v>
                </c:pt>
                <c:pt idx="307">
                  <c:v>0.60869565217391308</c:v>
                </c:pt>
                <c:pt idx="308">
                  <c:v>0.62648221343873522</c:v>
                </c:pt>
                <c:pt idx="309">
                  <c:v>0.62648221343873522</c:v>
                </c:pt>
                <c:pt idx="310">
                  <c:v>0.62648221343873522</c:v>
                </c:pt>
                <c:pt idx="311">
                  <c:v>0.62648221343873522</c:v>
                </c:pt>
                <c:pt idx="312">
                  <c:v>0.62648221343873522</c:v>
                </c:pt>
                <c:pt idx="313">
                  <c:v>0.62648221343873522</c:v>
                </c:pt>
                <c:pt idx="314">
                  <c:v>0.62648221343873522</c:v>
                </c:pt>
                <c:pt idx="315">
                  <c:v>0.62648221343873522</c:v>
                </c:pt>
                <c:pt idx="316">
                  <c:v>0.62648221343873522</c:v>
                </c:pt>
                <c:pt idx="317">
                  <c:v>0.62845849802371545</c:v>
                </c:pt>
                <c:pt idx="318">
                  <c:v>0.64426877470355737</c:v>
                </c:pt>
                <c:pt idx="319">
                  <c:v>0.64426877470355737</c:v>
                </c:pt>
                <c:pt idx="320">
                  <c:v>0.64426877470355737</c:v>
                </c:pt>
                <c:pt idx="321">
                  <c:v>0.64426877470355737</c:v>
                </c:pt>
                <c:pt idx="322">
                  <c:v>0.64426877470355737</c:v>
                </c:pt>
                <c:pt idx="323">
                  <c:v>0.64426877470355737</c:v>
                </c:pt>
                <c:pt idx="324">
                  <c:v>0.64426877470355737</c:v>
                </c:pt>
                <c:pt idx="325">
                  <c:v>0.64426877470355737</c:v>
                </c:pt>
                <c:pt idx="326">
                  <c:v>0.65810276679841895</c:v>
                </c:pt>
                <c:pt idx="327">
                  <c:v>0.65810276679841895</c:v>
                </c:pt>
                <c:pt idx="328">
                  <c:v>0.65810276679841895</c:v>
                </c:pt>
                <c:pt idx="329">
                  <c:v>0.65810276679841895</c:v>
                </c:pt>
                <c:pt idx="330">
                  <c:v>0.65810276679841895</c:v>
                </c:pt>
                <c:pt idx="331">
                  <c:v>0.65810276679841895</c:v>
                </c:pt>
                <c:pt idx="332">
                  <c:v>0.65810276679841895</c:v>
                </c:pt>
                <c:pt idx="333">
                  <c:v>0.66996047430830041</c:v>
                </c:pt>
                <c:pt idx="334">
                  <c:v>0.66996047430830041</c:v>
                </c:pt>
                <c:pt idx="335">
                  <c:v>0.66996047430830041</c:v>
                </c:pt>
                <c:pt idx="336">
                  <c:v>0.66996047430830041</c:v>
                </c:pt>
                <c:pt idx="337">
                  <c:v>0.66996047430830041</c:v>
                </c:pt>
                <c:pt idx="338">
                  <c:v>0.66996047430830041</c:v>
                </c:pt>
                <c:pt idx="339">
                  <c:v>0.67588932806324109</c:v>
                </c:pt>
                <c:pt idx="340">
                  <c:v>0.67588932806324109</c:v>
                </c:pt>
                <c:pt idx="341">
                  <c:v>0.67588932806324109</c:v>
                </c:pt>
                <c:pt idx="342">
                  <c:v>0.67984189723320154</c:v>
                </c:pt>
                <c:pt idx="343">
                  <c:v>0.67984189723320154</c:v>
                </c:pt>
                <c:pt idx="344">
                  <c:v>0.69367588932806323</c:v>
                </c:pt>
                <c:pt idx="345">
                  <c:v>0.69367588932806323</c:v>
                </c:pt>
                <c:pt idx="346">
                  <c:v>0.69367588932806323</c:v>
                </c:pt>
                <c:pt idx="347">
                  <c:v>0.69367588932806323</c:v>
                </c:pt>
                <c:pt idx="348">
                  <c:v>0.69367588932806323</c:v>
                </c:pt>
                <c:pt idx="349">
                  <c:v>0.69367588932806323</c:v>
                </c:pt>
                <c:pt idx="350">
                  <c:v>0.69367588932806323</c:v>
                </c:pt>
                <c:pt idx="351">
                  <c:v>0.7055335968379447</c:v>
                </c:pt>
                <c:pt idx="352">
                  <c:v>0.7055335968379447</c:v>
                </c:pt>
                <c:pt idx="353">
                  <c:v>0.7055335968379447</c:v>
                </c:pt>
                <c:pt idx="354">
                  <c:v>0.7055335968379447</c:v>
                </c:pt>
                <c:pt idx="355">
                  <c:v>0.7055335968379447</c:v>
                </c:pt>
                <c:pt idx="356">
                  <c:v>0.7055335968379447</c:v>
                </c:pt>
                <c:pt idx="357">
                  <c:v>0.7134387351778656</c:v>
                </c:pt>
                <c:pt idx="358">
                  <c:v>0.7134387351778656</c:v>
                </c:pt>
                <c:pt idx="359">
                  <c:v>0.7134387351778656</c:v>
                </c:pt>
                <c:pt idx="360">
                  <c:v>0.7134387351778656</c:v>
                </c:pt>
                <c:pt idx="361">
                  <c:v>0.72529644268774707</c:v>
                </c:pt>
                <c:pt idx="362">
                  <c:v>0.72529644268774707</c:v>
                </c:pt>
                <c:pt idx="363">
                  <c:v>0.72529644268774707</c:v>
                </c:pt>
                <c:pt idx="364">
                  <c:v>0.72529644268774707</c:v>
                </c:pt>
                <c:pt idx="365">
                  <c:v>0.72529644268774707</c:v>
                </c:pt>
                <c:pt idx="366">
                  <c:v>0.72529644268774707</c:v>
                </c:pt>
                <c:pt idx="367">
                  <c:v>0.7351778656126482</c:v>
                </c:pt>
                <c:pt idx="368">
                  <c:v>0.7351778656126482</c:v>
                </c:pt>
                <c:pt idx="369">
                  <c:v>0.7351778656126482</c:v>
                </c:pt>
                <c:pt idx="370">
                  <c:v>0.7351778656126482</c:v>
                </c:pt>
                <c:pt idx="371">
                  <c:v>0.7351778656126482</c:v>
                </c:pt>
                <c:pt idx="372">
                  <c:v>0.73913043478260865</c:v>
                </c:pt>
                <c:pt idx="373">
                  <c:v>0.73913043478260865</c:v>
                </c:pt>
                <c:pt idx="374">
                  <c:v>0.75494071146245056</c:v>
                </c:pt>
                <c:pt idx="375">
                  <c:v>0.75494071146245056</c:v>
                </c:pt>
                <c:pt idx="376">
                  <c:v>0.75494071146245056</c:v>
                </c:pt>
                <c:pt idx="377">
                  <c:v>0.75494071146245056</c:v>
                </c:pt>
                <c:pt idx="378">
                  <c:v>0.75494071146245056</c:v>
                </c:pt>
                <c:pt idx="379">
                  <c:v>0.75494071146245056</c:v>
                </c:pt>
                <c:pt idx="380">
                  <c:v>0.75494071146245056</c:v>
                </c:pt>
                <c:pt idx="381">
                  <c:v>0.75494071146245056</c:v>
                </c:pt>
                <c:pt idx="382">
                  <c:v>0.76284584980237158</c:v>
                </c:pt>
                <c:pt idx="383">
                  <c:v>0.76284584980237158</c:v>
                </c:pt>
                <c:pt idx="384">
                  <c:v>0.76284584980237158</c:v>
                </c:pt>
                <c:pt idx="385">
                  <c:v>0.76284584980237158</c:v>
                </c:pt>
                <c:pt idx="386">
                  <c:v>0.77075098814229248</c:v>
                </c:pt>
                <c:pt idx="387">
                  <c:v>0.77075098814229248</c:v>
                </c:pt>
                <c:pt idx="388">
                  <c:v>0.77075098814229248</c:v>
                </c:pt>
                <c:pt idx="389">
                  <c:v>0.77075098814229248</c:v>
                </c:pt>
                <c:pt idx="390">
                  <c:v>0.78458498023715417</c:v>
                </c:pt>
                <c:pt idx="391">
                  <c:v>0.78458498023715417</c:v>
                </c:pt>
                <c:pt idx="392">
                  <c:v>0.78458498023715417</c:v>
                </c:pt>
                <c:pt idx="393">
                  <c:v>0.78458498023715417</c:v>
                </c:pt>
                <c:pt idx="394">
                  <c:v>0.78458498023715417</c:v>
                </c:pt>
                <c:pt idx="395">
                  <c:v>0.78458498023715417</c:v>
                </c:pt>
                <c:pt idx="396">
                  <c:v>0.78458498023715417</c:v>
                </c:pt>
                <c:pt idx="397">
                  <c:v>0.78853754940711462</c:v>
                </c:pt>
                <c:pt idx="398">
                  <c:v>0.78853754940711462</c:v>
                </c:pt>
                <c:pt idx="399">
                  <c:v>0.79841897233201586</c:v>
                </c:pt>
                <c:pt idx="400">
                  <c:v>0.79841897233201586</c:v>
                </c:pt>
                <c:pt idx="401">
                  <c:v>0.79841897233201586</c:v>
                </c:pt>
                <c:pt idx="402">
                  <c:v>0.79841897233201586</c:v>
                </c:pt>
                <c:pt idx="403">
                  <c:v>0.79841897233201586</c:v>
                </c:pt>
                <c:pt idx="404">
                  <c:v>0.80632411067193677</c:v>
                </c:pt>
                <c:pt idx="405">
                  <c:v>0.80632411067193677</c:v>
                </c:pt>
                <c:pt idx="406">
                  <c:v>0.80632411067193677</c:v>
                </c:pt>
                <c:pt idx="407">
                  <c:v>0.80632411067193677</c:v>
                </c:pt>
                <c:pt idx="408">
                  <c:v>0.8162055335968379</c:v>
                </c:pt>
                <c:pt idx="409">
                  <c:v>0.8162055335968379</c:v>
                </c:pt>
                <c:pt idx="410">
                  <c:v>0.8162055335968379</c:v>
                </c:pt>
                <c:pt idx="411">
                  <c:v>0.8162055335968379</c:v>
                </c:pt>
                <c:pt idx="412">
                  <c:v>0.8162055335968379</c:v>
                </c:pt>
                <c:pt idx="413">
                  <c:v>0.82608695652173914</c:v>
                </c:pt>
                <c:pt idx="414">
                  <c:v>0.82608695652173914</c:v>
                </c:pt>
                <c:pt idx="415">
                  <c:v>0.82608695652173914</c:v>
                </c:pt>
                <c:pt idx="416">
                  <c:v>0.82608695652173914</c:v>
                </c:pt>
                <c:pt idx="417">
                  <c:v>0.82608695652173914</c:v>
                </c:pt>
                <c:pt idx="418">
                  <c:v>0.83399209486166004</c:v>
                </c:pt>
                <c:pt idx="419">
                  <c:v>0.83399209486166004</c:v>
                </c:pt>
                <c:pt idx="420">
                  <c:v>0.83399209486166004</c:v>
                </c:pt>
                <c:pt idx="421">
                  <c:v>0.83399209486166004</c:v>
                </c:pt>
                <c:pt idx="422">
                  <c:v>0.84387351778656128</c:v>
                </c:pt>
                <c:pt idx="423">
                  <c:v>0.84387351778656128</c:v>
                </c:pt>
                <c:pt idx="424">
                  <c:v>0.84387351778656128</c:v>
                </c:pt>
                <c:pt idx="425">
                  <c:v>0.84387351778656128</c:v>
                </c:pt>
                <c:pt idx="426">
                  <c:v>0.84387351778656128</c:v>
                </c:pt>
                <c:pt idx="427">
                  <c:v>0.85375494071146241</c:v>
                </c:pt>
                <c:pt idx="428">
                  <c:v>0.85375494071146241</c:v>
                </c:pt>
                <c:pt idx="429">
                  <c:v>0.85375494071146241</c:v>
                </c:pt>
                <c:pt idx="430">
                  <c:v>0.85375494071146241</c:v>
                </c:pt>
                <c:pt idx="431">
                  <c:v>0.85375494071146241</c:v>
                </c:pt>
                <c:pt idx="432">
                  <c:v>0.87154150197628455</c:v>
                </c:pt>
                <c:pt idx="433">
                  <c:v>0.87154150197628455</c:v>
                </c:pt>
                <c:pt idx="434">
                  <c:v>0.87154150197628455</c:v>
                </c:pt>
                <c:pt idx="435">
                  <c:v>0.87154150197628455</c:v>
                </c:pt>
                <c:pt idx="436">
                  <c:v>0.87154150197628455</c:v>
                </c:pt>
                <c:pt idx="437">
                  <c:v>0.87154150197628455</c:v>
                </c:pt>
                <c:pt idx="438">
                  <c:v>0.87154150197628455</c:v>
                </c:pt>
                <c:pt idx="439">
                  <c:v>0.87154150197628455</c:v>
                </c:pt>
                <c:pt idx="440">
                  <c:v>0.87154150197628455</c:v>
                </c:pt>
                <c:pt idx="441">
                  <c:v>0.88339920948616601</c:v>
                </c:pt>
                <c:pt idx="442">
                  <c:v>0.88339920948616601</c:v>
                </c:pt>
                <c:pt idx="443">
                  <c:v>0.88339920948616601</c:v>
                </c:pt>
                <c:pt idx="444">
                  <c:v>0.88339920948616601</c:v>
                </c:pt>
                <c:pt idx="445">
                  <c:v>0.88339920948616601</c:v>
                </c:pt>
                <c:pt idx="446">
                  <c:v>0.88339920948616601</c:v>
                </c:pt>
                <c:pt idx="447">
                  <c:v>0.89525691699604748</c:v>
                </c:pt>
                <c:pt idx="448">
                  <c:v>0.89525691699604748</c:v>
                </c:pt>
                <c:pt idx="449">
                  <c:v>0.89525691699604748</c:v>
                </c:pt>
                <c:pt idx="450">
                  <c:v>0.89525691699604748</c:v>
                </c:pt>
                <c:pt idx="451">
                  <c:v>0.89525691699604748</c:v>
                </c:pt>
                <c:pt idx="452">
                  <c:v>0.89525691699604748</c:v>
                </c:pt>
                <c:pt idx="453">
                  <c:v>0.90513833992094861</c:v>
                </c:pt>
                <c:pt idx="454">
                  <c:v>0.90513833992094861</c:v>
                </c:pt>
                <c:pt idx="455">
                  <c:v>0.90513833992094861</c:v>
                </c:pt>
                <c:pt idx="456">
                  <c:v>0.90513833992094861</c:v>
                </c:pt>
                <c:pt idx="457">
                  <c:v>0.90513833992094861</c:v>
                </c:pt>
                <c:pt idx="458">
                  <c:v>0.91304347826086951</c:v>
                </c:pt>
                <c:pt idx="459">
                  <c:v>0.91304347826086951</c:v>
                </c:pt>
                <c:pt idx="460">
                  <c:v>0.91304347826086951</c:v>
                </c:pt>
                <c:pt idx="461">
                  <c:v>0.91304347826086951</c:v>
                </c:pt>
                <c:pt idx="462">
                  <c:v>0.9268774703557312</c:v>
                </c:pt>
                <c:pt idx="463">
                  <c:v>0.9268774703557312</c:v>
                </c:pt>
                <c:pt idx="464">
                  <c:v>0.9268774703557312</c:v>
                </c:pt>
                <c:pt idx="465">
                  <c:v>0.9268774703557312</c:v>
                </c:pt>
                <c:pt idx="466">
                  <c:v>0.9268774703557312</c:v>
                </c:pt>
                <c:pt idx="467">
                  <c:v>0.9268774703557312</c:v>
                </c:pt>
                <c:pt idx="468">
                  <c:v>0.9268774703557312</c:v>
                </c:pt>
                <c:pt idx="469">
                  <c:v>0.93083003952569165</c:v>
                </c:pt>
                <c:pt idx="470">
                  <c:v>0.93083003952569165</c:v>
                </c:pt>
                <c:pt idx="471">
                  <c:v>0.93675889328063244</c:v>
                </c:pt>
                <c:pt idx="472">
                  <c:v>0.93675889328063244</c:v>
                </c:pt>
                <c:pt idx="473">
                  <c:v>0.93675889328063244</c:v>
                </c:pt>
                <c:pt idx="474">
                  <c:v>0.9486166007905138</c:v>
                </c:pt>
                <c:pt idx="475">
                  <c:v>0.9486166007905138</c:v>
                </c:pt>
                <c:pt idx="476">
                  <c:v>0.9486166007905138</c:v>
                </c:pt>
                <c:pt idx="477">
                  <c:v>0.9486166007905138</c:v>
                </c:pt>
                <c:pt idx="478">
                  <c:v>0.9486166007905138</c:v>
                </c:pt>
                <c:pt idx="479">
                  <c:v>0.9486166007905138</c:v>
                </c:pt>
                <c:pt idx="480">
                  <c:v>0.95454545454545459</c:v>
                </c:pt>
                <c:pt idx="481">
                  <c:v>0.95454545454545459</c:v>
                </c:pt>
                <c:pt idx="482">
                  <c:v>0.95454545454545459</c:v>
                </c:pt>
                <c:pt idx="483">
                  <c:v>0.96442687747035571</c:v>
                </c:pt>
                <c:pt idx="484">
                  <c:v>0.96442687747035571</c:v>
                </c:pt>
                <c:pt idx="485">
                  <c:v>0.96442687747035571</c:v>
                </c:pt>
                <c:pt idx="486">
                  <c:v>0.96442687747035571</c:v>
                </c:pt>
                <c:pt idx="487">
                  <c:v>0.96442687747035571</c:v>
                </c:pt>
                <c:pt idx="488">
                  <c:v>0.98023715415019763</c:v>
                </c:pt>
                <c:pt idx="489">
                  <c:v>0.98023715415019763</c:v>
                </c:pt>
                <c:pt idx="490">
                  <c:v>0.98023715415019763</c:v>
                </c:pt>
                <c:pt idx="491">
                  <c:v>0.98023715415019763</c:v>
                </c:pt>
                <c:pt idx="492">
                  <c:v>0.98023715415019763</c:v>
                </c:pt>
                <c:pt idx="493">
                  <c:v>0.98023715415019763</c:v>
                </c:pt>
                <c:pt idx="494">
                  <c:v>0.98023715415019763</c:v>
                </c:pt>
                <c:pt idx="495">
                  <c:v>0.98023715415019763</c:v>
                </c:pt>
                <c:pt idx="496">
                  <c:v>0.9920948616600791</c:v>
                </c:pt>
                <c:pt idx="497">
                  <c:v>0.9920948616600791</c:v>
                </c:pt>
                <c:pt idx="498">
                  <c:v>0.9920948616600791</c:v>
                </c:pt>
                <c:pt idx="499">
                  <c:v>0.9920948616600791</c:v>
                </c:pt>
                <c:pt idx="500">
                  <c:v>0.9920948616600791</c:v>
                </c:pt>
                <c:pt idx="501">
                  <c:v>0.9920948616600791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5-4903-8E8F-FB1EF081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37791"/>
        <c:axId val="396781407"/>
      </c:scatterChart>
      <c:valAx>
        <c:axId val="5053377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Hodnocení produktu v % seřazeno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6781407"/>
        <c:crosses val="autoZero"/>
        <c:crossBetween val="midCat"/>
      </c:valAx>
      <c:valAx>
        <c:axId val="396781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F_N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533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8CE6E84B-A0C0-4E0A-9096-188B16BC7C87}">
          <cx:tx>
            <cx:txData>
              <cx:f>_xlchart.v1.1</cx:f>
              <cx:v>četnost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hodnocení v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cs-CZ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hodnocení v %</a:t>
              </a:r>
            </a:p>
          </cx:txPr>
        </cx:title>
        <cx:tickLabels/>
      </cx:axis>
      <cx:axis id="1">
        <cx:valScaling/>
        <cx:title>
          <cx:tx>
            <cx:txData>
              <cx:v>četnost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cs-CZ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četnost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9FD0F5B-8BAB-49EF-AE5E-F4C5580BB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16</xdr:col>
      <xdr:colOff>0</xdr:colOff>
      <xdr:row>20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640E146B-8F7E-4FD7-88B6-B25EB6914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8</xdr:row>
      <xdr:rowOff>0</xdr:rowOff>
    </xdr:from>
    <xdr:to>
      <xdr:col>8</xdr:col>
      <xdr:colOff>1</xdr:colOff>
      <xdr:row>22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13E634F-C0DC-4BF4-ADAC-5FE690C17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10</xdr:col>
      <xdr:colOff>1</xdr:colOff>
      <xdr:row>22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1B76820-12AE-4110-8278-80EB8A6B4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-1</xdr:colOff>
      <xdr:row>23</xdr:row>
      <xdr:rowOff>0</xdr:rowOff>
    </xdr:from>
    <xdr:to>
      <xdr:col>9</xdr:col>
      <xdr:colOff>1949822</xdr:colOff>
      <xdr:row>37</xdr:row>
      <xdr:rowOff>76200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867E9B7C-6215-465C-A438-F9DC6E1F6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23</xdr:row>
      <xdr:rowOff>0</xdr:rowOff>
    </xdr:from>
    <xdr:to>
      <xdr:col>10</xdr:col>
      <xdr:colOff>609599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99FA423D-AAB1-4D66-BE79-EEB450A47D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6174" y="4381500"/>
              <a:ext cx="47720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D625FF8-17D0-40D6-8770-3E52BB782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D5718-B0B2-4E11-85A7-E6D76174F62F}" name="Tabulka1" displayName="Tabulka1" ref="B3:C303" totalsRowShown="0">
  <autoFilter ref="B3:C303" xr:uid="{1987C6CB-D7B3-4910-AC92-A8565963E011}"/>
  <tableColumns count="2">
    <tableColumn id="1" xr3:uid="{BB022D27-C8FB-4B59-9B35-DF16FAE77D10}" name="ID respondent"/>
    <tableColumn id="2" xr3:uid="{F0D420F5-1D08-438B-BE44-694CF207C495}" name="odpověď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D22460-EA63-4070-80C0-9C1B29AF90E4}" name="Tabulka2" displayName="Tabulka2" ref="E3:G6" totalsRowShown="0">
  <autoFilter ref="E3:G6" xr:uid="{60260874-9F85-4C26-89DF-1EEEA490A06F}"/>
  <tableColumns count="3">
    <tableColumn id="1" xr3:uid="{AD2865F0-372F-4652-876E-F4751CC2D18E}" name="zvolená odpověď"/>
    <tableColumn id="2" xr3:uid="{8C09F8E0-9BBB-4F81-A303-D139A7A28A3B}" name="absolutní četnost">
      <calculatedColumnFormula>COUNTIF(Tabulka1[odpověď],E4)</calculatedColumnFormula>
    </tableColumn>
    <tableColumn id="3" xr3:uid="{A2447D15-416E-4168-8533-D980DEB84A11}" name="relativní četnost" dataDxfId="12" dataCellStyle="Procenta">
      <calculatedColumnFormula>F4/COUNT(Tabulka1[ID respondent])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681E34-EC4F-4B64-ADC4-B3368CFE8AB1}" name="Tabulka3" displayName="Tabulka3" ref="B2:C203" totalsRowShown="0">
  <autoFilter ref="B2:C203" xr:uid="{14248280-8F71-4B8E-8C83-47939856E1DF}"/>
  <tableColumns count="2">
    <tableColumn id="1" xr3:uid="{7B357C81-72B3-4734-8345-D6485D3108A6}" name="ID zaměstnanec"/>
    <tableColumn id="2" xr3:uid="{5004076A-5B60-41F9-BA27-D4029C37B522}" name="dosažené vzdělání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C35421-B5F0-42D3-B383-B35E86C155D2}" name="Tabulka4" displayName="Tabulka4" ref="F2:J8" totalsRowCount="1">
  <autoFilter ref="F2:J7" xr:uid="{9A1E405D-F2DF-4795-B07E-2A20CB19B4DF}"/>
  <tableColumns count="5">
    <tableColumn id="1" xr3:uid="{16594AB1-364C-491D-9835-2559E4C2FE6D}" name="dosažené vzdělání" dataDxfId="11" totalsRowDxfId="8"/>
    <tableColumn id="2" xr3:uid="{B4191A59-4A9A-4FC3-9861-8B913F92DCCD}" name="absolutní četnost">
      <calculatedColumnFormula>COUNTIF(Tabulka3[dosažené vzdělání],F3)</calculatedColumnFormula>
    </tableColumn>
    <tableColumn id="3" xr3:uid="{86F64E1E-475C-4C72-9624-178BCEF75EE8}" name="relativní četnost" dataDxfId="10" totalsRowDxfId="7" dataCellStyle="Procenta" totalsRowCellStyle="Procenta">
      <calculatedColumnFormula>G3/COUNT(Tabulka3[ID zaměstnanec])</calculatedColumnFormula>
    </tableColumn>
    <tableColumn id="4" xr3:uid="{C9D29D74-DC64-4327-B754-C3C9B6D6B29A}" name="kumulativní absolutní četnost">
      <calculatedColumnFormula>SUM($G$3:G3)</calculatedColumnFormula>
    </tableColumn>
    <tableColumn id="5" xr3:uid="{FAED4F40-99D2-457B-946D-63EE42F273F8}" name="kumulativní relativní četnost" dataDxfId="9" totalsRowDxfId="6">
      <calculatedColumnFormula>SUM($H$3:H3)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72ABD2-83F4-45B0-A352-4148288D7229}" name="Tabulka5" displayName="Tabulka5" ref="B5:C511" totalsRowShown="0">
  <autoFilter ref="B5:C511" xr:uid="{CEE17BF8-92D9-4BCD-BD35-14C5637FE0F6}"/>
  <tableColumns count="2">
    <tableColumn id="1" xr3:uid="{E8FB8D8E-887E-4EBC-B9E9-A42B5CBAE827}" name="id zákazník"/>
    <tableColumn id="2" xr3:uid="{4436EFFD-4AFC-46C3-922B-1500FF700121}" name="hodnocení produktu [%]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90405D-31E5-428F-8F57-061FBAF90DCB}" name="Tabulka7" displayName="Tabulka7" ref="E12:H22" totalsRowShown="0">
  <autoFilter ref="E12:H22" xr:uid="{6C1E9B6E-667A-4B9A-A438-E8F8CEBA2770}"/>
  <tableColumns count="4">
    <tableColumn id="1" xr3:uid="{F25EABD1-89AE-44C0-A6C3-2ADAA9811255}" name="interval"/>
    <tableColumn id="2" xr3:uid="{B05A04DC-87CB-48F6-89EC-969B68FC3543}" name="dolní mez">
      <calculatedColumnFormula>G12</calculatedColumnFormula>
    </tableColumn>
    <tableColumn id="3" xr3:uid="{66498990-7D37-484A-8393-8FD72FA8950B}" name="horní mez">
      <calculatedColumnFormula>F13+$F$10</calculatedColumnFormula>
    </tableColumn>
    <tableColumn id="4" xr3:uid="{EED5E706-8A1F-48D8-8BE8-02FBCDBDCB6F}" name="četnost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010870-C2E5-4DD8-A9DC-A263C2B8E956}" name="Tabulka9" displayName="Tabulka9" ref="B4:D510" totalsRowShown="0" headerRowDxfId="1" dataDxfId="2" tableBorderDxfId="5">
  <autoFilter ref="B4:D510" xr:uid="{030F8CB9-6CBB-47C1-8908-EB7FE1AC9635}"/>
  <tableColumns count="3">
    <tableColumn id="1" xr3:uid="{5B37DA98-0589-4AC2-AA09-63DA35001371}" name="id zákazník" dataDxfId="4"/>
    <tableColumn id="2" xr3:uid="{260AB215-E755-4092-8595-17C3D2849215}" name="hodnocení produktu [%] seřazeno" dataDxfId="3"/>
    <tableColumn id="3" xr3:uid="{4E8293A9-2E2C-4E15-8D23-5EC0BC145620}" name="F_N" dataDxfId="0">
      <calculatedColumnFormula>COUNTIF(Tabulka9[hodnocení produktu '[%'] seřazeno],"&lt;="&amp;Tabulka9[[#This Row],[hodnocení produktu '[%'] seřazeno]])/COUNT(Tabulka9[id zákazník])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303"/>
  <sheetViews>
    <sheetView tabSelected="1" zoomScale="85" zoomScaleNormal="85" workbookViewId="0">
      <selection activeCell="G28" sqref="G28"/>
    </sheetView>
  </sheetViews>
  <sheetFormatPr defaultRowHeight="15" x14ac:dyDescent="0.25"/>
  <cols>
    <col min="2" max="2" width="16" bestFit="1" customWidth="1"/>
    <col min="3" max="3" width="16.7109375" bestFit="1" customWidth="1"/>
    <col min="5" max="5" width="18.42578125" customWidth="1"/>
    <col min="6" max="6" width="18.7109375" bestFit="1" customWidth="1"/>
    <col min="7" max="7" width="17.85546875" bestFit="1" customWidth="1"/>
  </cols>
  <sheetData>
    <row r="3" spans="2:16" ht="15" customHeight="1" x14ac:dyDescent="0.25">
      <c r="B3" t="s">
        <v>0</v>
      </c>
      <c r="C3" t="s">
        <v>8</v>
      </c>
      <c r="E3" t="s">
        <v>12</v>
      </c>
      <c r="F3" t="s">
        <v>13</v>
      </c>
      <c r="G3" t="s">
        <v>14</v>
      </c>
      <c r="J3" s="2" t="s">
        <v>15</v>
      </c>
      <c r="K3" s="2"/>
      <c r="L3" s="2"/>
      <c r="M3" s="2"/>
      <c r="N3" s="2"/>
      <c r="O3" s="2"/>
      <c r="P3" s="2"/>
    </row>
    <row r="4" spans="2:16" ht="15" customHeight="1" x14ac:dyDescent="0.25">
      <c r="B4">
        <v>1</v>
      </c>
      <c r="C4" t="s">
        <v>9</v>
      </c>
      <c r="E4" t="s">
        <v>11</v>
      </c>
      <c r="F4">
        <f>COUNTIF(Tabulka1[odpověď],E4)</f>
        <v>108</v>
      </c>
      <c r="G4" s="1">
        <f>F4/COUNT(Tabulka1[ID respondent])</f>
        <v>0.36</v>
      </c>
      <c r="J4" s="2"/>
      <c r="K4" s="2"/>
      <c r="L4" s="2"/>
      <c r="M4" s="2"/>
      <c r="N4" s="2"/>
      <c r="O4" s="2"/>
      <c r="P4" s="2"/>
    </row>
    <row r="5" spans="2:16" ht="15" customHeight="1" x14ac:dyDescent="0.25">
      <c r="B5">
        <v>2</v>
      </c>
      <c r="C5" t="s">
        <v>10</v>
      </c>
      <c r="E5" t="s">
        <v>10</v>
      </c>
      <c r="F5">
        <f>COUNTIF(Tabulka1[odpověď],E5)</f>
        <v>96</v>
      </c>
      <c r="G5" s="1">
        <f>F5/COUNT(Tabulka1[ID respondent])</f>
        <v>0.32</v>
      </c>
      <c r="J5" s="2"/>
      <c r="K5" s="2"/>
      <c r="L5" s="2"/>
      <c r="M5" s="2"/>
      <c r="N5" s="2"/>
      <c r="O5" s="2"/>
      <c r="P5" s="2"/>
    </row>
    <row r="6" spans="2:16" ht="15" customHeight="1" x14ac:dyDescent="0.25">
      <c r="B6">
        <v>3</v>
      </c>
      <c r="C6" t="s">
        <v>11</v>
      </c>
      <c r="E6" t="s">
        <v>9</v>
      </c>
      <c r="F6">
        <f>COUNTIF(Tabulka1[odpověď],E6)</f>
        <v>96</v>
      </c>
      <c r="G6" s="1">
        <f>F6/COUNT(Tabulka1[ID respondent])</f>
        <v>0.32</v>
      </c>
      <c r="J6" s="2"/>
      <c r="K6" s="2"/>
      <c r="L6" s="2"/>
      <c r="M6" s="2"/>
      <c r="N6" s="2"/>
      <c r="O6" s="2"/>
      <c r="P6" s="2"/>
    </row>
    <row r="7" spans="2:16" x14ac:dyDescent="0.25">
      <c r="B7">
        <v>4</v>
      </c>
      <c r="C7" t="s">
        <v>9</v>
      </c>
    </row>
    <row r="8" spans="2:16" x14ac:dyDescent="0.25">
      <c r="B8">
        <v>5</v>
      </c>
      <c r="C8" t="s">
        <v>11</v>
      </c>
    </row>
    <row r="9" spans="2:16" x14ac:dyDescent="0.25">
      <c r="B9">
        <v>6</v>
      </c>
      <c r="C9" t="s">
        <v>11</v>
      </c>
    </row>
    <row r="10" spans="2:16" x14ac:dyDescent="0.25">
      <c r="B10">
        <v>7</v>
      </c>
      <c r="C10" t="s">
        <v>11</v>
      </c>
    </row>
    <row r="11" spans="2:16" x14ac:dyDescent="0.25">
      <c r="B11">
        <v>8</v>
      </c>
      <c r="C11" t="s">
        <v>9</v>
      </c>
    </row>
    <row r="12" spans="2:16" x14ac:dyDescent="0.25">
      <c r="B12">
        <v>9</v>
      </c>
      <c r="C12" t="s">
        <v>9</v>
      </c>
    </row>
    <row r="13" spans="2:16" x14ac:dyDescent="0.25">
      <c r="B13">
        <v>10</v>
      </c>
      <c r="C13" t="s">
        <v>9</v>
      </c>
    </row>
    <row r="14" spans="2:16" x14ac:dyDescent="0.25">
      <c r="B14">
        <v>11</v>
      </c>
      <c r="C14" t="s">
        <v>9</v>
      </c>
    </row>
    <row r="15" spans="2:16" x14ac:dyDescent="0.25">
      <c r="B15">
        <v>12</v>
      </c>
      <c r="C15" t="s">
        <v>10</v>
      </c>
    </row>
    <row r="16" spans="2:16" x14ac:dyDescent="0.25">
      <c r="B16">
        <v>13</v>
      </c>
      <c r="C16" t="s">
        <v>9</v>
      </c>
    </row>
    <row r="17" spans="2:3" x14ac:dyDescent="0.25">
      <c r="B17">
        <v>14</v>
      </c>
      <c r="C17" t="s">
        <v>9</v>
      </c>
    </row>
    <row r="18" spans="2:3" x14ac:dyDescent="0.25">
      <c r="B18">
        <v>15</v>
      </c>
      <c r="C18" t="s">
        <v>10</v>
      </c>
    </row>
    <row r="19" spans="2:3" x14ac:dyDescent="0.25">
      <c r="B19">
        <v>16</v>
      </c>
      <c r="C19" t="s">
        <v>10</v>
      </c>
    </row>
    <row r="20" spans="2:3" x14ac:dyDescent="0.25">
      <c r="B20">
        <v>17</v>
      </c>
      <c r="C20" t="s">
        <v>10</v>
      </c>
    </row>
    <row r="21" spans="2:3" x14ac:dyDescent="0.25">
      <c r="B21">
        <v>18</v>
      </c>
      <c r="C21" t="s">
        <v>11</v>
      </c>
    </row>
    <row r="22" spans="2:3" x14ac:dyDescent="0.25">
      <c r="B22">
        <v>19</v>
      </c>
      <c r="C22" t="s">
        <v>10</v>
      </c>
    </row>
    <row r="23" spans="2:3" x14ac:dyDescent="0.25">
      <c r="B23">
        <v>20</v>
      </c>
      <c r="C23" t="s">
        <v>9</v>
      </c>
    </row>
    <row r="24" spans="2:3" x14ac:dyDescent="0.25">
      <c r="B24">
        <v>21</v>
      </c>
      <c r="C24" t="s">
        <v>9</v>
      </c>
    </row>
    <row r="25" spans="2:3" x14ac:dyDescent="0.25">
      <c r="B25">
        <v>22</v>
      </c>
      <c r="C25" t="s">
        <v>10</v>
      </c>
    </row>
    <row r="26" spans="2:3" x14ac:dyDescent="0.25">
      <c r="B26">
        <v>23</v>
      </c>
      <c r="C26" t="s">
        <v>11</v>
      </c>
    </row>
    <row r="27" spans="2:3" x14ac:dyDescent="0.25">
      <c r="B27">
        <v>24</v>
      </c>
      <c r="C27" t="s">
        <v>11</v>
      </c>
    </row>
    <row r="28" spans="2:3" x14ac:dyDescent="0.25">
      <c r="B28">
        <v>25</v>
      </c>
      <c r="C28" t="s">
        <v>11</v>
      </c>
    </row>
    <row r="29" spans="2:3" x14ac:dyDescent="0.25">
      <c r="B29">
        <v>26</v>
      </c>
      <c r="C29" t="s">
        <v>9</v>
      </c>
    </row>
    <row r="30" spans="2:3" x14ac:dyDescent="0.25">
      <c r="B30">
        <v>27</v>
      </c>
      <c r="C30" t="s">
        <v>9</v>
      </c>
    </row>
    <row r="31" spans="2:3" x14ac:dyDescent="0.25">
      <c r="B31">
        <v>28</v>
      </c>
      <c r="C31" t="s">
        <v>9</v>
      </c>
    </row>
    <row r="32" spans="2:3" x14ac:dyDescent="0.25">
      <c r="B32">
        <v>29</v>
      </c>
      <c r="C32" t="s">
        <v>9</v>
      </c>
    </row>
    <row r="33" spans="2:3" x14ac:dyDescent="0.25">
      <c r="B33">
        <v>30</v>
      </c>
      <c r="C33" t="s">
        <v>11</v>
      </c>
    </row>
    <row r="34" spans="2:3" x14ac:dyDescent="0.25">
      <c r="B34">
        <v>31</v>
      </c>
      <c r="C34" t="s">
        <v>11</v>
      </c>
    </row>
    <row r="35" spans="2:3" x14ac:dyDescent="0.25">
      <c r="B35">
        <v>32</v>
      </c>
      <c r="C35" t="s">
        <v>10</v>
      </c>
    </row>
    <row r="36" spans="2:3" x14ac:dyDescent="0.25">
      <c r="B36">
        <v>33</v>
      </c>
      <c r="C36" t="s">
        <v>9</v>
      </c>
    </row>
    <row r="37" spans="2:3" x14ac:dyDescent="0.25">
      <c r="B37">
        <v>34</v>
      </c>
      <c r="C37" t="s">
        <v>11</v>
      </c>
    </row>
    <row r="38" spans="2:3" x14ac:dyDescent="0.25">
      <c r="B38">
        <v>35</v>
      </c>
      <c r="C38" t="s">
        <v>11</v>
      </c>
    </row>
    <row r="39" spans="2:3" x14ac:dyDescent="0.25">
      <c r="B39">
        <v>36</v>
      </c>
      <c r="C39" t="s">
        <v>11</v>
      </c>
    </row>
    <row r="40" spans="2:3" x14ac:dyDescent="0.25">
      <c r="B40">
        <v>37</v>
      </c>
      <c r="C40" t="s">
        <v>11</v>
      </c>
    </row>
    <row r="41" spans="2:3" x14ac:dyDescent="0.25">
      <c r="B41">
        <v>38</v>
      </c>
      <c r="C41" t="s">
        <v>9</v>
      </c>
    </row>
    <row r="42" spans="2:3" x14ac:dyDescent="0.25">
      <c r="B42">
        <v>39</v>
      </c>
      <c r="C42" t="s">
        <v>9</v>
      </c>
    </row>
    <row r="43" spans="2:3" x14ac:dyDescent="0.25">
      <c r="B43">
        <v>40</v>
      </c>
      <c r="C43" t="s">
        <v>10</v>
      </c>
    </row>
    <row r="44" spans="2:3" x14ac:dyDescent="0.25">
      <c r="B44">
        <v>41</v>
      </c>
      <c r="C44" t="s">
        <v>11</v>
      </c>
    </row>
    <row r="45" spans="2:3" x14ac:dyDescent="0.25">
      <c r="B45">
        <v>42</v>
      </c>
      <c r="C45" t="s">
        <v>10</v>
      </c>
    </row>
    <row r="46" spans="2:3" x14ac:dyDescent="0.25">
      <c r="B46">
        <v>43</v>
      </c>
      <c r="C46" t="s">
        <v>11</v>
      </c>
    </row>
    <row r="47" spans="2:3" x14ac:dyDescent="0.25">
      <c r="B47">
        <v>44</v>
      </c>
      <c r="C47" t="s">
        <v>9</v>
      </c>
    </row>
    <row r="48" spans="2:3" x14ac:dyDescent="0.25">
      <c r="B48">
        <v>45</v>
      </c>
      <c r="C48" t="s">
        <v>11</v>
      </c>
    </row>
    <row r="49" spans="2:3" x14ac:dyDescent="0.25">
      <c r="B49">
        <v>46</v>
      </c>
      <c r="C49" t="s">
        <v>11</v>
      </c>
    </row>
    <row r="50" spans="2:3" x14ac:dyDescent="0.25">
      <c r="B50">
        <v>47</v>
      </c>
      <c r="C50" t="s">
        <v>10</v>
      </c>
    </row>
    <row r="51" spans="2:3" x14ac:dyDescent="0.25">
      <c r="B51">
        <v>48</v>
      </c>
      <c r="C51" t="s">
        <v>9</v>
      </c>
    </row>
    <row r="52" spans="2:3" x14ac:dyDescent="0.25">
      <c r="B52">
        <v>49</v>
      </c>
      <c r="C52" t="s">
        <v>11</v>
      </c>
    </row>
    <row r="53" spans="2:3" x14ac:dyDescent="0.25">
      <c r="B53">
        <v>50</v>
      </c>
      <c r="C53" t="s">
        <v>10</v>
      </c>
    </row>
    <row r="54" spans="2:3" x14ac:dyDescent="0.25">
      <c r="B54">
        <v>51</v>
      </c>
      <c r="C54" t="s">
        <v>9</v>
      </c>
    </row>
    <row r="55" spans="2:3" x14ac:dyDescent="0.25">
      <c r="B55">
        <v>52</v>
      </c>
      <c r="C55" t="s">
        <v>9</v>
      </c>
    </row>
    <row r="56" spans="2:3" x14ac:dyDescent="0.25">
      <c r="B56">
        <v>53</v>
      </c>
      <c r="C56" t="s">
        <v>11</v>
      </c>
    </row>
    <row r="57" spans="2:3" x14ac:dyDescent="0.25">
      <c r="B57">
        <v>54</v>
      </c>
      <c r="C57" t="s">
        <v>10</v>
      </c>
    </row>
    <row r="58" spans="2:3" x14ac:dyDescent="0.25">
      <c r="B58">
        <v>55</v>
      </c>
      <c r="C58" t="s">
        <v>11</v>
      </c>
    </row>
    <row r="59" spans="2:3" x14ac:dyDescent="0.25">
      <c r="B59">
        <v>56</v>
      </c>
      <c r="C59" t="s">
        <v>9</v>
      </c>
    </row>
    <row r="60" spans="2:3" x14ac:dyDescent="0.25">
      <c r="B60">
        <v>57</v>
      </c>
      <c r="C60" t="s">
        <v>9</v>
      </c>
    </row>
    <row r="61" spans="2:3" x14ac:dyDescent="0.25">
      <c r="B61">
        <v>58</v>
      </c>
      <c r="C61" t="s">
        <v>11</v>
      </c>
    </row>
    <row r="62" spans="2:3" x14ac:dyDescent="0.25">
      <c r="B62">
        <v>59</v>
      </c>
      <c r="C62" t="s">
        <v>10</v>
      </c>
    </row>
    <row r="63" spans="2:3" x14ac:dyDescent="0.25">
      <c r="B63">
        <v>60</v>
      </c>
      <c r="C63" t="s">
        <v>11</v>
      </c>
    </row>
    <row r="64" spans="2:3" x14ac:dyDescent="0.25">
      <c r="B64">
        <v>61</v>
      </c>
      <c r="C64" t="s">
        <v>10</v>
      </c>
    </row>
    <row r="65" spans="2:3" x14ac:dyDescent="0.25">
      <c r="B65">
        <v>62</v>
      </c>
      <c r="C65" t="s">
        <v>11</v>
      </c>
    </row>
    <row r="66" spans="2:3" x14ac:dyDescent="0.25">
      <c r="B66">
        <v>63</v>
      </c>
      <c r="C66" t="s">
        <v>11</v>
      </c>
    </row>
    <row r="67" spans="2:3" x14ac:dyDescent="0.25">
      <c r="B67">
        <v>64</v>
      </c>
      <c r="C67" t="s">
        <v>10</v>
      </c>
    </row>
    <row r="68" spans="2:3" x14ac:dyDescent="0.25">
      <c r="B68">
        <v>65</v>
      </c>
      <c r="C68" t="s">
        <v>10</v>
      </c>
    </row>
    <row r="69" spans="2:3" x14ac:dyDescent="0.25">
      <c r="B69">
        <v>66</v>
      </c>
      <c r="C69" t="s">
        <v>10</v>
      </c>
    </row>
    <row r="70" spans="2:3" x14ac:dyDescent="0.25">
      <c r="B70">
        <v>67</v>
      </c>
      <c r="C70" t="s">
        <v>10</v>
      </c>
    </row>
    <row r="71" spans="2:3" x14ac:dyDescent="0.25">
      <c r="B71">
        <v>68</v>
      </c>
      <c r="C71" t="s">
        <v>11</v>
      </c>
    </row>
    <row r="72" spans="2:3" x14ac:dyDescent="0.25">
      <c r="B72">
        <v>69</v>
      </c>
      <c r="C72" t="s">
        <v>10</v>
      </c>
    </row>
    <row r="73" spans="2:3" x14ac:dyDescent="0.25">
      <c r="B73">
        <v>70</v>
      </c>
      <c r="C73" t="s">
        <v>11</v>
      </c>
    </row>
    <row r="74" spans="2:3" x14ac:dyDescent="0.25">
      <c r="B74">
        <v>71</v>
      </c>
      <c r="C74" t="s">
        <v>10</v>
      </c>
    </row>
    <row r="75" spans="2:3" x14ac:dyDescent="0.25">
      <c r="B75">
        <v>72</v>
      </c>
      <c r="C75" t="s">
        <v>10</v>
      </c>
    </row>
    <row r="76" spans="2:3" x14ac:dyDescent="0.25">
      <c r="B76">
        <v>73</v>
      </c>
      <c r="C76" t="s">
        <v>11</v>
      </c>
    </row>
    <row r="77" spans="2:3" x14ac:dyDescent="0.25">
      <c r="B77">
        <v>74</v>
      </c>
      <c r="C77" t="s">
        <v>9</v>
      </c>
    </row>
    <row r="78" spans="2:3" x14ac:dyDescent="0.25">
      <c r="B78">
        <v>75</v>
      </c>
      <c r="C78" t="s">
        <v>10</v>
      </c>
    </row>
    <row r="79" spans="2:3" x14ac:dyDescent="0.25">
      <c r="B79">
        <v>76</v>
      </c>
      <c r="C79" t="s">
        <v>9</v>
      </c>
    </row>
    <row r="80" spans="2:3" x14ac:dyDescent="0.25">
      <c r="B80">
        <v>77</v>
      </c>
      <c r="C80" t="s">
        <v>10</v>
      </c>
    </row>
    <row r="81" spans="2:3" x14ac:dyDescent="0.25">
      <c r="B81">
        <v>78</v>
      </c>
      <c r="C81" t="s">
        <v>9</v>
      </c>
    </row>
    <row r="82" spans="2:3" x14ac:dyDescent="0.25">
      <c r="B82">
        <v>79</v>
      </c>
      <c r="C82" t="s">
        <v>10</v>
      </c>
    </row>
    <row r="83" spans="2:3" x14ac:dyDescent="0.25">
      <c r="B83">
        <v>80</v>
      </c>
      <c r="C83" t="s">
        <v>11</v>
      </c>
    </row>
    <row r="84" spans="2:3" x14ac:dyDescent="0.25">
      <c r="B84">
        <v>81</v>
      </c>
      <c r="C84" t="s">
        <v>10</v>
      </c>
    </row>
    <row r="85" spans="2:3" x14ac:dyDescent="0.25">
      <c r="B85">
        <v>82</v>
      </c>
      <c r="C85" t="s">
        <v>9</v>
      </c>
    </row>
    <row r="86" spans="2:3" x14ac:dyDescent="0.25">
      <c r="B86">
        <v>83</v>
      </c>
      <c r="C86" t="s">
        <v>10</v>
      </c>
    </row>
    <row r="87" spans="2:3" x14ac:dyDescent="0.25">
      <c r="B87">
        <v>84</v>
      </c>
      <c r="C87" t="s">
        <v>10</v>
      </c>
    </row>
    <row r="88" spans="2:3" x14ac:dyDescent="0.25">
      <c r="B88">
        <v>85</v>
      </c>
      <c r="C88" t="s">
        <v>11</v>
      </c>
    </row>
    <row r="89" spans="2:3" x14ac:dyDescent="0.25">
      <c r="B89">
        <v>86</v>
      </c>
      <c r="C89" t="s">
        <v>11</v>
      </c>
    </row>
    <row r="90" spans="2:3" x14ac:dyDescent="0.25">
      <c r="B90">
        <v>87</v>
      </c>
      <c r="C90" t="s">
        <v>10</v>
      </c>
    </row>
    <row r="91" spans="2:3" x14ac:dyDescent="0.25">
      <c r="B91">
        <v>88</v>
      </c>
      <c r="C91" t="s">
        <v>9</v>
      </c>
    </row>
    <row r="92" spans="2:3" x14ac:dyDescent="0.25">
      <c r="B92">
        <v>89</v>
      </c>
      <c r="C92" t="s">
        <v>10</v>
      </c>
    </row>
    <row r="93" spans="2:3" x14ac:dyDescent="0.25">
      <c r="B93">
        <v>90</v>
      </c>
      <c r="C93" t="s">
        <v>10</v>
      </c>
    </row>
    <row r="94" spans="2:3" x14ac:dyDescent="0.25">
      <c r="B94">
        <v>91</v>
      </c>
      <c r="C94" t="s">
        <v>9</v>
      </c>
    </row>
    <row r="95" spans="2:3" x14ac:dyDescent="0.25">
      <c r="B95">
        <v>92</v>
      </c>
      <c r="C95" t="s">
        <v>9</v>
      </c>
    </row>
    <row r="96" spans="2:3" x14ac:dyDescent="0.25">
      <c r="B96">
        <v>93</v>
      </c>
      <c r="C96" t="s">
        <v>11</v>
      </c>
    </row>
    <row r="97" spans="2:3" x14ac:dyDescent="0.25">
      <c r="B97">
        <v>94</v>
      </c>
      <c r="C97" t="s">
        <v>10</v>
      </c>
    </row>
    <row r="98" spans="2:3" x14ac:dyDescent="0.25">
      <c r="B98">
        <v>95</v>
      </c>
      <c r="C98" t="s">
        <v>11</v>
      </c>
    </row>
    <row r="99" spans="2:3" x14ac:dyDescent="0.25">
      <c r="B99">
        <v>96</v>
      </c>
      <c r="C99" t="s">
        <v>11</v>
      </c>
    </row>
    <row r="100" spans="2:3" x14ac:dyDescent="0.25">
      <c r="B100">
        <v>97</v>
      </c>
      <c r="C100" t="s">
        <v>11</v>
      </c>
    </row>
    <row r="101" spans="2:3" x14ac:dyDescent="0.25">
      <c r="B101">
        <v>98</v>
      </c>
      <c r="C101" t="s">
        <v>10</v>
      </c>
    </row>
    <row r="102" spans="2:3" x14ac:dyDescent="0.25">
      <c r="B102">
        <v>99</v>
      </c>
      <c r="C102" t="s">
        <v>10</v>
      </c>
    </row>
    <row r="103" spans="2:3" x14ac:dyDescent="0.25">
      <c r="B103">
        <v>100</v>
      </c>
      <c r="C103" t="s">
        <v>11</v>
      </c>
    </row>
    <row r="104" spans="2:3" x14ac:dyDescent="0.25">
      <c r="B104">
        <v>101</v>
      </c>
      <c r="C104" t="s">
        <v>11</v>
      </c>
    </row>
    <row r="105" spans="2:3" x14ac:dyDescent="0.25">
      <c r="B105">
        <v>102</v>
      </c>
      <c r="C105" t="s">
        <v>11</v>
      </c>
    </row>
    <row r="106" spans="2:3" x14ac:dyDescent="0.25">
      <c r="B106">
        <v>103</v>
      </c>
      <c r="C106" t="s">
        <v>11</v>
      </c>
    </row>
    <row r="107" spans="2:3" x14ac:dyDescent="0.25">
      <c r="B107">
        <v>104</v>
      </c>
      <c r="C107" t="s">
        <v>10</v>
      </c>
    </row>
    <row r="108" spans="2:3" x14ac:dyDescent="0.25">
      <c r="B108">
        <v>105</v>
      </c>
      <c r="C108" t="s">
        <v>9</v>
      </c>
    </row>
    <row r="109" spans="2:3" x14ac:dyDescent="0.25">
      <c r="B109">
        <v>106</v>
      </c>
      <c r="C109" t="s">
        <v>10</v>
      </c>
    </row>
    <row r="110" spans="2:3" x14ac:dyDescent="0.25">
      <c r="B110">
        <v>107</v>
      </c>
      <c r="C110" t="s">
        <v>10</v>
      </c>
    </row>
    <row r="111" spans="2:3" x14ac:dyDescent="0.25">
      <c r="B111">
        <v>108</v>
      </c>
      <c r="C111" t="s">
        <v>9</v>
      </c>
    </row>
    <row r="112" spans="2:3" x14ac:dyDescent="0.25">
      <c r="B112">
        <v>109</v>
      </c>
      <c r="C112" t="s">
        <v>9</v>
      </c>
    </row>
    <row r="113" spans="2:3" x14ac:dyDescent="0.25">
      <c r="B113">
        <v>110</v>
      </c>
      <c r="C113" t="s">
        <v>11</v>
      </c>
    </row>
    <row r="114" spans="2:3" x14ac:dyDescent="0.25">
      <c r="B114">
        <v>111</v>
      </c>
      <c r="C114" t="s">
        <v>11</v>
      </c>
    </row>
    <row r="115" spans="2:3" x14ac:dyDescent="0.25">
      <c r="B115">
        <v>112</v>
      </c>
      <c r="C115" t="s">
        <v>9</v>
      </c>
    </row>
    <row r="116" spans="2:3" x14ac:dyDescent="0.25">
      <c r="B116">
        <v>113</v>
      </c>
      <c r="C116" t="s">
        <v>9</v>
      </c>
    </row>
    <row r="117" spans="2:3" x14ac:dyDescent="0.25">
      <c r="B117">
        <v>114</v>
      </c>
      <c r="C117" t="s">
        <v>10</v>
      </c>
    </row>
    <row r="118" spans="2:3" x14ac:dyDescent="0.25">
      <c r="B118">
        <v>115</v>
      </c>
      <c r="C118" t="s">
        <v>10</v>
      </c>
    </row>
    <row r="119" spans="2:3" x14ac:dyDescent="0.25">
      <c r="B119">
        <v>116</v>
      </c>
      <c r="C119" t="s">
        <v>11</v>
      </c>
    </row>
    <row r="120" spans="2:3" x14ac:dyDescent="0.25">
      <c r="B120">
        <v>117</v>
      </c>
      <c r="C120" t="s">
        <v>10</v>
      </c>
    </row>
    <row r="121" spans="2:3" x14ac:dyDescent="0.25">
      <c r="B121">
        <v>118</v>
      </c>
      <c r="C121" t="s">
        <v>11</v>
      </c>
    </row>
    <row r="122" spans="2:3" x14ac:dyDescent="0.25">
      <c r="B122">
        <v>119</v>
      </c>
      <c r="C122" t="s">
        <v>10</v>
      </c>
    </row>
    <row r="123" spans="2:3" x14ac:dyDescent="0.25">
      <c r="B123">
        <v>120</v>
      </c>
      <c r="C123" t="s">
        <v>10</v>
      </c>
    </row>
    <row r="124" spans="2:3" x14ac:dyDescent="0.25">
      <c r="B124">
        <v>121</v>
      </c>
      <c r="C124" t="s">
        <v>11</v>
      </c>
    </row>
    <row r="125" spans="2:3" x14ac:dyDescent="0.25">
      <c r="B125">
        <v>122</v>
      </c>
      <c r="C125" t="s">
        <v>10</v>
      </c>
    </row>
    <row r="126" spans="2:3" x14ac:dyDescent="0.25">
      <c r="B126">
        <v>123</v>
      </c>
      <c r="C126" t="s">
        <v>9</v>
      </c>
    </row>
    <row r="127" spans="2:3" x14ac:dyDescent="0.25">
      <c r="B127">
        <v>124</v>
      </c>
      <c r="C127" t="s">
        <v>9</v>
      </c>
    </row>
    <row r="128" spans="2:3" x14ac:dyDescent="0.25">
      <c r="B128">
        <v>125</v>
      </c>
      <c r="C128" t="s">
        <v>10</v>
      </c>
    </row>
    <row r="129" spans="2:3" x14ac:dyDescent="0.25">
      <c r="B129">
        <v>126</v>
      </c>
      <c r="C129" t="s">
        <v>9</v>
      </c>
    </row>
    <row r="130" spans="2:3" x14ac:dyDescent="0.25">
      <c r="B130">
        <v>127</v>
      </c>
      <c r="C130" t="s">
        <v>10</v>
      </c>
    </row>
    <row r="131" spans="2:3" x14ac:dyDescent="0.25">
      <c r="B131">
        <v>128</v>
      </c>
      <c r="C131" t="s">
        <v>11</v>
      </c>
    </row>
    <row r="132" spans="2:3" x14ac:dyDescent="0.25">
      <c r="B132">
        <v>129</v>
      </c>
      <c r="C132" t="s">
        <v>9</v>
      </c>
    </row>
    <row r="133" spans="2:3" x14ac:dyDescent="0.25">
      <c r="B133">
        <v>130</v>
      </c>
      <c r="C133" t="s">
        <v>9</v>
      </c>
    </row>
    <row r="134" spans="2:3" x14ac:dyDescent="0.25">
      <c r="B134">
        <v>131</v>
      </c>
      <c r="C134" t="s">
        <v>9</v>
      </c>
    </row>
    <row r="135" spans="2:3" x14ac:dyDescent="0.25">
      <c r="B135">
        <v>132</v>
      </c>
      <c r="C135" t="s">
        <v>10</v>
      </c>
    </row>
    <row r="136" spans="2:3" x14ac:dyDescent="0.25">
      <c r="B136">
        <v>133</v>
      </c>
      <c r="C136" t="s">
        <v>11</v>
      </c>
    </row>
    <row r="137" spans="2:3" x14ac:dyDescent="0.25">
      <c r="B137">
        <v>134</v>
      </c>
      <c r="C137" t="s">
        <v>11</v>
      </c>
    </row>
    <row r="138" spans="2:3" x14ac:dyDescent="0.25">
      <c r="B138">
        <v>135</v>
      </c>
      <c r="C138" t="s">
        <v>10</v>
      </c>
    </row>
    <row r="139" spans="2:3" x14ac:dyDescent="0.25">
      <c r="B139">
        <v>136</v>
      </c>
      <c r="C139" t="s">
        <v>10</v>
      </c>
    </row>
    <row r="140" spans="2:3" x14ac:dyDescent="0.25">
      <c r="B140">
        <v>137</v>
      </c>
      <c r="C140" t="s">
        <v>9</v>
      </c>
    </row>
    <row r="141" spans="2:3" x14ac:dyDescent="0.25">
      <c r="B141">
        <v>138</v>
      </c>
      <c r="C141" t="s">
        <v>9</v>
      </c>
    </row>
    <row r="142" spans="2:3" x14ac:dyDescent="0.25">
      <c r="B142">
        <v>139</v>
      </c>
      <c r="C142" t="s">
        <v>11</v>
      </c>
    </row>
    <row r="143" spans="2:3" x14ac:dyDescent="0.25">
      <c r="B143">
        <v>140</v>
      </c>
      <c r="C143" t="s">
        <v>9</v>
      </c>
    </row>
    <row r="144" spans="2:3" x14ac:dyDescent="0.25">
      <c r="B144">
        <v>141</v>
      </c>
      <c r="C144" t="s">
        <v>9</v>
      </c>
    </row>
    <row r="145" spans="2:3" x14ac:dyDescent="0.25">
      <c r="B145">
        <v>142</v>
      </c>
      <c r="C145" t="s">
        <v>10</v>
      </c>
    </row>
    <row r="146" spans="2:3" x14ac:dyDescent="0.25">
      <c r="B146">
        <v>143</v>
      </c>
      <c r="C146" t="s">
        <v>11</v>
      </c>
    </row>
    <row r="147" spans="2:3" x14ac:dyDescent="0.25">
      <c r="B147">
        <v>144</v>
      </c>
      <c r="C147" t="s">
        <v>10</v>
      </c>
    </row>
    <row r="148" spans="2:3" x14ac:dyDescent="0.25">
      <c r="B148">
        <v>145</v>
      </c>
      <c r="C148" t="s">
        <v>10</v>
      </c>
    </row>
    <row r="149" spans="2:3" x14ac:dyDescent="0.25">
      <c r="B149">
        <v>146</v>
      </c>
      <c r="C149" t="s">
        <v>9</v>
      </c>
    </row>
    <row r="150" spans="2:3" x14ac:dyDescent="0.25">
      <c r="B150">
        <v>147</v>
      </c>
      <c r="C150" t="s">
        <v>11</v>
      </c>
    </row>
    <row r="151" spans="2:3" x14ac:dyDescent="0.25">
      <c r="B151">
        <v>148</v>
      </c>
      <c r="C151" t="s">
        <v>10</v>
      </c>
    </row>
    <row r="152" spans="2:3" x14ac:dyDescent="0.25">
      <c r="B152">
        <v>149</v>
      </c>
      <c r="C152" t="s">
        <v>11</v>
      </c>
    </row>
    <row r="153" spans="2:3" x14ac:dyDescent="0.25">
      <c r="B153">
        <v>150</v>
      </c>
      <c r="C153" t="s">
        <v>10</v>
      </c>
    </row>
    <row r="154" spans="2:3" x14ac:dyDescent="0.25">
      <c r="B154">
        <v>151</v>
      </c>
      <c r="C154" t="s">
        <v>11</v>
      </c>
    </row>
    <row r="155" spans="2:3" x14ac:dyDescent="0.25">
      <c r="B155">
        <v>152</v>
      </c>
      <c r="C155" t="s">
        <v>11</v>
      </c>
    </row>
    <row r="156" spans="2:3" x14ac:dyDescent="0.25">
      <c r="B156">
        <v>153</v>
      </c>
      <c r="C156" t="s">
        <v>9</v>
      </c>
    </row>
    <row r="157" spans="2:3" x14ac:dyDescent="0.25">
      <c r="B157">
        <v>154</v>
      </c>
      <c r="C157" t="s">
        <v>9</v>
      </c>
    </row>
    <row r="158" spans="2:3" x14ac:dyDescent="0.25">
      <c r="B158">
        <v>155</v>
      </c>
      <c r="C158" t="s">
        <v>10</v>
      </c>
    </row>
    <row r="159" spans="2:3" x14ac:dyDescent="0.25">
      <c r="B159">
        <v>156</v>
      </c>
      <c r="C159" t="s">
        <v>11</v>
      </c>
    </row>
    <row r="160" spans="2:3" x14ac:dyDescent="0.25">
      <c r="B160">
        <v>157</v>
      </c>
      <c r="C160" t="s">
        <v>10</v>
      </c>
    </row>
    <row r="161" spans="2:3" x14ac:dyDescent="0.25">
      <c r="B161">
        <v>158</v>
      </c>
      <c r="C161" t="s">
        <v>11</v>
      </c>
    </row>
    <row r="162" spans="2:3" x14ac:dyDescent="0.25">
      <c r="B162">
        <v>159</v>
      </c>
      <c r="C162" t="s">
        <v>11</v>
      </c>
    </row>
    <row r="163" spans="2:3" x14ac:dyDescent="0.25">
      <c r="B163">
        <v>160</v>
      </c>
      <c r="C163" t="s">
        <v>9</v>
      </c>
    </row>
    <row r="164" spans="2:3" x14ac:dyDescent="0.25">
      <c r="B164">
        <v>161</v>
      </c>
      <c r="C164" t="s">
        <v>11</v>
      </c>
    </row>
    <row r="165" spans="2:3" x14ac:dyDescent="0.25">
      <c r="B165">
        <v>162</v>
      </c>
      <c r="C165" t="s">
        <v>10</v>
      </c>
    </row>
    <row r="166" spans="2:3" x14ac:dyDescent="0.25">
      <c r="B166">
        <v>163</v>
      </c>
      <c r="C166" t="s">
        <v>11</v>
      </c>
    </row>
    <row r="167" spans="2:3" x14ac:dyDescent="0.25">
      <c r="B167">
        <v>164</v>
      </c>
      <c r="C167" t="s">
        <v>11</v>
      </c>
    </row>
    <row r="168" spans="2:3" x14ac:dyDescent="0.25">
      <c r="B168">
        <v>165</v>
      </c>
      <c r="C168" t="s">
        <v>11</v>
      </c>
    </row>
    <row r="169" spans="2:3" x14ac:dyDescent="0.25">
      <c r="B169">
        <v>166</v>
      </c>
      <c r="C169" t="s">
        <v>11</v>
      </c>
    </row>
    <row r="170" spans="2:3" x14ac:dyDescent="0.25">
      <c r="B170">
        <v>167</v>
      </c>
      <c r="C170" t="s">
        <v>9</v>
      </c>
    </row>
    <row r="171" spans="2:3" x14ac:dyDescent="0.25">
      <c r="B171">
        <v>168</v>
      </c>
      <c r="C171" t="s">
        <v>10</v>
      </c>
    </row>
    <row r="172" spans="2:3" x14ac:dyDescent="0.25">
      <c r="B172">
        <v>169</v>
      </c>
      <c r="C172" t="s">
        <v>11</v>
      </c>
    </row>
    <row r="173" spans="2:3" x14ac:dyDescent="0.25">
      <c r="B173">
        <v>170</v>
      </c>
      <c r="C173" t="s">
        <v>10</v>
      </c>
    </row>
    <row r="174" spans="2:3" x14ac:dyDescent="0.25">
      <c r="B174">
        <v>171</v>
      </c>
      <c r="C174" t="s">
        <v>11</v>
      </c>
    </row>
    <row r="175" spans="2:3" x14ac:dyDescent="0.25">
      <c r="B175">
        <v>172</v>
      </c>
      <c r="C175" t="s">
        <v>9</v>
      </c>
    </row>
    <row r="176" spans="2:3" x14ac:dyDescent="0.25">
      <c r="B176">
        <v>173</v>
      </c>
      <c r="C176" t="s">
        <v>9</v>
      </c>
    </row>
    <row r="177" spans="2:3" x14ac:dyDescent="0.25">
      <c r="B177">
        <v>174</v>
      </c>
      <c r="C177" t="s">
        <v>11</v>
      </c>
    </row>
    <row r="178" spans="2:3" x14ac:dyDescent="0.25">
      <c r="B178">
        <v>175</v>
      </c>
      <c r="C178" t="s">
        <v>11</v>
      </c>
    </row>
    <row r="179" spans="2:3" x14ac:dyDescent="0.25">
      <c r="B179">
        <v>176</v>
      </c>
      <c r="C179" t="s">
        <v>10</v>
      </c>
    </row>
    <row r="180" spans="2:3" x14ac:dyDescent="0.25">
      <c r="B180">
        <v>177</v>
      </c>
      <c r="C180" t="s">
        <v>11</v>
      </c>
    </row>
    <row r="181" spans="2:3" x14ac:dyDescent="0.25">
      <c r="B181">
        <v>178</v>
      </c>
      <c r="C181" t="s">
        <v>11</v>
      </c>
    </row>
    <row r="182" spans="2:3" x14ac:dyDescent="0.25">
      <c r="B182">
        <v>179</v>
      </c>
      <c r="C182" t="s">
        <v>9</v>
      </c>
    </row>
    <row r="183" spans="2:3" x14ac:dyDescent="0.25">
      <c r="B183">
        <v>180</v>
      </c>
      <c r="C183" t="s">
        <v>10</v>
      </c>
    </row>
    <row r="184" spans="2:3" x14ac:dyDescent="0.25">
      <c r="B184">
        <v>181</v>
      </c>
      <c r="C184" t="s">
        <v>10</v>
      </c>
    </row>
    <row r="185" spans="2:3" x14ac:dyDescent="0.25">
      <c r="B185">
        <v>182</v>
      </c>
      <c r="C185" t="s">
        <v>9</v>
      </c>
    </row>
    <row r="186" spans="2:3" x14ac:dyDescent="0.25">
      <c r="B186">
        <v>183</v>
      </c>
      <c r="C186" t="s">
        <v>9</v>
      </c>
    </row>
    <row r="187" spans="2:3" x14ac:dyDescent="0.25">
      <c r="B187">
        <v>184</v>
      </c>
      <c r="C187" t="s">
        <v>11</v>
      </c>
    </row>
    <row r="188" spans="2:3" x14ac:dyDescent="0.25">
      <c r="B188">
        <v>185</v>
      </c>
      <c r="C188" t="s">
        <v>11</v>
      </c>
    </row>
    <row r="189" spans="2:3" x14ac:dyDescent="0.25">
      <c r="B189">
        <v>186</v>
      </c>
      <c r="C189" t="s">
        <v>11</v>
      </c>
    </row>
    <row r="190" spans="2:3" x14ac:dyDescent="0.25">
      <c r="B190">
        <v>187</v>
      </c>
      <c r="C190" t="s">
        <v>11</v>
      </c>
    </row>
    <row r="191" spans="2:3" x14ac:dyDescent="0.25">
      <c r="B191">
        <v>188</v>
      </c>
      <c r="C191" t="s">
        <v>9</v>
      </c>
    </row>
    <row r="192" spans="2:3" x14ac:dyDescent="0.25">
      <c r="B192">
        <v>189</v>
      </c>
      <c r="C192" t="s">
        <v>10</v>
      </c>
    </row>
    <row r="193" spans="2:3" x14ac:dyDescent="0.25">
      <c r="B193">
        <v>190</v>
      </c>
      <c r="C193" t="s">
        <v>11</v>
      </c>
    </row>
    <row r="194" spans="2:3" x14ac:dyDescent="0.25">
      <c r="B194">
        <v>191</v>
      </c>
      <c r="C194" t="s">
        <v>11</v>
      </c>
    </row>
    <row r="195" spans="2:3" x14ac:dyDescent="0.25">
      <c r="B195">
        <v>192</v>
      </c>
      <c r="C195" t="s">
        <v>11</v>
      </c>
    </row>
    <row r="196" spans="2:3" x14ac:dyDescent="0.25">
      <c r="B196">
        <v>193</v>
      </c>
      <c r="C196" t="s">
        <v>9</v>
      </c>
    </row>
    <row r="197" spans="2:3" x14ac:dyDescent="0.25">
      <c r="B197">
        <v>194</v>
      </c>
      <c r="C197" t="s">
        <v>10</v>
      </c>
    </row>
    <row r="198" spans="2:3" x14ac:dyDescent="0.25">
      <c r="B198">
        <v>195</v>
      </c>
      <c r="C198" t="s">
        <v>11</v>
      </c>
    </row>
    <row r="199" spans="2:3" x14ac:dyDescent="0.25">
      <c r="B199">
        <v>196</v>
      </c>
      <c r="C199" t="s">
        <v>11</v>
      </c>
    </row>
    <row r="200" spans="2:3" x14ac:dyDescent="0.25">
      <c r="B200">
        <v>197</v>
      </c>
      <c r="C200" t="s">
        <v>9</v>
      </c>
    </row>
    <row r="201" spans="2:3" x14ac:dyDescent="0.25">
      <c r="B201">
        <v>198</v>
      </c>
      <c r="C201" t="s">
        <v>10</v>
      </c>
    </row>
    <row r="202" spans="2:3" x14ac:dyDescent="0.25">
      <c r="B202">
        <v>199</v>
      </c>
      <c r="C202" t="s">
        <v>10</v>
      </c>
    </row>
    <row r="203" spans="2:3" x14ac:dyDescent="0.25">
      <c r="B203">
        <v>200</v>
      </c>
      <c r="C203" t="s">
        <v>9</v>
      </c>
    </row>
    <row r="204" spans="2:3" x14ac:dyDescent="0.25">
      <c r="B204">
        <v>201</v>
      </c>
      <c r="C204" t="s">
        <v>10</v>
      </c>
    </row>
    <row r="205" spans="2:3" x14ac:dyDescent="0.25">
      <c r="B205">
        <v>202</v>
      </c>
      <c r="C205" t="s">
        <v>11</v>
      </c>
    </row>
    <row r="206" spans="2:3" x14ac:dyDescent="0.25">
      <c r="B206">
        <v>203</v>
      </c>
      <c r="C206" t="s">
        <v>10</v>
      </c>
    </row>
    <row r="207" spans="2:3" x14ac:dyDescent="0.25">
      <c r="B207">
        <v>204</v>
      </c>
      <c r="C207" t="s">
        <v>9</v>
      </c>
    </row>
    <row r="208" spans="2:3" x14ac:dyDescent="0.25">
      <c r="B208">
        <v>205</v>
      </c>
      <c r="C208" t="s">
        <v>9</v>
      </c>
    </row>
    <row r="209" spans="2:3" x14ac:dyDescent="0.25">
      <c r="B209">
        <v>206</v>
      </c>
      <c r="C209" t="s">
        <v>11</v>
      </c>
    </row>
    <row r="210" spans="2:3" x14ac:dyDescent="0.25">
      <c r="B210">
        <v>207</v>
      </c>
      <c r="C210" t="s">
        <v>9</v>
      </c>
    </row>
    <row r="211" spans="2:3" x14ac:dyDescent="0.25">
      <c r="B211">
        <v>208</v>
      </c>
      <c r="C211" t="s">
        <v>9</v>
      </c>
    </row>
    <row r="212" spans="2:3" x14ac:dyDescent="0.25">
      <c r="B212">
        <v>209</v>
      </c>
      <c r="C212" t="s">
        <v>10</v>
      </c>
    </row>
    <row r="213" spans="2:3" x14ac:dyDescent="0.25">
      <c r="B213">
        <v>210</v>
      </c>
      <c r="C213" t="s">
        <v>9</v>
      </c>
    </row>
    <row r="214" spans="2:3" x14ac:dyDescent="0.25">
      <c r="B214">
        <v>211</v>
      </c>
      <c r="C214" t="s">
        <v>10</v>
      </c>
    </row>
    <row r="215" spans="2:3" x14ac:dyDescent="0.25">
      <c r="B215">
        <v>212</v>
      </c>
      <c r="C215" t="s">
        <v>11</v>
      </c>
    </row>
    <row r="216" spans="2:3" x14ac:dyDescent="0.25">
      <c r="B216">
        <v>213</v>
      </c>
      <c r="C216" t="s">
        <v>10</v>
      </c>
    </row>
    <row r="217" spans="2:3" x14ac:dyDescent="0.25">
      <c r="B217">
        <v>214</v>
      </c>
      <c r="C217" t="s">
        <v>11</v>
      </c>
    </row>
    <row r="218" spans="2:3" x14ac:dyDescent="0.25">
      <c r="B218">
        <v>215</v>
      </c>
      <c r="C218" t="s">
        <v>11</v>
      </c>
    </row>
    <row r="219" spans="2:3" x14ac:dyDescent="0.25">
      <c r="B219">
        <v>216</v>
      </c>
      <c r="C219" t="s">
        <v>10</v>
      </c>
    </row>
    <row r="220" spans="2:3" x14ac:dyDescent="0.25">
      <c r="B220">
        <v>217</v>
      </c>
      <c r="C220" t="s">
        <v>9</v>
      </c>
    </row>
    <row r="221" spans="2:3" x14ac:dyDescent="0.25">
      <c r="B221">
        <v>218</v>
      </c>
      <c r="C221" t="s">
        <v>9</v>
      </c>
    </row>
    <row r="222" spans="2:3" x14ac:dyDescent="0.25">
      <c r="B222">
        <v>219</v>
      </c>
      <c r="C222" t="s">
        <v>11</v>
      </c>
    </row>
    <row r="223" spans="2:3" x14ac:dyDescent="0.25">
      <c r="B223">
        <v>220</v>
      </c>
      <c r="C223" t="s">
        <v>9</v>
      </c>
    </row>
    <row r="224" spans="2:3" x14ac:dyDescent="0.25">
      <c r="B224">
        <v>221</v>
      </c>
      <c r="C224" t="s">
        <v>9</v>
      </c>
    </row>
    <row r="225" spans="2:3" x14ac:dyDescent="0.25">
      <c r="B225">
        <v>222</v>
      </c>
      <c r="C225" t="s">
        <v>11</v>
      </c>
    </row>
    <row r="226" spans="2:3" x14ac:dyDescent="0.25">
      <c r="B226">
        <v>223</v>
      </c>
      <c r="C226" t="s">
        <v>9</v>
      </c>
    </row>
    <row r="227" spans="2:3" x14ac:dyDescent="0.25">
      <c r="B227">
        <v>224</v>
      </c>
      <c r="C227" t="s">
        <v>10</v>
      </c>
    </row>
    <row r="228" spans="2:3" x14ac:dyDescent="0.25">
      <c r="B228">
        <v>225</v>
      </c>
      <c r="C228" t="s">
        <v>10</v>
      </c>
    </row>
    <row r="229" spans="2:3" x14ac:dyDescent="0.25">
      <c r="B229">
        <v>226</v>
      </c>
      <c r="C229" t="s">
        <v>9</v>
      </c>
    </row>
    <row r="230" spans="2:3" x14ac:dyDescent="0.25">
      <c r="B230">
        <v>227</v>
      </c>
      <c r="C230" t="s">
        <v>9</v>
      </c>
    </row>
    <row r="231" spans="2:3" x14ac:dyDescent="0.25">
      <c r="B231">
        <v>228</v>
      </c>
      <c r="C231" t="s">
        <v>10</v>
      </c>
    </row>
    <row r="232" spans="2:3" x14ac:dyDescent="0.25">
      <c r="B232">
        <v>229</v>
      </c>
      <c r="C232" t="s">
        <v>10</v>
      </c>
    </row>
    <row r="233" spans="2:3" x14ac:dyDescent="0.25">
      <c r="B233">
        <v>230</v>
      </c>
      <c r="C233" t="s">
        <v>11</v>
      </c>
    </row>
    <row r="234" spans="2:3" x14ac:dyDescent="0.25">
      <c r="B234">
        <v>231</v>
      </c>
      <c r="C234" t="s">
        <v>11</v>
      </c>
    </row>
    <row r="235" spans="2:3" x14ac:dyDescent="0.25">
      <c r="B235">
        <v>232</v>
      </c>
      <c r="C235" t="s">
        <v>9</v>
      </c>
    </row>
    <row r="236" spans="2:3" x14ac:dyDescent="0.25">
      <c r="B236">
        <v>233</v>
      </c>
      <c r="C236" t="s">
        <v>9</v>
      </c>
    </row>
    <row r="237" spans="2:3" x14ac:dyDescent="0.25">
      <c r="B237">
        <v>234</v>
      </c>
      <c r="C237" t="s">
        <v>9</v>
      </c>
    </row>
    <row r="238" spans="2:3" x14ac:dyDescent="0.25">
      <c r="B238">
        <v>235</v>
      </c>
      <c r="C238" t="s">
        <v>11</v>
      </c>
    </row>
    <row r="239" spans="2:3" x14ac:dyDescent="0.25">
      <c r="B239">
        <v>236</v>
      </c>
      <c r="C239" t="s">
        <v>9</v>
      </c>
    </row>
    <row r="240" spans="2:3" x14ac:dyDescent="0.25">
      <c r="B240">
        <v>237</v>
      </c>
      <c r="C240" t="s">
        <v>9</v>
      </c>
    </row>
    <row r="241" spans="2:3" x14ac:dyDescent="0.25">
      <c r="B241">
        <v>238</v>
      </c>
      <c r="C241" t="s">
        <v>10</v>
      </c>
    </row>
    <row r="242" spans="2:3" x14ac:dyDescent="0.25">
      <c r="B242">
        <v>239</v>
      </c>
      <c r="C242" t="s">
        <v>10</v>
      </c>
    </row>
    <row r="243" spans="2:3" x14ac:dyDescent="0.25">
      <c r="B243">
        <v>240</v>
      </c>
      <c r="C243" t="s">
        <v>9</v>
      </c>
    </row>
    <row r="244" spans="2:3" x14ac:dyDescent="0.25">
      <c r="B244">
        <v>241</v>
      </c>
      <c r="C244" t="s">
        <v>10</v>
      </c>
    </row>
    <row r="245" spans="2:3" x14ac:dyDescent="0.25">
      <c r="B245">
        <v>242</v>
      </c>
      <c r="C245" t="s">
        <v>9</v>
      </c>
    </row>
    <row r="246" spans="2:3" x14ac:dyDescent="0.25">
      <c r="B246">
        <v>243</v>
      </c>
      <c r="C246" t="s">
        <v>9</v>
      </c>
    </row>
    <row r="247" spans="2:3" x14ac:dyDescent="0.25">
      <c r="B247">
        <v>244</v>
      </c>
      <c r="C247" t="s">
        <v>9</v>
      </c>
    </row>
    <row r="248" spans="2:3" x14ac:dyDescent="0.25">
      <c r="B248">
        <v>245</v>
      </c>
      <c r="C248" t="s">
        <v>11</v>
      </c>
    </row>
    <row r="249" spans="2:3" x14ac:dyDescent="0.25">
      <c r="B249">
        <v>246</v>
      </c>
      <c r="C249" t="s">
        <v>9</v>
      </c>
    </row>
    <row r="250" spans="2:3" x14ac:dyDescent="0.25">
      <c r="B250">
        <v>247</v>
      </c>
      <c r="C250" t="s">
        <v>11</v>
      </c>
    </row>
    <row r="251" spans="2:3" x14ac:dyDescent="0.25">
      <c r="B251">
        <v>248</v>
      </c>
      <c r="C251" t="s">
        <v>11</v>
      </c>
    </row>
    <row r="252" spans="2:3" x14ac:dyDescent="0.25">
      <c r="B252">
        <v>249</v>
      </c>
      <c r="C252" t="s">
        <v>10</v>
      </c>
    </row>
    <row r="253" spans="2:3" x14ac:dyDescent="0.25">
      <c r="B253">
        <v>250</v>
      </c>
      <c r="C253" t="s">
        <v>10</v>
      </c>
    </row>
    <row r="254" spans="2:3" x14ac:dyDescent="0.25">
      <c r="B254">
        <v>251</v>
      </c>
      <c r="C254" t="s">
        <v>10</v>
      </c>
    </row>
    <row r="255" spans="2:3" x14ac:dyDescent="0.25">
      <c r="B255">
        <v>252</v>
      </c>
      <c r="C255" t="s">
        <v>10</v>
      </c>
    </row>
    <row r="256" spans="2:3" x14ac:dyDescent="0.25">
      <c r="B256">
        <v>253</v>
      </c>
      <c r="C256" t="s">
        <v>9</v>
      </c>
    </row>
    <row r="257" spans="2:3" x14ac:dyDescent="0.25">
      <c r="B257">
        <v>254</v>
      </c>
      <c r="C257" t="s">
        <v>9</v>
      </c>
    </row>
    <row r="258" spans="2:3" x14ac:dyDescent="0.25">
      <c r="B258">
        <v>255</v>
      </c>
      <c r="C258" t="s">
        <v>10</v>
      </c>
    </row>
    <row r="259" spans="2:3" x14ac:dyDescent="0.25">
      <c r="B259">
        <v>256</v>
      </c>
      <c r="C259" t="s">
        <v>11</v>
      </c>
    </row>
    <row r="260" spans="2:3" x14ac:dyDescent="0.25">
      <c r="B260">
        <v>257</v>
      </c>
      <c r="C260" t="s">
        <v>11</v>
      </c>
    </row>
    <row r="261" spans="2:3" x14ac:dyDescent="0.25">
      <c r="B261">
        <v>258</v>
      </c>
      <c r="C261" t="s">
        <v>11</v>
      </c>
    </row>
    <row r="262" spans="2:3" x14ac:dyDescent="0.25">
      <c r="B262">
        <v>259</v>
      </c>
      <c r="C262" t="s">
        <v>11</v>
      </c>
    </row>
    <row r="263" spans="2:3" x14ac:dyDescent="0.25">
      <c r="B263">
        <v>260</v>
      </c>
      <c r="C263" t="s">
        <v>11</v>
      </c>
    </row>
    <row r="264" spans="2:3" x14ac:dyDescent="0.25">
      <c r="B264">
        <v>261</v>
      </c>
      <c r="C264" t="s">
        <v>10</v>
      </c>
    </row>
    <row r="265" spans="2:3" x14ac:dyDescent="0.25">
      <c r="B265">
        <v>262</v>
      </c>
      <c r="C265" t="s">
        <v>11</v>
      </c>
    </row>
    <row r="266" spans="2:3" x14ac:dyDescent="0.25">
      <c r="B266">
        <v>263</v>
      </c>
      <c r="C266" t="s">
        <v>9</v>
      </c>
    </row>
    <row r="267" spans="2:3" x14ac:dyDescent="0.25">
      <c r="B267">
        <v>264</v>
      </c>
      <c r="C267" t="s">
        <v>10</v>
      </c>
    </row>
    <row r="268" spans="2:3" x14ac:dyDescent="0.25">
      <c r="B268">
        <v>265</v>
      </c>
      <c r="C268" t="s">
        <v>10</v>
      </c>
    </row>
    <row r="269" spans="2:3" x14ac:dyDescent="0.25">
      <c r="B269">
        <v>266</v>
      </c>
      <c r="C269" t="s">
        <v>11</v>
      </c>
    </row>
    <row r="270" spans="2:3" x14ac:dyDescent="0.25">
      <c r="B270">
        <v>267</v>
      </c>
      <c r="C270" t="s">
        <v>9</v>
      </c>
    </row>
    <row r="271" spans="2:3" x14ac:dyDescent="0.25">
      <c r="B271">
        <v>268</v>
      </c>
      <c r="C271" t="s">
        <v>10</v>
      </c>
    </row>
    <row r="272" spans="2:3" x14ac:dyDescent="0.25">
      <c r="B272">
        <v>269</v>
      </c>
      <c r="C272" t="s">
        <v>10</v>
      </c>
    </row>
    <row r="273" spans="2:3" x14ac:dyDescent="0.25">
      <c r="B273">
        <v>270</v>
      </c>
      <c r="C273" t="s">
        <v>11</v>
      </c>
    </row>
    <row r="274" spans="2:3" x14ac:dyDescent="0.25">
      <c r="B274">
        <v>271</v>
      </c>
      <c r="C274" t="s">
        <v>10</v>
      </c>
    </row>
    <row r="275" spans="2:3" x14ac:dyDescent="0.25">
      <c r="B275">
        <v>272</v>
      </c>
      <c r="C275" t="s">
        <v>11</v>
      </c>
    </row>
    <row r="276" spans="2:3" x14ac:dyDescent="0.25">
      <c r="B276">
        <v>273</v>
      </c>
      <c r="C276" t="s">
        <v>9</v>
      </c>
    </row>
    <row r="277" spans="2:3" x14ac:dyDescent="0.25">
      <c r="B277">
        <v>274</v>
      </c>
      <c r="C277" t="s">
        <v>10</v>
      </c>
    </row>
    <row r="278" spans="2:3" x14ac:dyDescent="0.25">
      <c r="B278">
        <v>275</v>
      </c>
      <c r="C278" t="s">
        <v>10</v>
      </c>
    </row>
    <row r="279" spans="2:3" x14ac:dyDescent="0.25">
      <c r="B279">
        <v>276</v>
      </c>
      <c r="C279" t="s">
        <v>11</v>
      </c>
    </row>
    <row r="280" spans="2:3" x14ac:dyDescent="0.25">
      <c r="B280">
        <v>277</v>
      </c>
      <c r="C280" t="s">
        <v>9</v>
      </c>
    </row>
    <row r="281" spans="2:3" x14ac:dyDescent="0.25">
      <c r="B281">
        <v>278</v>
      </c>
      <c r="C281" t="s">
        <v>9</v>
      </c>
    </row>
    <row r="282" spans="2:3" x14ac:dyDescent="0.25">
      <c r="B282">
        <v>279</v>
      </c>
      <c r="C282" t="s">
        <v>11</v>
      </c>
    </row>
    <row r="283" spans="2:3" x14ac:dyDescent="0.25">
      <c r="B283">
        <v>280</v>
      </c>
      <c r="C283" t="s">
        <v>9</v>
      </c>
    </row>
    <row r="284" spans="2:3" x14ac:dyDescent="0.25">
      <c r="B284">
        <v>281</v>
      </c>
      <c r="C284" t="s">
        <v>10</v>
      </c>
    </row>
    <row r="285" spans="2:3" x14ac:dyDescent="0.25">
      <c r="B285">
        <v>282</v>
      </c>
      <c r="C285" t="s">
        <v>11</v>
      </c>
    </row>
    <row r="286" spans="2:3" x14ac:dyDescent="0.25">
      <c r="B286">
        <v>283</v>
      </c>
      <c r="C286" t="s">
        <v>11</v>
      </c>
    </row>
    <row r="287" spans="2:3" x14ac:dyDescent="0.25">
      <c r="B287">
        <v>284</v>
      </c>
      <c r="C287" t="s">
        <v>9</v>
      </c>
    </row>
    <row r="288" spans="2:3" x14ac:dyDescent="0.25">
      <c r="B288">
        <v>285</v>
      </c>
      <c r="C288" t="s">
        <v>11</v>
      </c>
    </row>
    <row r="289" spans="2:3" x14ac:dyDescent="0.25">
      <c r="B289">
        <v>286</v>
      </c>
      <c r="C289" t="s">
        <v>9</v>
      </c>
    </row>
    <row r="290" spans="2:3" x14ac:dyDescent="0.25">
      <c r="B290">
        <v>287</v>
      </c>
      <c r="C290" t="s">
        <v>11</v>
      </c>
    </row>
    <row r="291" spans="2:3" x14ac:dyDescent="0.25">
      <c r="B291">
        <v>288</v>
      </c>
      <c r="C291" t="s">
        <v>9</v>
      </c>
    </row>
    <row r="292" spans="2:3" x14ac:dyDescent="0.25">
      <c r="B292">
        <v>289</v>
      </c>
      <c r="C292" t="s">
        <v>9</v>
      </c>
    </row>
    <row r="293" spans="2:3" x14ac:dyDescent="0.25">
      <c r="B293">
        <v>290</v>
      </c>
      <c r="C293" t="s">
        <v>9</v>
      </c>
    </row>
    <row r="294" spans="2:3" x14ac:dyDescent="0.25">
      <c r="B294">
        <v>291</v>
      </c>
      <c r="C294" t="s">
        <v>10</v>
      </c>
    </row>
    <row r="295" spans="2:3" x14ac:dyDescent="0.25">
      <c r="B295">
        <v>292</v>
      </c>
      <c r="C295" t="s">
        <v>11</v>
      </c>
    </row>
    <row r="296" spans="2:3" x14ac:dyDescent="0.25">
      <c r="B296">
        <v>293</v>
      </c>
      <c r="C296" t="s">
        <v>10</v>
      </c>
    </row>
    <row r="297" spans="2:3" x14ac:dyDescent="0.25">
      <c r="B297">
        <v>294</v>
      </c>
      <c r="C297" t="s">
        <v>9</v>
      </c>
    </row>
    <row r="298" spans="2:3" x14ac:dyDescent="0.25">
      <c r="B298">
        <v>295</v>
      </c>
      <c r="C298" t="s">
        <v>11</v>
      </c>
    </row>
    <row r="299" spans="2:3" x14ac:dyDescent="0.25">
      <c r="B299">
        <v>296</v>
      </c>
      <c r="C299" t="s">
        <v>10</v>
      </c>
    </row>
    <row r="300" spans="2:3" x14ac:dyDescent="0.25">
      <c r="B300">
        <v>297</v>
      </c>
      <c r="C300" t="s">
        <v>10</v>
      </c>
    </row>
    <row r="301" spans="2:3" x14ac:dyDescent="0.25">
      <c r="B301">
        <v>298</v>
      </c>
      <c r="C301" t="s">
        <v>9</v>
      </c>
    </row>
    <row r="302" spans="2:3" x14ac:dyDescent="0.25">
      <c r="B302">
        <v>299</v>
      </c>
      <c r="C302" t="s">
        <v>11</v>
      </c>
    </row>
    <row r="303" spans="2:3" x14ac:dyDescent="0.25">
      <c r="B303">
        <v>300</v>
      </c>
      <c r="C303" t="s">
        <v>11</v>
      </c>
    </row>
  </sheetData>
  <mergeCells count="1">
    <mergeCell ref="J3:P6"/>
  </mergeCells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03"/>
  <sheetViews>
    <sheetView zoomScale="70" zoomScaleNormal="70" workbookViewId="0">
      <selection activeCell="L2" sqref="L2:P7"/>
    </sheetView>
  </sheetViews>
  <sheetFormatPr defaultRowHeight="15" x14ac:dyDescent="0.25"/>
  <cols>
    <col min="2" max="2" width="17.28515625" bestFit="1" customWidth="1"/>
    <col min="3" max="3" width="21.85546875" bestFit="1" customWidth="1"/>
    <col min="6" max="6" width="21.85546875" bestFit="1" customWidth="1"/>
    <col min="7" max="7" width="18.7109375" bestFit="1" customWidth="1"/>
    <col min="8" max="8" width="17.85546875" bestFit="1" customWidth="1"/>
    <col min="9" max="9" width="30.140625" bestFit="1" customWidth="1"/>
    <col min="10" max="10" width="29.28515625" bestFit="1" customWidth="1"/>
  </cols>
  <sheetData>
    <row r="2" spans="2:16" x14ac:dyDescent="0.25">
      <c r="B2" t="s">
        <v>1</v>
      </c>
      <c r="C2" t="s">
        <v>2</v>
      </c>
      <c r="F2" t="s">
        <v>2</v>
      </c>
      <c r="G2" t="s">
        <v>13</v>
      </c>
      <c r="H2" t="s">
        <v>14</v>
      </c>
      <c r="I2" t="s">
        <v>16</v>
      </c>
      <c r="J2" t="s">
        <v>17</v>
      </c>
      <c r="L2" s="2" t="s">
        <v>18</v>
      </c>
      <c r="M2" s="2"/>
      <c r="N2" s="2"/>
      <c r="O2" s="2"/>
      <c r="P2" s="2"/>
    </row>
    <row r="3" spans="2:16" x14ac:dyDescent="0.25">
      <c r="B3">
        <v>1</v>
      </c>
      <c r="C3" t="s">
        <v>7</v>
      </c>
      <c r="F3" s="3" t="s">
        <v>3</v>
      </c>
      <c r="G3">
        <f>COUNTIF(Tabulka3[dosažené vzdělání],F3)</f>
        <v>73</v>
      </c>
      <c r="H3" s="1">
        <f>G3/COUNT(Tabulka3[ID zaměstnanec])</f>
        <v>0.36318407960199006</v>
      </c>
      <c r="I3">
        <f>SUM($G$3:G3)</f>
        <v>73</v>
      </c>
      <c r="J3" s="4">
        <f>SUM($H$3:H3)</f>
        <v>0.36318407960199006</v>
      </c>
      <c r="L3" s="2"/>
      <c r="M3" s="2"/>
      <c r="N3" s="2"/>
      <c r="O3" s="2"/>
      <c r="P3" s="2"/>
    </row>
    <row r="4" spans="2:16" x14ac:dyDescent="0.25">
      <c r="B4">
        <v>2</v>
      </c>
      <c r="C4" t="s">
        <v>3</v>
      </c>
      <c r="F4" s="3" t="s">
        <v>5</v>
      </c>
      <c r="G4">
        <f>COUNTIF(Tabulka3[dosažené vzdělání],F4)</f>
        <v>70</v>
      </c>
      <c r="H4" s="1">
        <f>G4/COUNT(Tabulka3[ID zaměstnanec])</f>
        <v>0.34825870646766172</v>
      </c>
      <c r="I4">
        <f>SUM($G$3:G4)</f>
        <v>143</v>
      </c>
      <c r="J4" s="4">
        <f>SUM($H$3:H4)</f>
        <v>0.71144278606965172</v>
      </c>
      <c r="L4" s="2"/>
      <c r="M4" s="2"/>
      <c r="N4" s="2"/>
      <c r="O4" s="2"/>
      <c r="P4" s="2"/>
    </row>
    <row r="5" spans="2:16" x14ac:dyDescent="0.25">
      <c r="B5">
        <v>3</v>
      </c>
      <c r="C5" t="s">
        <v>4</v>
      </c>
      <c r="F5" s="3" t="s">
        <v>4</v>
      </c>
      <c r="G5">
        <f>COUNTIF(Tabulka3[dosažené vzdělání],F5)</f>
        <v>38</v>
      </c>
      <c r="H5" s="1">
        <f>G5/COUNT(Tabulka3[ID zaměstnanec])</f>
        <v>0.1890547263681592</v>
      </c>
      <c r="I5">
        <f>SUM($G$3:G5)</f>
        <v>181</v>
      </c>
      <c r="J5" s="4">
        <f>SUM($H$3:H5)</f>
        <v>0.90049751243781095</v>
      </c>
      <c r="L5" s="2"/>
      <c r="M5" s="2"/>
      <c r="N5" s="2"/>
      <c r="O5" s="2"/>
      <c r="P5" s="2"/>
    </row>
    <row r="6" spans="2:16" x14ac:dyDescent="0.25">
      <c r="B6">
        <v>4</v>
      </c>
      <c r="C6" t="s">
        <v>5</v>
      </c>
      <c r="F6" s="3" t="s">
        <v>6</v>
      </c>
      <c r="G6">
        <f>COUNTIF(Tabulka3[dosažené vzdělání],F6)</f>
        <v>15</v>
      </c>
      <c r="H6" s="1">
        <f>G6/COUNT(Tabulka3[ID zaměstnanec])</f>
        <v>7.4626865671641784E-2</v>
      </c>
      <c r="I6">
        <f>SUM($G$3:G6)</f>
        <v>196</v>
      </c>
      <c r="J6" s="4">
        <f>SUM($H$3:H6)</f>
        <v>0.97512437810945274</v>
      </c>
      <c r="L6" s="2"/>
      <c r="M6" s="2"/>
      <c r="N6" s="2"/>
      <c r="O6" s="2"/>
      <c r="P6" s="2"/>
    </row>
    <row r="7" spans="2:16" x14ac:dyDescent="0.25">
      <c r="B7">
        <v>5</v>
      </c>
      <c r="C7" t="s">
        <v>5</v>
      </c>
      <c r="F7" s="3" t="s">
        <v>7</v>
      </c>
      <c r="G7">
        <f>COUNTIF(Tabulka3[dosažené vzdělání],F7)</f>
        <v>5</v>
      </c>
      <c r="H7" s="1">
        <f>G7/COUNT(Tabulka3[ID zaměstnanec])</f>
        <v>2.4875621890547265E-2</v>
      </c>
      <c r="I7">
        <f>SUM($G$3:G7)</f>
        <v>201</v>
      </c>
      <c r="J7" s="4">
        <f>SUM($H$3:H7)</f>
        <v>1</v>
      </c>
      <c r="L7" s="2"/>
      <c r="M7" s="2"/>
      <c r="N7" s="2"/>
      <c r="O7" s="2"/>
      <c r="P7" s="2"/>
    </row>
    <row r="8" spans="2:16" x14ac:dyDescent="0.25">
      <c r="B8">
        <v>6</v>
      </c>
      <c r="C8" t="s">
        <v>4</v>
      </c>
      <c r="F8" s="3"/>
      <c r="H8" s="1"/>
      <c r="J8" s="4"/>
    </row>
    <row r="9" spans="2:16" x14ac:dyDescent="0.25">
      <c r="B9">
        <v>7</v>
      </c>
      <c r="C9" t="s">
        <v>5</v>
      </c>
    </row>
    <row r="10" spans="2:16" x14ac:dyDescent="0.25">
      <c r="B10">
        <v>8</v>
      </c>
      <c r="C10" t="s">
        <v>3</v>
      </c>
    </row>
    <row r="11" spans="2:16" x14ac:dyDescent="0.25">
      <c r="B11">
        <v>9</v>
      </c>
      <c r="C11" t="s">
        <v>3</v>
      </c>
    </row>
    <row r="12" spans="2:16" x14ac:dyDescent="0.25">
      <c r="B12">
        <v>10</v>
      </c>
      <c r="C12" t="s">
        <v>5</v>
      </c>
    </row>
    <row r="13" spans="2:16" x14ac:dyDescent="0.25">
      <c r="B13">
        <v>11</v>
      </c>
      <c r="C13" t="s">
        <v>5</v>
      </c>
    </row>
    <row r="14" spans="2:16" x14ac:dyDescent="0.25">
      <c r="B14">
        <v>12</v>
      </c>
      <c r="C14" t="s">
        <v>4</v>
      </c>
    </row>
    <row r="15" spans="2:16" x14ac:dyDescent="0.25">
      <c r="B15">
        <v>13</v>
      </c>
      <c r="C15" t="s">
        <v>5</v>
      </c>
    </row>
    <row r="16" spans="2:16" x14ac:dyDescent="0.25">
      <c r="B16">
        <v>14</v>
      </c>
      <c r="C16" t="s">
        <v>4</v>
      </c>
    </row>
    <row r="17" spans="2:3" x14ac:dyDescent="0.25">
      <c r="B17">
        <v>15</v>
      </c>
      <c r="C17" t="s">
        <v>3</v>
      </c>
    </row>
    <row r="18" spans="2:3" x14ac:dyDescent="0.25">
      <c r="B18">
        <v>16</v>
      </c>
      <c r="C18" t="s">
        <v>5</v>
      </c>
    </row>
    <row r="19" spans="2:3" x14ac:dyDescent="0.25">
      <c r="B19">
        <v>17</v>
      </c>
      <c r="C19" t="s">
        <v>5</v>
      </c>
    </row>
    <row r="20" spans="2:3" x14ac:dyDescent="0.25">
      <c r="B20">
        <v>18</v>
      </c>
      <c r="C20" t="s">
        <v>5</v>
      </c>
    </row>
    <row r="21" spans="2:3" x14ac:dyDescent="0.25">
      <c r="B21">
        <v>19</v>
      </c>
      <c r="C21" t="s">
        <v>3</v>
      </c>
    </row>
    <row r="22" spans="2:3" x14ac:dyDescent="0.25">
      <c r="B22">
        <v>20</v>
      </c>
      <c r="C22" t="s">
        <v>5</v>
      </c>
    </row>
    <row r="23" spans="2:3" x14ac:dyDescent="0.25">
      <c r="B23">
        <v>21</v>
      </c>
      <c r="C23" t="s">
        <v>5</v>
      </c>
    </row>
    <row r="24" spans="2:3" x14ac:dyDescent="0.25">
      <c r="B24">
        <v>22</v>
      </c>
      <c r="C24" t="s">
        <v>4</v>
      </c>
    </row>
    <row r="25" spans="2:3" x14ac:dyDescent="0.25">
      <c r="B25">
        <v>23</v>
      </c>
      <c r="C25" t="s">
        <v>3</v>
      </c>
    </row>
    <row r="26" spans="2:3" x14ac:dyDescent="0.25">
      <c r="B26">
        <v>24</v>
      </c>
      <c r="C26" t="s">
        <v>5</v>
      </c>
    </row>
    <row r="27" spans="2:3" x14ac:dyDescent="0.25">
      <c r="B27">
        <v>25</v>
      </c>
      <c r="C27" t="s">
        <v>3</v>
      </c>
    </row>
    <row r="28" spans="2:3" x14ac:dyDescent="0.25">
      <c r="B28">
        <v>26</v>
      </c>
      <c r="C28" t="s">
        <v>4</v>
      </c>
    </row>
    <row r="29" spans="2:3" x14ac:dyDescent="0.25">
      <c r="B29">
        <v>27</v>
      </c>
      <c r="C29" t="s">
        <v>3</v>
      </c>
    </row>
    <row r="30" spans="2:3" x14ac:dyDescent="0.25">
      <c r="B30">
        <v>28</v>
      </c>
      <c r="C30" t="s">
        <v>4</v>
      </c>
    </row>
    <row r="31" spans="2:3" x14ac:dyDescent="0.25">
      <c r="B31">
        <v>29</v>
      </c>
      <c r="C31" t="s">
        <v>5</v>
      </c>
    </row>
    <row r="32" spans="2:3" x14ac:dyDescent="0.25">
      <c r="B32">
        <v>30</v>
      </c>
      <c r="C32" t="s">
        <v>3</v>
      </c>
    </row>
    <row r="33" spans="2:3" x14ac:dyDescent="0.25">
      <c r="B33">
        <v>31</v>
      </c>
      <c r="C33" t="s">
        <v>3</v>
      </c>
    </row>
    <row r="34" spans="2:3" x14ac:dyDescent="0.25">
      <c r="B34">
        <v>32</v>
      </c>
      <c r="C34" t="s">
        <v>3</v>
      </c>
    </row>
    <row r="35" spans="2:3" x14ac:dyDescent="0.25">
      <c r="B35">
        <v>33</v>
      </c>
      <c r="C35" t="s">
        <v>5</v>
      </c>
    </row>
    <row r="36" spans="2:3" x14ac:dyDescent="0.25">
      <c r="B36">
        <v>34</v>
      </c>
      <c r="C36" t="s">
        <v>5</v>
      </c>
    </row>
    <row r="37" spans="2:3" x14ac:dyDescent="0.25">
      <c r="B37">
        <v>35</v>
      </c>
      <c r="C37" t="s">
        <v>3</v>
      </c>
    </row>
    <row r="38" spans="2:3" x14ac:dyDescent="0.25">
      <c r="B38">
        <v>36</v>
      </c>
      <c r="C38" t="s">
        <v>3</v>
      </c>
    </row>
    <row r="39" spans="2:3" x14ac:dyDescent="0.25">
      <c r="B39">
        <v>37</v>
      </c>
      <c r="C39" t="s">
        <v>3</v>
      </c>
    </row>
    <row r="40" spans="2:3" x14ac:dyDescent="0.25">
      <c r="B40">
        <v>38</v>
      </c>
      <c r="C40" t="s">
        <v>5</v>
      </c>
    </row>
    <row r="41" spans="2:3" x14ac:dyDescent="0.25">
      <c r="B41">
        <v>39</v>
      </c>
      <c r="C41" t="s">
        <v>3</v>
      </c>
    </row>
    <row r="42" spans="2:3" x14ac:dyDescent="0.25">
      <c r="B42">
        <v>40</v>
      </c>
      <c r="C42" t="s">
        <v>4</v>
      </c>
    </row>
    <row r="43" spans="2:3" x14ac:dyDescent="0.25">
      <c r="B43">
        <v>41</v>
      </c>
      <c r="C43" t="s">
        <v>5</v>
      </c>
    </row>
    <row r="44" spans="2:3" x14ac:dyDescent="0.25">
      <c r="B44">
        <v>42</v>
      </c>
      <c r="C44" t="s">
        <v>3</v>
      </c>
    </row>
    <row r="45" spans="2:3" x14ac:dyDescent="0.25">
      <c r="B45">
        <v>43</v>
      </c>
      <c r="C45" t="s">
        <v>3</v>
      </c>
    </row>
    <row r="46" spans="2:3" x14ac:dyDescent="0.25">
      <c r="B46">
        <v>44</v>
      </c>
      <c r="C46" t="s">
        <v>5</v>
      </c>
    </row>
    <row r="47" spans="2:3" x14ac:dyDescent="0.25">
      <c r="B47">
        <v>45</v>
      </c>
      <c r="C47" t="s">
        <v>5</v>
      </c>
    </row>
    <row r="48" spans="2:3" x14ac:dyDescent="0.25">
      <c r="B48">
        <v>46</v>
      </c>
      <c r="C48" t="s">
        <v>3</v>
      </c>
    </row>
    <row r="49" spans="2:3" x14ac:dyDescent="0.25">
      <c r="B49">
        <v>47</v>
      </c>
      <c r="C49" t="s">
        <v>5</v>
      </c>
    </row>
    <row r="50" spans="2:3" x14ac:dyDescent="0.25">
      <c r="B50">
        <v>48</v>
      </c>
      <c r="C50" t="s">
        <v>5</v>
      </c>
    </row>
    <row r="51" spans="2:3" x14ac:dyDescent="0.25">
      <c r="B51">
        <v>49</v>
      </c>
      <c r="C51" t="s">
        <v>3</v>
      </c>
    </row>
    <row r="52" spans="2:3" x14ac:dyDescent="0.25">
      <c r="B52">
        <v>50</v>
      </c>
      <c r="C52" t="s">
        <v>5</v>
      </c>
    </row>
    <row r="53" spans="2:3" x14ac:dyDescent="0.25">
      <c r="B53">
        <v>51</v>
      </c>
      <c r="C53" t="s">
        <v>3</v>
      </c>
    </row>
    <row r="54" spans="2:3" x14ac:dyDescent="0.25">
      <c r="B54">
        <v>52</v>
      </c>
      <c r="C54" t="s">
        <v>3</v>
      </c>
    </row>
    <row r="55" spans="2:3" x14ac:dyDescent="0.25">
      <c r="B55">
        <v>53</v>
      </c>
      <c r="C55" t="s">
        <v>5</v>
      </c>
    </row>
    <row r="56" spans="2:3" x14ac:dyDescent="0.25">
      <c r="B56">
        <v>54</v>
      </c>
      <c r="C56" t="s">
        <v>4</v>
      </c>
    </row>
    <row r="57" spans="2:3" x14ac:dyDescent="0.25">
      <c r="B57">
        <v>55</v>
      </c>
      <c r="C57" t="s">
        <v>3</v>
      </c>
    </row>
    <row r="58" spans="2:3" x14ac:dyDescent="0.25">
      <c r="B58">
        <v>56</v>
      </c>
      <c r="C58" t="s">
        <v>5</v>
      </c>
    </row>
    <row r="59" spans="2:3" x14ac:dyDescent="0.25">
      <c r="B59">
        <v>57</v>
      </c>
      <c r="C59" t="s">
        <v>5</v>
      </c>
    </row>
    <row r="60" spans="2:3" x14ac:dyDescent="0.25">
      <c r="B60">
        <v>58</v>
      </c>
      <c r="C60" t="s">
        <v>3</v>
      </c>
    </row>
    <row r="61" spans="2:3" x14ac:dyDescent="0.25">
      <c r="B61">
        <v>59</v>
      </c>
      <c r="C61" t="s">
        <v>5</v>
      </c>
    </row>
    <row r="62" spans="2:3" x14ac:dyDescent="0.25">
      <c r="B62">
        <v>60</v>
      </c>
      <c r="C62" t="s">
        <v>6</v>
      </c>
    </row>
    <row r="63" spans="2:3" x14ac:dyDescent="0.25">
      <c r="B63">
        <v>61</v>
      </c>
      <c r="C63" t="s">
        <v>5</v>
      </c>
    </row>
    <row r="64" spans="2:3" x14ac:dyDescent="0.25">
      <c r="B64">
        <v>62</v>
      </c>
      <c r="C64" t="s">
        <v>6</v>
      </c>
    </row>
    <row r="65" spans="2:3" x14ac:dyDescent="0.25">
      <c r="B65">
        <v>63</v>
      </c>
      <c r="C65" t="s">
        <v>3</v>
      </c>
    </row>
    <row r="66" spans="2:3" x14ac:dyDescent="0.25">
      <c r="B66">
        <v>64</v>
      </c>
      <c r="C66" t="s">
        <v>3</v>
      </c>
    </row>
    <row r="67" spans="2:3" x14ac:dyDescent="0.25">
      <c r="B67">
        <v>65</v>
      </c>
      <c r="C67" t="s">
        <v>6</v>
      </c>
    </row>
    <row r="68" spans="2:3" x14ac:dyDescent="0.25">
      <c r="B68">
        <v>66</v>
      </c>
      <c r="C68" t="s">
        <v>3</v>
      </c>
    </row>
    <row r="69" spans="2:3" x14ac:dyDescent="0.25">
      <c r="B69">
        <v>67</v>
      </c>
      <c r="C69" t="s">
        <v>4</v>
      </c>
    </row>
    <row r="70" spans="2:3" x14ac:dyDescent="0.25">
      <c r="B70">
        <v>68</v>
      </c>
      <c r="C70" t="s">
        <v>5</v>
      </c>
    </row>
    <row r="71" spans="2:3" x14ac:dyDescent="0.25">
      <c r="B71">
        <v>69</v>
      </c>
      <c r="C71" t="s">
        <v>5</v>
      </c>
    </row>
    <row r="72" spans="2:3" x14ac:dyDescent="0.25">
      <c r="B72">
        <v>70</v>
      </c>
      <c r="C72" t="s">
        <v>5</v>
      </c>
    </row>
    <row r="73" spans="2:3" x14ac:dyDescent="0.25">
      <c r="B73">
        <v>71</v>
      </c>
      <c r="C73" t="s">
        <v>4</v>
      </c>
    </row>
    <row r="74" spans="2:3" x14ac:dyDescent="0.25">
      <c r="B74">
        <v>72</v>
      </c>
      <c r="C74" t="s">
        <v>3</v>
      </c>
    </row>
    <row r="75" spans="2:3" x14ac:dyDescent="0.25">
      <c r="B75">
        <v>73</v>
      </c>
      <c r="C75" t="s">
        <v>6</v>
      </c>
    </row>
    <row r="76" spans="2:3" x14ac:dyDescent="0.25">
      <c r="B76">
        <v>74</v>
      </c>
      <c r="C76" t="s">
        <v>6</v>
      </c>
    </row>
    <row r="77" spans="2:3" x14ac:dyDescent="0.25">
      <c r="B77">
        <v>75</v>
      </c>
      <c r="C77" t="s">
        <v>3</v>
      </c>
    </row>
    <row r="78" spans="2:3" x14ac:dyDescent="0.25">
      <c r="B78">
        <v>76</v>
      </c>
      <c r="C78" t="s">
        <v>6</v>
      </c>
    </row>
    <row r="79" spans="2:3" x14ac:dyDescent="0.25">
      <c r="B79">
        <v>77</v>
      </c>
      <c r="C79" t="s">
        <v>3</v>
      </c>
    </row>
    <row r="80" spans="2:3" x14ac:dyDescent="0.25">
      <c r="B80">
        <v>78</v>
      </c>
      <c r="C80" t="s">
        <v>4</v>
      </c>
    </row>
    <row r="81" spans="2:3" x14ac:dyDescent="0.25">
      <c r="B81">
        <v>79</v>
      </c>
      <c r="C81" t="s">
        <v>4</v>
      </c>
    </row>
    <row r="82" spans="2:3" x14ac:dyDescent="0.25">
      <c r="B82">
        <v>80</v>
      </c>
      <c r="C82" t="s">
        <v>4</v>
      </c>
    </row>
    <row r="83" spans="2:3" x14ac:dyDescent="0.25">
      <c r="B83">
        <v>81</v>
      </c>
      <c r="C83" t="s">
        <v>5</v>
      </c>
    </row>
    <row r="84" spans="2:3" x14ac:dyDescent="0.25">
      <c r="B84">
        <v>82</v>
      </c>
      <c r="C84" t="s">
        <v>3</v>
      </c>
    </row>
    <row r="85" spans="2:3" x14ac:dyDescent="0.25">
      <c r="B85">
        <v>83</v>
      </c>
      <c r="C85" t="s">
        <v>5</v>
      </c>
    </row>
    <row r="86" spans="2:3" x14ac:dyDescent="0.25">
      <c r="B86">
        <v>84</v>
      </c>
      <c r="C86" t="s">
        <v>5</v>
      </c>
    </row>
    <row r="87" spans="2:3" x14ac:dyDescent="0.25">
      <c r="B87">
        <v>85</v>
      </c>
      <c r="C87" t="s">
        <v>6</v>
      </c>
    </row>
    <row r="88" spans="2:3" x14ac:dyDescent="0.25">
      <c r="B88">
        <v>86</v>
      </c>
      <c r="C88" t="s">
        <v>5</v>
      </c>
    </row>
    <row r="89" spans="2:3" x14ac:dyDescent="0.25">
      <c r="B89">
        <v>87</v>
      </c>
      <c r="C89" t="s">
        <v>5</v>
      </c>
    </row>
    <row r="90" spans="2:3" x14ac:dyDescent="0.25">
      <c r="B90">
        <v>88</v>
      </c>
      <c r="C90" t="s">
        <v>5</v>
      </c>
    </row>
    <row r="91" spans="2:3" x14ac:dyDescent="0.25">
      <c r="B91">
        <v>89</v>
      </c>
      <c r="C91" t="s">
        <v>5</v>
      </c>
    </row>
    <row r="92" spans="2:3" x14ac:dyDescent="0.25">
      <c r="B92">
        <v>90</v>
      </c>
      <c r="C92" t="s">
        <v>4</v>
      </c>
    </row>
    <row r="93" spans="2:3" x14ac:dyDescent="0.25">
      <c r="B93">
        <v>91</v>
      </c>
      <c r="C93" t="s">
        <v>5</v>
      </c>
    </row>
    <row r="94" spans="2:3" x14ac:dyDescent="0.25">
      <c r="B94">
        <v>92</v>
      </c>
      <c r="C94" t="s">
        <v>3</v>
      </c>
    </row>
    <row r="95" spans="2:3" x14ac:dyDescent="0.25">
      <c r="B95">
        <v>93</v>
      </c>
      <c r="C95" t="s">
        <v>3</v>
      </c>
    </row>
    <row r="96" spans="2:3" x14ac:dyDescent="0.25">
      <c r="B96">
        <v>94</v>
      </c>
      <c r="C96" t="s">
        <v>3</v>
      </c>
    </row>
    <row r="97" spans="2:3" x14ac:dyDescent="0.25">
      <c r="B97">
        <v>95</v>
      </c>
      <c r="C97" t="s">
        <v>5</v>
      </c>
    </row>
    <row r="98" spans="2:3" x14ac:dyDescent="0.25">
      <c r="B98">
        <v>96</v>
      </c>
      <c r="C98" t="s">
        <v>5</v>
      </c>
    </row>
    <row r="99" spans="2:3" x14ac:dyDescent="0.25">
      <c r="B99">
        <v>97</v>
      </c>
      <c r="C99" t="s">
        <v>3</v>
      </c>
    </row>
    <row r="100" spans="2:3" x14ac:dyDescent="0.25">
      <c r="B100">
        <v>98</v>
      </c>
      <c r="C100" t="s">
        <v>3</v>
      </c>
    </row>
    <row r="101" spans="2:3" x14ac:dyDescent="0.25">
      <c r="B101">
        <v>99</v>
      </c>
      <c r="C101" t="s">
        <v>5</v>
      </c>
    </row>
    <row r="102" spans="2:3" x14ac:dyDescent="0.25">
      <c r="B102">
        <v>100</v>
      </c>
      <c r="C102" t="s">
        <v>5</v>
      </c>
    </row>
    <row r="103" spans="2:3" x14ac:dyDescent="0.25">
      <c r="B103">
        <v>101</v>
      </c>
      <c r="C103" t="s">
        <v>4</v>
      </c>
    </row>
    <row r="104" spans="2:3" x14ac:dyDescent="0.25">
      <c r="B104">
        <v>102</v>
      </c>
      <c r="C104" t="s">
        <v>3</v>
      </c>
    </row>
    <row r="105" spans="2:3" x14ac:dyDescent="0.25">
      <c r="B105">
        <v>103</v>
      </c>
      <c r="C105" t="s">
        <v>5</v>
      </c>
    </row>
    <row r="106" spans="2:3" x14ac:dyDescent="0.25">
      <c r="B106">
        <v>104</v>
      </c>
      <c r="C106" t="s">
        <v>3</v>
      </c>
    </row>
    <row r="107" spans="2:3" x14ac:dyDescent="0.25">
      <c r="B107">
        <v>105</v>
      </c>
      <c r="C107" t="s">
        <v>3</v>
      </c>
    </row>
    <row r="108" spans="2:3" x14ac:dyDescent="0.25">
      <c r="B108">
        <v>106</v>
      </c>
      <c r="C108" t="s">
        <v>3</v>
      </c>
    </row>
    <row r="109" spans="2:3" x14ac:dyDescent="0.25">
      <c r="B109">
        <v>107</v>
      </c>
      <c r="C109" t="s">
        <v>4</v>
      </c>
    </row>
    <row r="110" spans="2:3" x14ac:dyDescent="0.25">
      <c r="B110">
        <v>108</v>
      </c>
      <c r="C110" t="s">
        <v>5</v>
      </c>
    </row>
    <row r="111" spans="2:3" x14ac:dyDescent="0.25">
      <c r="B111">
        <v>109</v>
      </c>
      <c r="C111" t="s">
        <v>3</v>
      </c>
    </row>
    <row r="112" spans="2:3" x14ac:dyDescent="0.25">
      <c r="B112">
        <v>110</v>
      </c>
      <c r="C112" t="s">
        <v>5</v>
      </c>
    </row>
    <row r="113" spans="2:3" x14ac:dyDescent="0.25">
      <c r="B113">
        <v>111</v>
      </c>
      <c r="C113" t="s">
        <v>3</v>
      </c>
    </row>
    <row r="114" spans="2:3" x14ac:dyDescent="0.25">
      <c r="B114">
        <v>112</v>
      </c>
      <c r="C114" t="s">
        <v>5</v>
      </c>
    </row>
    <row r="115" spans="2:3" x14ac:dyDescent="0.25">
      <c r="B115">
        <v>113</v>
      </c>
      <c r="C115" t="s">
        <v>4</v>
      </c>
    </row>
    <row r="116" spans="2:3" x14ac:dyDescent="0.25">
      <c r="B116">
        <v>114</v>
      </c>
      <c r="C116" t="s">
        <v>4</v>
      </c>
    </row>
    <row r="117" spans="2:3" x14ac:dyDescent="0.25">
      <c r="B117">
        <v>115</v>
      </c>
      <c r="C117" t="s">
        <v>4</v>
      </c>
    </row>
    <row r="118" spans="2:3" x14ac:dyDescent="0.25">
      <c r="B118">
        <v>116</v>
      </c>
      <c r="C118" t="s">
        <v>4</v>
      </c>
    </row>
    <row r="119" spans="2:3" x14ac:dyDescent="0.25">
      <c r="B119">
        <v>117</v>
      </c>
      <c r="C119" t="s">
        <v>3</v>
      </c>
    </row>
    <row r="120" spans="2:3" x14ac:dyDescent="0.25">
      <c r="B120">
        <v>118</v>
      </c>
      <c r="C120" t="s">
        <v>5</v>
      </c>
    </row>
    <row r="121" spans="2:3" x14ac:dyDescent="0.25">
      <c r="B121">
        <v>119</v>
      </c>
      <c r="C121" t="s">
        <v>5</v>
      </c>
    </row>
    <row r="122" spans="2:3" x14ac:dyDescent="0.25">
      <c r="B122">
        <v>120</v>
      </c>
      <c r="C122" t="s">
        <v>3</v>
      </c>
    </row>
    <row r="123" spans="2:3" x14ac:dyDescent="0.25">
      <c r="B123">
        <v>121</v>
      </c>
      <c r="C123" t="s">
        <v>4</v>
      </c>
    </row>
    <row r="124" spans="2:3" x14ac:dyDescent="0.25">
      <c r="B124">
        <v>122</v>
      </c>
      <c r="C124" t="s">
        <v>5</v>
      </c>
    </row>
    <row r="125" spans="2:3" x14ac:dyDescent="0.25">
      <c r="B125">
        <v>123</v>
      </c>
      <c r="C125" t="s">
        <v>4</v>
      </c>
    </row>
    <row r="126" spans="2:3" x14ac:dyDescent="0.25">
      <c r="B126">
        <v>124</v>
      </c>
      <c r="C126" t="s">
        <v>5</v>
      </c>
    </row>
    <row r="127" spans="2:3" x14ac:dyDescent="0.25">
      <c r="B127">
        <v>125</v>
      </c>
      <c r="C127" t="s">
        <v>4</v>
      </c>
    </row>
    <row r="128" spans="2:3" x14ac:dyDescent="0.25">
      <c r="B128">
        <v>126</v>
      </c>
      <c r="C128" t="s">
        <v>3</v>
      </c>
    </row>
    <row r="129" spans="2:3" x14ac:dyDescent="0.25">
      <c r="B129">
        <v>127</v>
      </c>
      <c r="C129" t="s">
        <v>3</v>
      </c>
    </row>
    <row r="130" spans="2:3" x14ac:dyDescent="0.25">
      <c r="B130">
        <v>128</v>
      </c>
      <c r="C130" t="s">
        <v>5</v>
      </c>
    </row>
    <row r="131" spans="2:3" x14ac:dyDescent="0.25">
      <c r="B131">
        <v>129</v>
      </c>
      <c r="C131" t="s">
        <v>4</v>
      </c>
    </row>
    <row r="132" spans="2:3" x14ac:dyDescent="0.25">
      <c r="B132">
        <v>130</v>
      </c>
      <c r="C132" t="s">
        <v>4</v>
      </c>
    </row>
    <row r="133" spans="2:3" x14ac:dyDescent="0.25">
      <c r="B133">
        <v>131</v>
      </c>
      <c r="C133" t="s">
        <v>4</v>
      </c>
    </row>
    <row r="134" spans="2:3" x14ac:dyDescent="0.25">
      <c r="B134">
        <v>132</v>
      </c>
      <c r="C134" t="s">
        <v>4</v>
      </c>
    </row>
    <row r="135" spans="2:3" x14ac:dyDescent="0.25">
      <c r="B135">
        <v>133</v>
      </c>
      <c r="C135" t="s">
        <v>3</v>
      </c>
    </row>
    <row r="136" spans="2:3" x14ac:dyDescent="0.25">
      <c r="B136">
        <v>134</v>
      </c>
      <c r="C136" t="s">
        <v>4</v>
      </c>
    </row>
    <row r="137" spans="2:3" x14ac:dyDescent="0.25">
      <c r="B137">
        <v>135</v>
      </c>
      <c r="C137" t="s">
        <v>3</v>
      </c>
    </row>
    <row r="138" spans="2:3" x14ac:dyDescent="0.25">
      <c r="B138">
        <v>136</v>
      </c>
      <c r="C138" t="s">
        <v>3</v>
      </c>
    </row>
    <row r="139" spans="2:3" x14ac:dyDescent="0.25">
      <c r="B139">
        <v>137</v>
      </c>
      <c r="C139" t="s">
        <v>5</v>
      </c>
    </row>
    <row r="140" spans="2:3" x14ac:dyDescent="0.25">
      <c r="B140">
        <v>138</v>
      </c>
      <c r="C140" t="s">
        <v>4</v>
      </c>
    </row>
    <row r="141" spans="2:3" x14ac:dyDescent="0.25">
      <c r="B141">
        <v>139</v>
      </c>
      <c r="C141" t="s">
        <v>3</v>
      </c>
    </row>
    <row r="142" spans="2:3" x14ac:dyDescent="0.25">
      <c r="B142">
        <v>140</v>
      </c>
      <c r="C142" t="s">
        <v>5</v>
      </c>
    </row>
    <row r="143" spans="2:3" x14ac:dyDescent="0.25">
      <c r="B143">
        <v>141</v>
      </c>
      <c r="C143" t="s">
        <v>4</v>
      </c>
    </row>
    <row r="144" spans="2:3" x14ac:dyDescent="0.25">
      <c r="B144">
        <v>142</v>
      </c>
      <c r="C144" t="s">
        <v>5</v>
      </c>
    </row>
    <row r="145" spans="2:3" x14ac:dyDescent="0.25">
      <c r="B145">
        <v>143</v>
      </c>
      <c r="C145" t="s">
        <v>3</v>
      </c>
    </row>
    <row r="146" spans="2:3" x14ac:dyDescent="0.25">
      <c r="B146">
        <v>144</v>
      </c>
      <c r="C146" t="s">
        <v>3</v>
      </c>
    </row>
    <row r="147" spans="2:3" x14ac:dyDescent="0.25">
      <c r="B147">
        <v>145</v>
      </c>
      <c r="C147" t="s">
        <v>6</v>
      </c>
    </row>
    <row r="148" spans="2:3" x14ac:dyDescent="0.25">
      <c r="B148">
        <v>146</v>
      </c>
      <c r="C148" t="s">
        <v>3</v>
      </c>
    </row>
    <row r="149" spans="2:3" x14ac:dyDescent="0.25">
      <c r="B149">
        <v>147</v>
      </c>
      <c r="C149" t="s">
        <v>6</v>
      </c>
    </row>
    <row r="150" spans="2:3" x14ac:dyDescent="0.25">
      <c r="B150">
        <v>148</v>
      </c>
      <c r="C150" t="s">
        <v>3</v>
      </c>
    </row>
    <row r="151" spans="2:3" x14ac:dyDescent="0.25">
      <c r="B151">
        <v>149</v>
      </c>
      <c r="C151" t="s">
        <v>5</v>
      </c>
    </row>
    <row r="152" spans="2:3" x14ac:dyDescent="0.25">
      <c r="B152">
        <v>150</v>
      </c>
      <c r="C152" t="s">
        <v>5</v>
      </c>
    </row>
    <row r="153" spans="2:3" x14ac:dyDescent="0.25">
      <c r="B153">
        <v>151</v>
      </c>
      <c r="C153" t="s">
        <v>3</v>
      </c>
    </row>
    <row r="154" spans="2:3" x14ac:dyDescent="0.25">
      <c r="B154">
        <v>152</v>
      </c>
      <c r="C154" t="s">
        <v>3</v>
      </c>
    </row>
    <row r="155" spans="2:3" x14ac:dyDescent="0.25">
      <c r="B155">
        <v>153</v>
      </c>
      <c r="C155" t="s">
        <v>5</v>
      </c>
    </row>
    <row r="156" spans="2:3" x14ac:dyDescent="0.25">
      <c r="B156">
        <v>154</v>
      </c>
      <c r="C156" t="s">
        <v>3</v>
      </c>
    </row>
    <row r="157" spans="2:3" x14ac:dyDescent="0.25">
      <c r="B157">
        <v>155</v>
      </c>
      <c r="C157" t="s">
        <v>3</v>
      </c>
    </row>
    <row r="158" spans="2:3" x14ac:dyDescent="0.25">
      <c r="B158">
        <v>156</v>
      </c>
      <c r="C158" t="s">
        <v>3</v>
      </c>
    </row>
    <row r="159" spans="2:3" x14ac:dyDescent="0.25">
      <c r="B159">
        <v>157</v>
      </c>
      <c r="C159" t="s">
        <v>5</v>
      </c>
    </row>
    <row r="160" spans="2:3" x14ac:dyDescent="0.25">
      <c r="B160">
        <v>158</v>
      </c>
      <c r="C160" t="s">
        <v>5</v>
      </c>
    </row>
    <row r="161" spans="2:3" x14ac:dyDescent="0.25">
      <c r="B161">
        <v>159</v>
      </c>
      <c r="C161" t="s">
        <v>3</v>
      </c>
    </row>
    <row r="162" spans="2:3" x14ac:dyDescent="0.25">
      <c r="B162">
        <v>160</v>
      </c>
      <c r="C162" t="s">
        <v>3</v>
      </c>
    </row>
    <row r="163" spans="2:3" x14ac:dyDescent="0.25">
      <c r="B163">
        <v>161</v>
      </c>
      <c r="C163" t="s">
        <v>6</v>
      </c>
    </row>
    <row r="164" spans="2:3" x14ac:dyDescent="0.25">
      <c r="B164">
        <v>162</v>
      </c>
      <c r="C164" t="s">
        <v>5</v>
      </c>
    </row>
    <row r="165" spans="2:3" x14ac:dyDescent="0.25">
      <c r="B165">
        <v>163</v>
      </c>
      <c r="C165" t="s">
        <v>5</v>
      </c>
    </row>
    <row r="166" spans="2:3" x14ac:dyDescent="0.25">
      <c r="B166">
        <v>164</v>
      </c>
      <c r="C166" t="s">
        <v>3</v>
      </c>
    </row>
    <row r="167" spans="2:3" x14ac:dyDescent="0.25">
      <c r="B167">
        <v>165</v>
      </c>
      <c r="C167" t="s">
        <v>7</v>
      </c>
    </row>
    <row r="168" spans="2:3" x14ac:dyDescent="0.25">
      <c r="B168">
        <v>166</v>
      </c>
      <c r="C168" t="s">
        <v>3</v>
      </c>
    </row>
    <row r="169" spans="2:3" x14ac:dyDescent="0.25">
      <c r="B169">
        <v>167</v>
      </c>
      <c r="C169" t="s">
        <v>3</v>
      </c>
    </row>
    <row r="170" spans="2:3" x14ac:dyDescent="0.25">
      <c r="B170">
        <v>168</v>
      </c>
      <c r="C170" t="s">
        <v>5</v>
      </c>
    </row>
    <row r="171" spans="2:3" x14ac:dyDescent="0.25">
      <c r="B171">
        <v>169</v>
      </c>
      <c r="C171" t="s">
        <v>6</v>
      </c>
    </row>
    <row r="172" spans="2:3" x14ac:dyDescent="0.25">
      <c r="B172">
        <v>170</v>
      </c>
      <c r="C172" t="s">
        <v>3</v>
      </c>
    </row>
    <row r="173" spans="2:3" x14ac:dyDescent="0.25">
      <c r="B173">
        <v>171</v>
      </c>
      <c r="C173" t="s">
        <v>5</v>
      </c>
    </row>
    <row r="174" spans="2:3" x14ac:dyDescent="0.25">
      <c r="B174">
        <v>172</v>
      </c>
      <c r="C174" t="s">
        <v>5</v>
      </c>
    </row>
    <row r="175" spans="2:3" x14ac:dyDescent="0.25">
      <c r="B175">
        <v>173</v>
      </c>
      <c r="C175" t="s">
        <v>6</v>
      </c>
    </row>
    <row r="176" spans="2:3" x14ac:dyDescent="0.25">
      <c r="B176">
        <v>174</v>
      </c>
      <c r="C176" t="s">
        <v>5</v>
      </c>
    </row>
    <row r="177" spans="2:3" x14ac:dyDescent="0.25">
      <c r="B177">
        <v>175</v>
      </c>
      <c r="C177" t="s">
        <v>4</v>
      </c>
    </row>
    <row r="178" spans="2:3" x14ac:dyDescent="0.25">
      <c r="B178">
        <v>176</v>
      </c>
      <c r="C178" t="s">
        <v>3</v>
      </c>
    </row>
    <row r="179" spans="2:3" x14ac:dyDescent="0.25">
      <c r="B179">
        <v>177</v>
      </c>
      <c r="C179" t="s">
        <v>5</v>
      </c>
    </row>
    <row r="180" spans="2:3" x14ac:dyDescent="0.25">
      <c r="B180">
        <v>178</v>
      </c>
      <c r="C180" t="s">
        <v>4</v>
      </c>
    </row>
    <row r="181" spans="2:3" x14ac:dyDescent="0.25">
      <c r="B181">
        <v>179</v>
      </c>
      <c r="C181" t="s">
        <v>5</v>
      </c>
    </row>
    <row r="182" spans="2:3" x14ac:dyDescent="0.25">
      <c r="B182">
        <v>180</v>
      </c>
      <c r="C182" t="s">
        <v>3</v>
      </c>
    </row>
    <row r="183" spans="2:3" x14ac:dyDescent="0.25">
      <c r="B183">
        <v>181</v>
      </c>
      <c r="C183" t="s">
        <v>5</v>
      </c>
    </row>
    <row r="184" spans="2:3" x14ac:dyDescent="0.25">
      <c r="B184">
        <v>182</v>
      </c>
      <c r="C184" t="s">
        <v>3</v>
      </c>
    </row>
    <row r="185" spans="2:3" x14ac:dyDescent="0.25">
      <c r="B185">
        <v>183</v>
      </c>
      <c r="C185" t="s">
        <v>3</v>
      </c>
    </row>
    <row r="186" spans="2:3" x14ac:dyDescent="0.25">
      <c r="B186">
        <v>184</v>
      </c>
      <c r="C186" t="s">
        <v>4</v>
      </c>
    </row>
    <row r="187" spans="2:3" x14ac:dyDescent="0.25">
      <c r="B187">
        <v>185</v>
      </c>
      <c r="C187" t="s">
        <v>3</v>
      </c>
    </row>
    <row r="188" spans="2:3" x14ac:dyDescent="0.25">
      <c r="B188">
        <v>186</v>
      </c>
      <c r="C188" t="s">
        <v>5</v>
      </c>
    </row>
    <row r="189" spans="2:3" x14ac:dyDescent="0.25">
      <c r="B189">
        <v>187</v>
      </c>
      <c r="C189" t="s">
        <v>4</v>
      </c>
    </row>
    <row r="190" spans="2:3" x14ac:dyDescent="0.25">
      <c r="B190">
        <v>188</v>
      </c>
      <c r="C190" t="s">
        <v>7</v>
      </c>
    </row>
    <row r="191" spans="2:3" x14ac:dyDescent="0.25">
      <c r="B191">
        <v>189</v>
      </c>
      <c r="C191" t="s">
        <v>7</v>
      </c>
    </row>
    <row r="192" spans="2:3" x14ac:dyDescent="0.25">
      <c r="B192">
        <v>190</v>
      </c>
      <c r="C192" t="s">
        <v>6</v>
      </c>
    </row>
    <row r="193" spans="2:3" x14ac:dyDescent="0.25">
      <c r="B193">
        <v>191</v>
      </c>
      <c r="C193" t="s">
        <v>3</v>
      </c>
    </row>
    <row r="194" spans="2:3" x14ac:dyDescent="0.25">
      <c r="B194">
        <v>192</v>
      </c>
      <c r="C194" t="s">
        <v>6</v>
      </c>
    </row>
    <row r="195" spans="2:3" x14ac:dyDescent="0.25">
      <c r="B195">
        <v>193</v>
      </c>
      <c r="C195" t="s">
        <v>3</v>
      </c>
    </row>
    <row r="196" spans="2:3" x14ac:dyDescent="0.25">
      <c r="B196">
        <v>194</v>
      </c>
      <c r="C196" t="s">
        <v>6</v>
      </c>
    </row>
    <row r="197" spans="2:3" x14ac:dyDescent="0.25">
      <c r="B197">
        <v>195</v>
      </c>
      <c r="C197" t="s">
        <v>5</v>
      </c>
    </row>
    <row r="198" spans="2:3" x14ac:dyDescent="0.25">
      <c r="B198">
        <v>196</v>
      </c>
      <c r="C198" t="s">
        <v>4</v>
      </c>
    </row>
    <row r="199" spans="2:3" x14ac:dyDescent="0.25">
      <c r="B199">
        <v>197</v>
      </c>
      <c r="C199" t="s">
        <v>3</v>
      </c>
    </row>
    <row r="200" spans="2:3" x14ac:dyDescent="0.25">
      <c r="B200">
        <v>198</v>
      </c>
      <c r="C200" t="s">
        <v>4</v>
      </c>
    </row>
    <row r="201" spans="2:3" x14ac:dyDescent="0.25">
      <c r="B201">
        <v>199</v>
      </c>
      <c r="C201" t="s">
        <v>3</v>
      </c>
    </row>
    <row r="202" spans="2:3" x14ac:dyDescent="0.25">
      <c r="B202">
        <v>200</v>
      </c>
      <c r="C202" t="s">
        <v>4</v>
      </c>
    </row>
    <row r="203" spans="2:3" x14ac:dyDescent="0.25">
      <c r="B203">
        <v>201</v>
      </c>
      <c r="C203" t="s">
        <v>7</v>
      </c>
    </row>
  </sheetData>
  <mergeCells count="1">
    <mergeCell ref="L2:P7"/>
  </mergeCells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M511"/>
  <sheetViews>
    <sheetView topLeftCell="A3" workbookViewId="0">
      <selection activeCell="J14" sqref="J14:M17"/>
    </sheetView>
  </sheetViews>
  <sheetFormatPr defaultRowHeight="15" x14ac:dyDescent="0.25"/>
  <cols>
    <col min="2" max="2" width="12.5703125" customWidth="1"/>
    <col min="3" max="3" width="24.42578125" customWidth="1"/>
    <col min="5" max="5" width="10.140625" bestFit="1" customWidth="1"/>
    <col min="6" max="6" width="12" bestFit="1" customWidth="1"/>
    <col min="7" max="7" width="12.140625" bestFit="1" customWidth="1"/>
    <col min="8" max="8" width="9.85546875" bestFit="1" customWidth="1"/>
  </cols>
  <sheetData>
    <row r="5" spans="2:13" x14ac:dyDescent="0.25">
      <c r="B5" t="s">
        <v>19</v>
      </c>
      <c r="C5" t="s">
        <v>20</v>
      </c>
      <c r="E5" s="5" t="s">
        <v>21</v>
      </c>
      <c r="F5" s="5">
        <f>COUNT(Tabulka5[id zákazník])</f>
        <v>506</v>
      </c>
    </row>
    <row r="6" spans="2:13" x14ac:dyDescent="0.25">
      <c r="B6">
        <v>1</v>
      </c>
      <c r="C6">
        <v>25</v>
      </c>
      <c r="E6" s="5" t="s">
        <v>22</v>
      </c>
      <c r="F6" s="5">
        <f>MIN(Tabulka5[hodnocení produktu '[%']])</f>
        <v>0</v>
      </c>
    </row>
    <row r="7" spans="2:13" x14ac:dyDescent="0.25">
      <c r="B7">
        <v>2</v>
      </c>
      <c r="C7">
        <v>8</v>
      </c>
      <c r="E7" s="5" t="s">
        <v>23</v>
      </c>
      <c r="F7" s="5">
        <f>MAX(Tabulka5[hodnocení produktu '[%']])</f>
        <v>100</v>
      </c>
    </row>
    <row r="8" spans="2:13" x14ac:dyDescent="0.25">
      <c r="B8">
        <v>3</v>
      </c>
      <c r="C8">
        <v>35</v>
      </c>
      <c r="E8" s="5" t="s">
        <v>24</v>
      </c>
      <c r="F8" s="5">
        <f>1+3.32*LOG10(F5)</f>
        <v>9.9777797159081327</v>
      </c>
    </row>
    <row r="9" spans="2:13" x14ac:dyDescent="0.25">
      <c r="B9">
        <v>4</v>
      </c>
      <c r="C9">
        <v>43</v>
      </c>
      <c r="E9" s="5" t="s">
        <v>25</v>
      </c>
      <c r="F9" s="5">
        <f>(F7-F6)/F8</f>
        <v>10.022269768149361</v>
      </c>
    </row>
    <row r="10" spans="2:13" x14ac:dyDescent="0.25">
      <c r="B10">
        <v>5</v>
      </c>
      <c r="C10">
        <v>89</v>
      </c>
      <c r="E10" s="5" t="s">
        <v>26</v>
      </c>
      <c r="F10" s="6">
        <f>ROUND(F9,0)</f>
        <v>10</v>
      </c>
    </row>
    <row r="11" spans="2:13" x14ac:dyDescent="0.25">
      <c r="B11">
        <v>6</v>
      </c>
      <c r="C11">
        <v>94</v>
      </c>
    </row>
    <row r="12" spans="2:13" x14ac:dyDescent="0.25">
      <c r="B12">
        <v>7</v>
      </c>
      <c r="C12">
        <v>27</v>
      </c>
      <c r="E12" t="s">
        <v>27</v>
      </c>
      <c r="F12" t="s">
        <v>28</v>
      </c>
      <c r="G12" t="s">
        <v>29</v>
      </c>
      <c r="H12" t="s">
        <v>30</v>
      </c>
    </row>
    <row r="13" spans="2:13" x14ac:dyDescent="0.25">
      <c r="B13">
        <v>8</v>
      </c>
      <c r="C13">
        <v>27</v>
      </c>
      <c r="E13" t="s">
        <v>31</v>
      </c>
      <c r="F13">
        <f>F6</f>
        <v>0</v>
      </c>
      <c r="G13">
        <f>F13+F10</f>
        <v>10</v>
      </c>
      <c r="H13">
        <f>COUNTIFS(Tabulka5[hodnocení produktu '[%']],"&gt;="&amp;F13,Tabulka5[hodnocení produktu '[%']],"&lt;"&amp;G13)</f>
        <v>45</v>
      </c>
    </row>
    <row r="14" spans="2:13" x14ac:dyDescent="0.25">
      <c r="B14">
        <v>9</v>
      </c>
      <c r="C14">
        <v>10</v>
      </c>
      <c r="E14" t="s">
        <v>32</v>
      </c>
      <c r="F14">
        <f>G13</f>
        <v>10</v>
      </c>
      <c r="G14">
        <f>F14+$F$10</f>
        <v>20</v>
      </c>
      <c r="H14">
        <f>COUNTIFS(Tabulka5[hodnocení produktu '[%']],"&gt;="&amp;F14,Tabulka5[hodnocení produktu '[%']],"&lt;"&amp;G14)</f>
        <v>40</v>
      </c>
      <c r="J14" s="2" t="s">
        <v>41</v>
      </c>
      <c r="K14" s="2"/>
      <c r="L14" s="2"/>
      <c r="M14" s="2"/>
    </row>
    <row r="15" spans="2:13" x14ac:dyDescent="0.25">
      <c r="B15">
        <v>10</v>
      </c>
      <c r="C15">
        <v>98</v>
      </c>
      <c r="E15" t="s">
        <v>33</v>
      </c>
      <c r="F15">
        <f>G14</f>
        <v>20</v>
      </c>
      <c r="G15">
        <f>F15+$F$10</f>
        <v>30</v>
      </c>
      <c r="H15">
        <f>COUNTIFS(Tabulka5[hodnocení produktu '[%']],"&gt;="&amp;F15,Tabulka5[hodnocení produktu '[%']],"&lt;"&amp;G15)</f>
        <v>62</v>
      </c>
      <c r="J15" s="2"/>
      <c r="K15" s="2"/>
      <c r="L15" s="2"/>
      <c r="M15" s="2"/>
    </row>
    <row r="16" spans="2:13" x14ac:dyDescent="0.25">
      <c r="B16">
        <v>11</v>
      </c>
      <c r="C16">
        <v>80</v>
      </c>
      <c r="E16" t="s">
        <v>34</v>
      </c>
      <c r="F16">
        <f>G15</f>
        <v>30</v>
      </c>
      <c r="G16">
        <f>F16+$F$10</f>
        <v>40</v>
      </c>
      <c r="H16">
        <f>COUNTIFS(Tabulka5[hodnocení produktu '[%']],"&gt;="&amp;F16,Tabulka5[hodnocení produktu '[%']],"&lt;"&amp;G16)</f>
        <v>59</v>
      </c>
      <c r="J16" s="2"/>
      <c r="K16" s="2"/>
      <c r="L16" s="2"/>
      <c r="M16" s="2"/>
    </row>
    <row r="17" spans="2:13" x14ac:dyDescent="0.25">
      <c r="B17">
        <v>12</v>
      </c>
      <c r="C17">
        <v>64</v>
      </c>
      <c r="E17" t="s">
        <v>35</v>
      </c>
      <c r="F17">
        <f>G16</f>
        <v>40</v>
      </c>
      <c r="G17">
        <f>F17+$F$10</f>
        <v>50</v>
      </c>
      <c r="H17">
        <f>COUNTIFS(Tabulka5[hodnocení produktu '[%']],"&gt;="&amp;F17,Tabulka5[hodnocení produktu '[%']],"&lt;"&amp;G17)</f>
        <v>50</v>
      </c>
      <c r="J17" s="2"/>
      <c r="K17" s="2"/>
      <c r="L17" s="2"/>
      <c r="M17" s="2"/>
    </row>
    <row r="18" spans="2:13" x14ac:dyDescent="0.25">
      <c r="B18">
        <v>13</v>
      </c>
      <c r="C18">
        <v>92</v>
      </c>
      <c r="E18" t="s">
        <v>36</v>
      </c>
      <c r="F18">
        <f>G17</f>
        <v>50</v>
      </c>
      <c r="G18">
        <f>F18+$F$10</f>
        <v>60</v>
      </c>
      <c r="H18">
        <f>COUNTIFS(Tabulka5[hodnocení produktu '[%']],"&gt;="&amp;F18,Tabulka5[hodnocení produktu '[%']],"&lt;"&amp;G18)</f>
        <v>38</v>
      </c>
    </row>
    <row r="19" spans="2:13" x14ac:dyDescent="0.25">
      <c r="B19">
        <v>14</v>
      </c>
      <c r="C19">
        <v>43</v>
      </c>
      <c r="E19" t="s">
        <v>37</v>
      </c>
      <c r="F19">
        <f>G18</f>
        <v>60</v>
      </c>
      <c r="G19">
        <f>F19+$F$10</f>
        <v>70</v>
      </c>
      <c r="H19">
        <f>COUNTIFS(Tabulka5[hodnocení produktu '[%']],"&gt;="&amp;F19,Tabulka5[hodnocení produktu '[%']],"&lt;"&amp;G19)</f>
        <v>57</v>
      </c>
    </row>
    <row r="20" spans="2:13" x14ac:dyDescent="0.25">
      <c r="B20">
        <v>15</v>
      </c>
      <c r="C20">
        <v>66</v>
      </c>
      <c r="E20" t="s">
        <v>38</v>
      </c>
      <c r="F20">
        <f>G19</f>
        <v>70</v>
      </c>
      <c r="G20">
        <f>F20+$F$10</f>
        <v>80</v>
      </c>
      <c r="H20">
        <f>COUNTIFS(Tabulka5[hodnocení produktu '[%']],"&gt;="&amp;F20,Tabulka5[hodnocení produktu '[%']],"&lt;"&amp;G20)</f>
        <v>48</v>
      </c>
    </row>
    <row r="21" spans="2:13" x14ac:dyDescent="0.25">
      <c r="B21">
        <v>16</v>
      </c>
      <c r="C21">
        <v>67</v>
      </c>
      <c r="E21" t="s">
        <v>39</v>
      </c>
      <c r="F21">
        <f>G20</f>
        <v>80</v>
      </c>
      <c r="G21">
        <f>F21+$F$10</f>
        <v>90</v>
      </c>
      <c r="H21">
        <f>COUNTIFS(Tabulka5[hodnocení produktu '[%']],"&gt;="&amp;F21,Tabulka5[hodnocení produktu '[%']],"&lt;"&amp;G21)</f>
        <v>54</v>
      </c>
    </row>
    <row r="22" spans="2:13" x14ac:dyDescent="0.25">
      <c r="B22">
        <v>17</v>
      </c>
      <c r="C22">
        <v>12</v>
      </c>
      <c r="E22" t="s">
        <v>40</v>
      </c>
      <c r="F22">
        <f>G21</f>
        <v>90</v>
      </c>
      <c r="G22">
        <f>F22+$F$10</f>
        <v>100</v>
      </c>
      <c r="H22">
        <f>COUNTIFS(Tabulka5[hodnocení produktu '[%']],"&gt;="&amp;F22,Tabulka5[hodnocení produktu '[%']],"&lt;="&amp;G22)</f>
        <v>53</v>
      </c>
    </row>
    <row r="23" spans="2:13" x14ac:dyDescent="0.25">
      <c r="B23">
        <v>18</v>
      </c>
      <c r="C23">
        <v>27</v>
      </c>
    </row>
    <row r="24" spans="2:13" x14ac:dyDescent="0.25">
      <c r="B24">
        <v>19</v>
      </c>
      <c r="C24">
        <v>75</v>
      </c>
    </row>
    <row r="25" spans="2:13" x14ac:dyDescent="0.25">
      <c r="B25">
        <v>20</v>
      </c>
      <c r="C25">
        <v>73</v>
      </c>
    </row>
    <row r="26" spans="2:13" x14ac:dyDescent="0.25">
      <c r="B26">
        <v>21</v>
      </c>
      <c r="C26">
        <v>75</v>
      </c>
    </row>
    <row r="27" spans="2:13" x14ac:dyDescent="0.25">
      <c r="B27">
        <v>22</v>
      </c>
      <c r="C27">
        <v>54</v>
      </c>
    </row>
    <row r="28" spans="2:13" x14ac:dyDescent="0.25">
      <c r="B28">
        <v>23</v>
      </c>
      <c r="C28">
        <v>78</v>
      </c>
    </row>
    <row r="29" spans="2:13" x14ac:dyDescent="0.25">
      <c r="B29">
        <v>24</v>
      </c>
      <c r="C29">
        <v>77</v>
      </c>
    </row>
    <row r="30" spans="2:13" x14ac:dyDescent="0.25">
      <c r="B30">
        <v>25</v>
      </c>
      <c r="C30">
        <v>80</v>
      </c>
    </row>
    <row r="31" spans="2:13" x14ac:dyDescent="0.25">
      <c r="B31">
        <v>26</v>
      </c>
      <c r="C31">
        <v>97</v>
      </c>
    </row>
    <row r="32" spans="2:13" x14ac:dyDescent="0.25">
      <c r="B32">
        <v>27</v>
      </c>
      <c r="C32">
        <v>25</v>
      </c>
    </row>
    <row r="33" spans="2:3" x14ac:dyDescent="0.25">
      <c r="B33">
        <v>28</v>
      </c>
      <c r="C33">
        <v>21</v>
      </c>
    </row>
    <row r="34" spans="2:3" x14ac:dyDescent="0.25">
      <c r="B34">
        <v>29</v>
      </c>
      <c r="C34">
        <v>84</v>
      </c>
    </row>
    <row r="35" spans="2:3" x14ac:dyDescent="0.25">
      <c r="B35">
        <v>30</v>
      </c>
      <c r="C35">
        <v>85</v>
      </c>
    </row>
    <row r="36" spans="2:3" x14ac:dyDescent="0.25">
      <c r="B36">
        <v>31</v>
      </c>
      <c r="C36">
        <v>29</v>
      </c>
    </row>
    <row r="37" spans="2:3" x14ac:dyDescent="0.25">
      <c r="B37">
        <v>32</v>
      </c>
      <c r="C37">
        <v>22</v>
      </c>
    </row>
    <row r="38" spans="2:3" x14ac:dyDescent="0.25">
      <c r="B38">
        <v>33</v>
      </c>
      <c r="C38">
        <v>66</v>
      </c>
    </row>
    <row r="39" spans="2:3" x14ac:dyDescent="0.25">
      <c r="B39">
        <v>34</v>
      </c>
      <c r="C39">
        <v>84</v>
      </c>
    </row>
    <row r="40" spans="2:3" x14ac:dyDescent="0.25">
      <c r="B40">
        <v>35</v>
      </c>
      <c r="C40">
        <v>33</v>
      </c>
    </row>
    <row r="41" spans="2:3" x14ac:dyDescent="0.25">
      <c r="B41">
        <v>36</v>
      </c>
      <c r="C41">
        <v>5</v>
      </c>
    </row>
    <row r="42" spans="2:3" x14ac:dyDescent="0.25">
      <c r="B42">
        <v>37</v>
      </c>
      <c r="C42">
        <v>41</v>
      </c>
    </row>
    <row r="43" spans="2:3" x14ac:dyDescent="0.25">
      <c r="B43">
        <v>38</v>
      </c>
      <c r="C43">
        <v>80</v>
      </c>
    </row>
    <row r="44" spans="2:3" x14ac:dyDescent="0.25">
      <c r="B44">
        <v>39</v>
      </c>
      <c r="C44">
        <v>41</v>
      </c>
    </row>
    <row r="45" spans="2:3" x14ac:dyDescent="0.25">
      <c r="B45">
        <v>40</v>
      </c>
      <c r="C45">
        <v>9</v>
      </c>
    </row>
    <row r="46" spans="2:3" x14ac:dyDescent="0.25">
      <c r="B46">
        <v>41</v>
      </c>
      <c r="C46">
        <v>36</v>
      </c>
    </row>
    <row r="47" spans="2:3" x14ac:dyDescent="0.25">
      <c r="B47">
        <v>42</v>
      </c>
      <c r="C47">
        <v>76</v>
      </c>
    </row>
    <row r="48" spans="2:3" x14ac:dyDescent="0.25">
      <c r="B48">
        <v>43</v>
      </c>
      <c r="C48">
        <v>0</v>
      </c>
    </row>
    <row r="49" spans="2:3" x14ac:dyDescent="0.25">
      <c r="B49">
        <v>44</v>
      </c>
      <c r="C49">
        <v>34</v>
      </c>
    </row>
    <row r="50" spans="2:3" x14ac:dyDescent="0.25">
      <c r="B50">
        <v>45</v>
      </c>
      <c r="C50">
        <v>64</v>
      </c>
    </row>
    <row r="51" spans="2:3" x14ac:dyDescent="0.25">
      <c r="B51">
        <v>46</v>
      </c>
      <c r="C51">
        <v>68</v>
      </c>
    </row>
    <row r="52" spans="2:3" x14ac:dyDescent="0.25">
      <c r="B52">
        <v>47</v>
      </c>
      <c r="C52">
        <v>98</v>
      </c>
    </row>
    <row r="53" spans="2:3" x14ac:dyDescent="0.25">
      <c r="B53">
        <v>48</v>
      </c>
      <c r="C53">
        <v>20</v>
      </c>
    </row>
    <row r="54" spans="2:3" x14ac:dyDescent="0.25">
      <c r="B54">
        <v>49</v>
      </c>
      <c r="C54">
        <v>22</v>
      </c>
    </row>
    <row r="55" spans="2:3" x14ac:dyDescent="0.25">
      <c r="B55">
        <v>50</v>
      </c>
      <c r="C55">
        <v>48</v>
      </c>
    </row>
    <row r="56" spans="2:3" x14ac:dyDescent="0.25">
      <c r="B56">
        <v>51</v>
      </c>
      <c r="C56">
        <v>64</v>
      </c>
    </row>
    <row r="57" spans="2:3" x14ac:dyDescent="0.25">
      <c r="B57">
        <v>52</v>
      </c>
      <c r="C57">
        <v>92</v>
      </c>
    </row>
    <row r="58" spans="2:3" x14ac:dyDescent="0.25">
      <c r="B58">
        <v>53</v>
      </c>
      <c r="C58">
        <v>26</v>
      </c>
    </row>
    <row r="59" spans="2:3" x14ac:dyDescent="0.25">
      <c r="B59">
        <v>54</v>
      </c>
      <c r="C59">
        <v>81</v>
      </c>
    </row>
    <row r="60" spans="2:3" x14ac:dyDescent="0.25">
      <c r="B60">
        <v>55</v>
      </c>
      <c r="C60">
        <v>39</v>
      </c>
    </row>
    <row r="61" spans="2:3" x14ac:dyDescent="0.25">
      <c r="B61">
        <v>56</v>
      </c>
      <c r="C61">
        <v>72</v>
      </c>
    </row>
    <row r="62" spans="2:3" x14ac:dyDescent="0.25">
      <c r="B62">
        <v>57</v>
      </c>
      <c r="C62">
        <v>60</v>
      </c>
    </row>
    <row r="63" spans="2:3" x14ac:dyDescent="0.25">
      <c r="B63">
        <v>58</v>
      </c>
      <c r="C63">
        <v>35</v>
      </c>
    </row>
    <row r="64" spans="2:3" x14ac:dyDescent="0.25">
      <c r="B64">
        <v>59</v>
      </c>
      <c r="C64">
        <v>38</v>
      </c>
    </row>
    <row r="65" spans="2:3" x14ac:dyDescent="0.25">
      <c r="B65">
        <v>60</v>
      </c>
      <c r="C65">
        <v>100</v>
      </c>
    </row>
    <row r="66" spans="2:3" x14ac:dyDescent="0.25">
      <c r="B66">
        <v>61</v>
      </c>
      <c r="C66">
        <v>18</v>
      </c>
    </row>
    <row r="67" spans="2:3" x14ac:dyDescent="0.25">
      <c r="B67">
        <v>62</v>
      </c>
      <c r="C67">
        <v>26</v>
      </c>
    </row>
    <row r="68" spans="2:3" x14ac:dyDescent="0.25">
      <c r="B68">
        <v>63</v>
      </c>
      <c r="C68">
        <v>69</v>
      </c>
    </row>
    <row r="69" spans="2:3" x14ac:dyDescent="0.25">
      <c r="B69">
        <v>64</v>
      </c>
      <c r="C69">
        <v>62</v>
      </c>
    </row>
    <row r="70" spans="2:3" x14ac:dyDescent="0.25">
      <c r="B70">
        <v>65</v>
      </c>
      <c r="C70">
        <v>35</v>
      </c>
    </row>
    <row r="71" spans="2:3" x14ac:dyDescent="0.25">
      <c r="B71">
        <v>66</v>
      </c>
      <c r="C71">
        <v>14</v>
      </c>
    </row>
    <row r="72" spans="2:3" x14ac:dyDescent="0.25">
      <c r="B72">
        <v>67</v>
      </c>
      <c r="C72">
        <v>40</v>
      </c>
    </row>
    <row r="73" spans="2:3" x14ac:dyDescent="0.25">
      <c r="B73">
        <v>68</v>
      </c>
      <c r="C73">
        <v>57</v>
      </c>
    </row>
    <row r="74" spans="2:3" x14ac:dyDescent="0.25">
      <c r="B74">
        <v>69</v>
      </c>
      <c r="C74">
        <v>30</v>
      </c>
    </row>
    <row r="75" spans="2:3" x14ac:dyDescent="0.25">
      <c r="B75">
        <v>70</v>
      </c>
      <c r="C75">
        <v>60</v>
      </c>
    </row>
    <row r="76" spans="2:3" x14ac:dyDescent="0.25">
      <c r="B76">
        <v>71</v>
      </c>
      <c r="C76">
        <v>19</v>
      </c>
    </row>
    <row r="77" spans="2:3" x14ac:dyDescent="0.25">
      <c r="B77">
        <v>72</v>
      </c>
      <c r="C77">
        <v>99</v>
      </c>
    </row>
    <row r="78" spans="2:3" x14ac:dyDescent="0.25">
      <c r="B78">
        <v>73</v>
      </c>
      <c r="C78">
        <v>2</v>
      </c>
    </row>
    <row r="79" spans="2:3" x14ac:dyDescent="0.25">
      <c r="B79">
        <v>74</v>
      </c>
      <c r="C79">
        <v>2</v>
      </c>
    </row>
    <row r="80" spans="2:3" x14ac:dyDescent="0.25">
      <c r="B80">
        <v>75</v>
      </c>
      <c r="C80">
        <v>25</v>
      </c>
    </row>
    <row r="81" spans="2:3" x14ac:dyDescent="0.25">
      <c r="B81">
        <v>76</v>
      </c>
      <c r="C81">
        <v>86</v>
      </c>
    </row>
    <row r="82" spans="2:3" x14ac:dyDescent="0.25">
      <c r="B82">
        <v>77</v>
      </c>
      <c r="C82">
        <v>40</v>
      </c>
    </row>
    <row r="83" spans="2:3" x14ac:dyDescent="0.25">
      <c r="B83">
        <v>78</v>
      </c>
      <c r="C83">
        <v>73</v>
      </c>
    </row>
    <row r="84" spans="2:3" x14ac:dyDescent="0.25">
      <c r="B84">
        <v>79</v>
      </c>
      <c r="C84">
        <v>33</v>
      </c>
    </row>
    <row r="85" spans="2:3" x14ac:dyDescent="0.25">
      <c r="B85">
        <v>80</v>
      </c>
      <c r="C85">
        <v>54</v>
      </c>
    </row>
    <row r="86" spans="2:3" x14ac:dyDescent="0.25">
      <c r="B86">
        <v>81</v>
      </c>
      <c r="C86">
        <v>16</v>
      </c>
    </row>
    <row r="87" spans="2:3" x14ac:dyDescent="0.25">
      <c r="B87">
        <v>82</v>
      </c>
      <c r="C87">
        <v>71</v>
      </c>
    </row>
    <row r="88" spans="2:3" x14ac:dyDescent="0.25">
      <c r="B88">
        <v>83</v>
      </c>
      <c r="C88">
        <v>88</v>
      </c>
    </row>
    <row r="89" spans="2:3" x14ac:dyDescent="0.25">
      <c r="B89">
        <v>84</v>
      </c>
      <c r="C89">
        <v>73</v>
      </c>
    </row>
    <row r="90" spans="2:3" x14ac:dyDescent="0.25">
      <c r="B90">
        <v>85</v>
      </c>
      <c r="C90">
        <v>9</v>
      </c>
    </row>
    <row r="91" spans="2:3" x14ac:dyDescent="0.25">
      <c r="B91">
        <v>86</v>
      </c>
      <c r="C91">
        <v>51</v>
      </c>
    </row>
    <row r="92" spans="2:3" x14ac:dyDescent="0.25">
      <c r="B92">
        <v>87</v>
      </c>
      <c r="C92">
        <v>77</v>
      </c>
    </row>
    <row r="93" spans="2:3" x14ac:dyDescent="0.25">
      <c r="B93">
        <v>88</v>
      </c>
      <c r="C93">
        <v>95</v>
      </c>
    </row>
    <row r="94" spans="2:3" x14ac:dyDescent="0.25">
      <c r="B94">
        <v>89</v>
      </c>
      <c r="C94">
        <v>98</v>
      </c>
    </row>
    <row r="95" spans="2:3" x14ac:dyDescent="0.25">
      <c r="B95">
        <v>90</v>
      </c>
      <c r="C95">
        <v>14</v>
      </c>
    </row>
    <row r="96" spans="2:3" x14ac:dyDescent="0.25">
      <c r="B96">
        <v>91</v>
      </c>
      <c r="C96">
        <v>51</v>
      </c>
    </row>
    <row r="97" spans="2:3" x14ac:dyDescent="0.25">
      <c r="B97">
        <v>92</v>
      </c>
      <c r="C97">
        <v>78</v>
      </c>
    </row>
    <row r="98" spans="2:3" x14ac:dyDescent="0.25">
      <c r="B98">
        <v>93</v>
      </c>
      <c r="C98">
        <v>38</v>
      </c>
    </row>
    <row r="99" spans="2:3" x14ac:dyDescent="0.25">
      <c r="B99">
        <v>94</v>
      </c>
      <c r="C99">
        <v>37</v>
      </c>
    </row>
    <row r="100" spans="2:3" x14ac:dyDescent="0.25">
      <c r="B100">
        <v>95</v>
      </c>
      <c r="C100">
        <v>79</v>
      </c>
    </row>
    <row r="101" spans="2:3" x14ac:dyDescent="0.25">
      <c r="B101">
        <v>96</v>
      </c>
      <c r="C101">
        <v>4</v>
      </c>
    </row>
    <row r="102" spans="2:3" x14ac:dyDescent="0.25">
      <c r="B102">
        <v>97</v>
      </c>
      <c r="C102">
        <v>46</v>
      </c>
    </row>
    <row r="103" spans="2:3" x14ac:dyDescent="0.25">
      <c r="B103">
        <v>98</v>
      </c>
      <c r="C103">
        <v>53</v>
      </c>
    </row>
    <row r="104" spans="2:3" x14ac:dyDescent="0.25">
      <c r="B104">
        <v>99</v>
      </c>
      <c r="C104">
        <v>36</v>
      </c>
    </row>
    <row r="105" spans="2:3" x14ac:dyDescent="0.25">
      <c r="B105">
        <v>100</v>
      </c>
      <c r="C105">
        <v>0</v>
      </c>
    </row>
    <row r="106" spans="2:3" x14ac:dyDescent="0.25">
      <c r="B106">
        <v>101</v>
      </c>
      <c r="C106">
        <v>30</v>
      </c>
    </row>
    <row r="107" spans="2:3" x14ac:dyDescent="0.25">
      <c r="B107">
        <v>102</v>
      </c>
      <c r="C107">
        <v>90</v>
      </c>
    </row>
    <row r="108" spans="2:3" x14ac:dyDescent="0.25">
      <c r="B108">
        <v>103</v>
      </c>
      <c r="C108">
        <v>98</v>
      </c>
    </row>
    <row r="109" spans="2:3" x14ac:dyDescent="0.25">
      <c r="B109">
        <v>104</v>
      </c>
      <c r="C109">
        <v>55</v>
      </c>
    </row>
    <row r="110" spans="2:3" x14ac:dyDescent="0.25">
      <c r="B110">
        <v>105</v>
      </c>
      <c r="C110">
        <v>33</v>
      </c>
    </row>
    <row r="111" spans="2:3" x14ac:dyDescent="0.25">
      <c r="B111">
        <v>106</v>
      </c>
      <c r="C111">
        <v>66</v>
      </c>
    </row>
    <row r="112" spans="2:3" x14ac:dyDescent="0.25">
      <c r="B112">
        <v>107</v>
      </c>
      <c r="C112">
        <v>29</v>
      </c>
    </row>
    <row r="113" spans="2:3" x14ac:dyDescent="0.25">
      <c r="B113">
        <v>108</v>
      </c>
      <c r="C113">
        <v>57</v>
      </c>
    </row>
    <row r="114" spans="2:3" x14ac:dyDescent="0.25">
      <c r="B114">
        <v>109</v>
      </c>
      <c r="C114">
        <v>49</v>
      </c>
    </row>
    <row r="115" spans="2:3" x14ac:dyDescent="0.25">
      <c r="B115">
        <v>110</v>
      </c>
      <c r="C115">
        <v>26</v>
      </c>
    </row>
    <row r="116" spans="2:3" x14ac:dyDescent="0.25">
      <c r="B116">
        <v>111</v>
      </c>
      <c r="C116">
        <v>82</v>
      </c>
    </row>
    <row r="117" spans="2:3" x14ac:dyDescent="0.25">
      <c r="B117">
        <v>112</v>
      </c>
      <c r="C117">
        <v>33</v>
      </c>
    </row>
    <row r="118" spans="2:3" x14ac:dyDescent="0.25">
      <c r="B118">
        <v>113</v>
      </c>
      <c r="C118">
        <v>32</v>
      </c>
    </row>
    <row r="119" spans="2:3" x14ac:dyDescent="0.25">
      <c r="B119">
        <v>114</v>
      </c>
      <c r="C119">
        <v>97</v>
      </c>
    </row>
    <row r="120" spans="2:3" x14ac:dyDescent="0.25">
      <c r="B120">
        <v>115</v>
      </c>
      <c r="C120">
        <v>61</v>
      </c>
    </row>
    <row r="121" spans="2:3" x14ac:dyDescent="0.25">
      <c r="B121">
        <v>116</v>
      </c>
      <c r="C121">
        <v>21</v>
      </c>
    </row>
    <row r="122" spans="2:3" x14ac:dyDescent="0.25">
      <c r="B122">
        <v>117</v>
      </c>
      <c r="C122">
        <v>62</v>
      </c>
    </row>
    <row r="123" spans="2:3" x14ac:dyDescent="0.25">
      <c r="B123">
        <v>118</v>
      </c>
      <c r="C123">
        <v>65</v>
      </c>
    </row>
    <row r="124" spans="2:3" x14ac:dyDescent="0.25">
      <c r="B124">
        <v>119</v>
      </c>
      <c r="C124">
        <v>38</v>
      </c>
    </row>
    <row r="125" spans="2:3" x14ac:dyDescent="0.25">
      <c r="B125">
        <v>120</v>
      </c>
      <c r="C125">
        <v>71</v>
      </c>
    </row>
    <row r="126" spans="2:3" x14ac:dyDescent="0.25">
      <c r="B126">
        <v>121</v>
      </c>
      <c r="C126">
        <v>75</v>
      </c>
    </row>
    <row r="127" spans="2:3" x14ac:dyDescent="0.25">
      <c r="B127">
        <v>122</v>
      </c>
      <c r="C127">
        <v>64</v>
      </c>
    </row>
    <row r="128" spans="2:3" x14ac:dyDescent="0.25">
      <c r="B128">
        <v>123</v>
      </c>
      <c r="C128">
        <v>75</v>
      </c>
    </row>
    <row r="129" spans="2:3" x14ac:dyDescent="0.25">
      <c r="B129">
        <v>124</v>
      </c>
      <c r="C129">
        <v>13</v>
      </c>
    </row>
    <row r="130" spans="2:3" x14ac:dyDescent="0.25">
      <c r="B130">
        <v>125</v>
      </c>
      <c r="C130">
        <v>56</v>
      </c>
    </row>
    <row r="131" spans="2:3" x14ac:dyDescent="0.25">
      <c r="B131">
        <v>126</v>
      </c>
      <c r="C131">
        <v>65</v>
      </c>
    </row>
    <row r="132" spans="2:3" x14ac:dyDescent="0.25">
      <c r="B132">
        <v>127</v>
      </c>
      <c r="C132">
        <v>34</v>
      </c>
    </row>
    <row r="133" spans="2:3" x14ac:dyDescent="0.25">
      <c r="B133">
        <v>128</v>
      </c>
      <c r="C133">
        <v>3</v>
      </c>
    </row>
    <row r="134" spans="2:3" x14ac:dyDescent="0.25">
      <c r="B134">
        <v>129</v>
      </c>
      <c r="C134">
        <v>80</v>
      </c>
    </row>
    <row r="135" spans="2:3" x14ac:dyDescent="0.25">
      <c r="B135">
        <v>130</v>
      </c>
      <c r="C135">
        <v>10</v>
      </c>
    </row>
    <row r="136" spans="2:3" x14ac:dyDescent="0.25">
      <c r="B136">
        <v>131</v>
      </c>
      <c r="C136">
        <v>83</v>
      </c>
    </row>
    <row r="137" spans="2:3" x14ac:dyDescent="0.25">
      <c r="B137">
        <v>132</v>
      </c>
      <c r="C137">
        <v>23</v>
      </c>
    </row>
    <row r="138" spans="2:3" x14ac:dyDescent="0.25">
      <c r="B138">
        <v>133</v>
      </c>
      <c r="C138">
        <v>90</v>
      </c>
    </row>
    <row r="139" spans="2:3" x14ac:dyDescent="0.25">
      <c r="B139">
        <v>134</v>
      </c>
      <c r="C139">
        <v>46</v>
      </c>
    </row>
    <row r="140" spans="2:3" x14ac:dyDescent="0.25">
      <c r="B140">
        <v>135</v>
      </c>
      <c r="C140">
        <v>95</v>
      </c>
    </row>
    <row r="141" spans="2:3" x14ac:dyDescent="0.25">
      <c r="B141">
        <v>136</v>
      </c>
      <c r="C141">
        <v>78</v>
      </c>
    </row>
    <row r="142" spans="2:3" x14ac:dyDescent="0.25">
      <c r="B142">
        <v>137</v>
      </c>
      <c r="C142">
        <v>84</v>
      </c>
    </row>
    <row r="143" spans="2:3" x14ac:dyDescent="0.25">
      <c r="B143">
        <v>138</v>
      </c>
      <c r="C143">
        <v>38</v>
      </c>
    </row>
    <row r="144" spans="2:3" x14ac:dyDescent="0.25">
      <c r="B144">
        <v>139</v>
      </c>
      <c r="C144">
        <v>82</v>
      </c>
    </row>
    <row r="145" spans="2:3" x14ac:dyDescent="0.25">
      <c r="B145">
        <v>140</v>
      </c>
      <c r="C145">
        <v>59</v>
      </c>
    </row>
    <row r="146" spans="2:3" x14ac:dyDescent="0.25">
      <c r="B146">
        <v>141</v>
      </c>
      <c r="C146">
        <v>20</v>
      </c>
    </row>
    <row r="147" spans="2:3" x14ac:dyDescent="0.25">
      <c r="B147">
        <v>142</v>
      </c>
      <c r="C147">
        <v>9</v>
      </c>
    </row>
    <row r="148" spans="2:3" x14ac:dyDescent="0.25">
      <c r="B148">
        <v>143</v>
      </c>
      <c r="C148">
        <v>69</v>
      </c>
    </row>
    <row r="149" spans="2:3" x14ac:dyDescent="0.25">
      <c r="B149">
        <v>144</v>
      </c>
      <c r="C149">
        <v>69</v>
      </c>
    </row>
    <row r="150" spans="2:3" x14ac:dyDescent="0.25">
      <c r="B150">
        <v>145</v>
      </c>
      <c r="C150">
        <v>86</v>
      </c>
    </row>
    <row r="151" spans="2:3" x14ac:dyDescent="0.25">
      <c r="B151">
        <v>146</v>
      </c>
      <c r="C151">
        <v>86</v>
      </c>
    </row>
    <row r="152" spans="2:3" x14ac:dyDescent="0.25">
      <c r="B152">
        <v>147</v>
      </c>
      <c r="C152">
        <v>11</v>
      </c>
    </row>
    <row r="153" spans="2:3" x14ac:dyDescent="0.25">
      <c r="B153">
        <v>148</v>
      </c>
      <c r="C153">
        <v>50</v>
      </c>
    </row>
    <row r="154" spans="2:3" x14ac:dyDescent="0.25">
      <c r="B154">
        <v>149</v>
      </c>
      <c r="C154">
        <v>79</v>
      </c>
    </row>
    <row r="155" spans="2:3" x14ac:dyDescent="0.25">
      <c r="B155">
        <v>150</v>
      </c>
      <c r="C155">
        <v>16</v>
      </c>
    </row>
    <row r="156" spans="2:3" x14ac:dyDescent="0.25">
      <c r="B156">
        <v>151</v>
      </c>
      <c r="C156">
        <v>71</v>
      </c>
    </row>
    <row r="157" spans="2:3" x14ac:dyDescent="0.25">
      <c r="B157">
        <v>152</v>
      </c>
      <c r="C157">
        <v>31</v>
      </c>
    </row>
    <row r="158" spans="2:3" x14ac:dyDescent="0.25">
      <c r="B158">
        <v>153</v>
      </c>
      <c r="C158">
        <v>70</v>
      </c>
    </row>
    <row r="159" spans="2:3" x14ac:dyDescent="0.25">
      <c r="B159">
        <v>154</v>
      </c>
      <c r="C159">
        <v>92</v>
      </c>
    </row>
    <row r="160" spans="2:3" x14ac:dyDescent="0.25">
      <c r="B160">
        <v>155</v>
      </c>
      <c r="C160">
        <v>36</v>
      </c>
    </row>
    <row r="161" spans="2:3" x14ac:dyDescent="0.25">
      <c r="B161">
        <v>156</v>
      </c>
      <c r="C161">
        <v>41</v>
      </c>
    </row>
    <row r="162" spans="2:3" x14ac:dyDescent="0.25">
      <c r="B162">
        <v>157</v>
      </c>
      <c r="C162">
        <v>28</v>
      </c>
    </row>
    <row r="163" spans="2:3" x14ac:dyDescent="0.25">
      <c r="B163">
        <v>158</v>
      </c>
      <c r="C163">
        <v>95</v>
      </c>
    </row>
    <row r="164" spans="2:3" x14ac:dyDescent="0.25">
      <c r="B164">
        <v>159</v>
      </c>
      <c r="C164">
        <v>57</v>
      </c>
    </row>
    <row r="165" spans="2:3" x14ac:dyDescent="0.25">
      <c r="B165">
        <v>160</v>
      </c>
      <c r="C165">
        <v>97</v>
      </c>
    </row>
    <row r="166" spans="2:3" x14ac:dyDescent="0.25">
      <c r="B166">
        <v>161</v>
      </c>
      <c r="C166">
        <v>53</v>
      </c>
    </row>
    <row r="167" spans="2:3" x14ac:dyDescent="0.25">
      <c r="B167">
        <v>162</v>
      </c>
      <c r="C167">
        <v>30</v>
      </c>
    </row>
    <row r="168" spans="2:3" x14ac:dyDescent="0.25">
      <c r="B168">
        <v>163</v>
      </c>
      <c r="C168">
        <v>32</v>
      </c>
    </row>
    <row r="169" spans="2:3" x14ac:dyDescent="0.25">
      <c r="B169">
        <v>164</v>
      </c>
      <c r="C169">
        <v>87</v>
      </c>
    </row>
    <row r="170" spans="2:3" x14ac:dyDescent="0.25">
      <c r="B170">
        <v>165</v>
      </c>
      <c r="C170">
        <v>58</v>
      </c>
    </row>
    <row r="171" spans="2:3" x14ac:dyDescent="0.25">
      <c r="B171">
        <v>166</v>
      </c>
      <c r="C171">
        <v>85</v>
      </c>
    </row>
    <row r="172" spans="2:3" x14ac:dyDescent="0.25">
      <c r="B172">
        <v>167</v>
      </c>
      <c r="C172">
        <v>28</v>
      </c>
    </row>
    <row r="173" spans="2:3" x14ac:dyDescent="0.25">
      <c r="B173">
        <v>168</v>
      </c>
      <c r="C173">
        <v>20</v>
      </c>
    </row>
    <row r="174" spans="2:3" x14ac:dyDescent="0.25">
      <c r="B174">
        <v>169</v>
      </c>
      <c r="C174">
        <v>61</v>
      </c>
    </row>
    <row r="175" spans="2:3" x14ac:dyDescent="0.25">
      <c r="B175">
        <v>170</v>
      </c>
      <c r="C175">
        <v>59</v>
      </c>
    </row>
    <row r="176" spans="2:3" x14ac:dyDescent="0.25">
      <c r="B176">
        <v>171</v>
      </c>
      <c r="C176">
        <v>43</v>
      </c>
    </row>
    <row r="177" spans="2:3" x14ac:dyDescent="0.25">
      <c r="B177">
        <v>172</v>
      </c>
      <c r="C177">
        <v>81</v>
      </c>
    </row>
    <row r="178" spans="2:3" x14ac:dyDescent="0.25">
      <c r="B178">
        <v>173</v>
      </c>
      <c r="C178">
        <v>37</v>
      </c>
    </row>
    <row r="179" spans="2:3" x14ac:dyDescent="0.25">
      <c r="B179">
        <v>174</v>
      </c>
      <c r="C179">
        <v>57</v>
      </c>
    </row>
    <row r="180" spans="2:3" x14ac:dyDescent="0.25">
      <c r="B180">
        <v>175</v>
      </c>
      <c r="C180">
        <v>60</v>
      </c>
    </row>
    <row r="181" spans="2:3" x14ac:dyDescent="0.25">
      <c r="B181">
        <v>176</v>
      </c>
      <c r="C181">
        <v>60</v>
      </c>
    </row>
    <row r="182" spans="2:3" x14ac:dyDescent="0.25">
      <c r="B182">
        <v>177</v>
      </c>
      <c r="C182">
        <v>69</v>
      </c>
    </row>
    <row r="183" spans="2:3" x14ac:dyDescent="0.25">
      <c r="B183">
        <v>178</v>
      </c>
      <c r="C183">
        <v>88</v>
      </c>
    </row>
    <row r="184" spans="2:3" x14ac:dyDescent="0.25">
      <c r="B184">
        <v>179</v>
      </c>
      <c r="C184">
        <v>44</v>
      </c>
    </row>
    <row r="185" spans="2:3" x14ac:dyDescent="0.25">
      <c r="B185">
        <v>180</v>
      </c>
      <c r="C185">
        <v>49</v>
      </c>
    </row>
    <row r="186" spans="2:3" x14ac:dyDescent="0.25">
      <c r="B186">
        <v>181</v>
      </c>
      <c r="C186">
        <v>46</v>
      </c>
    </row>
    <row r="187" spans="2:3" x14ac:dyDescent="0.25">
      <c r="B187">
        <v>182</v>
      </c>
      <c r="C187">
        <v>90</v>
      </c>
    </row>
    <row r="188" spans="2:3" x14ac:dyDescent="0.25">
      <c r="B188">
        <v>183</v>
      </c>
      <c r="C188">
        <v>45</v>
      </c>
    </row>
    <row r="189" spans="2:3" x14ac:dyDescent="0.25">
      <c r="B189">
        <v>184</v>
      </c>
      <c r="C189">
        <v>52</v>
      </c>
    </row>
    <row r="190" spans="2:3" x14ac:dyDescent="0.25">
      <c r="B190">
        <v>185</v>
      </c>
      <c r="C190">
        <v>42</v>
      </c>
    </row>
    <row r="191" spans="2:3" x14ac:dyDescent="0.25">
      <c r="B191">
        <v>186</v>
      </c>
      <c r="C191">
        <v>53</v>
      </c>
    </row>
    <row r="192" spans="2:3" x14ac:dyDescent="0.25">
      <c r="B192">
        <v>187</v>
      </c>
      <c r="C192">
        <v>50</v>
      </c>
    </row>
    <row r="193" spans="2:3" x14ac:dyDescent="0.25">
      <c r="B193">
        <v>188</v>
      </c>
      <c r="C193">
        <v>76</v>
      </c>
    </row>
    <row r="194" spans="2:3" x14ac:dyDescent="0.25">
      <c r="B194">
        <v>189</v>
      </c>
      <c r="C194">
        <v>23</v>
      </c>
    </row>
    <row r="195" spans="2:3" x14ac:dyDescent="0.25">
      <c r="B195">
        <v>190</v>
      </c>
      <c r="C195">
        <v>42</v>
      </c>
    </row>
    <row r="196" spans="2:3" x14ac:dyDescent="0.25">
      <c r="B196">
        <v>191</v>
      </c>
      <c r="C196">
        <v>67</v>
      </c>
    </row>
    <row r="197" spans="2:3" x14ac:dyDescent="0.25">
      <c r="B197">
        <v>192</v>
      </c>
      <c r="C197">
        <v>36</v>
      </c>
    </row>
    <row r="198" spans="2:3" x14ac:dyDescent="0.25">
      <c r="B198">
        <v>193</v>
      </c>
      <c r="C198">
        <v>27</v>
      </c>
    </row>
    <row r="199" spans="2:3" x14ac:dyDescent="0.25">
      <c r="B199">
        <v>194</v>
      </c>
      <c r="C199">
        <v>25</v>
      </c>
    </row>
    <row r="200" spans="2:3" x14ac:dyDescent="0.25">
      <c r="B200">
        <v>195</v>
      </c>
      <c r="C200">
        <v>32</v>
      </c>
    </row>
    <row r="201" spans="2:3" x14ac:dyDescent="0.25">
      <c r="B201">
        <v>196</v>
      </c>
      <c r="C201">
        <v>50</v>
      </c>
    </row>
    <row r="202" spans="2:3" x14ac:dyDescent="0.25">
      <c r="B202">
        <v>197</v>
      </c>
      <c r="C202">
        <v>12</v>
      </c>
    </row>
    <row r="203" spans="2:3" x14ac:dyDescent="0.25">
      <c r="B203">
        <v>198</v>
      </c>
      <c r="C203">
        <v>68</v>
      </c>
    </row>
    <row r="204" spans="2:3" x14ac:dyDescent="0.25">
      <c r="B204">
        <v>199</v>
      </c>
      <c r="C204">
        <v>62</v>
      </c>
    </row>
    <row r="205" spans="2:3" x14ac:dyDescent="0.25">
      <c r="B205">
        <v>200</v>
      </c>
      <c r="C205">
        <v>24</v>
      </c>
    </row>
    <row r="206" spans="2:3" x14ac:dyDescent="0.25">
      <c r="B206">
        <v>201</v>
      </c>
      <c r="C206">
        <v>14</v>
      </c>
    </row>
    <row r="207" spans="2:3" x14ac:dyDescent="0.25">
      <c r="B207">
        <v>202</v>
      </c>
      <c r="C207">
        <v>60</v>
      </c>
    </row>
    <row r="208" spans="2:3" x14ac:dyDescent="0.25">
      <c r="B208">
        <v>203</v>
      </c>
      <c r="C208">
        <v>95</v>
      </c>
    </row>
    <row r="209" spans="2:3" x14ac:dyDescent="0.25">
      <c r="B209">
        <v>204</v>
      </c>
      <c r="C209">
        <v>9</v>
      </c>
    </row>
    <row r="210" spans="2:3" x14ac:dyDescent="0.25">
      <c r="B210">
        <v>205</v>
      </c>
      <c r="C210">
        <v>16</v>
      </c>
    </row>
    <row r="211" spans="2:3" x14ac:dyDescent="0.25">
      <c r="B211">
        <v>206</v>
      </c>
      <c r="C211">
        <v>8</v>
      </c>
    </row>
    <row r="212" spans="2:3" x14ac:dyDescent="0.25">
      <c r="B212">
        <v>207</v>
      </c>
      <c r="C212">
        <v>69</v>
      </c>
    </row>
    <row r="213" spans="2:3" x14ac:dyDescent="0.25">
      <c r="B213">
        <v>208</v>
      </c>
      <c r="C213">
        <v>91</v>
      </c>
    </row>
    <row r="214" spans="2:3" x14ac:dyDescent="0.25">
      <c r="B214">
        <v>209</v>
      </c>
      <c r="C214">
        <v>31</v>
      </c>
    </row>
    <row r="215" spans="2:3" x14ac:dyDescent="0.25">
      <c r="B215">
        <v>210</v>
      </c>
      <c r="C215">
        <v>12</v>
      </c>
    </row>
    <row r="216" spans="2:3" x14ac:dyDescent="0.25">
      <c r="B216">
        <v>211</v>
      </c>
      <c r="C216">
        <v>25</v>
      </c>
    </row>
    <row r="217" spans="2:3" x14ac:dyDescent="0.25">
      <c r="B217">
        <v>212</v>
      </c>
      <c r="C217">
        <v>57</v>
      </c>
    </row>
    <row r="218" spans="2:3" x14ac:dyDescent="0.25">
      <c r="B218">
        <v>213</v>
      </c>
      <c r="C218">
        <v>46</v>
      </c>
    </row>
    <row r="219" spans="2:3" x14ac:dyDescent="0.25">
      <c r="B219">
        <v>214</v>
      </c>
      <c r="C219">
        <v>60</v>
      </c>
    </row>
    <row r="220" spans="2:3" x14ac:dyDescent="0.25">
      <c r="B220">
        <v>215</v>
      </c>
      <c r="C220">
        <v>53</v>
      </c>
    </row>
    <row r="221" spans="2:3" x14ac:dyDescent="0.25">
      <c r="B221">
        <v>216</v>
      </c>
      <c r="C221">
        <v>39</v>
      </c>
    </row>
    <row r="222" spans="2:3" x14ac:dyDescent="0.25">
      <c r="B222">
        <v>217</v>
      </c>
      <c r="C222">
        <v>35</v>
      </c>
    </row>
    <row r="223" spans="2:3" x14ac:dyDescent="0.25">
      <c r="B223">
        <v>218</v>
      </c>
      <c r="C223">
        <v>41</v>
      </c>
    </row>
    <row r="224" spans="2:3" x14ac:dyDescent="0.25">
      <c r="B224">
        <v>219</v>
      </c>
      <c r="C224">
        <v>78</v>
      </c>
    </row>
    <row r="225" spans="2:3" x14ac:dyDescent="0.25">
      <c r="B225">
        <v>220</v>
      </c>
      <c r="C225">
        <v>73</v>
      </c>
    </row>
    <row r="226" spans="2:3" x14ac:dyDescent="0.25">
      <c r="B226">
        <v>221</v>
      </c>
      <c r="C226">
        <v>75</v>
      </c>
    </row>
    <row r="227" spans="2:3" x14ac:dyDescent="0.25">
      <c r="B227">
        <v>222</v>
      </c>
      <c r="C227">
        <v>62</v>
      </c>
    </row>
    <row r="228" spans="2:3" x14ac:dyDescent="0.25">
      <c r="B228">
        <v>223</v>
      </c>
      <c r="C228">
        <v>28</v>
      </c>
    </row>
    <row r="229" spans="2:3" x14ac:dyDescent="0.25">
      <c r="B229">
        <v>224</v>
      </c>
      <c r="C229">
        <v>74</v>
      </c>
    </row>
    <row r="230" spans="2:3" x14ac:dyDescent="0.25">
      <c r="B230">
        <v>225</v>
      </c>
      <c r="C230">
        <v>47</v>
      </c>
    </row>
    <row r="231" spans="2:3" x14ac:dyDescent="0.25">
      <c r="B231">
        <v>226</v>
      </c>
      <c r="C231">
        <v>60</v>
      </c>
    </row>
    <row r="232" spans="2:3" x14ac:dyDescent="0.25">
      <c r="B232">
        <v>227</v>
      </c>
      <c r="C232">
        <v>96</v>
      </c>
    </row>
    <row r="233" spans="2:3" x14ac:dyDescent="0.25">
      <c r="B233">
        <v>228</v>
      </c>
      <c r="C233">
        <v>94</v>
      </c>
    </row>
    <row r="234" spans="2:3" x14ac:dyDescent="0.25">
      <c r="B234">
        <v>229</v>
      </c>
      <c r="C234">
        <v>47</v>
      </c>
    </row>
    <row r="235" spans="2:3" x14ac:dyDescent="0.25">
      <c r="B235">
        <v>230</v>
      </c>
      <c r="C235">
        <v>20</v>
      </c>
    </row>
    <row r="236" spans="2:3" x14ac:dyDescent="0.25">
      <c r="B236">
        <v>231</v>
      </c>
      <c r="C236">
        <v>66</v>
      </c>
    </row>
    <row r="237" spans="2:3" x14ac:dyDescent="0.25">
      <c r="B237">
        <v>232</v>
      </c>
      <c r="C237">
        <v>21</v>
      </c>
    </row>
    <row r="238" spans="2:3" x14ac:dyDescent="0.25">
      <c r="B238">
        <v>233</v>
      </c>
      <c r="C238">
        <v>54</v>
      </c>
    </row>
    <row r="239" spans="2:3" x14ac:dyDescent="0.25">
      <c r="B239">
        <v>234</v>
      </c>
      <c r="C239">
        <v>92</v>
      </c>
    </row>
    <row r="240" spans="2:3" x14ac:dyDescent="0.25">
      <c r="B240">
        <v>235</v>
      </c>
      <c r="C240">
        <v>75</v>
      </c>
    </row>
    <row r="241" spans="2:3" x14ac:dyDescent="0.25">
      <c r="B241">
        <v>236</v>
      </c>
      <c r="C241">
        <v>85</v>
      </c>
    </row>
    <row r="242" spans="2:3" x14ac:dyDescent="0.25">
      <c r="B242">
        <v>237</v>
      </c>
      <c r="C242">
        <v>59</v>
      </c>
    </row>
    <row r="243" spans="2:3" x14ac:dyDescent="0.25">
      <c r="B243">
        <v>238</v>
      </c>
      <c r="C243">
        <v>51</v>
      </c>
    </row>
    <row r="244" spans="2:3" x14ac:dyDescent="0.25">
      <c r="B244">
        <v>239</v>
      </c>
      <c r="C244">
        <v>48</v>
      </c>
    </row>
    <row r="245" spans="2:3" x14ac:dyDescent="0.25">
      <c r="B245">
        <v>240</v>
      </c>
      <c r="C245">
        <v>83</v>
      </c>
    </row>
    <row r="246" spans="2:3" x14ac:dyDescent="0.25">
      <c r="B246">
        <v>241</v>
      </c>
      <c r="C246">
        <v>36</v>
      </c>
    </row>
    <row r="247" spans="2:3" x14ac:dyDescent="0.25">
      <c r="B247">
        <v>242</v>
      </c>
      <c r="C247">
        <v>4</v>
      </c>
    </row>
    <row r="248" spans="2:3" x14ac:dyDescent="0.25">
      <c r="B248">
        <v>243</v>
      </c>
      <c r="C248">
        <v>87</v>
      </c>
    </row>
    <row r="249" spans="2:3" x14ac:dyDescent="0.25">
      <c r="B249">
        <v>244</v>
      </c>
      <c r="C249">
        <v>16</v>
      </c>
    </row>
    <row r="250" spans="2:3" x14ac:dyDescent="0.25">
      <c r="B250">
        <v>245</v>
      </c>
      <c r="C250">
        <v>2</v>
      </c>
    </row>
    <row r="251" spans="2:3" x14ac:dyDescent="0.25">
      <c r="B251">
        <v>246</v>
      </c>
      <c r="C251">
        <v>89</v>
      </c>
    </row>
    <row r="252" spans="2:3" x14ac:dyDescent="0.25">
      <c r="B252">
        <v>247</v>
      </c>
      <c r="C252">
        <v>28</v>
      </c>
    </row>
    <row r="253" spans="2:3" x14ac:dyDescent="0.25">
      <c r="B253">
        <v>248</v>
      </c>
      <c r="C253">
        <v>39</v>
      </c>
    </row>
    <row r="254" spans="2:3" x14ac:dyDescent="0.25">
      <c r="B254">
        <v>249</v>
      </c>
      <c r="C254">
        <v>35</v>
      </c>
    </row>
    <row r="255" spans="2:3" x14ac:dyDescent="0.25">
      <c r="B255">
        <v>250</v>
      </c>
      <c r="C255">
        <v>72</v>
      </c>
    </row>
    <row r="256" spans="2:3" x14ac:dyDescent="0.25">
      <c r="B256">
        <v>251</v>
      </c>
      <c r="C256">
        <v>47</v>
      </c>
    </row>
    <row r="257" spans="2:3" x14ac:dyDescent="0.25">
      <c r="B257">
        <v>252</v>
      </c>
      <c r="C257">
        <v>78</v>
      </c>
    </row>
    <row r="258" spans="2:3" x14ac:dyDescent="0.25">
      <c r="B258">
        <v>253</v>
      </c>
      <c r="C258">
        <v>65</v>
      </c>
    </row>
    <row r="259" spans="2:3" x14ac:dyDescent="0.25">
      <c r="B259">
        <v>254</v>
      </c>
      <c r="C259">
        <v>28</v>
      </c>
    </row>
    <row r="260" spans="2:3" x14ac:dyDescent="0.25">
      <c r="B260">
        <v>255</v>
      </c>
      <c r="C260">
        <v>17</v>
      </c>
    </row>
    <row r="261" spans="2:3" x14ac:dyDescent="0.25">
      <c r="B261">
        <v>256</v>
      </c>
      <c r="C261">
        <v>99</v>
      </c>
    </row>
    <row r="262" spans="2:3" x14ac:dyDescent="0.25">
      <c r="B262">
        <v>257</v>
      </c>
      <c r="C262">
        <v>36</v>
      </c>
    </row>
    <row r="263" spans="2:3" x14ac:dyDescent="0.25">
      <c r="B263">
        <v>258</v>
      </c>
      <c r="C263">
        <v>90</v>
      </c>
    </row>
    <row r="264" spans="2:3" x14ac:dyDescent="0.25">
      <c r="B264">
        <v>259</v>
      </c>
      <c r="C264">
        <v>16</v>
      </c>
    </row>
    <row r="265" spans="2:3" x14ac:dyDescent="0.25">
      <c r="B265">
        <v>260</v>
      </c>
      <c r="C265">
        <v>94</v>
      </c>
    </row>
    <row r="266" spans="2:3" x14ac:dyDescent="0.25">
      <c r="B266">
        <v>261</v>
      </c>
      <c r="C266">
        <v>89</v>
      </c>
    </row>
    <row r="267" spans="2:3" x14ac:dyDescent="0.25">
      <c r="B267">
        <v>262</v>
      </c>
      <c r="C267">
        <v>31</v>
      </c>
    </row>
    <row r="268" spans="2:3" x14ac:dyDescent="0.25">
      <c r="B268">
        <v>263</v>
      </c>
      <c r="C268">
        <v>100</v>
      </c>
    </row>
    <row r="269" spans="2:3" x14ac:dyDescent="0.25">
      <c r="B269">
        <v>264</v>
      </c>
      <c r="C269">
        <v>60</v>
      </c>
    </row>
    <row r="270" spans="2:3" x14ac:dyDescent="0.25">
      <c r="B270">
        <v>265</v>
      </c>
      <c r="C270">
        <v>2</v>
      </c>
    </row>
    <row r="271" spans="2:3" x14ac:dyDescent="0.25">
      <c r="B271">
        <v>266</v>
      </c>
      <c r="C271">
        <v>89</v>
      </c>
    </row>
    <row r="272" spans="2:3" x14ac:dyDescent="0.25">
      <c r="B272">
        <v>267</v>
      </c>
      <c r="C272">
        <v>51</v>
      </c>
    </row>
    <row r="273" spans="2:3" x14ac:dyDescent="0.25">
      <c r="B273">
        <v>268</v>
      </c>
      <c r="C273">
        <v>55</v>
      </c>
    </row>
    <row r="274" spans="2:3" x14ac:dyDescent="0.25">
      <c r="B274">
        <v>269</v>
      </c>
      <c r="C274">
        <v>83</v>
      </c>
    </row>
    <row r="275" spans="2:3" x14ac:dyDescent="0.25">
      <c r="B275">
        <v>270</v>
      </c>
      <c r="C275">
        <v>14</v>
      </c>
    </row>
    <row r="276" spans="2:3" x14ac:dyDescent="0.25">
      <c r="B276">
        <v>271</v>
      </c>
      <c r="C276">
        <v>70</v>
      </c>
    </row>
    <row r="277" spans="2:3" x14ac:dyDescent="0.25">
      <c r="B277">
        <v>272</v>
      </c>
      <c r="C277">
        <v>62</v>
      </c>
    </row>
    <row r="278" spans="2:3" x14ac:dyDescent="0.25">
      <c r="B278">
        <v>273</v>
      </c>
      <c r="C278">
        <v>72</v>
      </c>
    </row>
    <row r="279" spans="2:3" x14ac:dyDescent="0.25">
      <c r="B279">
        <v>274</v>
      </c>
      <c r="C279">
        <v>34</v>
      </c>
    </row>
    <row r="280" spans="2:3" x14ac:dyDescent="0.25">
      <c r="B280">
        <v>275</v>
      </c>
      <c r="C280">
        <v>87</v>
      </c>
    </row>
    <row r="281" spans="2:3" x14ac:dyDescent="0.25">
      <c r="B281">
        <v>276</v>
      </c>
      <c r="C281">
        <v>2</v>
      </c>
    </row>
    <row r="282" spans="2:3" x14ac:dyDescent="0.25">
      <c r="B282">
        <v>277</v>
      </c>
      <c r="C282">
        <v>8</v>
      </c>
    </row>
    <row r="283" spans="2:3" x14ac:dyDescent="0.25">
      <c r="B283">
        <v>278</v>
      </c>
      <c r="C283">
        <v>83</v>
      </c>
    </row>
    <row r="284" spans="2:3" x14ac:dyDescent="0.25">
      <c r="B284">
        <v>279</v>
      </c>
      <c r="C284">
        <v>40</v>
      </c>
    </row>
    <row r="285" spans="2:3" x14ac:dyDescent="0.25">
      <c r="B285">
        <v>280</v>
      </c>
      <c r="C285">
        <v>31</v>
      </c>
    </row>
    <row r="286" spans="2:3" x14ac:dyDescent="0.25">
      <c r="B286">
        <v>281</v>
      </c>
      <c r="C286">
        <v>96</v>
      </c>
    </row>
    <row r="287" spans="2:3" x14ac:dyDescent="0.25">
      <c r="B287">
        <v>282</v>
      </c>
      <c r="C287">
        <v>56</v>
      </c>
    </row>
    <row r="288" spans="2:3" x14ac:dyDescent="0.25">
      <c r="B288">
        <v>283</v>
      </c>
      <c r="C288">
        <v>37</v>
      </c>
    </row>
    <row r="289" spans="2:3" x14ac:dyDescent="0.25">
      <c r="B289">
        <v>284</v>
      </c>
      <c r="C289">
        <v>1</v>
      </c>
    </row>
    <row r="290" spans="2:3" x14ac:dyDescent="0.25">
      <c r="B290">
        <v>285</v>
      </c>
      <c r="C290">
        <v>87</v>
      </c>
    </row>
    <row r="291" spans="2:3" x14ac:dyDescent="0.25">
      <c r="B291">
        <v>286</v>
      </c>
      <c r="C291">
        <v>86</v>
      </c>
    </row>
    <row r="292" spans="2:3" x14ac:dyDescent="0.25">
      <c r="B292">
        <v>287</v>
      </c>
      <c r="C292">
        <v>40</v>
      </c>
    </row>
    <row r="293" spans="2:3" x14ac:dyDescent="0.25">
      <c r="B293">
        <v>288</v>
      </c>
      <c r="C293">
        <v>83</v>
      </c>
    </row>
    <row r="294" spans="2:3" x14ac:dyDescent="0.25">
      <c r="B294">
        <v>289</v>
      </c>
      <c r="C294">
        <v>40</v>
      </c>
    </row>
    <row r="295" spans="2:3" x14ac:dyDescent="0.25">
      <c r="B295">
        <v>290</v>
      </c>
      <c r="C295">
        <v>29</v>
      </c>
    </row>
    <row r="296" spans="2:3" x14ac:dyDescent="0.25">
      <c r="B296">
        <v>291</v>
      </c>
      <c r="C296">
        <v>37</v>
      </c>
    </row>
    <row r="297" spans="2:3" x14ac:dyDescent="0.25">
      <c r="B297">
        <v>292</v>
      </c>
      <c r="C297">
        <v>92</v>
      </c>
    </row>
    <row r="298" spans="2:3" x14ac:dyDescent="0.25">
      <c r="B298">
        <v>293</v>
      </c>
      <c r="C298">
        <v>16</v>
      </c>
    </row>
    <row r="299" spans="2:3" x14ac:dyDescent="0.25">
      <c r="B299">
        <v>294</v>
      </c>
      <c r="C299">
        <v>29</v>
      </c>
    </row>
    <row r="300" spans="2:3" x14ac:dyDescent="0.25">
      <c r="B300">
        <v>295</v>
      </c>
      <c r="C300">
        <v>43</v>
      </c>
    </row>
    <row r="301" spans="2:3" x14ac:dyDescent="0.25">
      <c r="B301">
        <v>296</v>
      </c>
      <c r="C301">
        <v>62</v>
      </c>
    </row>
    <row r="302" spans="2:3" x14ac:dyDescent="0.25">
      <c r="B302">
        <v>297</v>
      </c>
      <c r="C302">
        <v>15</v>
      </c>
    </row>
    <row r="303" spans="2:3" x14ac:dyDescent="0.25">
      <c r="B303">
        <v>298</v>
      </c>
      <c r="C303">
        <v>28</v>
      </c>
    </row>
    <row r="304" spans="2:3" x14ac:dyDescent="0.25">
      <c r="B304">
        <v>299</v>
      </c>
      <c r="C304">
        <v>22</v>
      </c>
    </row>
    <row r="305" spans="2:3" x14ac:dyDescent="0.25">
      <c r="B305">
        <v>300</v>
      </c>
      <c r="C305">
        <v>61</v>
      </c>
    </row>
    <row r="306" spans="2:3" x14ac:dyDescent="0.25">
      <c r="B306">
        <v>301</v>
      </c>
      <c r="C306">
        <v>4</v>
      </c>
    </row>
    <row r="307" spans="2:3" x14ac:dyDescent="0.25">
      <c r="B307">
        <v>302</v>
      </c>
      <c r="C307">
        <v>75</v>
      </c>
    </row>
    <row r="308" spans="2:3" x14ac:dyDescent="0.25">
      <c r="B308">
        <v>303</v>
      </c>
      <c r="C308">
        <v>28</v>
      </c>
    </row>
    <row r="309" spans="2:3" x14ac:dyDescent="0.25">
      <c r="B309">
        <v>304</v>
      </c>
      <c r="C309">
        <v>17</v>
      </c>
    </row>
    <row r="310" spans="2:3" x14ac:dyDescent="0.25">
      <c r="B310">
        <v>305</v>
      </c>
      <c r="C310">
        <v>2</v>
      </c>
    </row>
    <row r="311" spans="2:3" x14ac:dyDescent="0.25">
      <c r="B311">
        <v>306</v>
      </c>
      <c r="C311">
        <v>1</v>
      </c>
    </row>
    <row r="312" spans="2:3" x14ac:dyDescent="0.25">
      <c r="B312">
        <v>307</v>
      </c>
      <c r="C312">
        <v>66</v>
      </c>
    </row>
    <row r="313" spans="2:3" x14ac:dyDescent="0.25">
      <c r="B313">
        <v>308</v>
      </c>
      <c r="C313">
        <v>76</v>
      </c>
    </row>
    <row r="314" spans="2:3" x14ac:dyDescent="0.25">
      <c r="B314">
        <v>309</v>
      </c>
      <c r="C314">
        <v>19</v>
      </c>
    </row>
    <row r="315" spans="2:3" x14ac:dyDescent="0.25">
      <c r="B315">
        <v>310</v>
      </c>
      <c r="C315">
        <v>98</v>
      </c>
    </row>
    <row r="316" spans="2:3" x14ac:dyDescent="0.25">
      <c r="B316">
        <v>311</v>
      </c>
      <c r="C316">
        <v>25</v>
      </c>
    </row>
    <row r="317" spans="2:3" x14ac:dyDescent="0.25">
      <c r="B317">
        <v>312</v>
      </c>
      <c r="C317">
        <v>33</v>
      </c>
    </row>
    <row r="318" spans="2:3" x14ac:dyDescent="0.25">
      <c r="B318">
        <v>313</v>
      </c>
      <c r="C318">
        <v>18</v>
      </c>
    </row>
    <row r="319" spans="2:3" x14ac:dyDescent="0.25">
      <c r="B319">
        <v>314</v>
      </c>
      <c r="C319">
        <v>50</v>
      </c>
    </row>
    <row r="320" spans="2:3" x14ac:dyDescent="0.25">
      <c r="B320">
        <v>315</v>
      </c>
      <c r="C320">
        <v>47</v>
      </c>
    </row>
    <row r="321" spans="2:3" x14ac:dyDescent="0.25">
      <c r="B321">
        <v>316</v>
      </c>
      <c r="C321">
        <v>70</v>
      </c>
    </row>
    <row r="322" spans="2:3" x14ac:dyDescent="0.25">
      <c r="B322">
        <v>317</v>
      </c>
      <c r="C322">
        <v>98</v>
      </c>
    </row>
    <row r="323" spans="2:3" x14ac:dyDescent="0.25">
      <c r="B323">
        <v>318</v>
      </c>
      <c r="C323">
        <v>60</v>
      </c>
    </row>
    <row r="324" spans="2:3" x14ac:dyDescent="0.25">
      <c r="B324">
        <v>319</v>
      </c>
      <c r="C324">
        <v>91</v>
      </c>
    </row>
    <row r="325" spans="2:3" x14ac:dyDescent="0.25">
      <c r="B325">
        <v>320</v>
      </c>
      <c r="C325">
        <v>50</v>
      </c>
    </row>
    <row r="326" spans="2:3" x14ac:dyDescent="0.25">
      <c r="B326">
        <v>321</v>
      </c>
      <c r="C326">
        <v>41</v>
      </c>
    </row>
    <row r="327" spans="2:3" x14ac:dyDescent="0.25">
      <c r="B327">
        <v>322</v>
      </c>
      <c r="C327">
        <v>12</v>
      </c>
    </row>
    <row r="328" spans="2:3" x14ac:dyDescent="0.25">
      <c r="B328">
        <v>323</v>
      </c>
      <c r="C328">
        <v>34</v>
      </c>
    </row>
    <row r="329" spans="2:3" x14ac:dyDescent="0.25">
      <c r="B329">
        <v>324</v>
      </c>
      <c r="C329">
        <v>44</v>
      </c>
    </row>
    <row r="330" spans="2:3" x14ac:dyDescent="0.25">
      <c r="B330">
        <v>325</v>
      </c>
      <c r="C330">
        <v>6</v>
      </c>
    </row>
    <row r="331" spans="2:3" x14ac:dyDescent="0.25">
      <c r="B331">
        <v>326</v>
      </c>
      <c r="C331">
        <v>39</v>
      </c>
    </row>
    <row r="332" spans="2:3" x14ac:dyDescent="0.25">
      <c r="B332">
        <v>327</v>
      </c>
      <c r="C332">
        <v>26</v>
      </c>
    </row>
    <row r="333" spans="2:3" x14ac:dyDescent="0.25">
      <c r="B333">
        <v>328</v>
      </c>
      <c r="C333">
        <v>41</v>
      </c>
    </row>
    <row r="334" spans="2:3" x14ac:dyDescent="0.25">
      <c r="B334">
        <v>329</v>
      </c>
      <c r="C334">
        <v>34</v>
      </c>
    </row>
    <row r="335" spans="2:3" x14ac:dyDescent="0.25">
      <c r="B335">
        <v>330</v>
      </c>
      <c r="C335">
        <v>8</v>
      </c>
    </row>
    <row r="336" spans="2:3" x14ac:dyDescent="0.25">
      <c r="B336">
        <v>331</v>
      </c>
      <c r="C336">
        <v>69</v>
      </c>
    </row>
    <row r="337" spans="2:3" x14ac:dyDescent="0.25">
      <c r="B337">
        <v>332</v>
      </c>
      <c r="C337">
        <v>8</v>
      </c>
    </row>
    <row r="338" spans="2:3" x14ac:dyDescent="0.25">
      <c r="B338">
        <v>333</v>
      </c>
      <c r="C338">
        <v>25</v>
      </c>
    </row>
    <row r="339" spans="2:3" x14ac:dyDescent="0.25">
      <c r="B339">
        <v>334</v>
      </c>
      <c r="C339">
        <v>70</v>
      </c>
    </row>
    <row r="340" spans="2:3" x14ac:dyDescent="0.25">
      <c r="B340">
        <v>335</v>
      </c>
      <c r="C340">
        <v>88</v>
      </c>
    </row>
    <row r="341" spans="2:3" x14ac:dyDescent="0.25">
      <c r="B341">
        <v>336</v>
      </c>
      <c r="C341">
        <v>34</v>
      </c>
    </row>
    <row r="342" spans="2:3" x14ac:dyDescent="0.25">
      <c r="B342">
        <v>337</v>
      </c>
      <c r="C342">
        <v>77</v>
      </c>
    </row>
    <row r="343" spans="2:3" x14ac:dyDescent="0.25">
      <c r="B343">
        <v>338</v>
      </c>
      <c r="C343">
        <v>97</v>
      </c>
    </row>
    <row r="344" spans="2:3" x14ac:dyDescent="0.25">
      <c r="B344">
        <v>339</v>
      </c>
      <c r="C344">
        <v>27</v>
      </c>
    </row>
    <row r="345" spans="2:3" x14ac:dyDescent="0.25">
      <c r="B345">
        <v>340</v>
      </c>
      <c r="C345">
        <v>72</v>
      </c>
    </row>
    <row r="346" spans="2:3" x14ac:dyDescent="0.25">
      <c r="B346">
        <v>341</v>
      </c>
      <c r="C346">
        <v>29</v>
      </c>
    </row>
    <row r="347" spans="2:3" x14ac:dyDescent="0.25">
      <c r="B347">
        <v>342</v>
      </c>
      <c r="C347">
        <v>15</v>
      </c>
    </row>
    <row r="348" spans="2:3" x14ac:dyDescent="0.25">
      <c r="B348">
        <v>343</v>
      </c>
      <c r="C348">
        <v>88</v>
      </c>
    </row>
    <row r="349" spans="2:3" x14ac:dyDescent="0.25">
      <c r="B349">
        <v>344</v>
      </c>
      <c r="C349">
        <v>20</v>
      </c>
    </row>
    <row r="350" spans="2:3" x14ac:dyDescent="0.25">
      <c r="B350">
        <v>345</v>
      </c>
      <c r="C350">
        <v>78</v>
      </c>
    </row>
    <row r="351" spans="2:3" x14ac:dyDescent="0.25">
      <c r="B351">
        <v>346</v>
      </c>
      <c r="C351">
        <v>40</v>
      </c>
    </row>
    <row r="352" spans="2:3" x14ac:dyDescent="0.25">
      <c r="B352">
        <v>347</v>
      </c>
      <c r="C352">
        <v>11</v>
      </c>
    </row>
    <row r="353" spans="2:3" x14ac:dyDescent="0.25">
      <c r="B353">
        <v>348</v>
      </c>
      <c r="C353">
        <v>99</v>
      </c>
    </row>
    <row r="354" spans="2:3" x14ac:dyDescent="0.25">
      <c r="B354">
        <v>349</v>
      </c>
      <c r="C354">
        <v>49</v>
      </c>
    </row>
    <row r="355" spans="2:3" x14ac:dyDescent="0.25">
      <c r="B355">
        <v>350</v>
      </c>
      <c r="C355">
        <v>100</v>
      </c>
    </row>
    <row r="356" spans="2:3" x14ac:dyDescent="0.25">
      <c r="B356">
        <v>351</v>
      </c>
      <c r="C356">
        <v>25</v>
      </c>
    </row>
    <row r="357" spans="2:3" x14ac:dyDescent="0.25">
      <c r="B357">
        <v>352</v>
      </c>
      <c r="C357">
        <v>7</v>
      </c>
    </row>
    <row r="358" spans="2:3" x14ac:dyDescent="0.25">
      <c r="B358">
        <v>353</v>
      </c>
      <c r="C358">
        <v>84</v>
      </c>
    </row>
    <row r="359" spans="2:3" x14ac:dyDescent="0.25">
      <c r="B359">
        <v>354</v>
      </c>
      <c r="C359">
        <v>72</v>
      </c>
    </row>
    <row r="360" spans="2:3" x14ac:dyDescent="0.25">
      <c r="B360">
        <v>355</v>
      </c>
      <c r="C360">
        <v>6</v>
      </c>
    </row>
    <row r="361" spans="2:3" x14ac:dyDescent="0.25">
      <c r="B361">
        <v>356</v>
      </c>
      <c r="C361">
        <v>35</v>
      </c>
    </row>
    <row r="362" spans="2:3" x14ac:dyDescent="0.25">
      <c r="B362">
        <v>357</v>
      </c>
      <c r="C362">
        <v>87</v>
      </c>
    </row>
    <row r="363" spans="2:3" x14ac:dyDescent="0.25">
      <c r="B363">
        <v>358</v>
      </c>
      <c r="C363">
        <v>91</v>
      </c>
    </row>
    <row r="364" spans="2:3" x14ac:dyDescent="0.25">
      <c r="B364">
        <v>359</v>
      </c>
      <c r="C364">
        <v>22</v>
      </c>
    </row>
    <row r="365" spans="2:3" x14ac:dyDescent="0.25">
      <c r="B365">
        <v>360</v>
      </c>
      <c r="C365">
        <v>89</v>
      </c>
    </row>
    <row r="366" spans="2:3" x14ac:dyDescent="0.25">
      <c r="B366">
        <v>361</v>
      </c>
      <c r="C366">
        <v>3</v>
      </c>
    </row>
    <row r="367" spans="2:3" x14ac:dyDescent="0.25">
      <c r="B367">
        <v>362</v>
      </c>
      <c r="C367">
        <v>81</v>
      </c>
    </row>
    <row r="368" spans="2:3" x14ac:dyDescent="0.25">
      <c r="B368">
        <v>363</v>
      </c>
      <c r="C368">
        <v>40</v>
      </c>
    </row>
    <row r="369" spans="2:3" x14ac:dyDescent="0.25">
      <c r="B369">
        <v>364</v>
      </c>
      <c r="C369">
        <v>64</v>
      </c>
    </row>
    <row r="370" spans="2:3" x14ac:dyDescent="0.25">
      <c r="B370">
        <v>365</v>
      </c>
      <c r="C370">
        <v>23</v>
      </c>
    </row>
    <row r="371" spans="2:3" x14ac:dyDescent="0.25">
      <c r="B371">
        <v>366</v>
      </c>
      <c r="C371">
        <v>38</v>
      </c>
    </row>
    <row r="372" spans="2:3" x14ac:dyDescent="0.25">
      <c r="B372">
        <v>367</v>
      </c>
      <c r="C372">
        <v>64</v>
      </c>
    </row>
    <row r="373" spans="2:3" x14ac:dyDescent="0.25">
      <c r="B373">
        <v>368</v>
      </c>
      <c r="C373">
        <v>11</v>
      </c>
    </row>
    <row r="374" spans="2:3" x14ac:dyDescent="0.25">
      <c r="B374">
        <v>369</v>
      </c>
      <c r="C374">
        <v>2</v>
      </c>
    </row>
    <row r="375" spans="2:3" x14ac:dyDescent="0.25">
      <c r="B375">
        <v>370</v>
      </c>
      <c r="C375">
        <v>33</v>
      </c>
    </row>
    <row r="376" spans="2:3" x14ac:dyDescent="0.25">
      <c r="B376">
        <v>371</v>
      </c>
      <c r="C376">
        <v>89</v>
      </c>
    </row>
    <row r="377" spans="2:3" x14ac:dyDescent="0.25">
      <c r="B377">
        <v>372</v>
      </c>
      <c r="C377">
        <v>87</v>
      </c>
    </row>
    <row r="378" spans="2:3" x14ac:dyDescent="0.25">
      <c r="B378">
        <v>373</v>
      </c>
      <c r="C378">
        <v>10</v>
      </c>
    </row>
    <row r="379" spans="2:3" x14ac:dyDescent="0.25">
      <c r="B379">
        <v>374</v>
      </c>
      <c r="C379">
        <v>85</v>
      </c>
    </row>
    <row r="380" spans="2:3" x14ac:dyDescent="0.25">
      <c r="B380">
        <v>375</v>
      </c>
      <c r="C380">
        <v>42</v>
      </c>
    </row>
    <row r="381" spans="2:3" x14ac:dyDescent="0.25">
      <c r="B381">
        <v>376</v>
      </c>
      <c r="C381">
        <v>78</v>
      </c>
    </row>
    <row r="382" spans="2:3" x14ac:dyDescent="0.25">
      <c r="B382">
        <v>377</v>
      </c>
      <c r="C382">
        <v>95</v>
      </c>
    </row>
    <row r="383" spans="2:3" x14ac:dyDescent="0.25">
      <c r="B383">
        <v>378</v>
      </c>
      <c r="C383">
        <v>25</v>
      </c>
    </row>
    <row r="384" spans="2:3" x14ac:dyDescent="0.25">
      <c r="B384">
        <v>379</v>
      </c>
      <c r="C384">
        <v>59</v>
      </c>
    </row>
    <row r="385" spans="2:3" x14ac:dyDescent="0.25">
      <c r="B385">
        <v>380</v>
      </c>
      <c r="C385">
        <v>82</v>
      </c>
    </row>
    <row r="386" spans="2:3" x14ac:dyDescent="0.25">
      <c r="B386">
        <v>381</v>
      </c>
      <c r="C386">
        <v>22</v>
      </c>
    </row>
    <row r="387" spans="2:3" x14ac:dyDescent="0.25">
      <c r="B387">
        <v>382</v>
      </c>
      <c r="C387">
        <v>28</v>
      </c>
    </row>
    <row r="388" spans="2:3" x14ac:dyDescent="0.25">
      <c r="B388">
        <v>383</v>
      </c>
      <c r="C388">
        <v>59</v>
      </c>
    </row>
    <row r="389" spans="2:3" x14ac:dyDescent="0.25">
      <c r="B389">
        <v>384</v>
      </c>
      <c r="C389">
        <v>4</v>
      </c>
    </row>
    <row r="390" spans="2:3" x14ac:dyDescent="0.25">
      <c r="B390">
        <v>385</v>
      </c>
      <c r="C390">
        <v>15</v>
      </c>
    </row>
    <row r="391" spans="2:3" x14ac:dyDescent="0.25">
      <c r="B391">
        <v>386</v>
      </c>
      <c r="C391">
        <v>23</v>
      </c>
    </row>
    <row r="392" spans="2:3" x14ac:dyDescent="0.25">
      <c r="B392">
        <v>387</v>
      </c>
      <c r="C392">
        <v>48</v>
      </c>
    </row>
    <row r="393" spans="2:3" x14ac:dyDescent="0.25">
      <c r="B393">
        <v>388</v>
      </c>
      <c r="C393">
        <v>6</v>
      </c>
    </row>
    <row r="394" spans="2:3" x14ac:dyDescent="0.25">
      <c r="B394">
        <v>389</v>
      </c>
      <c r="C394">
        <v>77</v>
      </c>
    </row>
    <row r="395" spans="2:3" x14ac:dyDescent="0.25">
      <c r="B395">
        <v>390</v>
      </c>
      <c r="C395">
        <v>62</v>
      </c>
    </row>
    <row r="396" spans="2:3" x14ac:dyDescent="0.25">
      <c r="B396">
        <v>391</v>
      </c>
      <c r="C396">
        <v>10</v>
      </c>
    </row>
    <row r="397" spans="2:3" x14ac:dyDescent="0.25">
      <c r="B397">
        <v>392</v>
      </c>
      <c r="C397">
        <v>56</v>
      </c>
    </row>
    <row r="398" spans="2:3" x14ac:dyDescent="0.25">
      <c r="B398">
        <v>393</v>
      </c>
      <c r="C398">
        <v>34</v>
      </c>
    </row>
    <row r="399" spans="2:3" x14ac:dyDescent="0.25">
      <c r="B399">
        <v>394</v>
      </c>
      <c r="C399">
        <v>62</v>
      </c>
    </row>
    <row r="400" spans="2:3" x14ac:dyDescent="0.25">
      <c r="B400">
        <v>395</v>
      </c>
      <c r="C400">
        <v>17</v>
      </c>
    </row>
    <row r="401" spans="2:3" x14ac:dyDescent="0.25">
      <c r="B401">
        <v>396</v>
      </c>
      <c r="C401">
        <v>37</v>
      </c>
    </row>
    <row r="402" spans="2:3" x14ac:dyDescent="0.25">
      <c r="B402">
        <v>397</v>
      </c>
      <c r="C402">
        <v>63</v>
      </c>
    </row>
    <row r="403" spans="2:3" x14ac:dyDescent="0.25">
      <c r="B403">
        <v>398</v>
      </c>
      <c r="C403">
        <v>37</v>
      </c>
    </row>
    <row r="404" spans="2:3" x14ac:dyDescent="0.25">
      <c r="B404">
        <v>399</v>
      </c>
      <c r="C404">
        <v>17</v>
      </c>
    </row>
    <row r="405" spans="2:3" x14ac:dyDescent="0.25">
      <c r="B405">
        <v>400</v>
      </c>
      <c r="C405">
        <v>40</v>
      </c>
    </row>
    <row r="406" spans="2:3" x14ac:dyDescent="0.25">
      <c r="B406">
        <v>401</v>
      </c>
      <c r="C406">
        <v>71</v>
      </c>
    </row>
    <row r="407" spans="2:3" x14ac:dyDescent="0.25">
      <c r="B407">
        <v>402</v>
      </c>
      <c r="C407">
        <v>66</v>
      </c>
    </row>
    <row r="408" spans="2:3" x14ac:dyDescent="0.25">
      <c r="B408">
        <v>403</v>
      </c>
      <c r="C408">
        <v>88</v>
      </c>
    </row>
    <row r="409" spans="2:3" x14ac:dyDescent="0.25">
      <c r="B409">
        <v>404</v>
      </c>
      <c r="C409">
        <v>99</v>
      </c>
    </row>
    <row r="410" spans="2:3" x14ac:dyDescent="0.25">
      <c r="B410">
        <v>405</v>
      </c>
      <c r="C410">
        <v>46</v>
      </c>
    </row>
    <row r="411" spans="2:3" x14ac:dyDescent="0.25">
      <c r="B411">
        <v>406</v>
      </c>
      <c r="C411">
        <v>87</v>
      </c>
    </row>
    <row r="412" spans="2:3" x14ac:dyDescent="0.25">
      <c r="B412">
        <v>407</v>
      </c>
      <c r="C412">
        <v>17</v>
      </c>
    </row>
    <row r="413" spans="2:3" x14ac:dyDescent="0.25">
      <c r="B413">
        <v>408</v>
      </c>
      <c r="C413">
        <v>82</v>
      </c>
    </row>
    <row r="414" spans="2:3" x14ac:dyDescent="0.25">
      <c r="B414">
        <v>409</v>
      </c>
      <c r="C414">
        <v>85</v>
      </c>
    </row>
    <row r="415" spans="2:3" x14ac:dyDescent="0.25">
      <c r="B415">
        <v>410</v>
      </c>
      <c r="C415">
        <v>70</v>
      </c>
    </row>
    <row r="416" spans="2:3" x14ac:dyDescent="0.25">
      <c r="B416">
        <v>411</v>
      </c>
      <c r="C416">
        <v>26</v>
      </c>
    </row>
    <row r="417" spans="2:3" x14ac:dyDescent="0.25">
      <c r="B417">
        <v>412</v>
      </c>
      <c r="C417">
        <v>14</v>
      </c>
    </row>
    <row r="418" spans="2:3" x14ac:dyDescent="0.25">
      <c r="B418">
        <v>413</v>
      </c>
      <c r="C418">
        <v>20</v>
      </c>
    </row>
    <row r="419" spans="2:3" x14ac:dyDescent="0.25">
      <c r="B419">
        <v>414</v>
      </c>
      <c r="C419">
        <v>6</v>
      </c>
    </row>
    <row r="420" spans="2:3" x14ac:dyDescent="0.25">
      <c r="B420">
        <v>415</v>
      </c>
      <c r="C420">
        <v>11</v>
      </c>
    </row>
    <row r="421" spans="2:3" x14ac:dyDescent="0.25">
      <c r="B421">
        <v>416</v>
      </c>
      <c r="C421">
        <v>41</v>
      </c>
    </row>
    <row r="422" spans="2:3" x14ac:dyDescent="0.25">
      <c r="B422">
        <v>417</v>
      </c>
      <c r="C422">
        <v>0</v>
      </c>
    </row>
    <row r="423" spans="2:3" x14ac:dyDescent="0.25">
      <c r="B423">
        <v>418</v>
      </c>
      <c r="C423">
        <v>69</v>
      </c>
    </row>
    <row r="424" spans="2:3" x14ac:dyDescent="0.25">
      <c r="B424">
        <v>419</v>
      </c>
      <c r="C424">
        <v>59</v>
      </c>
    </row>
    <row r="425" spans="2:3" x14ac:dyDescent="0.25">
      <c r="B425">
        <v>420</v>
      </c>
      <c r="C425">
        <v>8</v>
      </c>
    </row>
    <row r="426" spans="2:3" x14ac:dyDescent="0.25">
      <c r="B426">
        <v>421</v>
      </c>
      <c r="C426">
        <v>6</v>
      </c>
    </row>
    <row r="427" spans="2:3" x14ac:dyDescent="0.25">
      <c r="B427">
        <v>422</v>
      </c>
      <c r="C427">
        <v>98</v>
      </c>
    </row>
    <row r="428" spans="2:3" x14ac:dyDescent="0.25">
      <c r="B428">
        <v>423</v>
      </c>
      <c r="C428">
        <v>44</v>
      </c>
    </row>
    <row r="429" spans="2:3" x14ac:dyDescent="0.25">
      <c r="B429">
        <v>424</v>
      </c>
      <c r="C429">
        <v>87</v>
      </c>
    </row>
    <row r="430" spans="2:3" x14ac:dyDescent="0.25">
      <c r="B430">
        <v>425</v>
      </c>
      <c r="C430">
        <v>48</v>
      </c>
    </row>
    <row r="431" spans="2:3" x14ac:dyDescent="0.25">
      <c r="B431">
        <v>426</v>
      </c>
      <c r="C431">
        <v>32</v>
      </c>
    </row>
    <row r="432" spans="2:3" x14ac:dyDescent="0.25">
      <c r="B432">
        <v>427</v>
      </c>
      <c r="C432">
        <v>16</v>
      </c>
    </row>
    <row r="433" spans="2:3" x14ac:dyDescent="0.25">
      <c r="B433">
        <v>428</v>
      </c>
      <c r="C433">
        <v>24</v>
      </c>
    </row>
    <row r="434" spans="2:3" x14ac:dyDescent="0.25">
      <c r="B434">
        <v>429</v>
      </c>
      <c r="C434">
        <v>1</v>
      </c>
    </row>
    <row r="435" spans="2:3" x14ac:dyDescent="0.25">
      <c r="B435">
        <v>430</v>
      </c>
      <c r="C435">
        <v>80</v>
      </c>
    </row>
    <row r="436" spans="2:3" x14ac:dyDescent="0.25">
      <c r="B436">
        <v>431</v>
      </c>
      <c r="C436">
        <v>3</v>
      </c>
    </row>
    <row r="437" spans="2:3" x14ac:dyDescent="0.25">
      <c r="B437">
        <v>432</v>
      </c>
      <c r="C437">
        <v>44</v>
      </c>
    </row>
    <row r="438" spans="2:3" x14ac:dyDescent="0.25">
      <c r="B438">
        <v>433</v>
      </c>
      <c r="C438">
        <v>100</v>
      </c>
    </row>
    <row r="439" spans="2:3" x14ac:dyDescent="0.25">
      <c r="B439">
        <v>434</v>
      </c>
      <c r="C439">
        <v>95</v>
      </c>
    </row>
    <row r="440" spans="2:3" x14ac:dyDescent="0.25">
      <c r="B440">
        <v>435</v>
      </c>
      <c r="C440">
        <v>29</v>
      </c>
    </row>
    <row r="441" spans="2:3" x14ac:dyDescent="0.25">
      <c r="B441">
        <v>436</v>
      </c>
      <c r="C441">
        <v>18</v>
      </c>
    </row>
    <row r="442" spans="2:3" x14ac:dyDescent="0.25">
      <c r="B442">
        <v>437</v>
      </c>
      <c r="C442">
        <v>23</v>
      </c>
    </row>
    <row r="443" spans="2:3" x14ac:dyDescent="0.25">
      <c r="B443">
        <v>438</v>
      </c>
      <c r="C443">
        <v>65</v>
      </c>
    </row>
    <row r="444" spans="2:3" x14ac:dyDescent="0.25">
      <c r="B444">
        <v>439</v>
      </c>
      <c r="C444">
        <v>38</v>
      </c>
    </row>
    <row r="445" spans="2:3" x14ac:dyDescent="0.25">
      <c r="B445">
        <v>440</v>
      </c>
      <c r="C445">
        <v>31</v>
      </c>
    </row>
    <row r="446" spans="2:3" x14ac:dyDescent="0.25">
      <c r="B446">
        <v>441</v>
      </c>
      <c r="C446">
        <v>88</v>
      </c>
    </row>
    <row r="447" spans="2:3" x14ac:dyDescent="0.25">
      <c r="B447">
        <v>442</v>
      </c>
      <c r="C447">
        <v>70</v>
      </c>
    </row>
    <row r="448" spans="2:3" x14ac:dyDescent="0.25">
      <c r="B448">
        <v>443</v>
      </c>
      <c r="C448">
        <v>48</v>
      </c>
    </row>
    <row r="449" spans="2:3" x14ac:dyDescent="0.25">
      <c r="B449">
        <v>444</v>
      </c>
      <c r="C449">
        <v>24</v>
      </c>
    </row>
    <row r="450" spans="2:3" x14ac:dyDescent="0.25">
      <c r="B450">
        <v>445</v>
      </c>
      <c r="C450">
        <v>40</v>
      </c>
    </row>
    <row r="451" spans="2:3" x14ac:dyDescent="0.25">
      <c r="B451">
        <v>446</v>
      </c>
      <c r="C451">
        <v>7</v>
      </c>
    </row>
    <row r="452" spans="2:3" x14ac:dyDescent="0.25">
      <c r="B452">
        <v>447</v>
      </c>
      <c r="C452">
        <v>3</v>
      </c>
    </row>
    <row r="453" spans="2:3" x14ac:dyDescent="0.25">
      <c r="B453">
        <v>448</v>
      </c>
      <c r="C453">
        <v>10</v>
      </c>
    </row>
    <row r="454" spans="2:3" x14ac:dyDescent="0.25">
      <c r="B454">
        <v>449</v>
      </c>
      <c r="C454">
        <v>65</v>
      </c>
    </row>
    <row r="455" spans="2:3" x14ac:dyDescent="0.25">
      <c r="B455">
        <v>450</v>
      </c>
      <c r="C455">
        <v>75</v>
      </c>
    </row>
    <row r="456" spans="2:3" x14ac:dyDescent="0.25">
      <c r="B456">
        <v>451</v>
      </c>
      <c r="C456">
        <v>2</v>
      </c>
    </row>
    <row r="457" spans="2:3" x14ac:dyDescent="0.25">
      <c r="B457">
        <v>452</v>
      </c>
      <c r="C457">
        <v>64</v>
      </c>
    </row>
    <row r="458" spans="2:3" x14ac:dyDescent="0.25">
      <c r="B458">
        <v>453</v>
      </c>
      <c r="C458">
        <v>81</v>
      </c>
    </row>
    <row r="459" spans="2:3" x14ac:dyDescent="0.25">
      <c r="B459">
        <v>454</v>
      </c>
      <c r="C459">
        <v>46</v>
      </c>
    </row>
    <row r="460" spans="2:3" x14ac:dyDescent="0.25">
      <c r="B460">
        <v>455</v>
      </c>
      <c r="C460">
        <v>1</v>
      </c>
    </row>
    <row r="461" spans="2:3" x14ac:dyDescent="0.25">
      <c r="B461">
        <v>456</v>
      </c>
      <c r="C461">
        <v>67</v>
      </c>
    </row>
    <row r="462" spans="2:3" x14ac:dyDescent="0.25">
      <c r="B462">
        <v>457</v>
      </c>
      <c r="C462">
        <v>27</v>
      </c>
    </row>
    <row r="463" spans="2:3" x14ac:dyDescent="0.25">
      <c r="B463">
        <v>458</v>
      </c>
      <c r="C463">
        <v>72</v>
      </c>
    </row>
    <row r="464" spans="2:3" x14ac:dyDescent="0.25">
      <c r="B464">
        <v>459</v>
      </c>
      <c r="C464">
        <v>14</v>
      </c>
    </row>
    <row r="465" spans="2:3" x14ac:dyDescent="0.25">
      <c r="B465">
        <v>460</v>
      </c>
      <c r="C465">
        <v>9</v>
      </c>
    </row>
    <row r="466" spans="2:3" x14ac:dyDescent="0.25">
      <c r="B466">
        <v>461</v>
      </c>
      <c r="C466">
        <v>35</v>
      </c>
    </row>
    <row r="467" spans="2:3" x14ac:dyDescent="0.25">
      <c r="B467">
        <v>462</v>
      </c>
      <c r="C467">
        <v>99</v>
      </c>
    </row>
    <row r="468" spans="2:3" x14ac:dyDescent="0.25">
      <c r="B468">
        <v>463</v>
      </c>
      <c r="C468">
        <v>4</v>
      </c>
    </row>
    <row r="469" spans="2:3" x14ac:dyDescent="0.25">
      <c r="B469">
        <v>464</v>
      </c>
      <c r="C469">
        <v>21</v>
      </c>
    </row>
    <row r="470" spans="2:3" x14ac:dyDescent="0.25">
      <c r="B470">
        <v>465</v>
      </c>
      <c r="C470">
        <v>29</v>
      </c>
    </row>
    <row r="471" spans="2:3" x14ac:dyDescent="0.25">
      <c r="B471">
        <v>466</v>
      </c>
      <c r="C471">
        <v>92</v>
      </c>
    </row>
    <row r="472" spans="2:3" x14ac:dyDescent="0.25">
      <c r="B472">
        <v>467</v>
      </c>
      <c r="C472">
        <v>25</v>
      </c>
    </row>
    <row r="473" spans="2:3" x14ac:dyDescent="0.25">
      <c r="B473">
        <v>468</v>
      </c>
      <c r="C473">
        <v>64</v>
      </c>
    </row>
    <row r="474" spans="2:3" x14ac:dyDescent="0.25">
      <c r="B474">
        <v>469</v>
      </c>
      <c r="C474">
        <v>92</v>
      </c>
    </row>
    <row r="475" spans="2:3" x14ac:dyDescent="0.25">
      <c r="B475">
        <v>470</v>
      </c>
      <c r="C475">
        <v>20</v>
      </c>
    </row>
    <row r="476" spans="2:3" x14ac:dyDescent="0.25">
      <c r="B476">
        <v>471</v>
      </c>
      <c r="C476">
        <v>73</v>
      </c>
    </row>
    <row r="477" spans="2:3" x14ac:dyDescent="0.25">
      <c r="B477">
        <v>472</v>
      </c>
      <c r="C477">
        <v>39</v>
      </c>
    </row>
    <row r="478" spans="2:3" x14ac:dyDescent="0.25">
      <c r="B478">
        <v>473</v>
      </c>
      <c r="C478">
        <v>44</v>
      </c>
    </row>
    <row r="479" spans="2:3" x14ac:dyDescent="0.25">
      <c r="B479">
        <v>474</v>
      </c>
      <c r="C479">
        <v>1</v>
      </c>
    </row>
    <row r="480" spans="2:3" x14ac:dyDescent="0.25">
      <c r="B480">
        <v>475</v>
      </c>
      <c r="C480">
        <v>25</v>
      </c>
    </row>
    <row r="481" spans="2:3" x14ac:dyDescent="0.25">
      <c r="B481">
        <v>476</v>
      </c>
      <c r="C481">
        <v>50</v>
      </c>
    </row>
    <row r="482" spans="2:3" x14ac:dyDescent="0.25">
      <c r="B482">
        <v>477</v>
      </c>
      <c r="C482">
        <v>90</v>
      </c>
    </row>
    <row r="483" spans="2:3" x14ac:dyDescent="0.25">
      <c r="B483">
        <v>478</v>
      </c>
      <c r="C483">
        <v>99</v>
      </c>
    </row>
    <row r="484" spans="2:3" x14ac:dyDescent="0.25">
      <c r="B484">
        <v>479</v>
      </c>
      <c r="C484">
        <v>93</v>
      </c>
    </row>
    <row r="485" spans="2:3" x14ac:dyDescent="0.25">
      <c r="B485">
        <v>480</v>
      </c>
      <c r="C485">
        <v>54</v>
      </c>
    </row>
    <row r="486" spans="2:3" x14ac:dyDescent="0.25">
      <c r="B486">
        <v>481</v>
      </c>
      <c r="C486">
        <v>44</v>
      </c>
    </row>
    <row r="487" spans="2:3" x14ac:dyDescent="0.25">
      <c r="B487">
        <v>482</v>
      </c>
      <c r="C487">
        <v>8</v>
      </c>
    </row>
    <row r="488" spans="2:3" x14ac:dyDescent="0.25">
      <c r="B488">
        <v>483</v>
      </c>
      <c r="C488">
        <v>76</v>
      </c>
    </row>
    <row r="489" spans="2:3" x14ac:dyDescent="0.25">
      <c r="B489">
        <v>484</v>
      </c>
      <c r="C489">
        <v>98</v>
      </c>
    </row>
    <row r="490" spans="2:3" x14ac:dyDescent="0.25">
      <c r="B490">
        <v>485</v>
      </c>
      <c r="C490">
        <v>29</v>
      </c>
    </row>
    <row r="491" spans="2:3" x14ac:dyDescent="0.25">
      <c r="B491">
        <v>486</v>
      </c>
      <c r="C491">
        <v>35</v>
      </c>
    </row>
    <row r="492" spans="2:3" x14ac:dyDescent="0.25">
      <c r="B492">
        <v>487</v>
      </c>
      <c r="C492">
        <v>32</v>
      </c>
    </row>
    <row r="493" spans="2:3" x14ac:dyDescent="0.25">
      <c r="B493">
        <v>488</v>
      </c>
      <c r="C493">
        <v>97</v>
      </c>
    </row>
    <row r="494" spans="2:3" x14ac:dyDescent="0.25">
      <c r="B494">
        <v>489</v>
      </c>
      <c r="C494">
        <v>61</v>
      </c>
    </row>
    <row r="495" spans="2:3" x14ac:dyDescent="0.25">
      <c r="B495">
        <v>490</v>
      </c>
      <c r="C495">
        <v>65</v>
      </c>
    </row>
    <row r="496" spans="2:3" x14ac:dyDescent="0.25">
      <c r="B496">
        <v>491</v>
      </c>
      <c r="C496">
        <v>54</v>
      </c>
    </row>
    <row r="497" spans="2:3" x14ac:dyDescent="0.25">
      <c r="B497">
        <v>492</v>
      </c>
      <c r="C497">
        <v>74</v>
      </c>
    </row>
    <row r="498" spans="2:3" x14ac:dyDescent="0.25">
      <c r="B498">
        <v>493</v>
      </c>
      <c r="C498">
        <v>48</v>
      </c>
    </row>
    <row r="499" spans="2:3" x14ac:dyDescent="0.25">
      <c r="B499">
        <v>494</v>
      </c>
      <c r="C499">
        <v>30</v>
      </c>
    </row>
    <row r="500" spans="2:3" x14ac:dyDescent="0.25">
      <c r="B500">
        <v>495</v>
      </c>
      <c r="C500">
        <v>58</v>
      </c>
    </row>
    <row r="501" spans="2:3" x14ac:dyDescent="0.25">
      <c r="B501">
        <v>496</v>
      </c>
      <c r="C501">
        <v>96</v>
      </c>
    </row>
    <row r="502" spans="2:3" x14ac:dyDescent="0.25">
      <c r="B502">
        <v>497</v>
      </c>
      <c r="C502">
        <v>60</v>
      </c>
    </row>
    <row r="503" spans="2:3" x14ac:dyDescent="0.25">
      <c r="B503">
        <v>498</v>
      </c>
      <c r="C503">
        <v>62</v>
      </c>
    </row>
    <row r="504" spans="2:3" x14ac:dyDescent="0.25">
      <c r="B504">
        <v>499</v>
      </c>
      <c r="C504">
        <v>30</v>
      </c>
    </row>
    <row r="505" spans="2:3" x14ac:dyDescent="0.25">
      <c r="B505">
        <v>500</v>
      </c>
      <c r="C505">
        <v>82</v>
      </c>
    </row>
    <row r="506" spans="2:3" x14ac:dyDescent="0.25">
      <c r="B506">
        <v>501</v>
      </c>
      <c r="C506">
        <v>91</v>
      </c>
    </row>
    <row r="507" spans="2:3" x14ac:dyDescent="0.25">
      <c r="B507">
        <v>502</v>
      </c>
      <c r="C507">
        <v>65</v>
      </c>
    </row>
    <row r="508" spans="2:3" x14ac:dyDescent="0.25">
      <c r="B508">
        <v>503</v>
      </c>
      <c r="C508">
        <v>40</v>
      </c>
    </row>
    <row r="509" spans="2:3" x14ac:dyDescent="0.25">
      <c r="B509">
        <v>504</v>
      </c>
      <c r="C509">
        <v>87</v>
      </c>
    </row>
    <row r="510" spans="2:3" x14ac:dyDescent="0.25">
      <c r="B510">
        <v>505</v>
      </c>
      <c r="C510">
        <v>86</v>
      </c>
    </row>
    <row r="511" spans="2:3" x14ac:dyDescent="0.25">
      <c r="B511">
        <v>506</v>
      </c>
      <c r="C511">
        <v>93</v>
      </c>
    </row>
  </sheetData>
  <mergeCells count="1">
    <mergeCell ref="J14:M17"/>
  </mergeCells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M510"/>
  <sheetViews>
    <sheetView topLeftCell="A7" zoomScaleNormal="100" workbookViewId="0">
      <selection activeCell="F21" sqref="F21:M24"/>
    </sheetView>
  </sheetViews>
  <sheetFormatPr defaultRowHeight="15" x14ac:dyDescent="0.25"/>
  <cols>
    <col min="2" max="2" width="12.85546875" bestFit="1" customWidth="1"/>
    <col min="3" max="3" width="33.85546875" bestFit="1" customWidth="1"/>
  </cols>
  <sheetData>
    <row r="4" spans="2:4" x14ac:dyDescent="0.25">
      <c r="B4" s="9" t="s">
        <v>19</v>
      </c>
      <c r="C4" s="9" t="s">
        <v>43</v>
      </c>
      <c r="D4" s="10" t="s">
        <v>42</v>
      </c>
    </row>
    <row r="5" spans="2:4" x14ac:dyDescent="0.25">
      <c r="B5" s="7">
        <v>1</v>
      </c>
      <c r="C5" s="7">
        <v>0</v>
      </c>
      <c r="D5" s="3">
        <f>COUNTIF(Tabulka9[hodnocení produktu '[%'] seřazeno],"&lt;="&amp;Tabulka9[[#This Row],[hodnocení produktu '[%'] seřazeno]])/COUNT(Tabulka9[id zákazník])</f>
        <v>5.9288537549407111E-3</v>
      </c>
    </row>
    <row r="6" spans="2:4" x14ac:dyDescent="0.25">
      <c r="B6" s="3">
        <v>2</v>
      </c>
      <c r="C6" s="3">
        <v>0</v>
      </c>
      <c r="D6" s="3">
        <f>COUNTIF(Tabulka9[hodnocení produktu '[%'] seřazeno],"&lt;="&amp;Tabulka9[[#This Row],[hodnocení produktu '[%'] seřazeno]])/COUNT(Tabulka9[id zákazník])</f>
        <v>5.9288537549407111E-3</v>
      </c>
    </row>
    <row r="7" spans="2:4" x14ac:dyDescent="0.25">
      <c r="B7" s="3">
        <v>3</v>
      </c>
      <c r="C7" s="3">
        <v>0</v>
      </c>
      <c r="D7" s="3">
        <f>COUNTIF(Tabulka9[hodnocení produktu '[%'] seřazeno],"&lt;="&amp;Tabulka9[[#This Row],[hodnocení produktu '[%'] seřazeno]])/COUNT(Tabulka9[id zákazník])</f>
        <v>5.9288537549407111E-3</v>
      </c>
    </row>
    <row r="8" spans="2:4" x14ac:dyDescent="0.25">
      <c r="B8" s="3">
        <v>4</v>
      </c>
      <c r="C8" s="3">
        <v>1</v>
      </c>
      <c r="D8" s="3">
        <f>COUNTIF(Tabulka9[hodnocení produktu '[%'] seřazeno],"&lt;="&amp;Tabulka9[[#This Row],[hodnocení produktu '[%'] seřazeno]])/COUNT(Tabulka9[id zákazník])</f>
        <v>1.5810276679841896E-2</v>
      </c>
    </row>
    <row r="9" spans="2:4" x14ac:dyDescent="0.25">
      <c r="B9" s="3">
        <v>5</v>
      </c>
      <c r="C9" s="3">
        <v>1</v>
      </c>
      <c r="D9" s="3">
        <f>COUNTIF(Tabulka9[hodnocení produktu '[%'] seřazeno],"&lt;="&amp;Tabulka9[[#This Row],[hodnocení produktu '[%'] seřazeno]])/COUNT(Tabulka9[id zákazník])</f>
        <v>1.5810276679841896E-2</v>
      </c>
    </row>
    <row r="10" spans="2:4" x14ac:dyDescent="0.25">
      <c r="B10" s="3">
        <v>6</v>
      </c>
      <c r="C10" s="3">
        <v>1</v>
      </c>
      <c r="D10" s="3">
        <f>COUNTIF(Tabulka9[hodnocení produktu '[%'] seřazeno],"&lt;="&amp;Tabulka9[[#This Row],[hodnocení produktu '[%'] seřazeno]])/COUNT(Tabulka9[id zákazník])</f>
        <v>1.5810276679841896E-2</v>
      </c>
    </row>
    <row r="11" spans="2:4" x14ac:dyDescent="0.25">
      <c r="B11" s="3">
        <v>7</v>
      </c>
      <c r="C11" s="3">
        <v>1</v>
      </c>
      <c r="D11" s="3">
        <f>COUNTIF(Tabulka9[hodnocení produktu '[%'] seřazeno],"&lt;="&amp;Tabulka9[[#This Row],[hodnocení produktu '[%'] seřazeno]])/COUNT(Tabulka9[id zákazník])</f>
        <v>1.5810276679841896E-2</v>
      </c>
    </row>
    <row r="12" spans="2:4" x14ac:dyDescent="0.25">
      <c r="B12" s="3">
        <v>8</v>
      </c>
      <c r="C12" s="3">
        <v>1</v>
      </c>
      <c r="D12" s="3">
        <f>COUNTIF(Tabulka9[hodnocení produktu '[%'] seřazeno],"&lt;="&amp;Tabulka9[[#This Row],[hodnocení produktu '[%'] seřazeno]])/COUNT(Tabulka9[id zákazník])</f>
        <v>1.5810276679841896E-2</v>
      </c>
    </row>
    <row r="13" spans="2:4" x14ac:dyDescent="0.25">
      <c r="B13" s="3">
        <v>9</v>
      </c>
      <c r="C13" s="3">
        <v>2</v>
      </c>
      <c r="D13" s="3">
        <f>COUNTIF(Tabulka9[hodnocení produktu '[%'] seřazeno],"&lt;="&amp;Tabulka9[[#This Row],[hodnocení produktu '[%'] seřazeno]])/COUNT(Tabulka9[id zákazník])</f>
        <v>3.1620553359683792E-2</v>
      </c>
    </row>
    <row r="14" spans="2:4" x14ac:dyDescent="0.25">
      <c r="B14" s="3">
        <v>10</v>
      </c>
      <c r="C14" s="3">
        <v>2</v>
      </c>
      <c r="D14" s="3">
        <f>COUNTIF(Tabulka9[hodnocení produktu '[%'] seřazeno],"&lt;="&amp;Tabulka9[[#This Row],[hodnocení produktu '[%'] seřazeno]])/COUNT(Tabulka9[id zákazník])</f>
        <v>3.1620553359683792E-2</v>
      </c>
    </row>
    <row r="15" spans="2:4" x14ac:dyDescent="0.25">
      <c r="B15" s="3">
        <v>11</v>
      </c>
      <c r="C15" s="3">
        <v>2</v>
      </c>
      <c r="D15" s="3">
        <f>COUNTIF(Tabulka9[hodnocení produktu '[%'] seřazeno],"&lt;="&amp;Tabulka9[[#This Row],[hodnocení produktu '[%'] seřazeno]])/COUNT(Tabulka9[id zákazník])</f>
        <v>3.1620553359683792E-2</v>
      </c>
    </row>
    <row r="16" spans="2:4" x14ac:dyDescent="0.25">
      <c r="B16" s="3">
        <v>12</v>
      </c>
      <c r="C16" s="3">
        <v>2</v>
      </c>
      <c r="D16" s="3">
        <f>COUNTIF(Tabulka9[hodnocení produktu '[%'] seřazeno],"&lt;="&amp;Tabulka9[[#This Row],[hodnocení produktu '[%'] seřazeno]])/COUNT(Tabulka9[id zákazník])</f>
        <v>3.1620553359683792E-2</v>
      </c>
    </row>
    <row r="17" spans="2:13" x14ac:dyDescent="0.25">
      <c r="B17" s="3">
        <v>13</v>
      </c>
      <c r="C17" s="3">
        <v>2</v>
      </c>
      <c r="D17" s="3">
        <f>COUNTIF(Tabulka9[hodnocení produktu '[%'] seřazeno],"&lt;="&amp;Tabulka9[[#This Row],[hodnocení produktu '[%'] seřazeno]])/COUNT(Tabulka9[id zákazník])</f>
        <v>3.1620553359683792E-2</v>
      </c>
    </row>
    <row r="18" spans="2:13" x14ac:dyDescent="0.25">
      <c r="B18" s="3">
        <v>14</v>
      </c>
      <c r="C18" s="3">
        <v>2</v>
      </c>
      <c r="D18" s="3">
        <f>COUNTIF(Tabulka9[hodnocení produktu '[%'] seřazeno],"&lt;="&amp;Tabulka9[[#This Row],[hodnocení produktu '[%'] seřazeno]])/COUNT(Tabulka9[id zákazník])</f>
        <v>3.1620553359683792E-2</v>
      </c>
    </row>
    <row r="19" spans="2:13" x14ac:dyDescent="0.25">
      <c r="B19" s="3">
        <v>15</v>
      </c>
      <c r="C19" s="3">
        <v>2</v>
      </c>
      <c r="D19" s="3">
        <f>COUNTIF(Tabulka9[hodnocení produktu '[%'] seřazeno],"&lt;="&amp;Tabulka9[[#This Row],[hodnocení produktu '[%'] seřazeno]])/COUNT(Tabulka9[id zákazník])</f>
        <v>3.1620553359683792E-2</v>
      </c>
    </row>
    <row r="20" spans="2:13" x14ac:dyDescent="0.25">
      <c r="B20" s="3">
        <v>16</v>
      </c>
      <c r="C20" s="3">
        <v>2</v>
      </c>
      <c r="D20" s="3">
        <f>COUNTIF(Tabulka9[hodnocení produktu '[%'] seřazeno],"&lt;="&amp;Tabulka9[[#This Row],[hodnocení produktu '[%'] seřazeno]])/COUNT(Tabulka9[id zákazník])</f>
        <v>3.1620553359683792E-2</v>
      </c>
    </row>
    <row r="21" spans="2:13" ht="15" customHeight="1" x14ac:dyDescent="0.25">
      <c r="B21" s="3">
        <v>17</v>
      </c>
      <c r="C21" s="3">
        <v>3</v>
      </c>
      <c r="D21" s="3">
        <f>COUNTIF(Tabulka9[hodnocení produktu '[%'] seřazeno],"&lt;="&amp;Tabulka9[[#This Row],[hodnocení produktu '[%'] seřazeno]])/COUNT(Tabulka9[id zákazník])</f>
        <v>3.9525691699604744E-2</v>
      </c>
      <c r="F21" s="2" t="s">
        <v>44</v>
      </c>
      <c r="G21" s="2"/>
      <c r="H21" s="2"/>
      <c r="I21" s="2"/>
      <c r="J21" s="2"/>
      <c r="K21" s="2"/>
      <c r="L21" s="2"/>
      <c r="M21" s="2"/>
    </row>
    <row r="22" spans="2:13" ht="15" customHeight="1" x14ac:dyDescent="0.25">
      <c r="B22" s="3">
        <v>18</v>
      </c>
      <c r="C22" s="3">
        <v>3</v>
      </c>
      <c r="D22" s="3">
        <f>COUNTIF(Tabulka9[hodnocení produktu '[%'] seřazeno],"&lt;="&amp;Tabulka9[[#This Row],[hodnocení produktu '[%'] seřazeno]])/COUNT(Tabulka9[id zákazník])</f>
        <v>3.9525691699604744E-2</v>
      </c>
      <c r="F22" s="2"/>
      <c r="G22" s="2"/>
      <c r="H22" s="2"/>
      <c r="I22" s="2"/>
      <c r="J22" s="2"/>
      <c r="K22" s="2"/>
      <c r="L22" s="2"/>
      <c r="M22" s="2"/>
    </row>
    <row r="23" spans="2:13" ht="15" customHeight="1" x14ac:dyDescent="0.25">
      <c r="B23" s="3">
        <v>19</v>
      </c>
      <c r="C23" s="3">
        <v>3</v>
      </c>
      <c r="D23" s="3">
        <f>COUNTIF(Tabulka9[hodnocení produktu '[%'] seřazeno],"&lt;="&amp;Tabulka9[[#This Row],[hodnocení produktu '[%'] seřazeno]])/COUNT(Tabulka9[id zákazník])</f>
        <v>3.9525691699604744E-2</v>
      </c>
      <c r="F23" s="2"/>
      <c r="G23" s="2"/>
      <c r="H23" s="2"/>
      <c r="I23" s="2"/>
      <c r="J23" s="2"/>
      <c r="K23" s="2"/>
      <c r="L23" s="2"/>
      <c r="M23" s="2"/>
    </row>
    <row r="24" spans="2:13" ht="15" customHeight="1" x14ac:dyDescent="0.25">
      <c r="B24" s="3">
        <v>20</v>
      </c>
      <c r="C24" s="3">
        <v>3</v>
      </c>
      <c r="D24" s="3">
        <f>COUNTIF(Tabulka9[hodnocení produktu '[%'] seřazeno],"&lt;="&amp;Tabulka9[[#This Row],[hodnocení produktu '[%'] seřazeno]])/COUNT(Tabulka9[id zákazník])</f>
        <v>3.9525691699604744E-2</v>
      </c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s="3">
        <v>21</v>
      </c>
      <c r="C25" s="3">
        <v>4</v>
      </c>
      <c r="D25" s="3">
        <f>COUNTIF(Tabulka9[hodnocení produktu '[%'] seřazeno],"&lt;="&amp;Tabulka9[[#This Row],[hodnocení produktu '[%'] seřazeno]])/COUNT(Tabulka9[id zákazník])</f>
        <v>4.9407114624505928E-2</v>
      </c>
    </row>
    <row r="26" spans="2:13" x14ac:dyDescent="0.25">
      <c r="B26" s="3">
        <v>22</v>
      </c>
      <c r="C26" s="3">
        <v>4</v>
      </c>
      <c r="D26" s="3">
        <f>COUNTIF(Tabulka9[hodnocení produktu '[%'] seřazeno],"&lt;="&amp;Tabulka9[[#This Row],[hodnocení produktu '[%'] seřazeno]])/COUNT(Tabulka9[id zákazník])</f>
        <v>4.9407114624505928E-2</v>
      </c>
    </row>
    <row r="27" spans="2:13" x14ac:dyDescent="0.25">
      <c r="B27" s="3">
        <v>23</v>
      </c>
      <c r="C27" s="3">
        <v>4</v>
      </c>
      <c r="D27" s="3">
        <f>COUNTIF(Tabulka9[hodnocení produktu '[%'] seřazeno],"&lt;="&amp;Tabulka9[[#This Row],[hodnocení produktu '[%'] seřazeno]])/COUNT(Tabulka9[id zákazník])</f>
        <v>4.9407114624505928E-2</v>
      </c>
    </row>
    <row r="28" spans="2:13" x14ac:dyDescent="0.25">
      <c r="B28" s="3">
        <v>24</v>
      </c>
      <c r="C28" s="3">
        <v>4</v>
      </c>
      <c r="D28" s="3">
        <f>COUNTIF(Tabulka9[hodnocení produktu '[%'] seřazeno],"&lt;="&amp;Tabulka9[[#This Row],[hodnocení produktu '[%'] seřazeno]])/COUNT(Tabulka9[id zákazník])</f>
        <v>4.9407114624505928E-2</v>
      </c>
    </row>
    <row r="29" spans="2:13" x14ac:dyDescent="0.25">
      <c r="B29" s="3">
        <v>25</v>
      </c>
      <c r="C29" s="3">
        <v>4</v>
      </c>
      <c r="D29" s="3">
        <f>COUNTIF(Tabulka9[hodnocení produktu '[%'] seřazeno],"&lt;="&amp;Tabulka9[[#This Row],[hodnocení produktu '[%'] seřazeno]])/COUNT(Tabulka9[id zákazník])</f>
        <v>4.9407114624505928E-2</v>
      </c>
    </row>
    <row r="30" spans="2:13" x14ac:dyDescent="0.25">
      <c r="B30" s="3">
        <v>26</v>
      </c>
      <c r="C30" s="3">
        <v>5</v>
      </c>
      <c r="D30" s="3">
        <f>COUNTIF(Tabulka9[hodnocení produktu '[%'] seřazeno],"&lt;="&amp;Tabulka9[[#This Row],[hodnocení produktu '[%'] seřazeno]])/COUNT(Tabulka9[id zákazník])</f>
        <v>5.1383399209486168E-2</v>
      </c>
    </row>
    <row r="31" spans="2:13" x14ac:dyDescent="0.25">
      <c r="B31" s="3">
        <v>27</v>
      </c>
      <c r="C31" s="3">
        <v>6</v>
      </c>
      <c r="D31" s="3">
        <f>COUNTIF(Tabulka9[hodnocení produktu '[%'] seřazeno],"&lt;="&amp;Tabulka9[[#This Row],[hodnocení produktu '[%'] seřazeno]])/COUNT(Tabulka9[id zákazník])</f>
        <v>6.1264822134387352E-2</v>
      </c>
    </row>
    <row r="32" spans="2:13" x14ac:dyDescent="0.25">
      <c r="B32" s="3">
        <v>28</v>
      </c>
      <c r="C32" s="3">
        <v>6</v>
      </c>
      <c r="D32" s="3">
        <f>COUNTIF(Tabulka9[hodnocení produktu '[%'] seřazeno],"&lt;="&amp;Tabulka9[[#This Row],[hodnocení produktu '[%'] seřazeno]])/COUNT(Tabulka9[id zákazník])</f>
        <v>6.1264822134387352E-2</v>
      </c>
    </row>
    <row r="33" spans="2:4" x14ac:dyDescent="0.25">
      <c r="B33" s="3">
        <v>29</v>
      </c>
      <c r="C33" s="3">
        <v>6</v>
      </c>
      <c r="D33" s="3">
        <f>COUNTIF(Tabulka9[hodnocení produktu '[%'] seřazeno],"&lt;="&amp;Tabulka9[[#This Row],[hodnocení produktu '[%'] seřazeno]])/COUNT(Tabulka9[id zákazník])</f>
        <v>6.1264822134387352E-2</v>
      </c>
    </row>
    <row r="34" spans="2:4" x14ac:dyDescent="0.25">
      <c r="B34" s="3">
        <v>30</v>
      </c>
      <c r="C34" s="3">
        <v>6</v>
      </c>
      <c r="D34" s="3">
        <f>COUNTIF(Tabulka9[hodnocení produktu '[%'] seřazeno],"&lt;="&amp;Tabulka9[[#This Row],[hodnocení produktu '[%'] seřazeno]])/COUNT(Tabulka9[id zákazník])</f>
        <v>6.1264822134387352E-2</v>
      </c>
    </row>
    <row r="35" spans="2:4" x14ac:dyDescent="0.25">
      <c r="B35" s="3">
        <v>31</v>
      </c>
      <c r="C35" s="3">
        <v>6</v>
      </c>
      <c r="D35" s="3">
        <f>COUNTIF(Tabulka9[hodnocení produktu '[%'] seřazeno],"&lt;="&amp;Tabulka9[[#This Row],[hodnocení produktu '[%'] seřazeno]])/COUNT(Tabulka9[id zákazník])</f>
        <v>6.1264822134387352E-2</v>
      </c>
    </row>
    <row r="36" spans="2:4" x14ac:dyDescent="0.25">
      <c r="B36" s="3">
        <v>32</v>
      </c>
      <c r="C36" s="3">
        <v>7</v>
      </c>
      <c r="D36" s="3">
        <f>COUNTIF(Tabulka9[hodnocení produktu '[%'] seřazeno],"&lt;="&amp;Tabulka9[[#This Row],[hodnocení produktu '[%'] seřazeno]])/COUNT(Tabulka9[id zákazník])</f>
        <v>6.5217391304347824E-2</v>
      </c>
    </row>
    <row r="37" spans="2:4" x14ac:dyDescent="0.25">
      <c r="B37" s="3">
        <v>33</v>
      </c>
      <c r="C37" s="3">
        <v>7</v>
      </c>
      <c r="D37" s="3">
        <f>COUNTIF(Tabulka9[hodnocení produktu '[%'] seřazeno],"&lt;="&amp;Tabulka9[[#This Row],[hodnocení produktu '[%'] seřazeno]])/COUNT(Tabulka9[id zákazník])</f>
        <v>6.5217391304347824E-2</v>
      </c>
    </row>
    <row r="38" spans="2:4" x14ac:dyDescent="0.25">
      <c r="B38" s="3">
        <v>34</v>
      </c>
      <c r="C38" s="3">
        <v>8</v>
      </c>
      <c r="D38" s="3">
        <f>COUNTIF(Tabulka9[hodnocení produktu '[%'] seřazeno],"&lt;="&amp;Tabulka9[[#This Row],[hodnocení produktu '[%'] seřazeno]])/COUNT(Tabulka9[id zákazník])</f>
        <v>7.9051383399209488E-2</v>
      </c>
    </row>
    <row r="39" spans="2:4" x14ac:dyDescent="0.25">
      <c r="B39" s="3">
        <v>35</v>
      </c>
      <c r="C39" s="3">
        <v>8</v>
      </c>
      <c r="D39" s="3">
        <f>COUNTIF(Tabulka9[hodnocení produktu '[%'] seřazeno],"&lt;="&amp;Tabulka9[[#This Row],[hodnocení produktu '[%'] seřazeno]])/COUNT(Tabulka9[id zákazník])</f>
        <v>7.9051383399209488E-2</v>
      </c>
    </row>
    <row r="40" spans="2:4" x14ac:dyDescent="0.25">
      <c r="B40" s="3">
        <v>36</v>
      </c>
      <c r="C40" s="3">
        <v>8</v>
      </c>
      <c r="D40" s="3">
        <f>COUNTIF(Tabulka9[hodnocení produktu '[%'] seřazeno],"&lt;="&amp;Tabulka9[[#This Row],[hodnocení produktu '[%'] seřazeno]])/COUNT(Tabulka9[id zákazník])</f>
        <v>7.9051383399209488E-2</v>
      </c>
    </row>
    <row r="41" spans="2:4" x14ac:dyDescent="0.25">
      <c r="B41" s="3">
        <v>37</v>
      </c>
      <c r="C41" s="3">
        <v>8</v>
      </c>
      <c r="D41" s="3">
        <f>COUNTIF(Tabulka9[hodnocení produktu '[%'] seřazeno],"&lt;="&amp;Tabulka9[[#This Row],[hodnocení produktu '[%'] seřazeno]])/COUNT(Tabulka9[id zákazník])</f>
        <v>7.9051383399209488E-2</v>
      </c>
    </row>
    <row r="42" spans="2:4" x14ac:dyDescent="0.25">
      <c r="B42" s="3">
        <v>38</v>
      </c>
      <c r="C42" s="3">
        <v>8</v>
      </c>
      <c r="D42" s="3">
        <f>COUNTIF(Tabulka9[hodnocení produktu '[%'] seřazeno],"&lt;="&amp;Tabulka9[[#This Row],[hodnocení produktu '[%'] seřazeno]])/COUNT(Tabulka9[id zákazník])</f>
        <v>7.9051383399209488E-2</v>
      </c>
    </row>
    <row r="43" spans="2:4" x14ac:dyDescent="0.25">
      <c r="B43" s="3">
        <v>39</v>
      </c>
      <c r="C43" s="3">
        <v>8</v>
      </c>
      <c r="D43" s="3">
        <f>COUNTIF(Tabulka9[hodnocení produktu '[%'] seřazeno],"&lt;="&amp;Tabulka9[[#This Row],[hodnocení produktu '[%'] seřazeno]])/COUNT(Tabulka9[id zákazník])</f>
        <v>7.9051383399209488E-2</v>
      </c>
    </row>
    <row r="44" spans="2:4" x14ac:dyDescent="0.25">
      <c r="B44" s="3">
        <v>40</v>
      </c>
      <c r="C44" s="3">
        <v>8</v>
      </c>
      <c r="D44" s="3">
        <f>COUNTIF(Tabulka9[hodnocení produktu '[%'] seřazeno],"&lt;="&amp;Tabulka9[[#This Row],[hodnocení produktu '[%'] seřazeno]])/COUNT(Tabulka9[id zákazník])</f>
        <v>7.9051383399209488E-2</v>
      </c>
    </row>
    <row r="45" spans="2:4" x14ac:dyDescent="0.25">
      <c r="B45" s="3">
        <v>41</v>
      </c>
      <c r="C45" s="3">
        <v>9</v>
      </c>
      <c r="D45" s="3">
        <f>COUNTIF(Tabulka9[hodnocení produktu '[%'] seřazeno],"&lt;="&amp;Tabulka9[[#This Row],[hodnocení produktu '[%'] seřazeno]])/COUNT(Tabulka9[id zákazník])</f>
        <v>8.8932806324110672E-2</v>
      </c>
    </row>
    <row r="46" spans="2:4" x14ac:dyDescent="0.25">
      <c r="B46" s="3">
        <v>42</v>
      </c>
      <c r="C46" s="3">
        <v>9</v>
      </c>
      <c r="D46" s="3">
        <f>COUNTIF(Tabulka9[hodnocení produktu '[%'] seřazeno],"&lt;="&amp;Tabulka9[[#This Row],[hodnocení produktu '[%'] seřazeno]])/COUNT(Tabulka9[id zákazník])</f>
        <v>8.8932806324110672E-2</v>
      </c>
    </row>
    <row r="47" spans="2:4" x14ac:dyDescent="0.25">
      <c r="B47" s="3">
        <v>43</v>
      </c>
      <c r="C47" s="3">
        <v>9</v>
      </c>
      <c r="D47" s="3">
        <f>COUNTIF(Tabulka9[hodnocení produktu '[%'] seřazeno],"&lt;="&amp;Tabulka9[[#This Row],[hodnocení produktu '[%'] seřazeno]])/COUNT(Tabulka9[id zákazník])</f>
        <v>8.8932806324110672E-2</v>
      </c>
    </row>
    <row r="48" spans="2:4" x14ac:dyDescent="0.25">
      <c r="B48" s="3">
        <v>44</v>
      </c>
      <c r="C48" s="3">
        <v>9</v>
      </c>
      <c r="D48" s="3">
        <f>COUNTIF(Tabulka9[hodnocení produktu '[%'] seřazeno],"&lt;="&amp;Tabulka9[[#This Row],[hodnocení produktu '[%'] seřazeno]])/COUNT(Tabulka9[id zákazník])</f>
        <v>8.8932806324110672E-2</v>
      </c>
    </row>
    <row r="49" spans="2:4" x14ac:dyDescent="0.25">
      <c r="B49" s="3">
        <v>45</v>
      </c>
      <c r="C49" s="3">
        <v>9</v>
      </c>
      <c r="D49" s="3">
        <f>COUNTIF(Tabulka9[hodnocení produktu '[%'] seřazeno],"&lt;="&amp;Tabulka9[[#This Row],[hodnocení produktu '[%'] seřazeno]])/COUNT(Tabulka9[id zákazník])</f>
        <v>8.8932806324110672E-2</v>
      </c>
    </row>
    <row r="50" spans="2:4" x14ac:dyDescent="0.25">
      <c r="B50" s="3">
        <v>46</v>
      </c>
      <c r="C50" s="3">
        <v>10</v>
      </c>
      <c r="D50" s="3">
        <f>COUNTIF(Tabulka9[hodnocení produktu '[%'] seřazeno],"&lt;="&amp;Tabulka9[[#This Row],[hodnocení produktu '[%'] seřazeno]])/COUNT(Tabulka9[id zákazník])</f>
        <v>9.8814229249011856E-2</v>
      </c>
    </row>
    <row r="51" spans="2:4" x14ac:dyDescent="0.25">
      <c r="B51" s="3">
        <v>47</v>
      </c>
      <c r="C51" s="3">
        <v>10</v>
      </c>
      <c r="D51" s="3">
        <f>COUNTIF(Tabulka9[hodnocení produktu '[%'] seřazeno],"&lt;="&amp;Tabulka9[[#This Row],[hodnocení produktu '[%'] seřazeno]])/COUNT(Tabulka9[id zákazník])</f>
        <v>9.8814229249011856E-2</v>
      </c>
    </row>
    <row r="52" spans="2:4" x14ac:dyDescent="0.25">
      <c r="B52" s="3">
        <v>48</v>
      </c>
      <c r="C52" s="3">
        <v>10</v>
      </c>
      <c r="D52" s="3">
        <f>COUNTIF(Tabulka9[hodnocení produktu '[%'] seřazeno],"&lt;="&amp;Tabulka9[[#This Row],[hodnocení produktu '[%'] seřazeno]])/COUNT(Tabulka9[id zákazník])</f>
        <v>9.8814229249011856E-2</v>
      </c>
    </row>
    <row r="53" spans="2:4" x14ac:dyDescent="0.25">
      <c r="B53" s="3">
        <v>49</v>
      </c>
      <c r="C53" s="3">
        <v>10</v>
      </c>
      <c r="D53" s="3">
        <f>COUNTIF(Tabulka9[hodnocení produktu '[%'] seřazeno],"&lt;="&amp;Tabulka9[[#This Row],[hodnocení produktu '[%'] seřazeno]])/COUNT(Tabulka9[id zákazník])</f>
        <v>9.8814229249011856E-2</v>
      </c>
    </row>
    <row r="54" spans="2:4" x14ac:dyDescent="0.25">
      <c r="B54" s="3">
        <v>50</v>
      </c>
      <c r="C54" s="3">
        <v>10</v>
      </c>
      <c r="D54" s="3">
        <f>COUNTIF(Tabulka9[hodnocení produktu '[%'] seřazeno],"&lt;="&amp;Tabulka9[[#This Row],[hodnocení produktu '[%'] seřazeno]])/COUNT(Tabulka9[id zákazník])</f>
        <v>9.8814229249011856E-2</v>
      </c>
    </row>
    <row r="55" spans="2:4" x14ac:dyDescent="0.25">
      <c r="B55" s="3">
        <v>51</v>
      </c>
      <c r="C55" s="3">
        <v>11</v>
      </c>
      <c r="D55" s="3">
        <f>COUNTIF(Tabulka9[hodnocení produktu '[%'] seřazeno],"&lt;="&amp;Tabulka9[[#This Row],[hodnocení produktu '[%'] seřazeno]])/COUNT(Tabulka9[id zákazník])</f>
        <v>0.1067193675889328</v>
      </c>
    </row>
    <row r="56" spans="2:4" x14ac:dyDescent="0.25">
      <c r="B56" s="3">
        <v>52</v>
      </c>
      <c r="C56" s="3">
        <v>11</v>
      </c>
      <c r="D56" s="3">
        <f>COUNTIF(Tabulka9[hodnocení produktu '[%'] seřazeno],"&lt;="&amp;Tabulka9[[#This Row],[hodnocení produktu '[%'] seřazeno]])/COUNT(Tabulka9[id zákazník])</f>
        <v>0.1067193675889328</v>
      </c>
    </row>
    <row r="57" spans="2:4" x14ac:dyDescent="0.25">
      <c r="B57" s="3">
        <v>53</v>
      </c>
      <c r="C57" s="3">
        <v>11</v>
      </c>
      <c r="D57" s="3">
        <f>COUNTIF(Tabulka9[hodnocení produktu '[%'] seřazeno],"&lt;="&amp;Tabulka9[[#This Row],[hodnocení produktu '[%'] seřazeno]])/COUNT(Tabulka9[id zákazník])</f>
        <v>0.1067193675889328</v>
      </c>
    </row>
    <row r="58" spans="2:4" x14ac:dyDescent="0.25">
      <c r="B58" s="3">
        <v>54</v>
      </c>
      <c r="C58" s="3">
        <v>11</v>
      </c>
      <c r="D58" s="3">
        <f>COUNTIF(Tabulka9[hodnocení produktu '[%'] seřazeno],"&lt;="&amp;Tabulka9[[#This Row],[hodnocení produktu '[%'] seřazeno]])/COUNT(Tabulka9[id zákazník])</f>
        <v>0.1067193675889328</v>
      </c>
    </row>
    <row r="59" spans="2:4" x14ac:dyDescent="0.25">
      <c r="B59" s="3">
        <v>55</v>
      </c>
      <c r="C59" s="3">
        <v>12</v>
      </c>
      <c r="D59" s="3">
        <f>COUNTIF(Tabulka9[hodnocení produktu '[%'] seřazeno],"&lt;="&amp;Tabulka9[[#This Row],[hodnocení produktu '[%'] seřazeno]])/COUNT(Tabulka9[id zákazník])</f>
        <v>0.11462450592885376</v>
      </c>
    </row>
    <row r="60" spans="2:4" x14ac:dyDescent="0.25">
      <c r="B60" s="3">
        <v>56</v>
      </c>
      <c r="C60" s="3">
        <v>12</v>
      </c>
      <c r="D60" s="3">
        <f>COUNTIF(Tabulka9[hodnocení produktu '[%'] seřazeno],"&lt;="&amp;Tabulka9[[#This Row],[hodnocení produktu '[%'] seřazeno]])/COUNT(Tabulka9[id zákazník])</f>
        <v>0.11462450592885376</v>
      </c>
    </row>
    <row r="61" spans="2:4" x14ac:dyDescent="0.25">
      <c r="B61" s="3">
        <v>57</v>
      </c>
      <c r="C61" s="3">
        <v>12</v>
      </c>
      <c r="D61" s="3">
        <f>COUNTIF(Tabulka9[hodnocení produktu '[%'] seřazeno],"&lt;="&amp;Tabulka9[[#This Row],[hodnocení produktu '[%'] seřazeno]])/COUNT(Tabulka9[id zákazník])</f>
        <v>0.11462450592885376</v>
      </c>
    </row>
    <row r="62" spans="2:4" x14ac:dyDescent="0.25">
      <c r="B62" s="3">
        <v>58</v>
      </c>
      <c r="C62" s="3">
        <v>12</v>
      </c>
      <c r="D62" s="3">
        <f>COUNTIF(Tabulka9[hodnocení produktu '[%'] seřazeno],"&lt;="&amp;Tabulka9[[#This Row],[hodnocení produktu '[%'] seřazeno]])/COUNT(Tabulka9[id zákazník])</f>
        <v>0.11462450592885376</v>
      </c>
    </row>
    <row r="63" spans="2:4" x14ac:dyDescent="0.25">
      <c r="B63" s="3">
        <v>59</v>
      </c>
      <c r="C63" s="3">
        <v>13</v>
      </c>
      <c r="D63" s="3">
        <f>COUNTIF(Tabulka9[hodnocení produktu '[%'] seřazeno],"&lt;="&amp;Tabulka9[[#This Row],[hodnocení produktu '[%'] seřazeno]])/COUNT(Tabulka9[id zákazník])</f>
        <v>0.116600790513834</v>
      </c>
    </row>
    <row r="64" spans="2:4" x14ac:dyDescent="0.25">
      <c r="B64" s="3">
        <v>60</v>
      </c>
      <c r="C64" s="3">
        <v>14</v>
      </c>
      <c r="D64" s="3">
        <f>COUNTIF(Tabulka9[hodnocení produktu '[%'] seřazeno],"&lt;="&amp;Tabulka9[[#This Row],[hodnocení produktu '[%'] seřazeno]])/COUNT(Tabulka9[id zákazník])</f>
        <v>0.12845849802371542</v>
      </c>
    </row>
    <row r="65" spans="2:4" x14ac:dyDescent="0.25">
      <c r="B65" s="3">
        <v>61</v>
      </c>
      <c r="C65" s="3">
        <v>14</v>
      </c>
      <c r="D65" s="3">
        <f>COUNTIF(Tabulka9[hodnocení produktu '[%'] seřazeno],"&lt;="&amp;Tabulka9[[#This Row],[hodnocení produktu '[%'] seřazeno]])/COUNT(Tabulka9[id zákazník])</f>
        <v>0.12845849802371542</v>
      </c>
    </row>
    <row r="66" spans="2:4" x14ac:dyDescent="0.25">
      <c r="B66" s="3">
        <v>62</v>
      </c>
      <c r="C66" s="3">
        <v>14</v>
      </c>
      <c r="D66" s="3">
        <f>COUNTIF(Tabulka9[hodnocení produktu '[%'] seřazeno],"&lt;="&amp;Tabulka9[[#This Row],[hodnocení produktu '[%'] seřazeno]])/COUNT(Tabulka9[id zákazník])</f>
        <v>0.12845849802371542</v>
      </c>
    </row>
    <row r="67" spans="2:4" x14ac:dyDescent="0.25">
      <c r="B67" s="3">
        <v>63</v>
      </c>
      <c r="C67" s="3">
        <v>14</v>
      </c>
      <c r="D67" s="3">
        <f>COUNTIF(Tabulka9[hodnocení produktu '[%'] seřazeno],"&lt;="&amp;Tabulka9[[#This Row],[hodnocení produktu '[%'] seřazeno]])/COUNT(Tabulka9[id zákazník])</f>
        <v>0.12845849802371542</v>
      </c>
    </row>
    <row r="68" spans="2:4" x14ac:dyDescent="0.25">
      <c r="B68" s="3">
        <v>64</v>
      </c>
      <c r="C68" s="3">
        <v>14</v>
      </c>
      <c r="D68" s="3">
        <f>COUNTIF(Tabulka9[hodnocení produktu '[%'] seřazeno],"&lt;="&amp;Tabulka9[[#This Row],[hodnocení produktu '[%'] seřazeno]])/COUNT(Tabulka9[id zákazník])</f>
        <v>0.12845849802371542</v>
      </c>
    </row>
    <row r="69" spans="2:4" x14ac:dyDescent="0.25">
      <c r="B69" s="3">
        <v>65</v>
      </c>
      <c r="C69" s="3">
        <v>14</v>
      </c>
      <c r="D69" s="3">
        <f>COUNTIF(Tabulka9[hodnocení produktu '[%'] seřazeno],"&lt;="&amp;Tabulka9[[#This Row],[hodnocení produktu '[%'] seřazeno]])/COUNT(Tabulka9[id zákazník])</f>
        <v>0.12845849802371542</v>
      </c>
    </row>
    <row r="70" spans="2:4" x14ac:dyDescent="0.25">
      <c r="B70" s="3">
        <v>66</v>
      </c>
      <c r="C70" s="3">
        <v>15</v>
      </c>
      <c r="D70" s="3">
        <f>COUNTIF(Tabulka9[hodnocení produktu '[%'] seřazeno],"&lt;="&amp;Tabulka9[[#This Row],[hodnocení produktu '[%'] seřazeno]])/COUNT(Tabulka9[id zákazník])</f>
        <v>0.13438735177865613</v>
      </c>
    </row>
    <row r="71" spans="2:4" x14ac:dyDescent="0.25">
      <c r="B71" s="3">
        <v>67</v>
      </c>
      <c r="C71" s="3">
        <v>15</v>
      </c>
      <c r="D71" s="3">
        <f>COUNTIF(Tabulka9[hodnocení produktu '[%'] seřazeno],"&lt;="&amp;Tabulka9[[#This Row],[hodnocení produktu '[%'] seřazeno]])/COUNT(Tabulka9[id zákazník])</f>
        <v>0.13438735177865613</v>
      </c>
    </row>
    <row r="72" spans="2:4" x14ac:dyDescent="0.25">
      <c r="B72" s="3">
        <v>68</v>
      </c>
      <c r="C72" s="3">
        <v>15</v>
      </c>
      <c r="D72" s="3">
        <f>COUNTIF(Tabulka9[hodnocení produktu '[%'] seřazeno],"&lt;="&amp;Tabulka9[[#This Row],[hodnocení produktu '[%'] seřazeno]])/COUNT(Tabulka9[id zákazník])</f>
        <v>0.13438735177865613</v>
      </c>
    </row>
    <row r="73" spans="2:4" x14ac:dyDescent="0.25">
      <c r="B73" s="3">
        <v>69</v>
      </c>
      <c r="C73" s="3">
        <v>16</v>
      </c>
      <c r="D73" s="3">
        <f>COUNTIF(Tabulka9[hodnocení produktu '[%'] seřazeno],"&lt;="&amp;Tabulka9[[#This Row],[hodnocení produktu '[%'] seřazeno]])/COUNT(Tabulka9[id zákazník])</f>
        <v>0.14822134387351779</v>
      </c>
    </row>
    <row r="74" spans="2:4" x14ac:dyDescent="0.25">
      <c r="B74" s="3">
        <v>70</v>
      </c>
      <c r="C74" s="3">
        <v>16</v>
      </c>
      <c r="D74" s="3">
        <f>COUNTIF(Tabulka9[hodnocení produktu '[%'] seřazeno],"&lt;="&amp;Tabulka9[[#This Row],[hodnocení produktu '[%'] seřazeno]])/COUNT(Tabulka9[id zákazník])</f>
        <v>0.14822134387351779</v>
      </c>
    </row>
    <row r="75" spans="2:4" x14ac:dyDescent="0.25">
      <c r="B75" s="3">
        <v>71</v>
      </c>
      <c r="C75" s="3">
        <v>16</v>
      </c>
      <c r="D75" s="3">
        <f>COUNTIF(Tabulka9[hodnocení produktu '[%'] seřazeno],"&lt;="&amp;Tabulka9[[#This Row],[hodnocení produktu '[%'] seřazeno]])/COUNT(Tabulka9[id zákazník])</f>
        <v>0.14822134387351779</v>
      </c>
    </row>
    <row r="76" spans="2:4" x14ac:dyDescent="0.25">
      <c r="B76" s="3">
        <v>72</v>
      </c>
      <c r="C76" s="3">
        <v>16</v>
      </c>
      <c r="D76" s="3">
        <f>COUNTIF(Tabulka9[hodnocení produktu '[%'] seřazeno],"&lt;="&amp;Tabulka9[[#This Row],[hodnocení produktu '[%'] seřazeno]])/COUNT(Tabulka9[id zákazník])</f>
        <v>0.14822134387351779</v>
      </c>
    </row>
    <row r="77" spans="2:4" x14ac:dyDescent="0.25">
      <c r="B77" s="3">
        <v>73</v>
      </c>
      <c r="C77" s="3">
        <v>16</v>
      </c>
      <c r="D77" s="3">
        <f>COUNTIF(Tabulka9[hodnocení produktu '[%'] seřazeno],"&lt;="&amp;Tabulka9[[#This Row],[hodnocení produktu '[%'] seřazeno]])/COUNT(Tabulka9[id zákazník])</f>
        <v>0.14822134387351779</v>
      </c>
    </row>
    <row r="78" spans="2:4" x14ac:dyDescent="0.25">
      <c r="B78" s="3">
        <v>74</v>
      </c>
      <c r="C78" s="3">
        <v>16</v>
      </c>
      <c r="D78" s="3">
        <f>COUNTIF(Tabulka9[hodnocení produktu '[%'] seřazeno],"&lt;="&amp;Tabulka9[[#This Row],[hodnocení produktu '[%'] seřazeno]])/COUNT(Tabulka9[id zákazník])</f>
        <v>0.14822134387351779</v>
      </c>
    </row>
    <row r="79" spans="2:4" x14ac:dyDescent="0.25">
      <c r="B79" s="3">
        <v>75</v>
      </c>
      <c r="C79" s="3">
        <v>16</v>
      </c>
      <c r="D79" s="3">
        <f>COUNTIF(Tabulka9[hodnocení produktu '[%'] seřazeno],"&lt;="&amp;Tabulka9[[#This Row],[hodnocení produktu '[%'] seřazeno]])/COUNT(Tabulka9[id zákazník])</f>
        <v>0.14822134387351779</v>
      </c>
    </row>
    <row r="80" spans="2:4" x14ac:dyDescent="0.25">
      <c r="B80" s="3">
        <v>76</v>
      </c>
      <c r="C80" s="3">
        <v>17</v>
      </c>
      <c r="D80" s="3">
        <f>COUNTIF(Tabulka9[hodnocení produktu '[%'] seřazeno],"&lt;="&amp;Tabulka9[[#This Row],[hodnocení produktu '[%'] seřazeno]])/COUNT(Tabulka9[id zákazník])</f>
        <v>0.15810276679841898</v>
      </c>
    </row>
    <row r="81" spans="2:4" x14ac:dyDescent="0.25">
      <c r="B81" s="3">
        <v>77</v>
      </c>
      <c r="C81" s="3">
        <v>17</v>
      </c>
      <c r="D81" s="3">
        <f>COUNTIF(Tabulka9[hodnocení produktu '[%'] seřazeno],"&lt;="&amp;Tabulka9[[#This Row],[hodnocení produktu '[%'] seřazeno]])/COUNT(Tabulka9[id zákazník])</f>
        <v>0.15810276679841898</v>
      </c>
    </row>
    <row r="82" spans="2:4" x14ac:dyDescent="0.25">
      <c r="B82" s="3">
        <v>78</v>
      </c>
      <c r="C82" s="3">
        <v>17</v>
      </c>
      <c r="D82" s="3">
        <f>COUNTIF(Tabulka9[hodnocení produktu '[%'] seřazeno],"&lt;="&amp;Tabulka9[[#This Row],[hodnocení produktu '[%'] seřazeno]])/COUNT(Tabulka9[id zákazník])</f>
        <v>0.15810276679841898</v>
      </c>
    </row>
    <row r="83" spans="2:4" x14ac:dyDescent="0.25">
      <c r="B83" s="3">
        <v>79</v>
      </c>
      <c r="C83" s="3">
        <v>17</v>
      </c>
      <c r="D83" s="3">
        <f>COUNTIF(Tabulka9[hodnocení produktu '[%'] seřazeno],"&lt;="&amp;Tabulka9[[#This Row],[hodnocení produktu '[%'] seřazeno]])/COUNT(Tabulka9[id zákazník])</f>
        <v>0.15810276679841898</v>
      </c>
    </row>
    <row r="84" spans="2:4" x14ac:dyDescent="0.25">
      <c r="B84" s="3">
        <v>80</v>
      </c>
      <c r="C84" s="3">
        <v>17</v>
      </c>
      <c r="D84" s="3">
        <f>COUNTIF(Tabulka9[hodnocení produktu '[%'] seřazeno],"&lt;="&amp;Tabulka9[[#This Row],[hodnocení produktu '[%'] seřazeno]])/COUNT(Tabulka9[id zákazník])</f>
        <v>0.15810276679841898</v>
      </c>
    </row>
    <row r="85" spans="2:4" x14ac:dyDescent="0.25">
      <c r="B85" s="3">
        <v>81</v>
      </c>
      <c r="C85" s="3">
        <v>18</v>
      </c>
      <c r="D85" s="3">
        <f>COUNTIF(Tabulka9[hodnocení produktu '[%'] seřazeno],"&lt;="&amp;Tabulka9[[#This Row],[hodnocení produktu '[%'] seřazeno]])/COUNT(Tabulka9[id zákazník])</f>
        <v>0.16403162055335968</v>
      </c>
    </row>
    <row r="86" spans="2:4" x14ac:dyDescent="0.25">
      <c r="B86" s="3">
        <v>82</v>
      </c>
      <c r="C86" s="3">
        <v>18</v>
      </c>
      <c r="D86" s="3">
        <f>COUNTIF(Tabulka9[hodnocení produktu '[%'] seřazeno],"&lt;="&amp;Tabulka9[[#This Row],[hodnocení produktu '[%'] seřazeno]])/COUNT(Tabulka9[id zákazník])</f>
        <v>0.16403162055335968</v>
      </c>
    </row>
    <row r="87" spans="2:4" x14ac:dyDescent="0.25">
      <c r="B87" s="3">
        <v>83</v>
      </c>
      <c r="C87" s="3">
        <v>18</v>
      </c>
      <c r="D87" s="3">
        <f>COUNTIF(Tabulka9[hodnocení produktu '[%'] seřazeno],"&lt;="&amp;Tabulka9[[#This Row],[hodnocení produktu '[%'] seřazeno]])/COUNT(Tabulka9[id zákazník])</f>
        <v>0.16403162055335968</v>
      </c>
    </row>
    <row r="88" spans="2:4" x14ac:dyDescent="0.25">
      <c r="B88" s="3">
        <v>84</v>
      </c>
      <c r="C88" s="3">
        <v>19</v>
      </c>
      <c r="D88" s="3">
        <f>COUNTIF(Tabulka9[hodnocení produktu '[%'] seřazeno],"&lt;="&amp;Tabulka9[[#This Row],[hodnocení produktu '[%'] seřazeno]])/COUNT(Tabulka9[id zákazník])</f>
        <v>0.16798418972332016</v>
      </c>
    </row>
    <row r="89" spans="2:4" x14ac:dyDescent="0.25">
      <c r="B89" s="3">
        <v>85</v>
      </c>
      <c r="C89" s="3">
        <v>19</v>
      </c>
      <c r="D89" s="3">
        <f>COUNTIF(Tabulka9[hodnocení produktu '[%'] seřazeno],"&lt;="&amp;Tabulka9[[#This Row],[hodnocení produktu '[%'] seřazeno]])/COUNT(Tabulka9[id zákazník])</f>
        <v>0.16798418972332016</v>
      </c>
    </row>
    <row r="90" spans="2:4" x14ac:dyDescent="0.25">
      <c r="B90" s="3">
        <v>86</v>
      </c>
      <c r="C90" s="3">
        <v>20</v>
      </c>
      <c r="D90" s="3">
        <f>COUNTIF(Tabulka9[hodnocení produktu '[%'] seřazeno],"&lt;="&amp;Tabulka9[[#This Row],[hodnocení produktu '[%'] seřazeno]])/COUNT(Tabulka9[id zákazník])</f>
        <v>0.18181818181818182</v>
      </c>
    </row>
    <row r="91" spans="2:4" x14ac:dyDescent="0.25">
      <c r="B91" s="3">
        <v>87</v>
      </c>
      <c r="C91" s="3">
        <v>20</v>
      </c>
      <c r="D91" s="3">
        <f>COUNTIF(Tabulka9[hodnocení produktu '[%'] seřazeno],"&lt;="&amp;Tabulka9[[#This Row],[hodnocení produktu '[%'] seřazeno]])/COUNT(Tabulka9[id zákazník])</f>
        <v>0.18181818181818182</v>
      </c>
    </row>
    <row r="92" spans="2:4" x14ac:dyDescent="0.25">
      <c r="B92" s="3">
        <v>88</v>
      </c>
      <c r="C92" s="3">
        <v>20</v>
      </c>
      <c r="D92" s="3">
        <f>COUNTIF(Tabulka9[hodnocení produktu '[%'] seřazeno],"&lt;="&amp;Tabulka9[[#This Row],[hodnocení produktu '[%'] seřazeno]])/COUNT(Tabulka9[id zákazník])</f>
        <v>0.18181818181818182</v>
      </c>
    </row>
    <row r="93" spans="2:4" x14ac:dyDescent="0.25">
      <c r="B93" s="3">
        <v>89</v>
      </c>
      <c r="C93" s="3">
        <v>20</v>
      </c>
      <c r="D93" s="3">
        <f>COUNTIF(Tabulka9[hodnocení produktu '[%'] seřazeno],"&lt;="&amp;Tabulka9[[#This Row],[hodnocení produktu '[%'] seřazeno]])/COUNT(Tabulka9[id zákazník])</f>
        <v>0.18181818181818182</v>
      </c>
    </row>
    <row r="94" spans="2:4" x14ac:dyDescent="0.25">
      <c r="B94" s="3">
        <v>90</v>
      </c>
      <c r="C94" s="3">
        <v>20</v>
      </c>
      <c r="D94" s="3">
        <f>COUNTIF(Tabulka9[hodnocení produktu '[%'] seřazeno],"&lt;="&amp;Tabulka9[[#This Row],[hodnocení produktu '[%'] seřazeno]])/COUNT(Tabulka9[id zákazník])</f>
        <v>0.18181818181818182</v>
      </c>
    </row>
    <row r="95" spans="2:4" x14ac:dyDescent="0.25">
      <c r="B95" s="3">
        <v>91</v>
      </c>
      <c r="C95" s="3">
        <v>20</v>
      </c>
      <c r="D95" s="3">
        <f>COUNTIF(Tabulka9[hodnocení produktu '[%'] seřazeno],"&lt;="&amp;Tabulka9[[#This Row],[hodnocení produktu '[%'] seřazeno]])/COUNT(Tabulka9[id zákazník])</f>
        <v>0.18181818181818182</v>
      </c>
    </row>
    <row r="96" spans="2:4" x14ac:dyDescent="0.25">
      <c r="B96" s="3">
        <v>92</v>
      </c>
      <c r="C96" s="3">
        <v>20</v>
      </c>
      <c r="D96" s="3">
        <f>COUNTIF(Tabulka9[hodnocení produktu '[%'] seřazeno],"&lt;="&amp;Tabulka9[[#This Row],[hodnocení produktu '[%'] seřazeno]])/COUNT(Tabulka9[id zákazník])</f>
        <v>0.18181818181818182</v>
      </c>
    </row>
    <row r="97" spans="2:4" x14ac:dyDescent="0.25">
      <c r="B97" s="3">
        <v>93</v>
      </c>
      <c r="C97" s="3">
        <v>21</v>
      </c>
      <c r="D97" s="3">
        <f>COUNTIF(Tabulka9[hodnocení produktu '[%'] seřazeno],"&lt;="&amp;Tabulka9[[#This Row],[hodnocení produktu '[%'] seřazeno]])/COUNT(Tabulka9[id zákazník])</f>
        <v>0.18972332015810275</v>
      </c>
    </row>
    <row r="98" spans="2:4" x14ac:dyDescent="0.25">
      <c r="B98" s="3">
        <v>94</v>
      </c>
      <c r="C98" s="3">
        <v>21</v>
      </c>
      <c r="D98" s="3">
        <f>COUNTIF(Tabulka9[hodnocení produktu '[%'] seřazeno],"&lt;="&amp;Tabulka9[[#This Row],[hodnocení produktu '[%'] seřazeno]])/COUNT(Tabulka9[id zákazník])</f>
        <v>0.18972332015810275</v>
      </c>
    </row>
    <row r="99" spans="2:4" x14ac:dyDescent="0.25">
      <c r="B99" s="3">
        <v>95</v>
      </c>
      <c r="C99" s="3">
        <v>21</v>
      </c>
      <c r="D99" s="3">
        <f>COUNTIF(Tabulka9[hodnocení produktu '[%'] seřazeno],"&lt;="&amp;Tabulka9[[#This Row],[hodnocení produktu '[%'] seřazeno]])/COUNT(Tabulka9[id zákazník])</f>
        <v>0.18972332015810275</v>
      </c>
    </row>
    <row r="100" spans="2:4" x14ac:dyDescent="0.25">
      <c r="B100" s="3">
        <v>96</v>
      </c>
      <c r="C100" s="3">
        <v>21</v>
      </c>
      <c r="D100" s="3">
        <f>COUNTIF(Tabulka9[hodnocení produktu '[%'] seřazeno],"&lt;="&amp;Tabulka9[[#This Row],[hodnocení produktu '[%'] seřazeno]])/COUNT(Tabulka9[id zákazník])</f>
        <v>0.18972332015810275</v>
      </c>
    </row>
    <row r="101" spans="2:4" x14ac:dyDescent="0.25">
      <c r="B101" s="3">
        <v>97</v>
      </c>
      <c r="C101" s="3">
        <v>22</v>
      </c>
      <c r="D101" s="3">
        <f>COUNTIF(Tabulka9[hodnocení produktu '[%'] seřazeno],"&lt;="&amp;Tabulka9[[#This Row],[hodnocení produktu '[%'] seřazeno]])/COUNT(Tabulka9[id zákazník])</f>
        <v>0.19960474308300397</v>
      </c>
    </row>
    <row r="102" spans="2:4" x14ac:dyDescent="0.25">
      <c r="B102" s="3">
        <v>98</v>
      </c>
      <c r="C102" s="3">
        <v>22</v>
      </c>
      <c r="D102" s="3">
        <f>COUNTIF(Tabulka9[hodnocení produktu '[%'] seřazeno],"&lt;="&amp;Tabulka9[[#This Row],[hodnocení produktu '[%'] seřazeno]])/COUNT(Tabulka9[id zákazník])</f>
        <v>0.19960474308300397</v>
      </c>
    </row>
    <row r="103" spans="2:4" x14ac:dyDescent="0.25">
      <c r="B103" s="3">
        <v>99</v>
      </c>
      <c r="C103" s="3">
        <v>22</v>
      </c>
      <c r="D103" s="3">
        <f>COUNTIF(Tabulka9[hodnocení produktu '[%'] seřazeno],"&lt;="&amp;Tabulka9[[#This Row],[hodnocení produktu '[%'] seřazeno]])/COUNT(Tabulka9[id zákazník])</f>
        <v>0.19960474308300397</v>
      </c>
    </row>
    <row r="104" spans="2:4" x14ac:dyDescent="0.25">
      <c r="B104" s="3">
        <v>100</v>
      </c>
      <c r="C104" s="3">
        <v>22</v>
      </c>
      <c r="D104" s="3">
        <f>COUNTIF(Tabulka9[hodnocení produktu '[%'] seřazeno],"&lt;="&amp;Tabulka9[[#This Row],[hodnocení produktu '[%'] seřazeno]])/COUNT(Tabulka9[id zákazník])</f>
        <v>0.19960474308300397</v>
      </c>
    </row>
    <row r="105" spans="2:4" x14ac:dyDescent="0.25">
      <c r="B105" s="3">
        <v>101</v>
      </c>
      <c r="C105" s="3">
        <v>22</v>
      </c>
      <c r="D105" s="3">
        <f>COUNTIF(Tabulka9[hodnocení produktu '[%'] seřazeno],"&lt;="&amp;Tabulka9[[#This Row],[hodnocení produktu '[%'] seřazeno]])/COUNT(Tabulka9[id zákazník])</f>
        <v>0.19960474308300397</v>
      </c>
    </row>
    <row r="106" spans="2:4" x14ac:dyDescent="0.25">
      <c r="B106" s="3">
        <v>102</v>
      </c>
      <c r="C106" s="3">
        <v>23</v>
      </c>
      <c r="D106" s="3">
        <f>COUNTIF(Tabulka9[hodnocení produktu '[%'] seřazeno],"&lt;="&amp;Tabulka9[[#This Row],[hodnocení produktu '[%'] seřazeno]])/COUNT(Tabulka9[id zákazník])</f>
        <v>0.20948616600790515</v>
      </c>
    </row>
    <row r="107" spans="2:4" x14ac:dyDescent="0.25">
      <c r="B107" s="3">
        <v>103</v>
      </c>
      <c r="C107" s="3">
        <v>23</v>
      </c>
      <c r="D107" s="3">
        <f>COUNTIF(Tabulka9[hodnocení produktu '[%'] seřazeno],"&lt;="&amp;Tabulka9[[#This Row],[hodnocení produktu '[%'] seřazeno]])/COUNT(Tabulka9[id zákazník])</f>
        <v>0.20948616600790515</v>
      </c>
    </row>
    <row r="108" spans="2:4" x14ac:dyDescent="0.25">
      <c r="B108" s="3">
        <v>104</v>
      </c>
      <c r="C108" s="3">
        <v>23</v>
      </c>
      <c r="D108" s="3">
        <f>COUNTIF(Tabulka9[hodnocení produktu '[%'] seřazeno],"&lt;="&amp;Tabulka9[[#This Row],[hodnocení produktu '[%'] seřazeno]])/COUNT(Tabulka9[id zákazník])</f>
        <v>0.20948616600790515</v>
      </c>
    </row>
    <row r="109" spans="2:4" x14ac:dyDescent="0.25">
      <c r="B109" s="3">
        <v>105</v>
      </c>
      <c r="C109" s="3">
        <v>23</v>
      </c>
      <c r="D109" s="3">
        <f>COUNTIF(Tabulka9[hodnocení produktu '[%'] seřazeno],"&lt;="&amp;Tabulka9[[#This Row],[hodnocení produktu '[%'] seřazeno]])/COUNT(Tabulka9[id zákazník])</f>
        <v>0.20948616600790515</v>
      </c>
    </row>
    <row r="110" spans="2:4" x14ac:dyDescent="0.25">
      <c r="B110" s="3">
        <v>106</v>
      </c>
      <c r="C110" s="3">
        <v>23</v>
      </c>
      <c r="D110" s="3">
        <f>COUNTIF(Tabulka9[hodnocení produktu '[%'] seřazeno],"&lt;="&amp;Tabulka9[[#This Row],[hodnocení produktu '[%'] seřazeno]])/COUNT(Tabulka9[id zákazník])</f>
        <v>0.20948616600790515</v>
      </c>
    </row>
    <row r="111" spans="2:4" x14ac:dyDescent="0.25">
      <c r="B111" s="3">
        <v>107</v>
      </c>
      <c r="C111" s="3">
        <v>24</v>
      </c>
      <c r="D111" s="3">
        <f>COUNTIF(Tabulka9[hodnocení produktu '[%'] seřazeno],"&lt;="&amp;Tabulka9[[#This Row],[hodnocení produktu '[%'] seřazeno]])/COUNT(Tabulka9[id zákazník])</f>
        <v>0.21541501976284586</v>
      </c>
    </row>
    <row r="112" spans="2:4" x14ac:dyDescent="0.25">
      <c r="B112" s="3">
        <v>108</v>
      </c>
      <c r="C112" s="3">
        <v>24</v>
      </c>
      <c r="D112" s="3">
        <f>COUNTIF(Tabulka9[hodnocení produktu '[%'] seřazeno],"&lt;="&amp;Tabulka9[[#This Row],[hodnocení produktu '[%'] seřazeno]])/COUNT(Tabulka9[id zákazník])</f>
        <v>0.21541501976284586</v>
      </c>
    </row>
    <row r="113" spans="2:4" x14ac:dyDescent="0.25">
      <c r="B113" s="3">
        <v>109</v>
      </c>
      <c r="C113" s="3">
        <v>24</v>
      </c>
      <c r="D113" s="3">
        <f>COUNTIF(Tabulka9[hodnocení produktu '[%'] seřazeno],"&lt;="&amp;Tabulka9[[#This Row],[hodnocení produktu '[%'] seřazeno]])/COUNT(Tabulka9[id zákazník])</f>
        <v>0.21541501976284586</v>
      </c>
    </row>
    <row r="114" spans="2:4" x14ac:dyDescent="0.25">
      <c r="B114" s="3">
        <v>110</v>
      </c>
      <c r="C114" s="8">
        <v>25</v>
      </c>
      <c r="D114" s="3">
        <f>COUNTIF(Tabulka9[hodnocení produktu '[%'] seřazeno],"&lt;="&amp;Tabulka9[[#This Row],[hodnocení produktu '[%'] seřazeno]])/COUNT(Tabulka9[id zákazník])</f>
        <v>0.23715415019762845</v>
      </c>
    </row>
    <row r="115" spans="2:4" x14ac:dyDescent="0.25">
      <c r="B115" s="3">
        <v>111</v>
      </c>
      <c r="C115" s="3">
        <v>25</v>
      </c>
      <c r="D115" s="3">
        <f>COUNTIF(Tabulka9[hodnocení produktu '[%'] seřazeno],"&lt;="&amp;Tabulka9[[#This Row],[hodnocení produktu '[%'] seřazeno]])/COUNT(Tabulka9[id zákazník])</f>
        <v>0.23715415019762845</v>
      </c>
    </row>
    <row r="116" spans="2:4" x14ac:dyDescent="0.25">
      <c r="B116" s="3">
        <v>112</v>
      </c>
      <c r="C116" s="3">
        <v>25</v>
      </c>
      <c r="D116" s="3">
        <f>COUNTIF(Tabulka9[hodnocení produktu '[%'] seřazeno],"&lt;="&amp;Tabulka9[[#This Row],[hodnocení produktu '[%'] seřazeno]])/COUNT(Tabulka9[id zákazník])</f>
        <v>0.23715415019762845</v>
      </c>
    </row>
    <row r="117" spans="2:4" x14ac:dyDescent="0.25">
      <c r="B117" s="3">
        <v>113</v>
      </c>
      <c r="C117" s="3">
        <v>25</v>
      </c>
      <c r="D117" s="3">
        <f>COUNTIF(Tabulka9[hodnocení produktu '[%'] seřazeno],"&lt;="&amp;Tabulka9[[#This Row],[hodnocení produktu '[%'] seřazeno]])/COUNT(Tabulka9[id zákazník])</f>
        <v>0.23715415019762845</v>
      </c>
    </row>
    <row r="118" spans="2:4" x14ac:dyDescent="0.25">
      <c r="B118" s="3">
        <v>114</v>
      </c>
      <c r="C118" s="3">
        <v>25</v>
      </c>
      <c r="D118" s="3">
        <f>COUNTIF(Tabulka9[hodnocení produktu '[%'] seřazeno],"&lt;="&amp;Tabulka9[[#This Row],[hodnocení produktu '[%'] seřazeno]])/COUNT(Tabulka9[id zákazník])</f>
        <v>0.23715415019762845</v>
      </c>
    </row>
    <row r="119" spans="2:4" x14ac:dyDescent="0.25">
      <c r="B119" s="3">
        <v>115</v>
      </c>
      <c r="C119" s="3">
        <v>25</v>
      </c>
      <c r="D119" s="3">
        <f>COUNTIF(Tabulka9[hodnocení produktu '[%'] seřazeno],"&lt;="&amp;Tabulka9[[#This Row],[hodnocení produktu '[%'] seřazeno]])/COUNT(Tabulka9[id zákazník])</f>
        <v>0.23715415019762845</v>
      </c>
    </row>
    <row r="120" spans="2:4" x14ac:dyDescent="0.25">
      <c r="B120" s="3">
        <v>116</v>
      </c>
      <c r="C120" s="3">
        <v>25</v>
      </c>
      <c r="D120" s="3">
        <f>COUNTIF(Tabulka9[hodnocení produktu '[%'] seřazeno],"&lt;="&amp;Tabulka9[[#This Row],[hodnocení produktu '[%'] seřazeno]])/COUNT(Tabulka9[id zákazník])</f>
        <v>0.23715415019762845</v>
      </c>
    </row>
    <row r="121" spans="2:4" x14ac:dyDescent="0.25">
      <c r="B121" s="3">
        <v>117</v>
      </c>
      <c r="C121" s="3">
        <v>25</v>
      </c>
      <c r="D121" s="3">
        <f>COUNTIF(Tabulka9[hodnocení produktu '[%'] seřazeno],"&lt;="&amp;Tabulka9[[#This Row],[hodnocení produktu '[%'] seřazeno]])/COUNT(Tabulka9[id zákazník])</f>
        <v>0.23715415019762845</v>
      </c>
    </row>
    <row r="122" spans="2:4" x14ac:dyDescent="0.25">
      <c r="B122" s="3">
        <v>118</v>
      </c>
      <c r="C122" s="3">
        <v>25</v>
      </c>
      <c r="D122" s="3">
        <f>COUNTIF(Tabulka9[hodnocení produktu '[%'] seřazeno],"&lt;="&amp;Tabulka9[[#This Row],[hodnocení produktu '[%'] seřazeno]])/COUNT(Tabulka9[id zákazník])</f>
        <v>0.23715415019762845</v>
      </c>
    </row>
    <row r="123" spans="2:4" x14ac:dyDescent="0.25">
      <c r="B123" s="3">
        <v>119</v>
      </c>
      <c r="C123" s="3">
        <v>25</v>
      </c>
      <c r="D123" s="3">
        <f>COUNTIF(Tabulka9[hodnocení produktu '[%'] seřazeno],"&lt;="&amp;Tabulka9[[#This Row],[hodnocení produktu '[%'] seřazeno]])/COUNT(Tabulka9[id zákazník])</f>
        <v>0.23715415019762845</v>
      </c>
    </row>
    <row r="124" spans="2:4" x14ac:dyDescent="0.25">
      <c r="B124" s="3">
        <v>120</v>
      </c>
      <c r="C124" s="3">
        <v>25</v>
      </c>
      <c r="D124" s="3">
        <f>COUNTIF(Tabulka9[hodnocení produktu '[%'] seřazeno],"&lt;="&amp;Tabulka9[[#This Row],[hodnocení produktu '[%'] seřazeno]])/COUNT(Tabulka9[id zákazník])</f>
        <v>0.23715415019762845</v>
      </c>
    </row>
    <row r="125" spans="2:4" x14ac:dyDescent="0.25">
      <c r="B125" s="3">
        <v>121</v>
      </c>
      <c r="C125" s="3">
        <v>26</v>
      </c>
      <c r="D125" s="3">
        <f>COUNTIF(Tabulka9[hodnocení produktu '[%'] seřazeno],"&lt;="&amp;Tabulka9[[#This Row],[hodnocení produktu '[%'] seřazeno]])/COUNT(Tabulka9[id zákazník])</f>
        <v>0.24703557312252963</v>
      </c>
    </row>
    <row r="126" spans="2:4" x14ac:dyDescent="0.25">
      <c r="B126" s="3">
        <v>122</v>
      </c>
      <c r="C126" s="3">
        <v>26</v>
      </c>
      <c r="D126" s="3">
        <f>COUNTIF(Tabulka9[hodnocení produktu '[%'] seřazeno],"&lt;="&amp;Tabulka9[[#This Row],[hodnocení produktu '[%'] seřazeno]])/COUNT(Tabulka9[id zákazník])</f>
        <v>0.24703557312252963</v>
      </c>
    </row>
    <row r="127" spans="2:4" x14ac:dyDescent="0.25">
      <c r="B127" s="3">
        <v>123</v>
      </c>
      <c r="C127" s="3">
        <v>26</v>
      </c>
      <c r="D127" s="3">
        <f>COUNTIF(Tabulka9[hodnocení produktu '[%'] seřazeno],"&lt;="&amp;Tabulka9[[#This Row],[hodnocení produktu '[%'] seřazeno]])/COUNT(Tabulka9[id zákazník])</f>
        <v>0.24703557312252963</v>
      </c>
    </row>
    <row r="128" spans="2:4" x14ac:dyDescent="0.25">
      <c r="B128" s="3">
        <v>124</v>
      </c>
      <c r="C128" s="3">
        <v>26</v>
      </c>
      <c r="D128" s="3">
        <f>COUNTIF(Tabulka9[hodnocení produktu '[%'] seřazeno],"&lt;="&amp;Tabulka9[[#This Row],[hodnocení produktu '[%'] seřazeno]])/COUNT(Tabulka9[id zákazník])</f>
        <v>0.24703557312252963</v>
      </c>
    </row>
    <row r="129" spans="2:4" x14ac:dyDescent="0.25">
      <c r="B129" s="3">
        <v>125</v>
      </c>
      <c r="C129" s="3">
        <v>26</v>
      </c>
      <c r="D129" s="3">
        <f>COUNTIF(Tabulka9[hodnocení produktu '[%'] seřazeno],"&lt;="&amp;Tabulka9[[#This Row],[hodnocení produktu '[%'] seřazeno]])/COUNT(Tabulka9[id zákazník])</f>
        <v>0.24703557312252963</v>
      </c>
    </row>
    <row r="130" spans="2:4" x14ac:dyDescent="0.25">
      <c r="B130" s="3">
        <v>126</v>
      </c>
      <c r="C130" s="3">
        <v>27</v>
      </c>
      <c r="D130" s="3">
        <f>COUNTIF(Tabulka9[hodnocení produktu '[%'] seřazeno],"&lt;="&amp;Tabulka9[[#This Row],[hodnocení produktu '[%'] seřazeno]])/COUNT(Tabulka9[id zákazník])</f>
        <v>0.25889328063241107</v>
      </c>
    </row>
    <row r="131" spans="2:4" x14ac:dyDescent="0.25">
      <c r="B131" s="3">
        <v>127</v>
      </c>
      <c r="C131" s="3">
        <v>27</v>
      </c>
      <c r="D131" s="3">
        <f>COUNTIF(Tabulka9[hodnocení produktu '[%'] seřazeno],"&lt;="&amp;Tabulka9[[#This Row],[hodnocení produktu '[%'] seřazeno]])/COUNT(Tabulka9[id zákazník])</f>
        <v>0.25889328063241107</v>
      </c>
    </row>
    <row r="132" spans="2:4" x14ac:dyDescent="0.25">
      <c r="B132" s="3">
        <v>128</v>
      </c>
      <c r="C132" s="3">
        <v>27</v>
      </c>
      <c r="D132" s="3">
        <f>COUNTIF(Tabulka9[hodnocení produktu '[%'] seřazeno],"&lt;="&amp;Tabulka9[[#This Row],[hodnocení produktu '[%'] seřazeno]])/COUNT(Tabulka9[id zákazník])</f>
        <v>0.25889328063241107</v>
      </c>
    </row>
    <row r="133" spans="2:4" x14ac:dyDescent="0.25">
      <c r="B133" s="3">
        <v>129</v>
      </c>
      <c r="C133" s="3">
        <v>27</v>
      </c>
      <c r="D133" s="3">
        <f>COUNTIF(Tabulka9[hodnocení produktu '[%'] seřazeno],"&lt;="&amp;Tabulka9[[#This Row],[hodnocení produktu '[%'] seřazeno]])/COUNT(Tabulka9[id zákazník])</f>
        <v>0.25889328063241107</v>
      </c>
    </row>
    <row r="134" spans="2:4" x14ac:dyDescent="0.25">
      <c r="B134" s="3">
        <v>130</v>
      </c>
      <c r="C134" s="3">
        <v>27</v>
      </c>
      <c r="D134" s="3">
        <f>COUNTIF(Tabulka9[hodnocení produktu '[%'] seřazeno],"&lt;="&amp;Tabulka9[[#This Row],[hodnocení produktu '[%'] seřazeno]])/COUNT(Tabulka9[id zákazník])</f>
        <v>0.25889328063241107</v>
      </c>
    </row>
    <row r="135" spans="2:4" x14ac:dyDescent="0.25">
      <c r="B135" s="3">
        <v>131</v>
      </c>
      <c r="C135" s="3">
        <v>27</v>
      </c>
      <c r="D135" s="3">
        <f>COUNTIF(Tabulka9[hodnocení produktu '[%'] seřazeno],"&lt;="&amp;Tabulka9[[#This Row],[hodnocení produktu '[%'] seřazeno]])/COUNT(Tabulka9[id zákazník])</f>
        <v>0.25889328063241107</v>
      </c>
    </row>
    <row r="136" spans="2:4" x14ac:dyDescent="0.25">
      <c r="B136" s="3">
        <v>132</v>
      </c>
      <c r="C136" s="3">
        <v>28</v>
      </c>
      <c r="D136" s="3">
        <f>COUNTIF(Tabulka9[hodnocení produktu '[%'] seřazeno],"&lt;="&amp;Tabulka9[[#This Row],[hodnocení produktu '[%'] seřazeno]])/COUNT(Tabulka9[id zákazník])</f>
        <v>0.27470355731225299</v>
      </c>
    </row>
    <row r="137" spans="2:4" x14ac:dyDescent="0.25">
      <c r="B137" s="3">
        <v>133</v>
      </c>
      <c r="C137" s="3">
        <v>28</v>
      </c>
      <c r="D137" s="3">
        <f>COUNTIF(Tabulka9[hodnocení produktu '[%'] seřazeno],"&lt;="&amp;Tabulka9[[#This Row],[hodnocení produktu '[%'] seřazeno]])/COUNT(Tabulka9[id zákazník])</f>
        <v>0.27470355731225299</v>
      </c>
    </row>
    <row r="138" spans="2:4" x14ac:dyDescent="0.25">
      <c r="B138" s="3">
        <v>134</v>
      </c>
      <c r="C138" s="3">
        <v>28</v>
      </c>
      <c r="D138" s="3">
        <f>COUNTIF(Tabulka9[hodnocení produktu '[%'] seřazeno],"&lt;="&amp;Tabulka9[[#This Row],[hodnocení produktu '[%'] seřazeno]])/COUNT(Tabulka9[id zákazník])</f>
        <v>0.27470355731225299</v>
      </c>
    </row>
    <row r="139" spans="2:4" x14ac:dyDescent="0.25">
      <c r="B139" s="3">
        <v>135</v>
      </c>
      <c r="C139" s="3">
        <v>28</v>
      </c>
      <c r="D139" s="3">
        <f>COUNTIF(Tabulka9[hodnocení produktu '[%'] seřazeno],"&lt;="&amp;Tabulka9[[#This Row],[hodnocení produktu '[%'] seřazeno]])/COUNT(Tabulka9[id zákazník])</f>
        <v>0.27470355731225299</v>
      </c>
    </row>
    <row r="140" spans="2:4" x14ac:dyDescent="0.25">
      <c r="B140" s="3">
        <v>136</v>
      </c>
      <c r="C140" s="3">
        <v>28</v>
      </c>
      <c r="D140" s="3">
        <f>COUNTIF(Tabulka9[hodnocení produktu '[%'] seřazeno],"&lt;="&amp;Tabulka9[[#This Row],[hodnocení produktu '[%'] seřazeno]])/COUNT(Tabulka9[id zákazník])</f>
        <v>0.27470355731225299</v>
      </c>
    </row>
    <row r="141" spans="2:4" x14ac:dyDescent="0.25">
      <c r="B141" s="3">
        <v>137</v>
      </c>
      <c r="C141" s="3">
        <v>28</v>
      </c>
      <c r="D141" s="3">
        <f>COUNTIF(Tabulka9[hodnocení produktu '[%'] seřazeno],"&lt;="&amp;Tabulka9[[#This Row],[hodnocení produktu '[%'] seřazeno]])/COUNT(Tabulka9[id zákazník])</f>
        <v>0.27470355731225299</v>
      </c>
    </row>
    <row r="142" spans="2:4" x14ac:dyDescent="0.25">
      <c r="B142" s="3">
        <v>138</v>
      </c>
      <c r="C142" s="3">
        <v>28</v>
      </c>
      <c r="D142" s="3">
        <f>COUNTIF(Tabulka9[hodnocení produktu '[%'] seřazeno],"&lt;="&amp;Tabulka9[[#This Row],[hodnocení produktu '[%'] seřazeno]])/COUNT(Tabulka9[id zákazník])</f>
        <v>0.27470355731225299</v>
      </c>
    </row>
    <row r="143" spans="2:4" x14ac:dyDescent="0.25">
      <c r="B143" s="3">
        <v>139</v>
      </c>
      <c r="C143" s="3">
        <v>28</v>
      </c>
      <c r="D143" s="3">
        <f>COUNTIF(Tabulka9[hodnocení produktu '[%'] seřazeno],"&lt;="&amp;Tabulka9[[#This Row],[hodnocení produktu '[%'] seřazeno]])/COUNT(Tabulka9[id zákazník])</f>
        <v>0.27470355731225299</v>
      </c>
    </row>
    <row r="144" spans="2:4" x14ac:dyDescent="0.25">
      <c r="B144" s="3">
        <v>140</v>
      </c>
      <c r="C144" s="3">
        <v>29</v>
      </c>
      <c r="D144" s="3">
        <f>COUNTIF(Tabulka9[hodnocení produktu '[%'] seřazeno],"&lt;="&amp;Tabulka9[[#This Row],[hodnocení produktu '[%'] seřazeno]])/COUNT(Tabulka9[id zákazník])</f>
        <v>0.29051383399209485</v>
      </c>
    </row>
    <row r="145" spans="2:4" x14ac:dyDescent="0.25">
      <c r="B145" s="3">
        <v>141</v>
      </c>
      <c r="C145" s="3">
        <v>29</v>
      </c>
      <c r="D145" s="3">
        <f>COUNTIF(Tabulka9[hodnocení produktu '[%'] seřazeno],"&lt;="&amp;Tabulka9[[#This Row],[hodnocení produktu '[%'] seřazeno]])/COUNT(Tabulka9[id zákazník])</f>
        <v>0.29051383399209485</v>
      </c>
    </row>
    <row r="146" spans="2:4" x14ac:dyDescent="0.25">
      <c r="B146" s="3">
        <v>142</v>
      </c>
      <c r="C146" s="3">
        <v>29</v>
      </c>
      <c r="D146" s="3">
        <f>COUNTIF(Tabulka9[hodnocení produktu '[%'] seřazeno],"&lt;="&amp;Tabulka9[[#This Row],[hodnocení produktu '[%'] seřazeno]])/COUNT(Tabulka9[id zákazník])</f>
        <v>0.29051383399209485</v>
      </c>
    </row>
    <row r="147" spans="2:4" x14ac:dyDescent="0.25">
      <c r="B147" s="3">
        <v>143</v>
      </c>
      <c r="C147" s="3">
        <v>29</v>
      </c>
      <c r="D147" s="3">
        <f>COUNTIF(Tabulka9[hodnocení produktu '[%'] seřazeno],"&lt;="&amp;Tabulka9[[#This Row],[hodnocení produktu '[%'] seřazeno]])/COUNT(Tabulka9[id zákazník])</f>
        <v>0.29051383399209485</v>
      </c>
    </row>
    <row r="148" spans="2:4" x14ac:dyDescent="0.25">
      <c r="B148" s="3">
        <v>144</v>
      </c>
      <c r="C148" s="3">
        <v>29</v>
      </c>
      <c r="D148" s="3">
        <f>COUNTIF(Tabulka9[hodnocení produktu '[%'] seřazeno],"&lt;="&amp;Tabulka9[[#This Row],[hodnocení produktu '[%'] seřazeno]])/COUNT(Tabulka9[id zákazník])</f>
        <v>0.29051383399209485</v>
      </c>
    </row>
    <row r="149" spans="2:4" x14ac:dyDescent="0.25">
      <c r="B149" s="3">
        <v>145</v>
      </c>
      <c r="C149" s="3">
        <v>29</v>
      </c>
      <c r="D149" s="3">
        <f>COUNTIF(Tabulka9[hodnocení produktu '[%'] seřazeno],"&lt;="&amp;Tabulka9[[#This Row],[hodnocení produktu '[%'] seřazeno]])/COUNT(Tabulka9[id zákazník])</f>
        <v>0.29051383399209485</v>
      </c>
    </row>
    <row r="150" spans="2:4" x14ac:dyDescent="0.25">
      <c r="B150" s="3">
        <v>146</v>
      </c>
      <c r="C150" s="3">
        <v>29</v>
      </c>
      <c r="D150" s="3">
        <f>COUNTIF(Tabulka9[hodnocení produktu '[%'] seřazeno],"&lt;="&amp;Tabulka9[[#This Row],[hodnocení produktu '[%'] seřazeno]])/COUNT(Tabulka9[id zákazník])</f>
        <v>0.29051383399209485</v>
      </c>
    </row>
    <row r="151" spans="2:4" x14ac:dyDescent="0.25">
      <c r="B151" s="3">
        <v>147</v>
      </c>
      <c r="C151" s="3">
        <v>29</v>
      </c>
      <c r="D151" s="3">
        <f>COUNTIF(Tabulka9[hodnocení produktu '[%'] seřazeno],"&lt;="&amp;Tabulka9[[#This Row],[hodnocení produktu '[%'] seřazeno]])/COUNT(Tabulka9[id zákazník])</f>
        <v>0.29051383399209485</v>
      </c>
    </row>
    <row r="152" spans="2:4" x14ac:dyDescent="0.25">
      <c r="B152" s="3">
        <v>148</v>
      </c>
      <c r="C152" s="3">
        <v>30</v>
      </c>
      <c r="D152" s="3">
        <f>COUNTIF(Tabulka9[hodnocení produktu '[%'] seřazeno],"&lt;="&amp;Tabulka9[[#This Row],[hodnocení produktu '[%'] seřazeno]])/COUNT(Tabulka9[id zákazník])</f>
        <v>0.30039525691699603</v>
      </c>
    </row>
    <row r="153" spans="2:4" x14ac:dyDescent="0.25">
      <c r="B153" s="3">
        <v>149</v>
      </c>
      <c r="C153" s="3">
        <v>30</v>
      </c>
      <c r="D153" s="3">
        <f>COUNTIF(Tabulka9[hodnocení produktu '[%'] seřazeno],"&lt;="&amp;Tabulka9[[#This Row],[hodnocení produktu '[%'] seřazeno]])/COUNT(Tabulka9[id zákazník])</f>
        <v>0.30039525691699603</v>
      </c>
    </row>
    <row r="154" spans="2:4" x14ac:dyDescent="0.25">
      <c r="B154" s="3">
        <v>150</v>
      </c>
      <c r="C154" s="3">
        <v>30</v>
      </c>
      <c r="D154" s="3">
        <f>COUNTIF(Tabulka9[hodnocení produktu '[%'] seřazeno],"&lt;="&amp;Tabulka9[[#This Row],[hodnocení produktu '[%'] seřazeno]])/COUNT(Tabulka9[id zákazník])</f>
        <v>0.30039525691699603</v>
      </c>
    </row>
    <row r="155" spans="2:4" x14ac:dyDescent="0.25">
      <c r="B155" s="3">
        <v>151</v>
      </c>
      <c r="C155" s="3">
        <v>30</v>
      </c>
      <c r="D155" s="3">
        <f>COUNTIF(Tabulka9[hodnocení produktu '[%'] seřazeno],"&lt;="&amp;Tabulka9[[#This Row],[hodnocení produktu '[%'] seřazeno]])/COUNT(Tabulka9[id zákazník])</f>
        <v>0.30039525691699603</v>
      </c>
    </row>
    <row r="156" spans="2:4" x14ac:dyDescent="0.25">
      <c r="B156" s="3">
        <v>152</v>
      </c>
      <c r="C156" s="3">
        <v>30</v>
      </c>
      <c r="D156" s="3">
        <f>COUNTIF(Tabulka9[hodnocení produktu '[%'] seřazeno],"&lt;="&amp;Tabulka9[[#This Row],[hodnocení produktu '[%'] seřazeno]])/COUNT(Tabulka9[id zákazník])</f>
        <v>0.30039525691699603</v>
      </c>
    </row>
    <row r="157" spans="2:4" x14ac:dyDescent="0.25">
      <c r="B157" s="3">
        <v>153</v>
      </c>
      <c r="C157" s="3">
        <v>31</v>
      </c>
      <c r="D157" s="3">
        <f>COUNTIF(Tabulka9[hodnocení produktu '[%'] seřazeno],"&lt;="&amp;Tabulka9[[#This Row],[hodnocení produktu '[%'] seřazeno]])/COUNT(Tabulka9[id zákazník])</f>
        <v>0.31027667984189722</v>
      </c>
    </row>
    <row r="158" spans="2:4" x14ac:dyDescent="0.25">
      <c r="B158" s="3">
        <v>154</v>
      </c>
      <c r="C158" s="3">
        <v>31</v>
      </c>
      <c r="D158" s="3">
        <f>COUNTIF(Tabulka9[hodnocení produktu '[%'] seřazeno],"&lt;="&amp;Tabulka9[[#This Row],[hodnocení produktu '[%'] seřazeno]])/COUNT(Tabulka9[id zákazník])</f>
        <v>0.31027667984189722</v>
      </c>
    </row>
    <row r="159" spans="2:4" x14ac:dyDescent="0.25">
      <c r="B159" s="3">
        <v>155</v>
      </c>
      <c r="C159" s="3">
        <v>31</v>
      </c>
      <c r="D159" s="3">
        <f>COUNTIF(Tabulka9[hodnocení produktu '[%'] seřazeno],"&lt;="&amp;Tabulka9[[#This Row],[hodnocení produktu '[%'] seřazeno]])/COUNT(Tabulka9[id zákazník])</f>
        <v>0.31027667984189722</v>
      </c>
    </row>
    <row r="160" spans="2:4" x14ac:dyDescent="0.25">
      <c r="B160" s="3">
        <v>156</v>
      </c>
      <c r="C160" s="3">
        <v>31</v>
      </c>
      <c r="D160" s="3">
        <f>COUNTIF(Tabulka9[hodnocení produktu '[%'] seřazeno],"&lt;="&amp;Tabulka9[[#This Row],[hodnocení produktu '[%'] seřazeno]])/COUNT(Tabulka9[id zákazník])</f>
        <v>0.31027667984189722</v>
      </c>
    </row>
    <row r="161" spans="2:4" x14ac:dyDescent="0.25">
      <c r="B161" s="3">
        <v>157</v>
      </c>
      <c r="C161" s="3">
        <v>31</v>
      </c>
      <c r="D161" s="3">
        <f>COUNTIF(Tabulka9[hodnocení produktu '[%'] seřazeno],"&lt;="&amp;Tabulka9[[#This Row],[hodnocení produktu '[%'] seřazeno]])/COUNT(Tabulka9[id zákazník])</f>
        <v>0.31027667984189722</v>
      </c>
    </row>
    <row r="162" spans="2:4" x14ac:dyDescent="0.25">
      <c r="B162" s="3">
        <v>158</v>
      </c>
      <c r="C162" s="3">
        <v>32</v>
      </c>
      <c r="D162" s="3">
        <f>COUNTIF(Tabulka9[hodnocení produktu '[%'] seřazeno],"&lt;="&amp;Tabulka9[[#This Row],[hodnocení produktu '[%'] seřazeno]])/COUNT(Tabulka9[id zákazník])</f>
        <v>0.3201581027667984</v>
      </c>
    </row>
    <row r="163" spans="2:4" x14ac:dyDescent="0.25">
      <c r="B163" s="3">
        <v>159</v>
      </c>
      <c r="C163" s="3">
        <v>32</v>
      </c>
      <c r="D163" s="3">
        <f>COUNTIF(Tabulka9[hodnocení produktu '[%'] seřazeno],"&lt;="&amp;Tabulka9[[#This Row],[hodnocení produktu '[%'] seřazeno]])/COUNT(Tabulka9[id zákazník])</f>
        <v>0.3201581027667984</v>
      </c>
    </row>
    <row r="164" spans="2:4" x14ac:dyDescent="0.25">
      <c r="B164" s="3">
        <v>160</v>
      </c>
      <c r="C164" s="3">
        <v>32</v>
      </c>
      <c r="D164" s="3">
        <f>COUNTIF(Tabulka9[hodnocení produktu '[%'] seřazeno],"&lt;="&amp;Tabulka9[[#This Row],[hodnocení produktu '[%'] seřazeno]])/COUNT(Tabulka9[id zákazník])</f>
        <v>0.3201581027667984</v>
      </c>
    </row>
    <row r="165" spans="2:4" x14ac:dyDescent="0.25">
      <c r="B165" s="3">
        <v>161</v>
      </c>
      <c r="C165" s="3">
        <v>32</v>
      </c>
      <c r="D165" s="3">
        <f>COUNTIF(Tabulka9[hodnocení produktu '[%'] seřazeno],"&lt;="&amp;Tabulka9[[#This Row],[hodnocení produktu '[%'] seřazeno]])/COUNT(Tabulka9[id zákazník])</f>
        <v>0.3201581027667984</v>
      </c>
    </row>
    <row r="166" spans="2:4" x14ac:dyDescent="0.25">
      <c r="B166" s="3">
        <v>162</v>
      </c>
      <c r="C166" s="3">
        <v>32</v>
      </c>
      <c r="D166" s="3">
        <f>COUNTIF(Tabulka9[hodnocení produktu '[%'] seřazeno],"&lt;="&amp;Tabulka9[[#This Row],[hodnocení produktu '[%'] seřazeno]])/COUNT(Tabulka9[id zákazník])</f>
        <v>0.3201581027667984</v>
      </c>
    </row>
    <row r="167" spans="2:4" x14ac:dyDescent="0.25">
      <c r="B167" s="3">
        <v>163</v>
      </c>
      <c r="C167" s="3">
        <v>33</v>
      </c>
      <c r="D167" s="3">
        <f>COUNTIF(Tabulka9[hodnocení produktu '[%'] seřazeno],"&lt;="&amp;Tabulka9[[#This Row],[hodnocení produktu '[%'] seřazeno]])/COUNT(Tabulka9[id zákazník])</f>
        <v>0.33201581027667987</v>
      </c>
    </row>
    <row r="168" spans="2:4" x14ac:dyDescent="0.25">
      <c r="B168" s="3">
        <v>164</v>
      </c>
      <c r="C168" s="3">
        <v>33</v>
      </c>
      <c r="D168" s="3">
        <f>COUNTIF(Tabulka9[hodnocení produktu '[%'] seřazeno],"&lt;="&amp;Tabulka9[[#This Row],[hodnocení produktu '[%'] seřazeno]])/COUNT(Tabulka9[id zákazník])</f>
        <v>0.33201581027667987</v>
      </c>
    </row>
    <row r="169" spans="2:4" x14ac:dyDescent="0.25">
      <c r="B169" s="3">
        <v>165</v>
      </c>
      <c r="C169" s="3">
        <v>33</v>
      </c>
      <c r="D169" s="3">
        <f>COUNTIF(Tabulka9[hodnocení produktu '[%'] seřazeno],"&lt;="&amp;Tabulka9[[#This Row],[hodnocení produktu '[%'] seřazeno]])/COUNT(Tabulka9[id zákazník])</f>
        <v>0.33201581027667987</v>
      </c>
    </row>
    <row r="170" spans="2:4" x14ac:dyDescent="0.25">
      <c r="B170" s="3">
        <v>166</v>
      </c>
      <c r="C170" s="3">
        <v>33</v>
      </c>
      <c r="D170" s="3">
        <f>COUNTIF(Tabulka9[hodnocení produktu '[%'] seřazeno],"&lt;="&amp;Tabulka9[[#This Row],[hodnocení produktu '[%'] seřazeno]])/COUNT(Tabulka9[id zákazník])</f>
        <v>0.33201581027667987</v>
      </c>
    </row>
    <row r="171" spans="2:4" x14ac:dyDescent="0.25">
      <c r="B171" s="3">
        <v>167</v>
      </c>
      <c r="C171" s="3">
        <v>33</v>
      </c>
      <c r="D171" s="3">
        <f>COUNTIF(Tabulka9[hodnocení produktu '[%'] seřazeno],"&lt;="&amp;Tabulka9[[#This Row],[hodnocení produktu '[%'] seřazeno]])/COUNT(Tabulka9[id zákazník])</f>
        <v>0.33201581027667987</v>
      </c>
    </row>
    <row r="172" spans="2:4" x14ac:dyDescent="0.25">
      <c r="B172" s="3">
        <v>168</v>
      </c>
      <c r="C172" s="3">
        <v>33</v>
      </c>
      <c r="D172" s="3">
        <f>COUNTIF(Tabulka9[hodnocení produktu '[%'] seřazeno],"&lt;="&amp;Tabulka9[[#This Row],[hodnocení produktu '[%'] seřazeno]])/COUNT(Tabulka9[id zákazník])</f>
        <v>0.33201581027667987</v>
      </c>
    </row>
    <row r="173" spans="2:4" x14ac:dyDescent="0.25">
      <c r="B173" s="3">
        <v>169</v>
      </c>
      <c r="C173" s="3">
        <v>34</v>
      </c>
      <c r="D173" s="3">
        <f>COUNTIF(Tabulka9[hodnocení produktu '[%'] seřazeno],"&lt;="&amp;Tabulka9[[#This Row],[hodnocení produktu '[%'] seřazeno]])/COUNT(Tabulka9[id zákazník])</f>
        <v>0.3458498023715415</v>
      </c>
    </row>
    <row r="174" spans="2:4" x14ac:dyDescent="0.25">
      <c r="B174" s="3">
        <v>170</v>
      </c>
      <c r="C174" s="3">
        <v>34</v>
      </c>
      <c r="D174" s="3">
        <f>COUNTIF(Tabulka9[hodnocení produktu '[%'] seřazeno],"&lt;="&amp;Tabulka9[[#This Row],[hodnocení produktu '[%'] seřazeno]])/COUNT(Tabulka9[id zákazník])</f>
        <v>0.3458498023715415</v>
      </c>
    </row>
    <row r="175" spans="2:4" x14ac:dyDescent="0.25">
      <c r="B175" s="3">
        <v>171</v>
      </c>
      <c r="C175" s="3">
        <v>34</v>
      </c>
      <c r="D175" s="3">
        <f>COUNTIF(Tabulka9[hodnocení produktu '[%'] seřazeno],"&lt;="&amp;Tabulka9[[#This Row],[hodnocení produktu '[%'] seřazeno]])/COUNT(Tabulka9[id zákazník])</f>
        <v>0.3458498023715415</v>
      </c>
    </row>
    <row r="176" spans="2:4" x14ac:dyDescent="0.25">
      <c r="B176" s="3">
        <v>172</v>
      </c>
      <c r="C176" s="3">
        <v>34</v>
      </c>
      <c r="D176" s="3">
        <f>COUNTIF(Tabulka9[hodnocení produktu '[%'] seřazeno],"&lt;="&amp;Tabulka9[[#This Row],[hodnocení produktu '[%'] seřazeno]])/COUNT(Tabulka9[id zákazník])</f>
        <v>0.3458498023715415</v>
      </c>
    </row>
    <row r="177" spans="2:4" x14ac:dyDescent="0.25">
      <c r="B177" s="3">
        <v>173</v>
      </c>
      <c r="C177" s="3">
        <v>34</v>
      </c>
      <c r="D177" s="3">
        <f>COUNTIF(Tabulka9[hodnocení produktu '[%'] seřazeno],"&lt;="&amp;Tabulka9[[#This Row],[hodnocení produktu '[%'] seřazeno]])/COUNT(Tabulka9[id zákazník])</f>
        <v>0.3458498023715415</v>
      </c>
    </row>
    <row r="178" spans="2:4" x14ac:dyDescent="0.25">
      <c r="B178" s="3">
        <v>174</v>
      </c>
      <c r="C178" s="3">
        <v>34</v>
      </c>
      <c r="D178" s="3">
        <f>COUNTIF(Tabulka9[hodnocení produktu '[%'] seřazeno],"&lt;="&amp;Tabulka9[[#This Row],[hodnocení produktu '[%'] seřazeno]])/COUNT(Tabulka9[id zákazník])</f>
        <v>0.3458498023715415</v>
      </c>
    </row>
    <row r="179" spans="2:4" x14ac:dyDescent="0.25">
      <c r="B179" s="3">
        <v>175</v>
      </c>
      <c r="C179" s="3">
        <v>34</v>
      </c>
      <c r="D179" s="3">
        <f>COUNTIF(Tabulka9[hodnocení produktu '[%'] seřazeno],"&lt;="&amp;Tabulka9[[#This Row],[hodnocení produktu '[%'] seřazeno]])/COUNT(Tabulka9[id zákazník])</f>
        <v>0.3458498023715415</v>
      </c>
    </row>
    <row r="180" spans="2:4" x14ac:dyDescent="0.25">
      <c r="B180" s="3">
        <v>176</v>
      </c>
      <c r="C180" s="3">
        <v>35</v>
      </c>
      <c r="D180" s="3">
        <f>COUNTIF(Tabulka9[hodnocení produktu '[%'] seřazeno],"&lt;="&amp;Tabulka9[[#This Row],[hodnocení produktu '[%'] seřazeno]])/COUNT(Tabulka9[id zákazník])</f>
        <v>0.36166007905138342</v>
      </c>
    </row>
    <row r="181" spans="2:4" x14ac:dyDescent="0.25">
      <c r="B181" s="3">
        <v>177</v>
      </c>
      <c r="C181" s="3">
        <v>35</v>
      </c>
      <c r="D181" s="3">
        <f>COUNTIF(Tabulka9[hodnocení produktu '[%'] seřazeno],"&lt;="&amp;Tabulka9[[#This Row],[hodnocení produktu '[%'] seřazeno]])/COUNT(Tabulka9[id zákazník])</f>
        <v>0.36166007905138342</v>
      </c>
    </row>
    <row r="182" spans="2:4" x14ac:dyDescent="0.25">
      <c r="B182" s="3">
        <v>178</v>
      </c>
      <c r="C182" s="3">
        <v>35</v>
      </c>
      <c r="D182" s="3">
        <f>COUNTIF(Tabulka9[hodnocení produktu '[%'] seřazeno],"&lt;="&amp;Tabulka9[[#This Row],[hodnocení produktu '[%'] seřazeno]])/COUNT(Tabulka9[id zákazník])</f>
        <v>0.36166007905138342</v>
      </c>
    </row>
    <row r="183" spans="2:4" x14ac:dyDescent="0.25">
      <c r="B183" s="3">
        <v>179</v>
      </c>
      <c r="C183" s="3">
        <v>35</v>
      </c>
      <c r="D183" s="3">
        <f>COUNTIF(Tabulka9[hodnocení produktu '[%'] seřazeno],"&lt;="&amp;Tabulka9[[#This Row],[hodnocení produktu '[%'] seřazeno]])/COUNT(Tabulka9[id zákazník])</f>
        <v>0.36166007905138342</v>
      </c>
    </row>
    <row r="184" spans="2:4" x14ac:dyDescent="0.25">
      <c r="B184" s="3">
        <v>180</v>
      </c>
      <c r="C184" s="3">
        <v>35</v>
      </c>
      <c r="D184" s="3">
        <f>COUNTIF(Tabulka9[hodnocení produktu '[%'] seřazeno],"&lt;="&amp;Tabulka9[[#This Row],[hodnocení produktu '[%'] seřazeno]])/COUNT(Tabulka9[id zákazník])</f>
        <v>0.36166007905138342</v>
      </c>
    </row>
    <row r="185" spans="2:4" x14ac:dyDescent="0.25">
      <c r="B185" s="3">
        <v>181</v>
      </c>
      <c r="C185" s="3">
        <v>35</v>
      </c>
      <c r="D185" s="3">
        <f>COUNTIF(Tabulka9[hodnocení produktu '[%'] seřazeno],"&lt;="&amp;Tabulka9[[#This Row],[hodnocení produktu '[%'] seřazeno]])/COUNT(Tabulka9[id zákazník])</f>
        <v>0.36166007905138342</v>
      </c>
    </row>
    <row r="186" spans="2:4" x14ac:dyDescent="0.25">
      <c r="B186" s="3">
        <v>182</v>
      </c>
      <c r="C186" s="3">
        <v>35</v>
      </c>
      <c r="D186" s="3">
        <f>COUNTIF(Tabulka9[hodnocení produktu '[%'] seřazeno],"&lt;="&amp;Tabulka9[[#This Row],[hodnocení produktu '[%'] seřazeno]])/COUNT(Tabulka9[id zákazník])</f>
        <v>0.36166007905138342</v>
      </c>
    </row>
    <row r="187" spans="2:4" x14ac:dyDescent="0.25">
      <c r="B187" s="3">
        <v>183</v>
      </c>
      <c r="C187" s="3">
        <v>35</v>
      </c>
      <c r="D187" s="3">
        <f>COUNTIF(Tabulka9[hodnocení produktu '[%'] seřazeno],"&lt;="&amp;Tabulka9[[#This Row],[hodnocení produktu '[%'] seřazeno]])/COUNT(Tabulka9[id zákazník])</f>
        <v>0.36166007905138342</v>
      </c>
    </row>
    <row r="188" spans="2:4" x14ac:dyDescent="0.25">
      <c r="B188" s="3">
        <v>184</v>
      </c>
      <c r="C188" s="3">
        <v>36</v>
      </c>
      <c r="D188" s="3">
        <f>COUNTIF(Tabulka9[hodnocení produktu '[%'] seřazeno],"&lt;="&amp;Tabulka9[[#This Row],[hodnocení produktu '[%'] seřazeno]])/COUNT(Tabulka9[id zákazník])</f>
        <v>0.37351778656126483</v>
      </c>
    </row>
    <row r="189" spans="2:4" x14ac:dyDescent="0.25">
      <c r="B189" s="3">
        <v>185</v>
      </c>
      <c r="C189" s="3">
        <v>36</v>
      </c>
      <c r="D189" s="3">
        <f>COUNTIF(Tabulka9[hodnocení produktu '[%'] seřazeno],"&lt;="&amp;Tabulka9[[#This Row],[hodnocení produktu '[%'] seřazeno]])/COUNT(Tabulka9[id zákazník])</f>
        <v>0.37351778656126483</v>
      </c>
    </row>
    <row r="190" spans="2:4" x14ac:dyDescent="0.25">
      <c r="B190" s="3">
        <v>186</v>
      </c>
      <c r="C190" s="3">
        <v>36</v>
      </c>
      <c r="D190" s="3">
        <f>COUNTIF(Tabulka9[hodnocení produktu '[%'] seřazeno],"&lt;="&amp;Tabulka9[[#This Row],[hodnocení produktu '[%'] seřazeno]])/COUNT(Tabulka9[id zákazník])</f>
        <v>0.37351778656126483</v>
      </c>
    </row>
    <row r="191" spans="2:4" x14ac:dyDescent="0.25">
      <c r="B191" s="3">
        <v>187</v>
      </c>
      <c r="C191" s="3">
        <v>36</v>
      </c>
      <c r="D191" s="3">
        <f>COUNTIF(Tabulka9[hodnocení produktu '[%'] seřazeno],"&lt;="&amp;Tabulka9[[#This Row],[hodnocení produktu '[%'] seřazeno]])/COUNT(Tabulka9[id zákazník])</f>
        <v>0.37351778656126483</v>
      </c>
    </row>
    <row r="192" spans="2:4" x14ac:dyDescent="0.25">
      <c r="B192" s="3">
        <v>188</v>
      </c>
      <c r="C192" s="3">
        <v>36</v>
      </c>
      <c r="D192" s="3">
        <f>COUNTIF(Tabulka9[hodnocení produktu '[%'] seřazeno],"&lt;="&amp;Tabulka9[[#This Row],[hodnocení produktu '[%'] seřazeno]])/COUNT(Tabulka9[id zákazník])</f>
        <v>0.37351778656126483</v>
      </c>
    </row>
    <row r="193" spans="2:4" x14ac:dyDescent="0.25">
      <c r="B193" s="3">
        <v>189</v>
      </c>
      <c r="C193" s="3">
        <v>36</v>
      </c>
      <c r="D193" s="3">
        <f>COUNTIF(Tabulka9[hodnocení produktu '[%'] seřazeno],"&lt;="&amp;Tabulka9[[#This Row],[hodnocení produktu '[%'] seřazeno]])/COUNT(Tabulka9[id zákazník])</f>
        <v>0.37351778656126483</v>
      </c>
    </row>
    <row r="194" spans="2:4" x14ac:dyDescent="0.25">
      <c r="B194" s="3">
        <v>190</v>
      </c>
      <c r="C194" s="3">
        <v>37</v>
      </c>
      <c r="D194" s="3">
        <f>COUNTIF(Tabulka9[hodnocení produktu '[%'] seřazeno],"&lt;="&amp;Tabulka9[[#This Row],[hodnocení produktu '[%'] seřazeno]])/COUNT(Tabulka9[id zákazník])</f>
        <v>0.38537549407114624</v>
      </c>
    </row>
    <row r="195" spans="2:4" x14ac:dyDescent="0.25">
      <c r="B195" s="3">
        <v>191</v>
      </c>
      <c r="C195" s="3">
        <v>37</v>
      </c>
      <c r="D195" s="3">
        <f>COUNTIF(Tabulka9[hodnocení produktu '[%'] seřazeno],"&lt;="&amp;Tabulka9[[#This Row],[hodnocení produktu '[%'] seřazeno]])/COUNT(Tabulka9[id zákazník])</f>
        <v>0.38537549407114624</v>
      </c>
    </row>
    <row r="196" spans="2:4" x14ac:dyDescent="0.25">
      <c r="B196" s="3">
        <v>192</v>
      </c>
      <c r="C196" s="3">
        <v>37</v>
      </c>
      <c r="D196" s="3">
        <f>COUNTIF(Tabulka9[hodnocení produktu '[%'] seřazeno],"&lt;="&amp;Tabulka9[[#This Row],[hodnocení produktu '[%'] seřazeno]])/COUNT(Tabulka9[id zákazník])</f>
        <v>0.38537549407114624</v>
      </c>
    </row>
    <row r="197" spans="2:4" x14ac:dyDescent="0.25">
      <c r="B197" s="3">
        <v>193</v>
      </c>
      <c r="C197" s="3">
        <v>37</v>
      </c>
      <c r="D197" s="3">
        <f>COUNTIF(Tabulka9[hodnocení produktu '[%'] seřazeno],"&lt;="&amp;Tabulka9[[#This Row],[hodnocení produktu '[%'] seřazeno]])/COUNT(Tabulka9[id zákazník])</f>
        <v>0.38537549407114624</v>
      </c>
    </row>
    <row r="198" spans="2:4" x14ac:dyDescent="0.25">
      <c r="B198" s="3">
        <v>194</v>
      </c>
      <c r="C198" s="3">
        <v>37</v>
      </c>
      <c r="D198" s="3">
        <f>COUNTIF(Tabulka9[hodnocení produktu '[%'] seřazeno],"&lt;="&amp;Tabulka9[[#This Row],[hodnocení produktu '[%'] seřazeno]])/COUNT(Tabulka9[id zákazník])</f>
        <v>0.38537549407114624</v>
      </c>
    </row>
    <row r="199" spans="2:4" x14ac:dyDescent="0.25">
      <c r="B199" s="3">
        <v>195</v>
      </c>
      <c r="C199" s="3">
        <v>37</v>
      </c>
      <c r="D199" s="3">
        <f>COUNTIF(Tabulka9[hodnocení produktu '[%'] seřazeno],"&lt;="&amp;Tabulka9[[#This Row],[hodnocení produktu '[%'] seřazeno]])/COUNT(Tabulka9[id zákazník])</f>
        <v>0.38537549407114624</v>
      </c>
    </row>
    <row r="200" spans="2:4" x14ac:dyDescent="0.25">
      <c r="B200" s="3">
        <v>196</v>
      </c>
      <c r="C200" s="3">
        <v>38</v>
      </c>
      <c r="D200" s="3">
        <f>COUNTIF(Tabulka9[hodnocení produktu '[%'] seřazeno],"&lt;="&amp;Tabulka9[[#This Row],[hodnocení produktu '[%'] seřazeno]])/COUNT(Tabulka9[id zákazník])</f>
        <v>0.39723320158102765</v>
      </c>
    </row>
    <row r="201" spans="2:4" x14ac:dyDescent="0.25">
      <c r="B201" s="3">
        <v>197</v>
      </c>
      <c r="C201" s="3">
        <v>38</v>
      </c>
      <c r="D201" s="3">
        <f>COUNTIF(Tabulka9[hodnocení produktu '[%'] seřazeno],"&lt;="&amp;Tabulka9[[#This Row],[hodnocení produktu '[%'] seřazeno]])/COUNT(Tabulka9[id zákazník])</f>
        <v>0.39723320158102765</v>
      </c>
    </row>
    <row r="202" spans="2:4" x14ac:dyDescent="0.25">
      <c r="B202" s="3">
        <v>198</v>
      </c>
      <c r="C202" s="3">
        <v>38</v>
      </c>
      <c r="D202" s="3">
        <f>COUNTIF(Tabulka9[hodnocení produktu '[%'] seřazeno],"&lt;="&amp;Tabulka9[[#This Row],[hodnocení produktu '[%'] seřazeno]])/COUNT(Tabulka9[id zákazník])</f>
        <v>0.39723320158102765</v>
      </c>
    </row>
    <row r="203" spans="2:4" x14ac:dyDescent="0.25">
      <c r="B203" s="3">
        <v>199</v>
      </c>
      <c r="C203" s="3">
        <v>38</v>
      </c>
      <c r="D203" s="3">
        <f>COUNTIF(Tabulka9[hodnocení produktu '[%'] seřazeno],"&lt;="&amp;Tabulka9[[#This Row],[hodnocení produktu '[%'] seřazeno]])/COUNT(Tabulka9[id zákazník])</f>
        <v>0.39723320158102765</v>
      </c>
    </row>
    <row r="204" spans="2:4" x14ac:dyDescent="0.25">
      <c r="B204" s="3">
        <v>200</v>
      </c>
      <c r="C204" s="3">
        <v>38</v>
      </c>
      <c r="D204" s="3">
        <f>COUNTIF(Tabulka9[hodnocení produktu '[%'] seřazeno],"&lt;="&amp;Tabulka9[[#This Row],[hodnocení produktu '[%'] seřazeno]])/COUNT(Tabulka9[id zákazník])</f>
        <v>0.39723320158102765</v>
      </c>
    </row>
    <row r="205" spans="2:4" x14ac:dyDescent="0.25">
      <c r="B205" s="3">
        <v>201</v>
      </c>
      <c r="C205" s="3">
        <v>38</v>
      </c>
      <c r="D205" s="3">
        <f>COUNTIF(Tabulka9[hodnocení produktu '[%'] seřazeno],"&lt;="&amp;Tabulka9[[#This Row],[hodnocení produktu '[%'] seřazeno]])/COUNT(Tabulka9[id zákazník])</f>
        <v>0.39723320158102765</v>
      </c>
    </row>
    <row r="206" spans="2:4" x14ac:dyDescent="0.25">
      <c r="B206" s="3">
        <v>202</v>
      </c>
      <c r="C206" s="3">
        <v>39</v>
      </c>
      <c r="D206" s="3">
        <f>COUNTIF(Tabulka9[hodnocení produktu '[%'] seřazeno],"&lt;="&amp;Tabulka9[[#This Row],[hodnocení produktu '[%'] seřazeno]])/COUNT(Tabulka9[id zákazník])</f>
        <v>0.40711462450592883</v>
      </c>
    </row>
    <row r="207" spans="2:4" x14ac:dyDescent="0.25">
      <c r="B207" s="3">
        <v>203</v>
      </c>
      <c r="C207" s="3">
        <v>39</v>
      </c>
      <c r="D207" s="3">
        <f>COUNTIF(Tabulka9[hodnocení produktu '[%'] seřazeno],"&lt;="&amp;Tabulka9[[#This Row],[hodnocení produktu '[%'] seřazeno]])/COUNT(Tabulka9[id zákazník])</f>
        <v>0.40711462450592883</v>
      </c>
    </row>
    <row r="208" spans="2:4" x14ac:dyDescent="0.25">
      <c r="B208" s="3">
        <v>204</v>
      </c>
      <c r="C208" s="3">
        <v>39</v>
      </c>
      <c r="D208" s="3">
        <f>COUNTIF(Tabulka9[hodnocení produktu '[%'] seřazeno],"&lt;="&amp;Tabulka9[[#This Row],[hodnocení produktu '[%'] seřazeno]])/COUNT(Tabulka9[id zákazník])</f>
        <v>0.40711462450592883</v>
      </c>
    </row>
    <row r="209" spans="2:4" x14ac:dyDescent="0.25">
      <c r="B209" s="3">
        <v>205</v>
      </c>
      <c r="C209" s="3">
        <v>39</v>
      </c>
      <c r="D209" s="3">
        <f>COUNTIF(Tabulka9[hodnocení produktu '[%'] seřazeno],"&lt;="&amp;Tabulka9[[#This Row],[hodnocení produktu '[%'] seřazeno]])/COUNT(Tabulka9[id zákazník])</f>
        <v>0.40711462450592883</v>
      </c>
    </row>
    <row r="210" spans="2:4" x14ac:dyDescent="0.25">
      <c r="B210" s="3">
        <v>206</v>
      </c>
      <c r="C210" s="3">
        <v>39</v>
      </c>
      <c r="D210" s="3">
        <f>COUNTIF(Tabulka9[hodnocení produktu '[%'] seřazeno],"&lt;="&amp;Tabulka9[[#This Row],[hodnocení produktu '[%'] seřazeno]])/COUNT(Tabulka9[id zákazník])</f>
        <v>0.40711462450592883</v>
      </c>
    </row>
    <row r="211" spans="2:4" x14ac:dyDescent="0.25">
      <c r="B211" s="3">
        <v>207</v>
      </c>
      <c r="C211" s="3">
        <v>40</v>
      </c>
      <c r="D211" s="3">
        <f>COUNTIF(Tabulka9[hodnocení produktu '[%'] seřazeno],"&lt;="&amp;Tabulka9[[#This Row],[hodnocení produktu '[%'] seřazeno]])/COUNT(Tabulka9[id zákazník])</f>
        <v>0.4268774703557312</v>
      </c>
    </row>
    <row r="212" spans="2:4" x14ac:dyDescent="0.25">
      <c r="B212" s="3">
        <v>208</v>
      </c>
      <c r="C212" s="3">
        <v>40</v>
      </c>
      <c r="D212" s="3">
        <f>COUNTIF(Tabulka9[hodnocení produktu '[%'] seřazeno],"&lt;="&amp;Tabulka9[[#This Row],[hodnocení produktu '[%'] seřazeno]])/COUNT(Tabulka9[id zákazník])</f>
        <v>0.4268774703557312</v>
      </c>
    </row>
    <row r="213" spans="2:4" x14ac:dyDescent="0.25">
      <c r="B213" s="3">
        <v>209</v>
      </c>
      <c r="C213" s="3">
        <v>40</v>
      </c>
      <c r="D213" s="3">
        <f>COUNTIF(Tabulka9[hodnocení produktu '[%'] seřazeno],"&lt;="&amp;Tabulka9[[#This Row],[hodnocení produktu '[%'] seřazeno]])/COUNT(Tabulka9[id zákazník])</f>
        <v>0.4268774703557312</v>
      </c>
    </row>
    <row r="214" spans="2:4" x14ac:dyDescent="0.25">
      <c r="B214" s="3">
        <v>210</v>
      </c>
      <c r="C214" s="3">
        <v>40</v>
      </c>
      <c r="D214" s="3">
        <f>COUNTIF(Tabulka9[hodnocení produktu '[%'] seřazeno],"&lt;="&amp;Tabulka9[[#This Row],[hodnocení produktu '[%'] seřazeno]])/COUNT(Tabulka9[id zákazník])</f>
        <v>0.4268774703557312</v>
      </c>
    </row>
    <row r="215" spans="2:4" x14ac:dyDescent="0.25">
      <c r="B215" s="3">
        <v>211</v>
      </c>
      <c r="C215" s="3">
        <v>40</v>
      </c>
      <c r="D215" s="3">
        <f>COUNTIF(Tabulka9[hodnocení produktu '[%'] seřazeno],"&lt;="&amp;Tabulka9[[#This Row],[hodnocení produktu '[%'] seřazeno]])/COUNT(Tabulka9[id zákazník])</f>
        <v>0.4268774703557312</v>
      </c>
    </row>
    <row r="216" spans="2:4" x14ac:dyDescent="0.25">
      <c r="B216" s="3">
        <v>212</v>
      </c>
      <c r="C216" s="3">
        <v>40</v>
      </c>
      <c r="D216" s="3">
        <f>COUNTIF(Tabulka9[hodnocení produktu '[%'] seřazeno],"&lt;="&amp;Tabulka9[[#This Row],[hodnocení produktu '[%'] seřazeno]])/COUNT(Tabulka9[id zákazník])</f>
        <v>0.4268774703557312</v>
      </c>
    </row>
    <row r="217" spans="2:4" x14ac:dyDescent="0.25">
      <c r="B217" s="3">
        <v>213</v>
      </c>
      <c r="C217" s="3">
        <v>40</v>
      </c>
      <c r="D217" s="3">
        <f>COUNTIF(Tabulka9[hodnocení produktu '[%'] seřazeno],"&lt;="&amp;Tabulka9[[#This Row],[hodnocení produktu '[%'] seřazeno]])/COUNT(Tabulka9[id zákazník])</f>
        <v>0.4268774703557312</v>
      </c>
    </row>
    <row r="218" spans="2:4" x14ac:dyDescent="0.25">
      <c r="B218" s="3">
        <v>214</v>
      </c>
      <c r="C218" s="3">
        <v>40</v>
      </c>
      <c r="D218" s="3">
        <f>COUNTIF(Tabulka9[hodnocení produktu '[%'] seřazeno],"&lt;="&amp;Tabulka9[[#This Row],[hodnocení produktu '[%'] seřazeno]])/COUNT(Tabulka9[id zákazník])</f>
        <v>0.4268774703557312</v>
      </c>
    </row>
    <row r="219" spans="2:4" x14ac:dyDescent="0.25">
      <c r="B219" s="3">
        <v>215</v>
      </c>
      <c r="C219" s="3">
        <v>40</v>
      </c>
      <c r="D219" s="3">
        <f>COUNTIF(Tabulka9[hodnocení produktu '[%'] seřazeno],"&lt;="&amp;Tabulka9[[#This Row],[hodnocení produktu '[%'] seřazeno]])/COUNT(Tabulka9[id zákazník])</f>
        <v>0.4268774703557312</v>
      </c>
    </row>
    <row r="220" spans="2:4" x14ac:dyDescent="0.25">
      <c r="B220" s="3">
        <v>216</v>
      </c>
      <c r="C220" s="3">
        <v>40</v>
      </c>
      <c r="D220" s="3">
        <f>COUNTIF(Tabulka9[hodnocení produktu '[%'] seřazeno],"&lt;="&amp;Tabulka9[[#This Row],[hodnocení produktu '[%'] seřazeno]])/COUNT(Tabulka9[id zákazník])</f>
        <v>0.4268774703557312</v>
      </c>
    </row>
    <row r="221" spans="2:4" x14ac:dyDescent="0.25">
      <c r="B221" s="3">
        <v>217</v>
      </c>
      <c r="C221" s="3">
        <v>41</v>
      </c>
      <c r="D221" s="3">
        <f>COUNTIF(Tabulka9[hodnocení produktu '[%'] seřazeno],"&lt;="&amp;Tabulka9[[#This Row],[hodnocení produktu '[%'] seřazeno]])/COUNT(Tabulka9[id zákazník])</f>
        <v>0.44071146245059289</v>
      </c>
    </row>
    <row r="222" spans="2:4" x14ac:dyDescent="0.25">
      <c r="B222" s="3">
        <v>218</v>
      </c>
      <c r="C222" s="3">
        <v>41</v>
      </c>
      <c r="D222" s="3">
        <f>COUNTIF(Tabulka9[hodnocení produktu '[%'] seřazeno],"&lt;="&amp;Tabulka9[[#This Row],[hodnocení produktu '[%'] seřazeno]])/COUNT(Tabulka9[id zákazník])</f>
        <v>0.44071146245059289</v>
      </c>
    </row>
    <row r="223" spans="2:4" x14ac:dyDescent="0.25">
      <c r="B223" s="3">
        <v>219</v>
      </c>
      <c r="C223" s="3">
        <v>41</v>
      </c>
      <c r="D223" s="3">
        <f>COUNTIF(Tabulka9[hodnocení produktu '[%'] seřazeno],"&lt;="&amp;Tabulka9[[#This Row],[hodnocení produktu '[%'] seřazeno]])/COUNT(Tabulka9[id zákazník])</f>
        <v>0.44071146245059289</v>
      </c>
    </row>
    <row r="224" spans="2:4" x14ac:dyDescent="0.25">
      <c r="B224" s="3">
        <v>220</v>
      </c>
      <c r="C224" s="3">
        <v>41</v>
      </c>
      <c r="D224" s="3">
        <f>COUNTIF(Tabulka9[hodnocení produktu '[%'] seřazeno],"&lt;="&amp;Tabulka9[[#This Row],[hodnocení produktu '[%'] seřazeno]])/COUNT(Tabulka9[id zákazník])</f>
        <v>0.44071146245059289</v>
      </c>
    </row>
    <row r="225" spans="2:4" x14ac:dyDescent="0.25">
      <c r="B225" s="3">
        <v>221</v>
      </c>
      <c r="C225" s="3">
        <v>41</v>
      </c>
      <c r="D225" s="3">
        <f>COUNTIF(Tabulka9[hodnocení produktu '[%'] seřazeno],"&lt;="&amp;Tabulka9[[#This Row],[hodnocení produktu '[%'] seřazeno]])/COUNT(Tabulka9[id zákazník])</f>
        <v>0.44071146245059289</v>
      </c>
    </row>
    <row r="226" spans="2:4" x14ac:dyDescent="0.25">
      <c r="B226" s="3">
        <v>222</v>
      </c>
      <c r="C226" s="3">
        <v>41</v>
      </c>
      <c r="D226" s="3">
        <f>COUNTIF(Tabulka9[hodnocení produktu '[%'] seřazeno],"&lt;="&amp;Tabulka9[[#This Row],[hodnocení produktu '[%'] seřazeno]])/COUNT(Tabulka9[id zákazník])</f>
        <v>0.44071146245059289</v>
      </c>
    </row>
    <row r="227" spans="2:4" x14ac:dyDescent="0.25">
      <c r="B227" s="3">
        <v>223</v>
      </c>
      <c r="C227" s="3">
        <v>41</v>
      </c>
      <c r="D227" s="3">
        <f>COUNTIF(Tabulka9[hodnocení produktu '[%'] seřazeno],"&lt;="&amp;Tabulka9[[#This Row],[hodnocení produktu '[%'] seřazeno]])/COUNT(Tabulka9[id zákazník])</f>
        <v>0.44071146245059289</v>
      </c>
    </row>
    <row r="228" spans="2:4" x14ac:dyDescent="0.25">
      <c r="B228" s="3">
        <v>224</v>
      </c>
      <c r="C228" s="3">
        <v>42</v>
      </c>
      <c r="D228" s="3">
        <f>COUNTIF(Tabulka9[hodnocení produktu '[%'] seřazeno],"&lt;="&amp;Tabulka9[[#This Row],[hodnocení produktu '[%'] seřazeno]])/COUNT(Tabulka9[id zákazník])</f>
        <v>0.44664031620553357</v>
      </c>
    </row>
    <row r="229" spans="2:4" x14ac:dyDescent="0.25">
      <c r="B229" s="3">
        <v>225</v>
      </c>
      <c r="C229" s="3">
        <v>42</v>
      </c>
      <c r="D229" s="3">
        <f>COUNTIF(Tabulka9[hodnocení produktu '[%'] seřazeno],"&lt;="&amp;Tabulka9[[#This Row],[hodnocení produktu '[%'] seřazeno]])/COUNT(Tabulka9[id zákazník])</f>
        <v>0.44664031620553357</v>
      </c>
    </row>
    <row r="230" spans="2:4" x14ac:dyDescent="0.25">
      <c r="B230" s="3">
        <v>226</v>
      </c>
      <c r="C230" s="3">
        <v>42</v>
      </c>
      <c r="D230" s="3">
        <f>COUNTIF(Tabulka9[hodnocení produktu '[%'] seřazeno],"&lt;="&amp;Tabulka9[[#This Row],[hodnocení produktu '[%'] seřazeno]])/COUNT(Tabulka9[id zákazník])</f>
        <v>0.44664031620553357</v>
      </c>
    </row>
    <row r="231" spans="2:4" x14ac:dyDescent="0.25">
      <c r="B231" s="3">
        <v>227</v>
      </c>
      <c r="C231" s="3">
        <v>43</v>
      </c>
      <c r="D231" s="3">
        <f>COUNTIF(Tabulka9[hodnocení produktu '[%'] seřazeno],"&lt;="&amp;Tabulka9[[#This Row],[hodnocení produktu '[%'] seřazeno]])/COUNT(Tabulka9[id zákazník])</f>
        <v>0.45454545454545453</v>
      </c>
    </row>
    <row r="232" spans="2:4" x14ac:dyDescent="0.25">
      <c r="B232" s="3">
        <v>228</v>
      </c>
      <c r="C232" s="3">
        <v>43</v>
      </c>
      <c r="D232" s="3">
        <f>COUNTIF(Tabulka9[hodnocení produktu '[%'] seřazeno],"&lt;="&amp;Tabulka9[[#This Row],[hodnocení produktu '[%'] seřazeno]])/COUNT(Tabulka9[id zákazník])</f>
        <v>0.45454545454545453</v>
      </c>
    </row>
    <row r="233" spans="2:4" x14ac:dyDescent="0.25">
      <c r="B233" s="3">
        <v>229</v>
      </c>
      <c r="C233" s="3">
        <v>43</v>
      </c>
      <c r="D233" s="3">
        <f>COUNTIF(Tabulka9[hodnocení produktu '[%'] seřazeno],"&lt;="&amp;Tabulka9[[#This Row],[hodnocení produktu '[%'] seřazeno]])/COUNT(Tabulka9[id zákazník])</f>
        <v>0.45454545454545453</v>
      </c>
    </row>
    <row r="234" spans="2:4" x14ac:dyDescent="0.25">
      <c r="B234" s="3">
        <v>230</v>
      </c>
      <c r="C234" s="3">
        <v>43</v>
      </c>
      <c r="D234" s="3">
        <f>COUNTIF(Tabulka9[hodnocení produktu '[%'] seřazeno],"&lt;="&amp;Tabulka9[[#This Row],[hodnocení produktu '[%'] seřazeno]])/COUNT(Tabulka9[id zákazník])</f>
        <v>0.45454545454545453</v>
      </c>
    </row>
    <row r="235" spans="2:4" x14ac:dyDescent="0.25">
      <c r="B235" s="3">
        <v>231</v>
      </c>
      <c r="C235" s="3">
        <v>44</v>
      </c>
      <c r="D235" s="3">
        <f>COUNTIF(Tabulka9[hodnocení produktu '[%'] seřazeno],"&lt;="&amp;Tabulka9[[#This Row],[hodnocení produktu '[%'] seřazeno]])/COUNT(Tabulka9[id zákazník])</f>
        <v>0.466403162055336</v>
      </c>
    </row>
    <row r="236" spans="2:4" x14ac:dyDescent="0.25">
      <c r="B236" s="3">
        <v>232</v>
      </c>
      <c r="C236" s="3">
        <v>44</v>
      </c>
      <c r="D236" s="3">
        <f>COUNTIF(Tabulka9[hodnocení produktu '[%'] seřazeno],"&lt;="&amp;Tabulka9[[#This Row],[hodnocení produktu '[%'] seřazeno]])/COUNT(Tabulka9[id zákazník])</f>
        <v>0.466403162055336</v>
      </c>
    </row>
    <row r="237" spans="2:4" x14ac:dyDescent="0.25">
      <c r="B237" s="3">
        <v>233</v>
      </c>
      <c r="C237" s="3">
        <v>44</v>
      </c>
      <c r="D237" s="3">
        <f>COUNTIF(Tabulka9[hodnocení produktu '[%'] seřazeno],"&lt;="&amp;Tabulka9[[#This Row],[hodnocení produktu '[%'] seřazeno]])/COUNT(Tabulka9[id zákazník])</f>
        <v>0.466403162055336</v>
      </c>
    </row>
    <row r="238" spans="2:4" x14ac:dyDescent="0.25">
      <c r="B238" s="3">
        <v>234</v>
      </c>
      <c r="C238" s="3">
        <v>44</v>
      </c>
      <c r="D238" s="3">
        <f>COUNTIF(Tabulka9[hodnocení produktu '[%'] seřazeno],"&lt;="&amp;Tabulka9[[#This Row],[hodnocení produktu '[%'] seřazeno]])/COUNT(Tabulka9[id zákazník])</f>
        <v>0.466403162055336</v>
      </c>
    </row>
    <row r="239" spans="2:4" x14ac:dyDescent="0.25">
      <c r="B239" s="3">
        <v>235</v>
      </c>
      <c r="C239" s="3">
        <v>44</v>
      </c>
      <c r="D239" s="3">
        <f>COUNTIF(Tabulka9[hodnocení produktu '[%'] seřazeno],"&lt;="&amp;Tabulka9[[#This Row],[hodnocení produktu '[%'] seřazeno]])/COUNT(Tabulka9[id zákazník])</f>
        <v>0.466403162055336</v>
      </c>
    </row>
    <row r="240" spans="2:4" x14ac:dyDescent="0.25">
      <c r="B240" s="3">
        <v>236</v>
      </c>
      <c r="C240" s="3">
        <v>44</v>
      </c>
      <c r="D240" s="3">
        <f>COUNTIF(Tabulka9[hodnocení produktu '[%'] seřazeno],"&lt;="&amp;Tabulka9[[#This Row],[hodnocení produktu '[%'] seřazeno]])/COUNT(Tabulka9[id zákazník])</f>
        <v>0.466403162055336</v>
      </c>
    </row>
    <row r="241" spans="2:4" x14ac:dyDescent="0.25">
      <c r="B241" s="3">
        <v>237</v>
      </c>
      <c r="C241" s="3">
        <v>45</v>
      </c>
      <c r="D241" s="3">
        <f>COUNTIF(Tabulka9[hodnocení produktu '[%'] seřazeno],"&lt;="&amp;Tabulka9[[#This Row],[hodnocení produktu '[%'] seřazeno]])/COUNT(Tabulka9[id zákazník])</f>
        <v>0.46837944664031622</v>
      </c>
    </row>
    <row r="242" spans="2:4" x14ac:dyDescent="0.25">
      <c r="B242" s="3">
        <v>238</v>
      </c>
      <c r="C242" s="3">
        <v>46</v>
      </c>
      <c r="D242" s="3">
        <f>COUNTIF(Tabulka9[hodnocení produktu '[%'] seřazeno],"&lt;="&amp;Tabulka9[[#This Row],[hodnocení produktu '[%'] seřazeno]])/COUNT(Tabulka9[id zákazník])</f>
        <v>0.48023715415019763</v>
      </c>
    </row>
    <row r="243" spans="2:4" x14ac:dyDescent="0.25">
      <c r="B243" s="3">
        <v>239</v>
      </c>
      <c r="C243" s="3">
        <v>46</v>
      </c>
      <c r="D243" s="3">
        <f>COUNTIF(Tabulka9[hodnocení produktu '[%'] seřazeno],"&lt;="&amp;Tabulka9[[#This Row],[hodnocení produktu '[%'] seřazeno]])/COUNT(Tabulka9[id zákazník])</f>
        <v>0.48023715415019763</v>
      </c>
    </row>
    <row r="244" spans="2:4" x14ac:dyDescent="0.25">
      <c r="B244" s="3">
        <v>240</v>
      </c>
      <c r="C244" s="3">
        <v>46</v>
      </c>
      <c r="D244" s="3">
        <f>COUNTIF(Tabulka9[hodnocení produktu '[%'] seřazeno],"&lt;="&amp;Tabulka9[[#This Row],[hodnocení produktu '[%'] seřazeno]])/COUNT(Tabulka9[id zákazník])</f>
        <v>0.48023715415019763</v>
      </c>
    </row>
    <row r="245" spans="2:4" x14ac:dyDescent="0.25">
      <c r="B245" s="3">
        <v>241</v>
      </c>
      <c r="C245" s="3">
        <v>46</v>
      </c>
      <c r="D245" s="3">
        <f>COUNTIF(Tabulka9[hodnocení produktu '[%'] seřazeno],"&lt;="&amp;Tabulka9[[#This Row],[hodnocení produktu '[%'] seřazeno]])/COUNT(Tabulka9[id zákazník])</f>
        <v>0.48023715415019763</v>
      </c>
    </row>
    <row r="246" spans="2:4" x14ac:dyDescent="0.25">
      <c r="B246" s="3">
        <v>242</v>
      </c>
      <c r="C246" s="3">
        <v>46</v>
      </c>
      <c r="D246" s="3">
        <f>COUNTIF(Tabulka9[hodnocení produktu '[%'] seřazeno],"&lt;="&amp;Tabulka9[[#This Row],[hodnocení produktu '[%'] seřazeno]])/COUNT(Tabulka9[id zákazník])</f>
        <v>0.48023715415019763</v>
      </c>
    </row>
    <row r="247" spans="2:4" x14ac:dyDescent="0.25">
      <c r="B247" s="3">
        <v>243</v>
      </c>
      <c r="C247" s="3">
        <v>46</v>
      </c>
      <c r="D247" s="3">
        <f>COUNTIF(Tabulka9[hodnocení produktu '[%'] seřazeno],"&lt;="&amp;Tabulka9[[#This Row],[hodnocení produktu '[%'] seřazeno]])/COUNT(Tabulka9[id zákazník])</f>
        <v>0.48023715415019763</v>
      </c>
    </row>
    <row r="248" spans="2:4" x14ac:dyDescent="0.25">
      <c r="B248" s="3">
        <v>244</v>
      </c>
      <c r="C248" s="3">
        <v>47</v>
      </c>
      <c r="D248" s="3">
        <f>COUNTIF(Tabulka9[hodnocení produktu '[%'] seřazeno],"&lt;="&amp;Tabulka9[[#This Row],[hodnocení produktu '[%'] seřazeno]])/COUNT(Tabulka9[id zákazník])</f>
        <v>0.48814229249011859</v>
      </c>
    </row>
    <row r="249" spans="2:4" x14ac:dyDescent="0.25">
      <c r="B249" s="3">
        <v>245</v>
      </c>
      <c r="C249" s="3">
        <v>47</v>
      </c>
      <c r="D249" s="3">
        <f>COUNTIF(Tabulka9[hodnocení produktu '[%'] seřazeno],"&lt;="&amp;Tabulka9[[#This Row],[hodnocení produktu '[%'] seřazeno]])/COUNT(Tabulka9[id zákazník])</f>
        <v>0.48814229249011859</v>
      </c>
    </row>
    <row r="250" spans="2:4" x14ac:dyDescent="0.25">
      <c r="B250" s="3">
        <v>246</v>
      </c>
      <c r="C250" s="3">
        <v>47</v>
      </c>
      <c r="D250" s="3">
        <f>COUNTIF(Tabulka9[hodnocení produktu '[%'] seřazeno],"&lt;="&amp;Tabulka9[[#This Row],[hodnocení produktu '[%'] seřazeno]])/COUNT(Tabulka9[id zákazník])</f>
        <v>0.48814229249011859</v>
      </c>
    </row>
    <row r="251" spans="2:4" x14ac:dyDescent="0.25">
      <c r="B251" s="3">
        <v>247</v>
      </c>
      <c r="C251" s="3">
        <v>47</v>
      </c>
      <c r="D251" s="3">
        <f>COUNTIF(Tabulka9[hodnocení produktu '[%'] seřazeno],"&lt;="&amp;Tabulka9[[#This Row],[hodnocení produktu '[%'] seřazeno]])/COUNT(Tabulka9[id zákazník])</f>
        <v>0.48814229249011859</v>
      </c>
    </row>
    <row r="252" spans="2:4" x14ac:dyDescent="0.25">
      <c r="B252" s="3">
        <v>248</v>
      </c>
      <c r="C252" s="3">
        <v>48</v>
      </c>
      <c r="D252" s="3">
        <f>COUNTIF(Tabulka9[hodnocení produktu '[%'] seřazeno],"&lt;="&amp;Tabulka9[[#This Row],[hodnocení produktu '[%'] seřazeno]])/COUNT(Tabulka9[id zákazník])</f>
        <v>0.5</v>
      </c>
    </row>
    <row r="253" spans="2:4" x14ac:dyDescent="0.25">
      <c r="B253" s="3">
        <v>249</v>
      </c>
      <c r="C253" s="3">
        <v>48</v>
      </c>
      <c r="D253" s="3">
        <f>COUNTIF(Tabulka9[hodnocení produktu '[%'] seřazeno],"&lt;="&amp;Tabulka9[[#This Row],[hodnocení produktu '[%'] seřazeno]])/COUNT(Tabulka9[id zákazník])</f>
        <v>0.5</v>
      </c>
    </row>
    <row r="254" spans="2:4" x14ac:dyDescent="0.25">
      <c r="B254" s="3">
        <v>250</v>
      </c>
      <c r="C254" s="3">
        <v>48</v>
      </c>
      <c r="D254" s="3">
        <f>COUNTIF(Tabulka9[hodnocení produktu '[%'] seřazeno],"&lt;="&amp;Tabulka9[[#This Row],[hodnocení produktu '[%'] seřazeno]])/COUNT(Tabulka9[id zákazník])</f>
        <v>0.5</v>
      </c>
    </row>
    <row r="255" spans="2:4" x14ac:dyDescent="0.25">
      <c r="B255" s="3">
        <v>251</v>
      </c>
      <c r="C255" s="3">
        <v>48</v>
      </c>
      <c r="D255" s="3">
        <f>COUNTIF(Tabulka9[hodnocení produktu '[%'] seřazeno],"&lt;="&amp;Tabulka9[[#This Row],[hodnocení produktu '[%'] seřazeno]])/COUNT(Tabulka9[id zákazník])</f>
        <v>0.5</v>
      </c>
    </row>
    <row r="256" spans="2:4" x14ac:dyDescent="0.25">
      <c r="B256" s="3">
        <v>252</v>
      </c>
      <c r="C256" s="3">
        <v>48</v>
      </c>
      <c r="D256" s="3">
        <f>COUNTIF(Tabulka9[hodnocení produktu '[%'] seřazeno],"&lt;="&amp;Tabulka9[[#This Row],[hodnocení produktu '[%'] seřazeno]])/COUNT(Tabulka9[id zákazník])</f>
        <v>0.5</v>
      </c>
    </row>
    <row r="257" spans="2:4" x14ac:dyDescent="0.25">
      <c r="B257" s="3">
        <v>253</v>
      </c>
      <c r="C257" s="3">
        <v>48</v>
      </c>
      <c r="D257" s="3">
        <f>COUNTIF(Tabulka9[hodnocení produktu '[%'] seřazeno],"&lt;="&amp;Tabulka9[[#This Row],[hodnocení produktu '[%'] seřazeno]])/COUNT(Tabulka9[id zákazník])</f>
        <v>0.5</v>
      </c>
    </row>
    <row r="258" spans="2:4" x14ac:dyDescent="0.25">
      <c r="B258" s="3">
        <v>254</v>
      </c>
      <c r="C258" s="3">
        <v>49</v>
      </c>
      <c r="D258" s="3">
        <f>COUNTIF(Tabulka9[hodnocení produktu '[%'] seřazeno],"&lt;="&amp;Tabulka9[[#This Row],[hodnocení produktu '[%'] seřazeno]])/COUNT(Tabulka9[id zákazník])</f>
        <v>0.50592885375494068</v>
      </c>
    </row>
    <row r="259" spans="2:4" x14ac:dyDescent="0.25">
      <c r="B259" s="3">
        <v>255</v>
      </c>
      <c r="C259" s="3">
        <v>49</v>
      </c>
      <c r="D259" s="3">
        <f>COUNTIF(Tabulka9[hodnocení produktu '[%'] seřazeno],"&lt;="&amp;Tabulka9[[#This Row],[hodnocení produktu '[%'] seřazeno]])/COUNT(Tabulka9[id zákazník])</f>
        <v>0.50592885375494068</v>
      </c>
    </row>
    <row r="260" spans="2:4" x14ac:dyDescent="0.25">
      <c r="B260" s="3">
        <v>256</v>
      </c>
      <c r="C260" s="3">
        <v>49</v>
      </c>
      <c r="D260" s="3">
        <f>COUNTIF(Tabulka9[hodnocení produktu '[%'] seřazeno],"&lt;="&amp;Tabulka9[[#This Row],[hodnocení produktu '[%'] seřazeno]])/COUNT(Tabulka9[id zákazník])</f>
        <v>0.50592885375494068</v>
      </c>
    </row>
    <row r="261" spans="2:4" x14ac:dyDescent="0.25">
      <c r="B261" s="3">
        <v>257</v>
      </c>
      <c r="C261" s="3">
        <v>50</v>
      </c>
      <c r="D261" s="3">
        <f>COUNTIF(Tabulka9[hodnocení produktu '[%'] seřazeno],"&lt;="&amp;Tabulka9[[#This Row],[hodnocení produktu '[%'] seřazeno]])/COUNT(Tabulka9[id zákazník])</f>
        <v>0.51778656126482214</v>
      </c>
    </row>
    <row r="262" spans="2:4" x14ac:dyDescent="0.25">
      <c r="B262" s="3">
        <v>258</v>
      </c>
      <c r="C262" s="3">
        <v>50</v>
      </c>
      <c r="D262" s="3">
        <f>COUNTIF(Tabulka9[hodnocení produktu '[%'] seřazeno],"&lt;="&amp;Tabulka9[[#This Row],[hodnocení produktu '[%'] seřazeno]])/COUNT(Tabulka9[id zákazník])</f>
        <v>0.51778656126482214</v>
      </c>
    </row>
    <row r="263" spans="2:4" x14ac:dyDescent="0.25">
      <c r="B263" s="3">
        <v>259</v>
      </c>
      <c r="C263" s="3">
        <v>50</v>
      </c>
      <c r="D263" s="3">
        <f>COUNTIF(Tabulka9[hodnocení produktu '[%'] seřazeno],"&lt;="&amp;Tabulka9[[#This Row],[hodnocení produktu '[%'] seřazeno]])/COUNT(Tabulka9[id zákazník])</f>
        <v>0.51778656126482214</v>
      </c>
    </row>
    <row r="264" spans="2:4" x14ac:dyDescent="0.25">
      <c r="B264" s="3">
        <v>260</v>
      </c>
      <c r="C264" s="3">
        <v>50</v>
      </c>
      <c r="D264" s="3">
        <f>COUNTIF(Tabulka9[hodnocení produktu '[%'] seřazeno],"&lt;="&amp;Tabulka9[[#This Row],[hodnocení produktu '[%'] seřazeno]])/COUNT(Tabulka9[id zákazník])</f>
        <v>0.51778656126482214</v>
      </c>
    </row>
    <row r="265" spans="2:4" x14ac:dyDescent="0.25">
      <c r="B265" s="3">
        <v>261</v>
      </c>
      <c r="C265" s="3">
        <v>50</v>
      </c>
      <c r="D265" s="3">
        <f>COUNTIF(Tabulka9[hodnocení produktu '[%'] seřazeno],"&lt;="&amp;Tabulka9[[#This Row],[hodnocení produktu '[%'] seřazeno]])/COUNT(Tabulka9[id zákazník])</f>
        <v>0.51778656126482214</v>
      </c>
    </row>
    <row r="266" spans="2:4" x14ac:dyDescent="0.25">
      <c r="B266" s="3">
        <v>262</v>
      </c>
      <c r="C266" s="3">
        <v>50</v>
      </c>
      <c r="D266" s="3">
        <f>COUNTIF(Tabulka9[hodnocení produktu '[%'] seřazeno],"&lt;="&amp;Tabulka9[[#This Row],[hodnocení produktu '[%'] seřazeno]])/COUNT(Tabulka9[id zákazník])</f>
        <v>0.51778656126482214</v>
      </c>
    </row>
    <row r="267" spans="2:4" x14ac:dyDescent="0.25">
      <c r="B267" s="3">
        <v>263</v>
      </c>
      <c r="C267" s="3">
        <v>51</v>
      </c>
      <c r="D267" s="3">
        <f>COUNTIF(Tabulka9[hodnocení produktu '[%'] seřazeno],"&lt;="&amp;Tabulka9[[#This Row],[hodnocení produktu '[%'] seřazeno]])/COUNT(Tabulka9[id zákazník])</f>
        <v>0.52569169960474305</v>
      </c>
    </row>
    <row r="268" spans="2:4" x14ac:dyDescent="0.25">
      <c r="B268" s="3">
        <v>264</v>
      </c>
      <c r="C268" s="3">
        <v>51</v>
      </c>
      <c r="D268" s="3">
        <f>COUNTIF(Tabulka9[hodnocení produktu '[%'] seřazeno],"&lt;="&amp;Tabulka9[[#This Row],[hodnocení produktu '[%'] seřazeno]])/COUNT(Tabulka9[id zákazník])</f>
        <v>0.52569169960474305</v>
      </c>
    </row>
    <row r="269" spans="2:4" x14ac:dyDescent="0.25">
      <c r="B269" s="3">
        <v>265</v>
      </c>
      <c r="C269" s="3">
        <v>51</v>
      </c>
      <c r="D269" s="3">
        <f>COUNTIF(Tabulka9[hodnocení produktu '[%'] seřazeno],"&lt;="&amp;Tabulka9[[#This Row],[hodnocení produktu '[%'] seřazeno]])/COUNT(Tabulka9[id zákazník])</f>
        <v>0.52569169960474305</v>
      </c>
    </row>
    <row r="270" spans="2:4" x14ac:dyDescent="0.25">
      <c r="B270" s="3">
        <v>266</v>
      </c>
      <c r="C270" s="3">
        <v>51</v>
      </c>
      <c r="D270" s="3">
        <f>COUNTIF(Tabulka9[hodnocení produktu '[%'] seřazeno],"&lt;="&amp;Tabulka9[[#This Row],[hodnocení produktu '[%'] seřazeno]])/COUNT(Tabulka9[id zákazník])</f>
        <v>0.52569169960474305</v>
      </c>
    </row>
    <row r="271" spans="2:4" x14ac:dyDescent="0.25">
      <c r="B271" s="3">
        <v>267</v>
      </c>
      <c r="C271" s="3">
        <v>52</v>
      </c>
      <c r="D271" s="3">
        <f>COUNTIF(Tabulka9[hodnocení produktu '[%'] seřazeno],"&lt;="&amp;Tabulka9[[#This Row],[hodnocení produktu '[%'] seřazeno]])/COUNT(Tabulka9[id zákazník])</f>
        <v>0.52766798418972327</v>
      </c>
    </row>
    <row r="272" spans="2:4" x14ac:dyDescent="0.25">
      <c r="B272" s="3">
        <v>268</v>
      </c>
      <c r="C272" s="3">
        <v>53</v>
      </c>
      <c r="D272" s="3">
        <f>COUNTIF(Tabulka9[hodnocení produktu '[%'] seřazeno],"&lt;="&amp;Tabulka9[[#This Row],[hodnocení produktu '[%'] seřazeno]])/COUNT(Tabulka9[id zákazník])</f>
        <v>0.53557312252964429</v>
      </c>
    </row>
    <row r="273" spans="2:4" x14ac:dyDescent="0.25">
      <c r="B273" s="3">
        <v>269</v>
      </c>
      <c r="C273" s="3">
        <v>53</v>
      </c>
      <c r="D273" s="3">
        <f>COUNTIF(Tabulka9[hodnocení produktu '[%'] seřazeno],"&lt;="&amp;Tabulka9[[#This Row],[hodnocení produktu '[%'] seřazeno]])/COUNT(Tabulka9[id zákazník])</f>
        <v>0.53557312252964429</v>
      </c>
    </row>
    <row r="274" spans="2:4" x14ac:dyDescent="0.25">
      <c r="B274" s="3">
        <v>270</v>
      </c>
      <c r="C274" s="3">
        <v>53</v>
      </c>
      <c r="D274" s="3">
        <f>COUNTIF(Tabulka9[hodnocení produktu '[%'] seřazeno],"&lt;="&amp;Tabulka9[[#This Row],[hodnocení produktu '[%'] seřazeno]])/COUNT(Tabulka9[id zákazník])</f>
        <v>0.53557312252964429</v>
      </c>
    </row>
    <row r="275" spans="2:4" x14ac:dyDescent="0.25">
      <c r="B275" s="3">
        <v>271</v>
      </c>
      <c r="C275" s="3">
        <v>53</v>
      </c>
      <c r="D275" s="3">
        <f>COUNTIF(Tabulka9[hodnocení produktu '[%'] seřazeno],"&lt;="&amp;Tabulka9[[#This Row],[hodnocení produktu '[%'] seřazeno]])/COUNT(Tabulka9[id zákazník])</f>
        <v>0.53557312252964429</v>
      </c>
    </row>
    <row r="276" spans="2:4" x14ac:dyDescent="0.25">
      <c r="B276" s="3">
        <v>272</v>
      </c>
      <c r="C276" s="3">
        <v>54</v>
      </c>
      <c r="D276" s="3">
        <f>COUNTIF(Tabulka9[hodnocení produktu '[%'] seřazeno],"&lt;="&amp;Tabulka9[[#This Row],[hodnocení produktu '[%'] seřazeno]])/COUNT(Tabulka9[id zákazník])</f>
        <v>0.54545454545454541</v>
      </c>
    </row>
    <row r="277" spans="2:4" x14ac:dyDescent="0.25">
      <c r="B277" s="3">
        <v>273</v>
      </c>
      <c r="C277" s="3">
        <v>54</v>
      </c>
      <c r="D277" s="3">
        <f>COUNTIF(Tabulka9[hodnocení produktu '[%'] seřazeno],"&lt;="&amp;Tabulka9[[#This Row],[hodnocení produktu '[%'] seřazeno]])/COUNT(Tabulka9[id zákazník])</f>
        <v>0.54545454545454541</v>
      </c>
    </row>
    <row r="278" spans="2:4" x14ac:dyDescent="0.25">
      <c r="B278" s="3">
        <v>274</v>
      </c>
      <c r="C278" s="3">
        <v>54</v>
      </c>
      <c r="D278" s="3">
        <f>COUNTIF(Tabulka9[hodnocení produktu '[%'] seřazeno],"&lt;="&amp;Tabulka9[[#This Row],[hodnocení produktu '[%'] seřazeno]])/COUNT(Tabulka9[id zákazník])</f>
        <v>0.54545454545454541</v>
      </c>
    </row>
    <row r="279" spans="2:4" x14ac:dyDescent="0.25">
      <c r="B279" s="3">
        <v>275</v>
      </c>
      <c r="C279" s="3">
        <v>54</v>
      </c>
      <c r="D279" s="3">
        <f>COUNTIF(Tabulka9[hodnocení produktu '[%'] seřazeno],"&lt;="&amp;Tabulka9[[#This Row],[hodnocení produktu '[%'] seřazeno]])/COUNT(Tabulka9[id zákazník])</f>
        <v>0.54545454545454541</v>
      </c>
    </row>
    <row r="280" spans="2:4" x14ac:dyDescent="0.25">
      <c r="B280" s="3">
        <v>276</v>
      </c>
      <c r="C280" s="3">
        <v>54</v>
      </c>
      <c r="D280" s="3">
        <f>COUNTIF(Tabulka9[hodnocení produktu '[%'] seřazeno],"&lt;="&amp;Tabulka9[[#This Row],[hodnocení produktu '[%'] seřazeno]])/COUNT(Tabulka9[id zákazník])</f>
        <v>0.54545454545454541</v>
      </c>
    </row>
    <row r="281" spans="2:4" x14ac:dyDescent="0.25">
      <c r="B281" s="3">
        <v>277</v>
      </c>
      <c r="C281" s="3">
        <v>55</v>
      </c>
      <c r="D281" s="3">
        <f>COUNTIF(Tabulka9[hodnocení produktu '[%'] seřazeno],"&lt;="&amp;Tabulka9[[#This Row],[hodnocení produktu '[%'] seřazeno]])/COUNT(Tabulka9[id zákazník])</f>
        <v>0.54940711462450598</v>
      </c>
    </row>
    <row r="282" spans="2:4" x14ac:dyDescent="0.25">
      <c r="B282" s="3">
        <v>278</v>
      </c>
      <c r="C282" s="3">
        <v>55</v>
      </c>
      <c r="D282" s="3">
        <f>COUNTIF(Tabulka9[hodnocení produktu '[%'] seřazeno],"&lt;="&amp;Tabulka9[[#This Row],[hodnocení produktu '[%'] seřazeno]])/COUNT(Tabulka9[id zákazník])</f>
        <v>0.54940711462450598</v>
      </c>
    </row>
    <row r="283" spans="2:4" x14ac:dyDescent="0.25">
      <c r="B283" s="3">
        <v>279</v>
      </c>
      <c r="C283" s="3">
        <v>56</v>
      </c>
      <c r="D283" s="3">
        <f>COUNTIF(Tabulka9[hodnocení produktu '[%'] seřazeno],"&lt;="&amp;Tabulka9[[#This Row],[hodnocení produktu '[%'] seřazeno]])/COUNT(Tabulka9[id zákazník])</f>
        <v>0.55533596837944665</v>
      </c>
    </row>
    <row r="284" spans="2:4" x14ac:dyDescent="0.25">
      <c r="B284" s="3">
        <v>280</v>
      </c>
      <c r="C284" s="3">
        <v>56</v>
      </c>
      <c r="D284" s="3">
        <f>COUNTIF(Tabulka9[hodnocení produktu '[%'] seřazeno],"&lt;="&amp;Tabulka9[[#This Row],[hodnocení produktu '[%'] seřazeno]])/COUNT(Tabulka9[id zákazník])</f>
        <v>0.55533596837944665</v>
      </c>
    </row>
    <row r="285" spans="2:4" x14ac:dyDescent="0.25">
      <c r="B285" s="3">
        <v>281</v>
      </c>
      <c r="C285" s="3">
        <v>56</v>
      </c>
      <c r="D285" s="3">
        <f>COUNTIF(Tabulka9[hodnocení produktu '[%'] seřazeno],"&lt;="&amp;Tabulka9[[#This Row],[hodnocení produktu '[%'] seřazeno]])/COUNT(Tabulka9[id zákazník])</f>
        <v>0.55533596837944665</v>
      </c>
    </row>
    <row r="286" spans="2:4" x14ac:dyDescent="0.25">
      <c r="B286" s="3">
        <v>282</v>
      </c>
      <c r="C286" s="3">
        <v>57</v>
      </c>
      <c r="D286" s="3">
        <f>COUNTIF(Tabulka9[hodnocení produktu '[%'] seřazeno],"&lt;="&amp;Tabulka9[[#This Row],[hodnocení produktu '[%'] seřazeno]])/COUNT(Tabulka9[id zákazník])</f>
        <v>0.56521739130434778</v>
      </c>
    </row>
    <row r="287" spans="2:4" x14ac:dyDescent="0.25">
      <c r="B287" s="3">
        <v>283</v>
      </c>
      <c r="C287" s="3">
        <v>57</v>
      </c>
      <c r="D287" s="3">
        <f>COUNTIF(Tabulka9[hodnocení produktu '[%'] seřazeno],"&lt;="&amp;Tabulka9[[#This Row],[hodnocení produktu '[%'] seřazeno]])/COUNT(Tabulka9[id zákazník])</f>
        <v>0.56521739130434778</v>
      </c>
    </row>
    <row r="288" spans="2:4" x14ac:dyDescent="0.25">
      <c r="B288" s="3">
        <v>284</v>
      </c>
      <c r="C288" s="3">
        <v>57</v>
      </c>
      <c r="D288" s="3">
        <f>COUNTIF(Tabulka9[hodnocení produktu '[%'] seřazeno],"&lt;="&amp;Tabulka9[[#This Row],[hodnocení produktu '[%'] seřazeno]])/COUNT(Tabulka9[id zákazník])</f>
        <v>0.56521739130434778</v>
      </c>
    </row>
    <row r="289" spans="2:4" x14ac:dyDescent="0.25">
      <c r="B289" s="3">
        <v>285</v>
      </c>
      <c r="C289" s="3">
        <v>57</v>
      </c>
      <c r="D289" s="3">
        <f>COUNTIF(Tabulka9[hodnocení produktu '[%'] seřazeno],"&lt;="&amp;Tabulka9[[#This Row],[hodnocení produktu '[%'] seřazeno]])/COUNT(Tabulka9[id zákazník])</f>
        <v>0.56521739130434778</v>
      </c>
    </row>
    <row r="290" spans="2:4" x14ac:dyDescent="0.25">
      <c r="B290" s="3">
        <v>286</v>
      </c>
      <c r="C290" s="3">
        <v>57</v>
      </c>
      <c r="D290" s="3">
        <f>COUNTIF(Tabulka9[hodnocení produktu '[%'] seřazeno],"&lt;="&amp;Tabulka9[[#This Row],[hodnocení produktu '[%'] seřazeno]])/COUNT(Tabulka9[id zákazník])</f>
        <v>0.56521739130434778</v>
      </c>
    </row>
    <row r="291" spans="2:4" x14ac:dyDescent="0.25">
      <c r="B291" s="3">
        <v>287</v>
      </c>
      <c r="C291" s="3">
        <v>58</v>
      </c>
      <c r="D291" s="3">
        <f>COUNTIF(Tabulka9[hodnocení produktu '[%'] seřazeno],"&lt;="&amp;Tabulka9[[#This Row],[hodnocení produktu '[%'] seřazeno]])/COUNT(Tabulka9[id zákazník])</f>
        <v>0.56916996047430835</v>
      </c>
    </row>
    <row r="292" spans="2:4" x14ac:dyDescent="0.25">
      <c r="B292" s="3">
        <v>288</v>
      </c>
      <c r="C292" s="3">
        <v>58</v>
      </c>
      <c r="D292" s="3">
        <f>COUNTIF(Tabulka9[hodnocení produktu '[%'] seřazeno],"&lt;="&amp;Tabulka9[[#This Row],[hodnocení produktu '[%'] seřazeno]])/COUNT(Tabulka9[id zákazník])</f>
        <v>0.56916996047430835</v>
      </c>
    </row>
    <row r="293" spans="2:4" x14ac:dyDescent="0.25">
      <c r="B293" s="3">
        <v>289</v>
      </c>
      <c r="C293" s="3">
        <v>59</v>
      </c>
      <c r="D293" s="3">
        <f>COUNTIF(Tabulka9[hodnocení produktu '[%'] seřazeno],"&lt;="&amp;Tabulka9[[#This Row],[hodnocení produktu '[%'] seřazeno]])/COUNT(Tabulka9[id zákazník])</f>
        <v>0.5810276679841897</v>
      </c>
    </row>
    <row r="294" spans="2:4" x14ac:dyDescent="0.25">
      <c r="B294" s="3">
        <v>290</v>
      </c>
      <c r="C294" s="3">
        <v>59</v>
      </c>
      <c r="D294" s="3">
        <f>COUNTIF(Tabulka9[hodnocení produktu '[%'] seřazeno],"&lt;="&amp;Tabulka9[[#This Row],[hodnocení produktu '[%'] seřazeno]])/COUNT(Tabulka9[id zákazník])</f>
        <v>0.5810276679841897</v>
      </c>
    </row>
    <row r="295" spans="2:4" x14ac:dyDescent="0.25">
      <c r="B295" s="3">
        <v>291</v>
      </c>
      <c r="C295" s="3">
        <v>59</v>
      </c>
      <c r="D295" s="3">
        <f>COUNTIF(Tabulka9[hodnocení produktu '[%'] seřazeno],"&lt;="&amp;Tabulka9[[#This Row],[hodnocení produktu '[%'] seřazeno]])/COUNT(Tabulka9[id zákazník])</f>
        <v>0.5810276679841897</v>
      </c>
    </row>
    <row r="296" spans="2:4" x14ac:dyDescent="0.25">
      <c r="B296" s="3">
        <v>292</v>
      </c>
      <c r="C296" s="3">
        <v>59</v>
      </c>
      <c r="D296" s="3">
        <f>COUNTIF(Tabulka9[hodnocení produktu '[%'] seřazeno],"&lt;="&amp;Tabulka9[[#This Row],[hodnocení produktu '[%'] seřazeno]])/COUNT(Tabulka9[id zákazník])</f>
        <v>0.5810276679841897</v>
      </c>
    </row>
    <row r="297" spans="2:4" x14ac:dyDescent="0.25">
      <c r="B297" s="3">
        <v>293</v>
      </c>
      <c r="C297" s="3">
        <v>59</v>
      </c>
      <c r="D297" s="3">
        <f>COUNTIF(Tabulka9[hodnocení produktu '[%'] seřazeno],"&lt;="&amp;Tabulka9[[#This Row],[hodnocení produktu '[%'] seřazeno]])/COUNT(Tabulka9[id zákazník])</f>
        <v>0.5810276679841897</v>
      </c>
    </row>
    <row r="298" spans="2:4" x14ac:dyDescent="0.25">
      <c r="B298" s="3">
        <v>294</v>
      </c>
      <c r="C298" s="3">
        <v>59</v>
      </c>
      <c r="D298" s="3">
        <f>COUNTIF(Tabulka9[hodnocení produktu '[%'] seřazeno],"&lt;="&amp;Tabulka9[[#This Row],[hodnocení produktu '[%'] seřazeno]])/COUNT(Tabulka9[id zákazník])</f>
        <v>0.5810276679841897</v>
      </c>
    </row>
    <row r="299" spans="2:4" x14ac:dyDescent="0.25">
      <c r="B299" s="3">
        <v>295</v>
      </c>
      <c r="C299" s="3">
        <v>60</v>
      </c>
      <c r="D299" s="3">
        <f>COUNTIF(Tabulka9[hodnocení produktu '[%'] seřazeno],"&lt;="&amp;Tabulka9[[#This Row],[hodnocení produktu '[%'] seřazeno]])/COUNT(Tabulka9[id zákazník])</f>
        <v>0.60079051383399207</v>
      </c>
    </row>
    <row r="300" spans="2:4" x14ac:dyDescent="0.25">
      <c r="B300" s="3">
        <v>296</v>
      </c>
      <c r="C300" s="3">
        <v>60</v>
      </c>
      <c r="D300" s="3">
        <f>COUNTIF(Tabulka9[hodnocení produktu '[%'] seřazeno],"&lt;="&amp;Tabulka9[[#This Row],[hodnocení produktu '[%'] seřazeno]])/COUNT(Tabulka9[id zákazník])</f>
        <v>0.60079051383399207</v>
      </c>
    </row>
    <row r="301" spans="2:4" x14ac:dyDescent="0.25">
      <c r="B301" s="3">
        <v>297</v>
      </c>
      <c r="C301" s="3">
        <v>60</v>
      </c>
      <c r="D301" s="3">
        <f>COUNTIF(Tabulka9[hodnocení produktu '[%'] seřazeno],"&lt;="&amp;Tabulka9[[#This Row],[hodnocení produktu '[%'] seřazeno]])/COUNT(Tabulka9[id zákazník])</f>
        <v>0.60079051383399207</v>
      </c>
    </row>
    <row r="302" spans="2:4" x14ac:dyDescent="0.25">
      <c r="B302" s="3">
        <v>298</v>
      </c>
      <c r="C302" s="3">
        <v>60</v>
      </c>
      <c r="D302" s="3">
        <f>COUNTIF(Tabulka9[hodnocení produktu '[%'] seřazeno],"&lt;="&amp;Tabulka9[[#This Row],[hodnocení produktu '[%'] seřazeno]])/COUNT(Tabulka9[id zákazník])</f>
        <v>0.60079051383399207</v>
      </c>
    </row>
    <row r="303" spans="2:4" x14ac:dyDescent="0.25">
      <c r="B303" s="3">
        <v>299</v>
      </c>
      <c r="C303" s="3">
        <v>60</v>
      </c>
      <c r="D303" s="3">
        <f>COUNTIF(Tabulka9[hodnocení produktu '[%'] seřazeno],"&lt;="&amp;Tabulka9[[#This Row],[hodnocení produktu '[%'] seřazeno]])/COUNT(Tabulka9[id zákazník])</f>
        <v>0.60079051383399207</v>
      </c>
    </row>
    <row r="304" spans="2:4" x14ac:dyDescent="0.25">
      <c r="B304" s="3">
        <v>300</v>
      </c>
      <c r="C304" s="3">
        <v>60</v>
      </c>
      <c r="D304" s="3">
        <f>COUNTIF(Tabulka9[hodnocení produktu '[%'] seřazeno],"&lt;="&amp;Tabulka9[[#This Row],[hodnocení produktu '[%'] seřazeno]])/COUNT(Tabulka9[id zákazník])</f>
        <v>0.60079051383399207</v>
      </c>
    </row>
    <row r="305" spans="2:4" x14ac:dyDescent="0.25">
      <c r="B305" s="3">
        <v>301</v>
      </c>
      <c r="C305" s="3">
        <v>60</v>
      </c>
      <c r="D305" s="3">
        <f>COUNTIF(Tabulka9[hodnocení produktu '[%'] seřazeno],"&lt;="&amp;Tabulka9[[#This Row],[hodnocení produktu '[%'] seřazeno]])/COUNT(Tabulka9[id zákazník])</f>
        <v>0.60079051383399207</v>
      </c>
    </row>
    <row r="306" spans="2:4" x14ac:dyDescent="0.25">
      <c r="B306" s="3">
        <v>302</v>
      </c>
      <c r="C306" s="3">
        <v>60</v>
      </c>
      <c r="D306" s="3">
        <f>COUNTIF(Tabulka9[hodnocení produktu '[%'] seřazeno],"&lt;="&amp;Tabulka9[[#This Row],[hodnocení produktu '[%'] seřazeno]])/COUNT(Tabulka9[id zákazník])</f>
        <v>0.60079051383399207</v>
      </c>
    </row>
    <row r="307" spans="2:4" x14ac:dyDescent="0.25">
      <c r="B307" s="3">
        <v>303</v>
      </c>
      <c r="C307" s="3">
        <v>60</v>
      </c>
      <c r="D307" s="3">
        <f>COUNTIF(Tabulka9[hodnocení produktu '[%'] seřazeno],"&lt;="&amp;Tabulka9[[#This Row],[hodnocení produktu '[%'] seřazeno]])/COUNT(Tabulka9[id zákazník])</f>
        <v>0.60079051383399207</v>
      </c>
    </row>
    <row r="308" spans="2:4" x14ac:dyDescent="0.25">
      <c r="B308" s="3">
        <v>304</v>
      </c>
      <c r="C308" s="3">
        <v>60</v>
      </c>
      <c r="D308" s="3">
        <f>COUNTIF(Tabulka9[hodnocení produktu '[%'] seřazeno],"&lt;="&amp;Tabulka9[[#This Row],[hodnocení produktu '[%'] seřazeno]])/COUNT(Tabulka9[id zákazník])</f>
        <v>0.60079051383399207</v>
      </c>
    </row>
    <row r="309" spans="2:4" x14ac:dyDescent="0.25">
      <c r="B309" s="3">
        <v>305</v>
      </c>
      <c r="C309" s="3">
        <v>61</v>
      </c>
      <c r="D309" s="3">
        <f>COUNTIF(Tabulka9[hodnocení produktu '[%'] seřazeno],"&lt;="&amp;Tabulka9[[#This Row],[hodnocení produktu '[%'] seřazeno]])/COUNT(Tabulka9[id zákazník])</f>
        <v>0.60869565217391308</v>
      </c>
    </row>
    <row r="310" spans="2:4" x14ac:dyDescent="0.25">
      <c r="B310" s="3">
        <v>306</v>
      </c>
      <c r="C310" s="3">
        <v>61</v>
      </c>
      <c r="D310" s="3">
        <f>COUNTIF(Tabulka9[hodnocení produktu '[%'] seřazeno],"&lt;="&amp;Tabulka9[[#This Row],[hodnocení produktu '[%'] seřazeno]])/COUNT(Tabulka9[id zákazník])</f>
        <v>0.60869565217391308</v>
      </c>
    </row>
    <row r="311" spans="2:4" x14ac:dyDescent="0.25">
      <c r="B311" s="3">
        <v>307</v>
      </c>
      <c r="C311" s="3">
        <v>61</v>
      </c>
      <c r="D311" s="3">
        <f>COUNTIF(Tabulka9[hodnocení produktu '[%'] seřazeno],"&lt;="&amp;Tabulka9[[#This Row],[hodnocení produktu '[%'] seřazeno]])/COUNT(Tabulka9[id zákazník])</f>
        <v>0.60869565217391308</v>
      </c>
    </row>
    <row r="312" spans="2:4" x14ac:dyDescent="0.25">
      <c r="B312" s="3">
        <v>308</v>
      </c>
      <c r="C312" s="3">
        <v>61</v>
      </c>
      <c r="D312" s="3">
        <f>COUNTIF(Tabulka9[hodnocení produktu '[%'] seřazeno],"&lt;="&amp;Tabulka9[[#This Row],[hodnocení produktu '[%'] seřazeno]])/COUNT(Tabulka9[id zákazník])</f>
        <v>0.60869565217391308</v>
      </c>
    </row>
    <row r="313" spans="2:4" x14ac:dyDescent="0.25">
      <c r="B313" s="3">
        <v>309</v>
      </c>
      <c r="C313" s="3">
        <v>62</v>
      </c>
      <c r="D313" s="3">
        <f>COUNTIF(Tabulka9[hodnocení produktu '[%'] seřazeno],"&lt;="&amp;Tabulka9[[#This Row],[hodnocení produktu '[%'] seřazeno]])/COUNT(Tabulka9[id zákazník])</f>
        <v>0.62648221343873522</v>
      </c>
    </row>
    <row r="314" spans="2:4" x14ac:dyDescent="0.25">
      <c r="B314" s="3">
        <v>310</v>
      </c>
      <c r="C314" s="3">
        <v>62</v>
      </c>
      <c r="D314" s="3">
        <f>COUNTIF(Tabulka9[hodnocení produktu '[%'] seřazeno],"&lt;="&amp;Tabulka9[[#This Row],[hodnocení produktu '[%'] seřazeno]])/COUNT(Tabulka9[id zákazník])</f>
        <v>0.62648221343873522</v>
      </c>
    </row>
    <row r="315" spans="2:4" x14ac:dyDescent="0.25">
      <c r="B315" s="3">
        <v>311</v>
      </c>
      <c r="C315" s="3">
        <v>62</v>
      </c>
      <c r="D315" s="3">
        <f>COUNTIF(Tabulka9[hodnocení produktu '[%'] seřazeno],"&lt;="&amp;Tabulka9[[#This Row],[hodnocení produktu '[%'] seřazeno]])/COUNT(Tabulka9[id zákazník])</f>
        <v>0.62648221343873522</v>
      </c>
    </row>
    <row r="316" spans="2:4" x14ac:dyDescent="0.25">
      <c r="B316" s="3">
        <v>312</v>
      </c>
      <c r="C316" s="3">
        <v>62</v>
      </c>
      <c r="D316" s="3">
        <f>COUNTIF(Tabulka9[hodnocení produktu '[%'] seřazeno],"&lt;="&amp;Tabulka9[[#This Row],[hodnocení produktu '[%'] seřazeno]])/COUNT(Tabulka9[id zákazník])</f>
        <v>0.62648221343873522</v>
      </c>
    </row>
    <row r="317" spans="2:4" x14ac:dyDescent="0.25">
      <c r="B317" s="3">
        <v>313</v>
      </c>
      <c r="C317" s="3">
        <v>62</v>
      </c>
      <c r="D317" s="3">
        <f>COUNTIF(Tabulka9[hodnocení produktu '[%'] seřazeno],"&lt;="&amp;Tabulka9[[#This Row],[hodnocení produktu '[%'] seřazeno]])/COUNT(Tabulka9[id zákazník])</f>
        <v>0.62648221343873522</v>
      </c>
    </row>
    <row r="318" spans="2:4" x14ac:dyDescent="0.25">
      <c r="B318" s="3">
        <v>314</v>
      </c>
      <c r="C318" s="3">
        <v>62</v>
      </c>
      <c r="D318" s="3">
        <f>COUNTIF(Tabulka9[hodnocení produktu '[%'] seřazeno],"&lt;="&amp;Tabulka9[[#This Row],[hodnocení produktu '[%'] seřazeno]])/COUNT(Tabulka9[id zákazník])</f>
        <v>0.62648221343873522</v>
      </c>
    </row>
    <row r="319" spans="2:4" x14ac:dyDescent="0.25">
      <c r="B319" s="3">
        <v>315</v>
      </c>
      <c r="C319" s="3">
        <v>62</v>
      </c>
      <c r="D319" s="3">
        <f>COUNTIF(Tabulka9[hodnocení produktu '[%'] seřazeno],"&lt;="&amp;Tabulka9[[#This Row],[hodnocení produktu '[%'] seřazeno]])/COUNT(Tabulka9[id zákazník])</f>
        <v>0.62648221343873522</v>
      </c>
    </row>
    <row r="320" spans="2:4" x14ac:dyDescent="0.25">
      <c r="B320" s="3">
        <v>316</v>
      </c>
      <c r="C320" s="3">
        <v>62</v>
      </c>
      <c r="D320" s="3">
        <f>COUNTIF(Tabulka9[hodnocení produktu '[%'] seřazeno],"&lt;="&amp;Tabulka9[[#This Row],[hodnocení produktu '[%'] seřazeno]])/COUNT(Tabulka9[id zákazník])</f>
        <v>0.62648221343873522</v>
      </c>
    </row>
    <row r="321" spans="2:4" x14ac:dyDescent="0.25">
      <c r="B321" s="3">
        <v>317</v>
      </c>
      <c r="C321" s="3">
        <v>62</v>
      </c>
      <c r="D321" s="3">
        <f>COUNTIF(Tabulka9[hodnocení produktu '[%'] seřazeno],"&lt;="&amp;Tabulka9[[#This Row],[hodnocení produktu '[%'] seřazeno]])/COUNT(Tabulka9[id zákazník])</f>
        <v>0.62648221343873522</v>
      </c>
    </row>
    <row r="322" spans="2:4" x14ac:dyDescent="0.25">
      <c r="B322" s="3">
        <v>318</v>
      </c>
      <c r="C322" s="3">
        <v>63</v>
      </c>
      <c r="D322" s="3">
        <f>COUNTIF(Tabulka9[hodnocení produktu '[%'] seřazeno],"&lt;="&amp;Tabulka9[[#This Row],[hodnocení produktu '[%'] seřazeno]])/COUNT(Tabulka9[id zákazník])</f>
        <v>0.62845849802371545</v>
      </c>
    </row>
    <row r="323" spans="2:4" x14ac:dyDescent="0.25">
      <c r="B323" s="3">
        <v>319</v>
      </c>
      <c r="C323" s="3">
        <v>64</v>
      </c>
      <c r="D323" s="3">
        <f>COUNTIF(Tabulka9[hodnocení produktu '[%'] seřazeno],"&lt;="&amp;Tabulka9[[#This Row],[hodnocení produktu '[%'] seřazeno]])/COUNT(Tabulka9[id zákazník])</f>
        <v>0.64426877470355737</v>
      </c>
    </row>
    <row r="324" spans="2:4" x14ac:dyDescent="0.25">
      <c r="B324" s="3">
        <v>320</v>
      </c>
      <c r="C324" s="3">
        <v>64</v>
      </c>
      <c r="D324" s="3">
        <f>COUNTIF(Tabulka9[hodnocení produktu '[%'] seřazeno],"&lt;="&amp;Tabulka9[[#This Row],[hodnocení produktu '[%'] seřazeno]])/COUNT(Tabulka9[id zákazník])</f>
        <v>0.64426877470355737</v>
      </c>
    </row>
    <row r="325" spans="2:4" x14ac:dyDescent="0.25">
      <c r="B325" s="3">
        <v>321</v>
      </c>
      <c r="C325" s="3">
        <v>64</v>
      </c>
      <c r="D325" s="3">
        <f>COUNTIF(Tabulka9[hodnocení produktu '[%'] seřazeno],"&lt;="&amp;Tabulka9[[#This Row],[hodnocení produktu '[%'] seřazeno]])/COUNT(Tabulka9[id zákazník])</f>
        <v>0.64426877470355737</v>
      </c>
    </row>
    <row r="326" spans="2:4" x14ac:dyDescent="0.25">
      <c r="B326" s="3">
        <v>322</v>
      </c>
      <c r="C326" s="3">
        <v>64</v>
      </c>
      <c r="D326" s="3">
        <f>COUNTIF(Tabulka9[hodnocení produktu '[%'] seřazeno],"&lt;="&amp;Tabulka9[[#This Row],[hodnocení produktu '[%'] seřazeno]])/COUNT(Tabulka9[id zákazník])</f>
        <v>0.64426877470355737</v>
      </c>
    </row>
    <row r="327" spans="2:4" x14ac:dyDescent="0.25">
      <c r="B327" s="3">
        <v>323</v>
      </c>
      <c r="C327" s="3">
        <v>64</v>
      </c>
      <c r="D327" s="3">
        <f>COUNTIF(Tabulka9[hodnocení produktu '[%'] seřazeno],"&lt;="&amp;Tabulka9[[#This Row],[hodnocení produktu '[%'] seřazeno]])/COUNT(Tabulka9[id zákazník])</f>
        <v>0.64426877470355737</v>
      </c>
    </row>
    <row r="328" spans="2:4" x14ac:dyDescent="0.25">
      <c r="B328" s="3">
        <v>324</v>
      </c>
      <c r="C328" s="3">
        <v>64</v>
      </c>
      <c r="D328" s="3">
        <f>COUNTIF(Tabulka9[hodnocení produktu '[%'] seřazeno],"&lt;="&amp;Tabulka9[[#This Row],[hodnocení produktu '[%'] seřazeno]])/COUNT(Tabulka9[id zákazník])</f>
        <v>0.64426877470355737</v>
      </c>
    </row>
    <row r="329" spans="2:4" x14ac:dyDescent="0.25">
      <c r="B329" s="3">
        <v>325</v>
      </c>
      <c r="C329" s="3">
        <v>64</v>
      </c>
      <c r="D329" s="3">
        <f>COUNTIF(Tabulka9[hodnocení produktu '[%'] seřazeno],"&lt;="&amp;Tabulka9[[#This Row],[hodnocení produktu '[%'] seřazeno]])/COUNT(Tabulka9[id zákazník])</f>
        <v>0.64426877470355737</v>
      </c>
    </row>
    <row r="330" spans="2:4" x14ac:dyDescent="0.25">
      <c r="B330" s="3">
        <v>326</v>
      </c>
      <c r="C330" s="3">
        <v>64</v>
      </c>
      <c r="D330" s="3">
        <f>COUNTIF(Tabulka9[hodnocení produktu '[%'] seřazeno],"&lt;="&amp;Tabulka9[[#This Row],[hodnocení produktu '[%'] seřazeno]])/COUNT(Tabulka9[id zákazník])</f>
        <v>0.64426877470355737</v>
      </c>
    </row>
    <row r="331" spans="2:4" x14ac:dyDescent="0.25">
      <c r="B331" s="3">
        <v>327</v>
      </c>
      <c r="C331" s="3">
        <v>65</v>
      </c>
      <c r="D331" s="3">
        <f>COUNTIF(Tabulka9[hodnocení produktu '[%'] seřazeno],"&lt;="&amp;Tabulka9[[#This Row],[hodnocení produktu '[%'] seřazeno]])/COUNT(Tabulka9[id zákazník])</f>
        <v>0.65810276679841895</v>
      </c>
    </row>
    <row r="332" spans="2:4" x14ac:dyDescent="0.25">
      <c r="B332" s="3">
        <v>328</v>
      </c>
      <c r="C332" s="3">
        <v>65</v>
      </c>
      <c r="D332" s="3">
        <f>COUNTIF(Tabulka9[hodnocení produktu '[%'] seřazeno],"&lt;="&amp;Tabulka9[[#This Row],[hodnocení produktu '[%'] seřazeno]])/COUNT(Tabulka9[id zákazník])</f>
        <v>0.65810276679841895</v>
      </c>
    </row>
    <row r="333" spans="2:4" x14ac:dyDescent="0.25">
      <c r="B333" s="3">
        <v>329</v>
      </c>
      <c r="C333" s="3">
        <v>65</v>
      </c>
      <c r="D333" s="3">
        <f>COUNTIF(Tabulka9[hodnocení produktu '[%'] seřazeno],"&lt;="&amp;Tabulka9[[#This Row],[hodnocení produktu '[%'] seřazeno]])/COUNT(Tabulka9[id zákazník])</f>
        <v>0.65810276679841895</v>
      </c>
    </row>
    <row r="334" spans="2:4" x14ac:dyDescent="0.25">
      <c r="B334" s="3">
        <v>330</v>
      </c>
      <c r="C334" s="3">
        <v>65</v>
      </c>
      <c r="D334" s="3">
        <f>COUNTIF(Tabulka9[hodnocení produktu '[%'] seřazeno],"&lt;="&amp;Tabulka9[[#This Row],[hodnocení produktu '[%'] seřazeno]])/COUNT(Tabulka9[id zákazník])</f>
        <v>0.65810276679841895</v>
      </c>
    </row>
    <row r="335" spans="2:4" x14ac:dyDescent="0.25">
      <c r="B335" s="3">
        <v>331</v>
      </c>
      <c r="C335" s="3">
        <v>65</v>
      </c>
      <c r="D335" s="3">
        <f>COUNTIF(Tabulka9[hodnocení produktu '[%'] seřazeno],"&lt;="&amp;Tabulka9[[#This Row],[hodnocení produktu '[%'] seřazeno]])/COUNT(Tabulka9[id zákazník])</f>
        <v>0.65810276679841895</v>
      </c>
    </row>
    <row r="336" spans="2:4" x14ac:dyDescent="0.25">
      <c r="B336" s="3">
        <v>332</v>
      </c>
      <c r="C336" s="3">
        <v>65</v>
      </c>
      <c r="D336" s="3">
        <f>COUNTIF(Tabulka9[hodnocení produktu '[%'] seřazeno],"&lt;="&amp;Tabulka9[[#This Row],[hodnocení produktu '[%'] seřazeno]])/COUNT(Tabulka9[id zákazník])</f>
        <v>0.65810276679841895</v>
      </c>
    </row>
    <row r="337" spans="2:4" x14ac:dyDescent="0.25">
      <c r="B337" s="3">
        <v>333</v>
      </c>
      <c r="C337" s="3">
        <v>65</v>
      </c>
      <c r="D337" s="3">
        <f>COUNTIF(Tabulka9[hodnocení produktu '[%'] seřazeno],"&lt;="&amp;Tabulka9[[#This Row],[hodnocení produktu '[%'] seřazeno]])/COUNT(Tabulka9[id zákazník])</f>
        <v>0.65810276679841895</v>
      </c>
    </row>
    <row r="338" spans="2:4" x14ac:dyDescent="0.25">
      <c r="B338" s="3">
        <v>334</v>
      </c>
      <c r="C338" s="3">
        <v>66</v>
      </c>
      <c r="D338" s="3">
        <f>COUNTIF(Tabulka9[hodnocení produktu '[%'] seřazeno],"&lt;="&amp;Tabulka9[[#This Row],[hodnocení produktu '[%'] seřazeno]])/COUNT(Tabulka9[id zákazník])</f>
        <v>0.66996047430830041</v>
      </c>
    </row>
    <row r="339" spans="2:4" x14ac:dyDescent="0.25">
      <c r="B339" s="3">
        <v>335</v>
      </c>
      <c r="C339" s="3">
        <v>66</v>
      </c>
      <c r="D339" s="3">
        <f>COUNTIF(Tabulka9[hodnocení produktu '[%'] seřazeno],"&lt;="&amp;Tabulka9[[#This Row],[hodnocení produktu '[%'] seřazeno]])/COUNT(Tabulka9[id zákazník])</f>
        <v>0.66996047430830041</v>
      </c>
    </row>
    <row r="340" spans="2:4" x14ac:dyDescent="0.25">
      <c r="B340" s="3">
        <v>336</v>
      </c>
      <c r="C340" s="3">
        <v>66</v>
      </c>
      <c r="D340" s="3">
        <f>COUNTIF(Tabulka9[hodnocení produktu '[%'] seřazeno],"&lt;="&amp;Tabulka9[[#This Row],[hodnocení produktu '[%'] seřazeno]])/COUNT(Tabulka9[id zákazník])</f>
        <v>0.66996047430830041</v>
      </c>
    </row>
    <row r="341" spans="2:4" x14ac:dyDescent="0.25">
      <c r="B341" s="3">
        <v>337</v>
      </c>
      <c r="C341" s="3">
        <v>66</v>
      </c>
      <c r="D341" s="3">
        <f>COUNTIF(Tabulka9[hodnocení produktu '[%'] seřazeno],"&lt;="&amp;Tabulka9[[#This Row],[hodnocení produktu '[%'] seřazeno]])/COUNT(Tabulka9[id zákazník])</f>
        <v>0.66996047430830041</v>
      </c>
    </row>
    <row r="342" spans="2:4" x14ac:dyDescent="0.25">
      <c r="B342" s="3">
        <v>338</v>
      </c>
      <c r="C342" s="3">
        <v>66</v>
      </c>
      <c r="D342" s="3">
        <f>COUNTIF(Tabulka9[hodnocení produktu '[%'] seřazeno],"&lt;="&amp;Tabulka9[[#This Row],[hodnocení produktu '[%'] seřazeno]])/COUNT(Tabulka9[id zákazník])</f>
        <v>0.66996047430830041</v>
      </c>
    </row>
    <row r="343" spans="2:4" x14ac:dyDescent="0.25">
      <c r="B343" s="3">
        <v>339</v>
      </c>
      <c r="C343" s="3">
        <v>66</v>
      </c>
      <c r="D343" s="3">
        <f>COUNTIF(Tabulka9[hodnocení produktu '[%'] seřazeno],"&lt;="&amp;Tabulka9[[#This Row],[hodnocení produktu '[%'] seřazeno]])/COUNT(Tabulka9[id zákazník])</f>
        <v>0.66996047430830041</v>
      </c>
    </row>
    <row r="344" spans="2:4" x14ac:dyDescent="0.25">
      <c r="B344" s="3">
        <v>340</v>
      </c>
      <c r="C344" s="3">
        <v>67</v>
      </c>
      <c r="D344" s="3">
        <f>COUNTIF(Tabulka9[hodnocení produktu '[%'] seřazeno],"&lt;="&amp;Tabulka9[[#This Row],[hodnocení produktu '[%'] seřazeno]])/COUNT(Tabulka9[id zákazník])</f>
        <v>0.67588932806324109</v>
      </c>
    </row>
    <row r="345" spans="2:4" x14ac:dyDescent="0.25">
      <c r="B345" s="3">
        <v>341</v>
      </c>
      <c r="C345" s="3">
        <v>67</v>
      </c>
      <c r="D345" s="3">
        <f>COUNTIF(Tabulka9[hodnocení produktu '[%'] seřazeno],"&lt;="&amp;Tabulka9[[#This Row],[hodnocení produktu '[%'] seřazeno]])/COUNT(Tabulka9[id zákazník])</f>
        <v>0.67588932806324109</v>
      </c>
    </row>
    <row r="346" spans="2:4" x14ac:dyDescent="0.25">
      <c r="B346" s="3">
        <v>342</v>
      </c>
      <c r="C346" s="3">
        <v>67</v>
      </c>
      <c r="D346" s="3">
        <f>COUNTIF(Tabulka9[hodnocení produktu '[%'] seřazeno],"&lt;="&amp;Tabulka9[[#This Row],[hodnocení produktu '[%'] seřazeno]])/COUNT(Tabulka9[id zákazník])</f>
        <v>0.67588932806324109</v>
      </c>
    </row>
    <row r="347" spans="2:4" x14ac:dyDescent="0.25">
      <c r="B347" s="3">
        <v>343</v>
      </c>
      <c r="C347" s="3">
        <v>68</v>
      </c>
      <c r="D347" s="3">
        <f>COUNTIF(Tabulka9[hodnocení produktu '[%'] seřazeno],"&lt;="&amp;Tabulka9[[#This Row],[hodnocení produktu '[%'] seřazeno]])/COUNT(Tabulka9[id zákazník])</f>
        <v>0.67984189723320154</v>
      </c>
    </row>
    <row r="348" spans="2:4" x14ac:dyDescent="0.25">
      <c r="B348" s="3">
        <v>344</v>
      </c>
      <c r="C348" s="3">
        <v>68</v>
      </c>
      <c r="D348" s="3">
        <f>COUNTIF(Tabulka9[hodnocení produktu '[%'] seřazeno],"&lt;="&amp;Tabulka9[[#This Row],[hodnocení produktu '[%'] seřazeno]])/COUNT(Tabulka9[id zákazník])</f>
        <v>0.67984189723320154</v>
      </c>
    </row>
    <row r="349" spans="2:4" x14ac:dyDescent="0.25">
      <c r="B349" s="3">
        <v>345</v>
      </c>
      <c r="C349" s="3">
        <v>69</v>
      </c>
      <c r="D349" s="3">
        <f>COUNTIF(Tabulka9[hodnocení produktu '[%'] seřazeno],"&lt;="&amp;Tabulka9[[#This Row],[hodnocení produktu '[%'] seřazeno]])/COUNT(Tabulka9[id zákazník])</f>
        <v>0.69367588932806323</v>
      </c>
    </row>
    <row r="350" spans="2:4" x14ac:dyDescent="0.25">
      <c r="B350" s="3">
        <v>346</v>
      </c>
      <c r="C350" s="3">
        <v>69</v>
      </c>
      <c r="D350" s="3">
        <f>COUNTIF(Tabulka9[hodnocení produktu '[%'] seřazeno],"&lt;="&amp;Tabulka9[[#This Row],[hodnocení produktu '[%'] seřazeno]])/COUNT(Tabulka9[id zákazník])</f>
        <v>0.69367588932806323</v>
      </c>
    </row>
    <row r="351" spans="2:4" x14ac:dyDescent="0.25">
      <c r="B351" s="3">
        <v>347</v>
      </c>
      <c r="C351" s="3">
        <v>69</v>
      </c>
      <c r="D351" s="3">
        <f>COUNTIF(Tabulka9[hodnocení produktu '[%'] seřazeno],"&lt;="&amp;Tabulka9[[#This Row],[hodnocení produktu '[%'] seřazeno]])/COUNT(Tabulka9[id zákazník])</f>
        <v>0.69367588932806323</v>
      </c>
    </row>
    <row r="352" spans="2:4" x14ac:dyDescent="0.25">
      <c r="B352" s="3">
        <v>348</v>
      </c>
      <c r="C352" s="3">
        <v>69</v>
      </c>
      <c r="D352" s="3">
        <f>COUNTIF(Tabulka9[hodnocení produktu '[%'] seřazeno],"&lt;="&amp;Tabulka9[[#This Row],[hodnocení produktu '[%'] seřazeno]])/COUNT(Tabulka9[id zákazník])</f>
        <v>0.69367588932806323</v>
      </c>
    </row>
    <row r="353" spans="2:4" x14ac:dyDescent="0.25">
      <c r="B353" s="3">
        <v>349</v>
      </c>
      <c r="C353" s="3">
        <v>69</v>
      </c>
      <c r="D353" s="3">
        <f>COUNTIF(Tabulka9[hodnocení produktu '[%'] seřazeno],"&lt;="&amp;Tabulka9[[#This Row],[hodnocení produktu '[%'] seřazeno]])/COUNT(Tabulka9[id zákazník])</f>
        <v>0.69367588932806323</v>
      </c>
    </row>
    <row r="354" spans="2:4" x14ac:dyDescent="0.25">
      <c r="B354" s="3">
        <v>350</v>
      </c>
      <c r="C354" s="3">
        <v>69</v>
      </c>
      <c r="D354" s="3">
        <f>COUNTIF(Tabulka9[hodnocení produktu '[%'] seřazeno],"&lt;="&amp;Tabulka9[[#This Row],[hodnocení produktu '[%'] seřazeno]])/COUNT(Tabulka9[id zákazník])</f>
        <v>0.69367588932806323</v>
      </c>
    </row>
    <row r="355" spans="2:4" x14ac:dyDescent="0.25">
      <c r="B355" s="3">
        <v>351</v>
      </c>
      <c r="C355" s="3">
        <v>69</v>
      </c>
      <c r="D355" s="3">
        <f>COUNTIF(Tabulka9[hodnocení produktu '[%'] seřazeno],"&lt;="&amp;Tabulka9[[#This Row],[hodnocení produktu '[%'] seřazeno]])/COUNT(Tabulka9[id zákazník])</f>
        <v>0.69367588932806323</v>
      </c>
    </row>
    <row r="356" spans="2:4" x14ac:dyDescent="0.25">
      <c r="B356" s="3">
        <v>352</v>
      </c>
      <c r="C356" s="3">
        <v>70</v>
      </c>
      <c r="D356" s="3">
        <f>COUNTIF(Tabulka9[hodnocení produktu '[%'] seřazeno],"&lt;="&amp;Tabulka9[[#This Row],[hodnocení produktu '[%'] seřazeno]])/COUNT(Tabulka9[id zákazník])</f>
        <v>0.7055335968379447</v>
      </c>
    </row>
    <row r="357" spans="2:4" x14ac:dyDescent="0.25">
      <c r="B357" s="3">
        <v>353</v>
      </c>
      <c r="C357" s="3">
        <v>70</v>
      </c>
      <c r="D357" s="3">
        <f>COUNTIF(Tabulka9[hodnocení produktu '[%'] seřazeno],"&lt;="&amp;Tabulka9[[#This Row],[hodnocení produktu '[%'] seřazeno]])/COUNT(Tabulka9[id zákazník])</f>
        <v>0.7055335968379447</v>
      </c>
    </row>
    <row r="358" spans="2:4" x14ac:dyDescent="0.25">
      <c r="B358" s="3">
        <v>354</v>
      </c>
      <c r="C358" s="3">
        <v>70</v>
      </c>
      <c r="D358" s="3">
        <f>COUNTIF(Tabulka9[hodnocení produktu '[%'] seřazeno],"&lt;="&amp;Tabulka9[[#This Row],[hodnocení produktu '[%'] seřazeno]])/COUNT(Tabulka9[id zákazník])</f>
        <v>0.7055335968379447</v>
      </c>
    </row>
    <row r="359" spans="2:4" x14ac:dyDescent="0.25">
      <c r="B359" s="3">
        <v>355</v>
      </c>
      <c r="C359" s="3">
        <v>70</v>
      </c>
      <c r="D359" s="3">
        <f>COUNTIF(Tabulka9[hodnocení produktu '[%'] seřazeno],"&lt;="&amp;Tabulka9[[#This Row],[hodnocení produktu '[%'] seřazeno]])/COUNT(Tabulka9[id zákazník])</f>
        <v>0.7055335968379447</v>
      </c>
    </row>
    <row r="360" spans="2:4" x14ac:dyDescent="0.25">
      <c r="B360" s="3">
        <v>356</v>
      </c>
      <c r="C360" s="3">
        <v>70</v>
      </c>
      <c r="D360" s="3">
        <f>COUNTIF(Tabulka9[hodnocení produktu '[%'] seřazeno],"&lt;="&amp;Tabulka9[[#This Row],[hodnocení produktu '[%'] seřazeno]])/COUNT(Tabulka9[id zákazník])</f>
        <v>0.7055335968379447</v>
      </c>
    </row>
    <row r="361" spans="2:4" x14ac:dyDescent="0.25">
      <c r="B361" s="3">
        <v>357</v>
      </c>
      <c r="C361" s="3">
        <v>70</v>
      </c>
      <c r="D361" s="3">
        <f>COUNTIF(Tabulka9[hodnocení produktu '[%'] seřazeno],"&lt;="&amp;Tabulka9[[#This Row],[hodnocení produktu '[%'] seřazeno]])/COUNT(Tabulka9[id zákazník])</f>
        <v>0.7055335968379447</v>
      </c>
    </row>
    <row r="362" spans="2:4" x14ac:dyDescent="0.25">
      <c r="B362" s="3">
        <v>358</v>
      </c>
      <c r="C362" s="3">
        <v>71</v>
      </c>
      <c r="D362" s="3">
        <f>COUNTIF(Tabulka9[hodnocení produktu '[%'] seřazeno],"&lt;="&amp;Tabulka9[[#This Row],[hodnocení produktu '[%'] seřazeno]])/COUNT(Tabulka9[id zákazník])</f>
        <v>0.7134387351778656</v>
      </c>
    </row>
    <row r="363" spans="2:4" x14ac:dyDescent="0.25">
      <c r="B363" s="3">
        <v>359</v>
      </c>
      <c r="C363" s="3">
        <v>71</v>
      </c>
      <c r="D363" s="3">
        <f>COUNTIF(Tabulka9[hodnocení produktu '[%'] seřazeno],"&lt;="&amp;Tabulka9[[#This Row],[hodnocení produktu '[%'] seřazeno]])/COUNT(Tabulka9[id zákazník])</f>
        <v>0.7134387351778656</v>
      </c>
    </row>
    <row r="364" spans="2:4" x14ac:dyDescent="0.25">
      <c r="B364" s="3">
        <v>360</v>
      </c>
      <c r="C364" s="3">
        <v>71</v>
      </c>
      <c r="D364" s="3">
        <f>COUNTIF(Tabulka9[hodnocení produktu '[%'] seřazeno],"&lt;="&amp;Tabulka9[[#This Row],[hodnocení produktu '[%'] seřazeno]])/COUNT(Tabulka9[id zákazník])</f>
        <v>0.7134387351778656</v>
      </c>
    </row>
    <row r="365" spans="2:4" x14ac:dyDescent="0.25">
      <c r="B365" s="3">
        <v>361</v>
      </c>
      <c r="C365" s="3">
        <v>71</v>
      </c>
      <c r="D365" s="3">
        <f>COUNTIF(Tabulka9[hodnocení produktu '[%'] seřazeno],"&lt;="&amp;Tabulka9[[#This Row],[hodnocení produktu '[%'] seřazeno]])/COUNT(Tabulka9[id zákazník])</f>
        <v>0.7134387351778656</v>
      </c>
    </row>
    <row r="366" spans="2:4" x14ac:dyDescent="0.25">
      <c r="B366" s="3">
        <v>362</v>
      </c>
      <c r="C366" s="3">
        <v>72</v>
      </c>
      <c r="D366" s="3">
        <f>COUNTIF(Tabulka9[hodnocení produktu '[%'] seřazeno],"&lt;="&amp;Tabulka9[[#This Row],[hodnocení produktu '[%'] seřazeno]])/COUNT(Tabulka9[id zákazník])</f>
        <v>0.72529644268774707</v>
      </c>
    </row>
    <row r="367" spans="2:4" x14ac:dyDescent="0.25">
      <c r="B367" s="3">
        <v>363</v>
      </c>
      <c r="C367" s="3">
        <v>72</v>
      </c>
      <c r="D367" s="3">
        <f>COUNTIF(Tabulka9[hodnocení produktu '[%'] seřazeno],"&lt;="&amp;Tabulka9[[#This Row],[hodnocení produktu '[%'] seřazeno]])/COUNT(Tabulka9[id zákazník])</f>
        <v>0.72529644268774707</v>
      </c>
    </row>
    <row r="368" spans="2:4" x14ac:dyDescent="0.25">
      <c r="B368" s="3">
        <v>364</v>
      </c>
      <c r="C368" s="3">
        <v>72</v>
      </c>
      <c r="D368" s="3">
        <f>COUNTIF(Tabulka9[hodnocení produktu '[%'] seřazeno],"&lt;="&amp;Tabulka9[[#This Row],[hodnocení produktu '[%'] seřazeno]])/COUNT(Tabulka9[id zákazník])</f>
        <v>0.72529644268774707</v>
      </c>
    </row>
    <row r="369" spans="2:4" x14ac:dyDescent="0.25">
      <c r="B369" s="3">
        <v>365</v>
      </c>
      <c r="C369" s="3">
        <v>72</v>
      </c>
      <c r="D369" s="3">
        <f>COUNTIF(Tabulka9[hodnocení produktu '[%'] seřazeno],"&lt;="&amp;Tabulka9[[#This Row],[hodnocení produktu '[%'] seřazeno]])/COUNT(Tabulka9[id zákazník])</f>
        <v>0.72529644268774707</v>
      </c>
    </row>
    <row r="370" spans="2:4" x14ac:dyDescent="0.25">
      <c r="B370" s="3">
        <v>366</v>
      </c>
      <c r="C370" s="3">
        <v>72</v>
      </c>
      <c r="D370" s="3">
        <f>COUNTIF(Tabulka9[hodnocení produktu '[%'] seřazeno],"&lt;="&amp;Tabulka9[[#This Row],[hodnocení produktu '[%'] seřazeno]])/COUNT(Tabulka9[id zákazník])</f>
        <v>0.72529644268774707</v>
      </c>
    </row>
    <row r="371" spans="2:4" x14ac:dyDescent="0.25">
      <c r="B371" s="3">
        <v>367</v>
      </c>
      <c r="C371" s="3">
        <v>72</v>
      </c>
      <c r="D371" s="3">
        <f>COUNTIF(Tabulka9[hodnocení produktu '[%'] seřazeno],"&lt;="&amp;Tabulka9[[#This Row],[hodnocení produktu '[%'] seřazeno]])/COUNT(Tabulka9[id zákazník])</f>
        <v>0.72529644268774707</v>
      </c>
    </row>
    <row r="372" spans="2:4" x14ac:dyDescent="0.25">
      <c r="B372" s="3">
        <v>368</v>
      </c>
      <c r="C372" s="3">
        <v>73</v>
      </c>
      <c r="D372" s="3">
        <f>COUNTIF(Tabulka9[hodnocení produktu '[%'] seřazeno],"&lt;="&amp;Tabulka9[[#This Row],[hodnocení produktu '[%'] seřazeno]])/COUNT(Tabulka9[id zákazník])</f>
        <v>0.7351778656126482</v>
      </c>
    </row>
    <row r="373" spans="2:4" x14ac:dyDescent="0.25">
      <c r="B373" s="3">
        <v>369</v>
      </c>
      <c r="C373" s="3">
        <v>73</v>
      </c>
      <c r="D373" s="3">
        <f>COUNTIF(Tabulka9[hodnocení produktu '[%'] seřazeno],"&lt;="&amp;Tabulka9[[#This Row],[hodnocení produktu '[%'] seřazeno]])/COUNT(Tabulka9[id zákazník])</f>
        <v>0.7351778656126482</v>
      </c>
    </row>
    <row r="374" spans="2:4" x14ac:dyDescent="0.25">
      <c r="B374" s="3">
        <v>370</v>
      </c>
      <c r="C374" s="3">
        <v>73</v>
      </c>
      <c r="D374" s="3">
        <f>COUNTIF(Tabulka9[hodnocení produktu '[%'] seřazeno],"&lt;="&amp;Tabulka9[[#This Row],[hodnocení produktu '[%'] seřazeno]])/COUNT(Tabulka9[id zákazník])</f>
        <v>0.7351778656126482</v>
      </c>
    </row>
    <row r="375" spans="2:4" x14ac:dyDescent="0.25">
      <c r="B375" s="3">
        <v>371</v>
      </c>
      <c r="C375" s="3">
        <v>73</v>
      </c>
      <c r="D375" s="3">
        <f>COUNTIF(Tabulka9[hodnocení produktu '[%'] seřazeno],"&lt;="&amp;Tabulka9[[#This Row],[hodnocení produktu '[%'] seřazeno]])/COUNT(Tabulka9[id zákazník])</f>
        <v>0.7351778656126482</v>
      </c>
    </row>
    <row r="376" spans="2:4" x14ac:dyDescent="0.25">
      <c r="B376" s="3">
        <v>372</v>
      </c>
      <c r="C376" s="3">
        <v>73</v>
      </c>
      <c r="D376" s="3">
        <f>COUNTIF(Tabulka9[hodnocení produktu '[%'] seřazeno],"&lt;="&amp;Tabulka9[[#This Row],[hodnocení produktu '[%'] seřazeno]])/COUNT(Tabulka9[id zákazník])</f>
        <v>0.7351778656126482</v>
      </c>
    </row>
    <row r="377" spans="2:4" x14ac:dyDescent="0.25">
      <c r="B377" s="3">
        <v>373</v>
      </c>
      <c r="C377" s="3">
        <v>74</v>
      </c>
      <c r="D377" s="3">
        <f>COUNTIF(Tabulka9[hodnocení produktu '[%'] seřazeno],"&lt;="&amp;Tabulka9[[#This Row],[hodnocení produktu '[%'] seřazeno]])/COUNT(Tabulka9[id zákazník])</f>
        <v>0.73913043478260865</v>
      </c>
    </row>
    <row r="378" spans="2:4" x14ac:dyDescent="0.25">
      <c r="B378" s="3">
        <v>374</v>
      </c>
      <c r="C378" s="3">
        <v>74</v>
      </c>
      <c r="D378" s="3">
        <f>COUNTIF(Tabulka9[hodnocení produktu '[%'] seřazeno],"&lt;="&amp;Tabulka9[[#This Row],[hodnocení produktu '[%'] seřazeno]])/COUNT(Tabulka9[id zákazník])</f>
        <v>0.73913043478260865</v>
      </c>
    </row>
    <row r="379" spans="2:4" x14ac:dyDescent="0.25">
      <c r="B379" s="3">
        <v>375</v>
      </c>
      <c r="C379" s="3">
        <v>75</v>
      </c>
      <c r="D379" s="3">
        <f>COUNTIF(Tabulka9[hodnocení produktu '[%'] seřazeno],"&lt;="&amp;Tabulka9[[#This Row],[hodnocení produktu '[%'] seřazeno]])/COUNT(Tabulka9[id zákazník])</f>
        <v>0.75494071146245056</v>
      </c>
    </row>
    <row r="380" spans="2:4" x14ac:dyDescent="0.25">
      <c r="B380" s="3">
        <v>376</v>
      </c>
      <c r="C380" s="3">
        <v>75</v>
      </c>
      <c r="D380" s="3">
        <f>COUNTIF(Tabulka9[hodnocení produktu '[%'] seřazeno],"&lt;="&amp;Tabulka9[[#This Row],[hodnocení produktu '[%'] seřazeno]])/COUNT(Tabulka9[id zákazník])</f>
        <v>0.75494071146245056</v>
      </c>
    </row>
    <row r="381" spans="2:4" x14ac:dyDescent="0.25">
      <c r="B381" s="3">
        <v>377</v>
      </c>
      <c r="C381" s="3">
        <v>75</v>
      </c>
      <c r="D381" s="3">
        <f>COUNTIF(Tabulka9[hodnocení produktu '[%'] seřazeno],"&lt;="&amp;Tabulka9[[#This Row],[hodnocení produktu '[%'] seřazeno]])/COUNT(Tabulka9[id zákazník])</f>
        <v>0.75494071146245056</v>
      </c>
    </row>
    <row r="382" spans="2:4" x14ac:dyDescent="0.25">
      <c r="B382" s="3">
        <v>378</v>
      </c>
      <c r="C382" s="3">
        <v>75</v>
      </c>
      <c r="D382" s="3">
        <f>COUNTIF(Tabulka9[hodnocení produktu '[%'] seřazeno],"&lt;="&amp;Tabulka9[[#This Row],[hodnocení produktu '[%'] seřazeno]])/COUNT(Tabulka9[id zákazník])</f>
        <v>0.75494071146245056</v>
      </c>
    </row>
    <row r="383" spans="2:4" x14ac:dyDescent="0.25">
      <c r="B383" s="3">
        <v>379</v>
      </c>
      <c r="C383" s="3">
        <v>75</v>
      </c>
      <c r="D383" s="3">
        <f>COUNTIF(Tabulka9[hodnocení produktu '[%'] seřazeno],"&lt;="&amp;Tabulka9[[#This Row],[hodnocení produktu '[%'] seřazeno]])/COUNT(Tabulka9[id zákazník])</f>
        <v>0.75494071146245056</v>
      </c>
    </row>
    <row r="384" spans="2:4" x14ac:dyDescent="0.25">
      <c r="B384" s="3">
        <v>380</v>
      </c>
      <c r="C384" s="3">
        <v>75</v>
      </c>
      <c r="D384" s="3">
        <f>COUNTIF(Tabulka9[hodnocení produktu '[%'] seřazeno],"&lt;="&amp;Tabulka9[[#This Row],[hodnocení produktu '[%'] seřazeno]])/COUNT(Tabulka9[id zákazník])</f>
        <v>0.75494071146245056</v>
      </c>
    </row>
    <row r="385" spans="2:4" x14ac:dyDescent="0.25">
      <c r="B385" s="3">
        <v>381</v>
      </c>
      <c r="C385" s="3">
        <v>75</v>
      </c>
      <c r="D385" s="3">
        <f>COUNTIF(Tabulka9[hodnocení produktu '[%'] seřazeno],"&lt;="&amp;Tabulka9[[#This Row],[hodnocení produktu '[%'] seřazeno]])/COUNT(Tabulka9[id zákazník])</f>
        <v>0.75494071146245056</v>
      </c>
    </row>
    <row r="386" spans="2:4" x14ac:dyDescent="0.25">
      <c r="B386" s="3">
        <v>382</v>
      </c>
      <c r="C386" s="3">
        <v>75</v>
      </c>
      <c r="D386" s="3">
        <f>COUNTIF(Tabulka9[hodnocení produktu '[%'] seřazeno],"&lt;="&amp;Tabulka9[[#This Row],[hodnocení produktu '[%'] seřazeno]])/COUNT(Tabulka9[id zákazník])</f>
        <v>0.75494071146245056</v>
      </c>
    </row>
    <row r="387" spans="2:4" x14ac:dyDescent="0.25">
      <c r="B387" s="3">
        <v>383</v>
      </c>
      <c r="C387" s="3">
        <v>76</v>
      </c>
      <c r="D387" s="3">
        <f>COUNTIF(Tabulka9[hodnocení produktu '[%'] seřazeno],"&lt;="&amp;Tabulka9[[#This Row],[hodnocení produktu '[%'] seřazeno]])/COUNT(Tabulka9[id zákazník])</f>
        <v>0.76284584980237158</v>
      </c>
    </row>
    <row r="388" spans="2:4" x14ac:dyDescent="0.25">
      <c r="B388" s="3">
        <v>384</v>
      </c>
      <c r="C388" s="3">
        <v>76</v>
      </c>
      <c r="D388" s="3">
        <f>COUNTIF(Tabulka9[hodnocení produktu '[%'] seřazeno],"&lt;="&amp;Tabulka9[[#This Row],[hodnocení produktu '[%'] seřazeno]])/COUNT(Tabulka9[id zákazník])</f>
        <v>0.76284584980237158</v>
      </c>
    </row>
    <row r="389" spans="2:4" x14ac:dyDescent="0.25">
      <c r="B389" s="3">
        <v>385</v>
      </c>
      <c r="C389" s="3">
        <v>76</v>
      </c>
      <c r="D389" s="3">
        <f>COUNTIF(Tabulka9[hodnocení produktu '[%'] seřazeno],"&lt;="&amp;Tabulka9[[#This Row],[hodnocení produktu '[%'] seřazeno]])/COUNT(Tabulka9[id zákazník])</f>
        <v>0.76284584980237158</v>
      </c>
    </row>
    <row r="390" spans="2:4" x14ac:dyDescent="0.25">
      <c r="B390" s="3">
        <v>386</v>
      </c>
      <c r="C390" s="3">
        <v>76</v>
      </c>
      <c r="D390" s="3">
        <f>COUNTIF(Tabulka9[hodnocení produktu '[%'] seřazeno],"&lt;="&amp;Tabulka9[[#This Row],[hodnocení produktu '[%'] seřazeno]])/COUNT(Tabulka9[id zákazník])</f>
        <v>0.76284584980237158</v>
      </c>
    </row>
    <row r="391" spans="2:4" x14ac:dyDescent="0.25">
      <c r="B391" s="3">
        <v>387</v>
      </c>
      <c r="C391" s="3">
        <v>77</v>
      </c>
      <c r="D391" s="3">
        <f>COUNTIF(Tabulka9[hodnocení produktu '[%'] seřazeno],"&lt;="&amp;Tabulka9[[#This Row],[hodnocení produktu '[%'] seřazeno]])/COUNT(Tabulka9[id zákazník])</f>
        <v>0.77075098814229248</v>
      </c>
    </row>
    <row r="392" spans="2:4" x14ac:dyDescent="0.25">
      <c r="B392" s="3">
        <v>388</v>
      </c>
      <c r="C392" s="3">
        <v>77</v>
      </c>
      <c r="D392" s="3">
        <f>COUNTIF(Tabulka9[hodnocení produktu '[%'] seřazeno],"&lt;="&amp;Tabulka9[[#This Row],[hodnocení produktu '[%'] seřazeno]])/COUNT(Tabulka9[id zákazník])</f>
        <v>0.77075098814229248</v>
      </c>
    </row>
    <row r="393" spans="2:4" x14ac:dyDescent="0.25">
      <c r="B393" s="3">
        <v>389</v>
      </c>
      <c r="C393" s="3">
        <v>77</v>
      </c>
      <c r="D393" s="3">
        <f>COUNTIF(Tabulka9[hodnocení produktu '[%'] seřazeno],"&lt;="&amp;Tabulka9[[#This Row],[hodnocení produktu '[%'] seřazeno]])/COUNT(Tabulka9[id zákazník])</f>
        <v>0.77075098814229248</v>
      </c>
    </row>
    <row r="394" spans="2:4" x14ac:dyDescent="0.25">
      <c r="B394" s="3">
        <v>390</v>
      </c>
      <c r="C394" s="3">
        <v>77</v>
      </c>
      <c r="D394" s="3">
        <f>COUNTIF(Tabulka9[hodnocení produktu '[%'] seřazeno],"&lt;="&amp;Tabulka9[[#This Row],[hodnocení produktu '[%'] seřazeno]])/COUNT(Tabulka9[id zákazník])</f>
        <v>0.77075098814229248</v>
      </c>
    </row>
    <row r="395" spans="2:4" x14ac:dyDescent="0.25">
      <c r="B395" s="3">
        <v>391</v>
      </c>
      <c r="C395" s="3">
        <v>78</v>
      </c>
      <c r="D395" s="3">
        <f>COUNTIF(Tabulka9[hodnocení produktu '[%'] seřazeno],"&lt;="&amp;Tabulka9[[#This Row],[hodnocení produktu '[%'] seřazeno]])/COUNT(Tabulka9[id zákazník])</f>
        <v>0.78458498023715417</v>
      </c>
    </row>
    <row r="396" spans="2:4" x14ac:dyDescent="0.25">
      <c r="B396" s="3">
        <v>392</v>
      </c>
      <c r="C396" s="3">
        <v>78</v>
      </c>
      <c r="D396" s="3">
        <f>COUNTIF(Tabulka9[hodnocení produktu '[%'] seřazeno],"&lt;="&amp;Tabulka9[[#This Row],[hodnocení produktu '[%'] seřazeno]])/COUNT(Tabulka9[id zákazník])</f>
        <v>0.78458498023715417</v>
      </c>
    </row>
    <row r="397" spans="2:4" x14ac:dyDescent="0.25">
      <c r="B397" s="3">
        <v>393</v>
      </c>
      <c r="C397" s="3">
        <v>78</v>
      </c>
      <c r="D397" s="3">
        <f>COUNTIF(Tabulka9[hodnocení produktu '[%'] seřazeno],"&lt;="&amp;Tabulka9[[#This Row],[hodnocení produktu '[%'] seřazeno]])/COUNT(Tabulka9[id zákazník])</f>
        <v>0.78458498023715417</v>
      </c>
    </row>
    <row r="398" spans="2:4" x14ac:dyDescent="0.25">
      <c r="B398" s="3">
        <v>394</v>
      </c>
      <c r="C398" s="3">
        <v>78</v>
      </c>
      <c r="D398" s="3">
        <f>COUNTIF(Tabulka9[hodnocení produktu '[%'] seřazeno],"&lt;="&amp;Tabulka9[[#This Row],[hodnocení produktu '[%'] seřazeno]])/COUNT(Tabulka9[id zákazník])</f>
        <v>0.78458498023715417</v>
      </c>
    </row>
    <row r="399" spans="2:4" x14ac:dyDescent="0.25">
      <c r="B399" s="3">
        <v>395</v>
      </c>
      <c r="C399" s="3">
        <v>78</v>
      </c>
      <c r="D399" s="3">
        <f>COUNTIF(Tabulka9[hodnocení produktu '[%'] seřazeno],"&lt;="&amp;Tabulka9[[#This Row],[hodnocení produktu '[%'] seřazeno]])/COUNT(Tabulka9[id zákazník])</f>
        <v>0.78458498023715417</v>
      </c>
    </row>
    <row r="400" spans="2:4" x14ac:dyDescent="0.25">
      <c r="B400" s="3">
        <v>396</v>
      </c>
      <c r="C400" s="3">
        <v>78</v>
      </c>
      <c r="D400" s="3">
        <f>COUNTIF(Tabulka9[hodnocení produktu '[%'] seřazeno],"&lt;="&amp;Tabulka9[[#This Row],[hodnocení produktu '[%'] seřazeno]])/COUNT(Tabulka9[id zákazník])</f>
        <v>0.78458498023715417</v>
      </c>
    </row>
    <row r="401" spans="2:4" x14ac:dyDescent="0.25">
      <c r="B401" s="3">
        <v>397</v>
      </c>
      <c r="C401" s="3">
        <v>78</v>
      </c>
      <c r="D401" s="3">
        <f>COUNTIF(Tabulka9[hodnocení produktu '[%'] seřazeno],"&lt;="&amp;Tabulka9[[#This Row],[hodnocení produktu '[%'] seřazeno]])/COUNT(Tabulka9[id zákazník])</f>
        <v>0.78458498023715417</v>
      </c>
    </row>
    <row r="402" spans="2:4" x14ac:dyDescent="0.25">
      <c r="B402" s="3">
        <v>398</v>
      </c>
      <c r="C402" s="3">
        <v>79</v>
      </c>
      <c r="D402" s="3">
        <f>COUNTIF(Tabulka9[hodnocení produktu '[%'] seřazeno],"&lt;="&amp;Tabulka9[[#This Row],[hodnocení produktu '[%'] seřazeno]])/COUNT(Tabulka9[id zákazník])</f>
        <v>0.78853754940711462</v>
      </c>
    </row>
    <row r="403" spans="2:4" x14ac:dyDescent="0.25">
      <c r="B403" s="3">
        <v>399</v>
      </c>
      <c r="C403" s="3">
        <v>79</v>
      </c>
      <c r="D403" s="3">
        <f>COUNTIF(Tabulka9[hodnocení produktu '[%'] seřazeno],"&lt;="&amp;Tabulka9[[#This Row],[hodnocení produktu '[%'] seřazeno]])/COUNT(Tabulka9[id zákazník])</f>
        <v>0.78853754940711462</v>
      </c>
    </row>
    <row r="404" spans="2:4" x14ac:dyDescent="0.25">
      <c r="B404" s="3">
        <v>400</v>
      </c>
      <c r="C404" s="3">
        <v>80</v>
      </c>
      <c r="D404" s="3">
        <f>COUNTIF(Tabulka9[hodnocení produktu '[%'] seřazeno],"&lt;="&amp;Tabulka9[[#This Row],[hodnocení produktu '[%'] seřazeno]])/COUNT(Tabulka9[id zákazník])</f>
        <v>0.79841897233201586</v>
      </c>
    </row>
    <row r="405" spans="2:4" x14ac:dyDescent="0.25">
      <c r="B405" s="3">
        <v>401</v>
      </c>
      <c r="C405" s="3">
        <v>80</v>
      </c>
      <c r="D405" s="3">
        <f>COUNTIF(Tabulka9[hodnocení produktu '[%'] seřazeno],"&lt;="&amp;Tabulka9[[#This Row],[hodnocení produktu '[%'] seřazeno]])/COUNT(Tabulka9[id zákazník])</f>
        <v>0.79841897233201586</v>
      </c>
    </row>
    <row r="406" spans="2:4" x14ac:dyDescent="0.25">
      <c r="B406" s="3">
        <v>402</v>
      </c>
      <c r="C406" s="3">
        <v>80</v>
      </c>
      <c r="D406" s="3">
        <f>COUNTIF(Tabulka9[hodnocení produktu '[%'] seřazeno],"&lt;="&amp;Tabulka9[[#This Row],[hodnocení produktu '[%'] seřazeno]])/COUNT(Tabulka9[id zákazník])</f>
        <v>0.79841897233201586</v>
      </c>
    </row>
    <row r="407" spans="2:4" x14ac:dyDescent="0.25">
      <c r="B407" s="3">
        <v>403</v>
      </c>
      <c r="C407" s="3">
        <v>80</v>
      </c>
      <c r="D407" s="3">
        <f>COUNTIF(Tabulka9[hodnocení produktu '[%'] seřazeno],"&lt;="&amp;Tabulka9[[#This Row],[hodnocení produktu '[%'] seřazeno]])/COUNT(Tabulka9[id zákazník])</f>
        <v>0.79841897233201586</v>
      </c>
    </row>
    <row r="408" spans="2:4" x14ac:dyDescent="0.25">
      <c r="B408" s="3">
        <v>404</v>
      </c>
      <c r="C408" s="3">
        <v>80</v>
      </c>
      <c r="D408" s="3">
        <f>COUNTIF(Tabulka9[hodnocení produktu '[%'] seřazeno],"&lt;="&amp;Tabulka9[[#This Row],[hodnocení produktu '[%'] seřazeno]])/COUNT(Tabulka9[id zákazník])</f>
        <v>0.79841897233201586</v>
      </c>
    </row>
    <row r="409" spans="2:4" x14ac:dyDescent="0.25">
      <c r="B409" s="3">
        <v>405</v>
      </c>
      <c r="C409" s="3">
        <v>81</v>
      </c>
      <c r="D409" s="3">
        <f>COUNTIF(Tabulka9[hodnocení produktu '[%'] seřazeno],"&lt;="&amp;Tabulka9[[#This Row],[hodnocení produktu '[%'] seřazeno]])/COUNT(Tabulka9[id zákazník])</f>
        <v>0.80632411067193677</v>
      </c>
    </row>
    <row r="410" spans="2:4" x14ac:dyDescent="0.25">
      <c r="B410" s="3">
        <v>406</v>
      </c>
      <c r="C410" s="3">
        <v>81</v>
      </c>
      <c r="D410" s="3">
        <f>COUNTIF(Tabulka9[hodnocení produktu '[%'] seřazeno],"&lt;="&amp;Tabulka9[[#This Row],[hodnocení produktu '[%'] seřazeno]])/COUNT(Tabulka9[id zákazník])</f>
        <v>0.80632411067193677</v>
      </c>
    </row>
    <row r="411" spans="2:4" x14ac:dyDescent="0.25">
      <c r="B411" s="3">
        <v>407</v>
      </c>
      <c r="C411" s="3">
        <v>81</v>
      </c>
      <c r="D411" s="3">
        <f>COUNTIF(Tabulka9[hodnocení produktu '[%'] seřazeno],"&lt;="&amp;Tabulka9[[#This Row],[hodnocení produktu '[%'] seřazeno]])/COUNT(Tabulka9[id zákazník])</f>
        <v>0.80632411067193677</v>
      </c>
    </row>
    <row r="412" spans="2:4" x14ac:dyDescent="0.25">
      <c r="B412" s="3">
        <v>408</v>
      </c>
      <c r="C412" s="3">
        <v>81</v>
      </c>
      <c r="D412" s="3">
        <f>COUNTIF(Tabulka9[hodnocení produktu '[%'] seřazeno],"&lt;="&amp;Tabulka9[[#This Row],[hodnocení produktu '[%'] seřazeno]])/COUNT(Tabulka9[id zákazník])</f>
        <v>0.80632411067193677</v>
      </c>
    </row>
    <row r="413" spans="2:4" x14ac:dyDescent="0.25">
      <c r="B413" s="3">
        <v>409</v>
      </c>
      <c r="C413" s="3">
        <v>82</v>
      </c>
      <c r="D413" s="3">
        <f>COUNTIF(Tabulka9[hodnocení produktu '[%'] seřazeno],"&lt;="&amp;Tabulka9[[#This Row],[hodnocení produktu '[%'] seřazeno]])/COUNT(Tabulka9[id zákazník])</f>
        <v>0.8162055335968379</v>
      </c>
    </row>
    <row r="414" spans="2:4" x14ac:dyDescent="0.25">
      <c r="B414" s="3">
        <v>410</v>
      </c>
      <c r="C414" s="3">
        <v>82</v>
      </c>
      <c r="D414" s="3">
        <f>COUNTIF(Tabulka9[hodnocení produktu '[%'] seřazeno],"&lt;="&amp;Tabulka9[[#This Row],[hodnocení produktu '[%'] seřazeno]])/COUNT(Tabulka9[id zákazník])</f>
        <v>0.8162055335968379</v>
      </c>
    </row>
    <row r="415" spans="2:4" x14ac:dyDescent="0.25">
      <c r="B415" s="3">
        <v>411</v>
      </c>
      <c r="C415" s="3">
        <v>82</v>
      </c>
      <c r="D415" s="3">
        <f>COUNTIF(Tabulka9[hodnocení produktu '[%'] seřazeno],"&lt;="&amp;Tabulka9[[#This Row],[hodnocení produktu '[%'] seřazeno]])/COUNT(Tabulka9[id zákazník])</f>
        <v>0.8162055335968379</v>
      </c>
    </row>
    <row r="416" spans="2:4" x14ac:dyDescent="0.25">
      <c r="B416" s="3">
        <v>412</v>
      </c>
      <c r="C416" s="3">
        <v>82</v>
      </c>
      <c r="D416" s="3">
        <f>COUNTIF(Tabulka9[hodnocení produktu '[%'] seřazeno],"&lt;="&amp;Tabulka9[[#This Row],[hodnocení produktu '[%'] seřazeno]])/COUNT(Tabulka9[id zákazník])</f>
        <v>0.8162055335968379</v>
      </c>
    </row>
    <row r="417" spans="2:4" x14ac:dyDescent="0.25">
      <c r="B417" s="3">
        <v>413</v>
      </c>
      <c r="C417" s="3">
        <v>82</v>
      </c>
      <c r="D417" s="3">
        <f>COUNTIF(Tabulka9[hodnocení produktu '[%'] seřazeno],"&lt;="&amp;Tabulka9[[#This Row],[hodnocení produktu '[%'] seřazeno]])/COUNT(Tabulka9[id zákazník])</f>
        <v>0.8162055335968379</v>
      </c>
    </row>
    <row r="418" spans="2:4" x14ac:dyDescent="0.25">
      <c r="B418" s="3">
        <v>414</v>
      </c>
      <c r="C418" s="3">
        <v>83</v>
      </c>
      <c r="D418" s="3">
        <f>COUNTIF(Tabulka9[hodnocení produktu '[%'] seřazeno],"&lt;="&amp;Tabulka9[[#This Row],[hodnocení produktu '[%'] seřazeno]])/COUNT(Tabulka9[id zákazník])</f>
        <v>0.82608695652173914</v>
      </c>
    </row>
    <row r="419" spans="2:4" x14ac:dyDescent="0.25">
      <c r="B419" s="3">
        <v>415</v>
      </c>
      <c r="C419" s="3">
        <v>83</v>
      </c>
      <c r="D419" s="3">
        <f>COUNTIF(Tabulka9[hodnocení produktu '[%'] seřazeno],"&lt;="&amp;Tabulka9[[#This Row],[hodnocení produktu '[%'] seřazeno]])/COUNT(Tabulka9[id zákazník])</f>
        <v>0.82608695652173914</v>
      </c>
    </row>
    <row r="420" spans="2:4" x14ac:dyDescent="0.25">
      <c r="B420" s="3">
        <v>416</v>
      </c>
      <c r="C420" s="3">
        <v>83</v>
      </c>
      <c r="D420" s="3">
        <f>COUNTIF(Tabulka9[hodnocení produktu '[%'] seřazeno],"&lt;="&amp;Tabulka9[[#This Row],[hodnocení produktu '[%'] seřazeno]])/COUNT(Tabulka9[id zákazník])</f>
        <v>0.82608695652173914</v>
      </c>
    </row>
    <row r="421" spans="2:4" x14ac:dyDescent="0.25">
      <c r="B421" s="3">
        <v>417</v>
      </c>
      <c r="C421" s="3">
        <v>83</v>
      </c>
      <c r="D421" s="3">
        <f>COUNTIF(Tabulka9[hodnocení produktu '[%'] seřazeno],"&lt;="&amp;Tabulka9[[#This Row],[hodnocení produktu '[%'] seřazeno]])/COUNT(Tabulka9[id zákazník])</f>
        <v>0.82608695652173914</v>
      </c>
    </row>
    <row r="422" spans="2:4" x14ac:dyDescent="0.25">
      <c r="B422" s="3">
        <v>418</v>
      </c>
      <c r="C422" s="3">
        <v>83</v>
      </c>
      <c r="D422" s="3">
        <f>COUNTIF(Tabulka9[hodnocení produktu '[%'] seřazeno],"&lt;="&amp;Tabulka9[[#This Row],[hodnocení produktu '[%'] seřazeno]])/COUNT(Tabulka9[id zákazník])</f>
        <v>0.82608695652173914</v>
      </c>
    </row>
    <row r="423" spans="2:4" x14ac:dyDescent="0.25">
      <c r="B423" s="3">
        <v>419</v>
      </c>
      <c r="C423" s="3">
        <v>84</v>
      </c>
      <c r="D423" s="3">
        <f>COUNTIF(Tabulka9[hodnocení produktu '[%'] seřazeno],"&lt;="&amp;Tabulka9[[#This Row],[hodnocení produktu '[%'] seřazeno]])/COUNT(Tabulka9[id zákazník])</f>
        <v>0.83399209486166004</v>
      </c>
    </row>
    <row r="424" spans="2:4" x14ac:dyDescent="0.25">
      <c r="B424" s="3">
        <v>420</v>
      </c>
      <c r="C424" s="3">
        <v>84</v>
      </c>
      <c r="D424" s="3">
        <f>COUNTIF(Tabulka9[hodnocení produktu '[%'] seřazeno],"&lt;="&amp;Tabulka9[[#This Row],[hodnocení produktu '[%'] seřazeno]])/COUNT(Tabulka9[id zákazník])</f>
        <v>0.83399209486166004</v>
      </c>
    </row>
    <row r="425" spans="2:4" x14ac:dyDescent="0.25">
      <c r="B425" s="3">
        <v>421</v>
      </c>
      <c r="C425" s="3">
        <v>84</v>
      </c>
      <c r="D425" s="3">
        <f>COUNTIF(Tabulka9[hodnocení produktu '[%'] seřazeno],"&lt;="&amp;Tabulka9[[#This Row],[hodnocení produktu '[%'] seřazeno]])/COUNT(Tabulka9[id zákazník])</f>
        <v>0.83399209486166004</v>
      </c>
    </row>
    <row r="426" spans="2:4" x14ac:dyDescent="0.25">
      <c r="B426" s="3">
        <v>422</v>
      </c>
      <c r="C426" s="3">
        <v>84</v>
      </c>
      <c r="D426" s="3">
        <f>COUNTIF(Tabulka9[hodnocení produktu '[%'] seřazeno],"&lt;="&amp;Tabulka9[[#This Row],[hodnocení produktu '[%'] seřazeno]])/COUNT(Tabulka9[id zákazník])</f>
        <v>0.83399209486166004</v>
      </c>
    </row>
    <row r="427" spans="2:4" x14ac:dyDescent="0.25">
      <c r="B427" s="3">
        <v>423</v>
      </c>
      <c r="C427" s="3">
        <v>85</v>
      </c>
      <c r="D427" s="3">
        <f>COUNTIF(Tabulka9[hodnocení produktu '[%'] seřazeno],"&lt;="&amp;Tabulka9[[#This Row],[hodnocení produktu '[%'] seřazeno]])/COUNT(Tabulka9[id zákazník])</f>
        <v>0.84387351778656128</v>
      </c>
    </row>
    <row r="428" spans="2:4" x14ac:dyDescent="0.25">
      <c r="B428" s="3">
        <v>424</v>
      </c>
      <c r="C428" s="3">
        <v>85</v>
      </c>
      <c r="D428" s="3">
        <f>COUNTIF(Tabulka9[hodnocení produktu '[%'] seřazeno],"&lt;="&amp;Tabulka9[[#This Row],[hodnocení produktu '[%'] seřazeno]])/COUNT(Tabulka9[id zákazník])</f>
        <v>0.84387351778656128</v>
      </c>
    </row>
    <row r="429" spans="2:4" x14ac:dyDescent="0.25">
      <c r="B429" s="3">
        <v>425</v>
      </c>
      <c r="C429" s="3">
        <v>85</v>
      </c>
      <c r="D429" s="3">
        <f>COUNTIF(Tabulka9[hodnocení produktu '[%'] seřazeno],"&lt;="&amp;Tabulka9[[#This Row],[hodnocení produktu '[%'] seřazeno]])/COUNT(Tabulka9[id zákazník])</f>
        <v>0.84387351778656128</v>
      </c>
    </row>
    <row r="430" spans="2:4" x14ac:dyDescent="0.25">
      <c r="B430" s="3">
        <v>426</v>
      </c>
      <c r="C430" s="3">
        <v>85</v>
      </c>
      <c r="D430" s="3">
        <f>COUNTIF(Tabulka9[hodnocení produktu '[%'] seřazeno],"&lt;="&amp;Tabulka9[[#This Row],[hodnocení produktu '[%'] seřazeno]])/COUNT(Tabulka9[id zákazník])</f>
        <v>0.84387351778656128</v>
      </c>
    </row>
    <row r="431" spans="2:4" x14ac:dyDescent="0.25">
      <c r="B431" s="3">
        <v>427</v>
      </c>
      <c r="C431" s="3">
        <v>85</v>
      </c>
      <c r="D431" s="3">
        <f>COUNTIF(Tabulka9[hodnocení produktu '[%'] seřazeno],"&lt;="&amp;Tabulka9[[#This Row],[hodnocení produktu '[%'] seřazeno]])/COUNT(Tabulka9[id zákazník])</f>
        <v>0.84387351778656128</v>
      </c>
    </row>
    <row r="432" spans="2:4" x14ac:dyDescent="0.25">
      <c r="B432" s="3">
        <v>428</v>
      </c>
      <c r="C432" s="3">
        <v>86</v>
      </c>
      <c r="D432" s="3">
        <f>COUNTIF(Tabulka9[hodnocení produktu '[%'] seřazeno],"&lt;="&amp;Tabulka9[[#This Row],[hodnocení produktu '[%'] seřazeno]])/COUNT(Tabulka9[id zákazník])</f>
        <v>0.85375494071146241</v>
      </c>
    </row>
    <row r="433" spans="2:4" x14ac:dyDescent="0.25">
      <c r="B433" s="3">
        <v>429</v>
      </c>
      <c r="C433" s="3">
        <v>86</v>
      </c>
      <c r="D433" s="3">
        <f>COUNTIF(Tabulka9[hodnocení produktu '[%'] seřazeno],"&lt;="&amp;Tabulka9[[#This Row],[hodnocení produktu '[%'] seřazeno]])/COUNT(Tabulka9[id zákazník])</f>
        <v>0.85375494071146241</v>
      </c>
    </row>
    <row r="434" spans="2:4" x14ac:dyDescent="0.25">
      <c r="B434" s="3">
        <v>430</v>
      </c>
      <c r="C434" s="3">
        <v>86</v>
      </c>
      <c r="D434" s="3">
        <f>COUNTIF(Tabulka9[hodnocení produktu '[%'] seřazeno],"&lt;="&amp;Tabulka9[[#This Row],[hodnocení produktu '[%'] seřazeno]])/COUNT(Tabulka9[id zákazník])</f>
        <v>0.85375494071146241</v>
      </c>
    </row>
    <row r="435" spans="2:4" x14ac:dyDescent="0.25">
      <c r="B435" s="3">
        <v>431</v>
      </c>
      <c r="C435" s="3">
        <v>86</v>
      </c>
      <c r="D435" s="3">
        <f>COUNTIF(Tabulka9[hodnocení produktu '[%'] seřazeno],"&lt;="&amp;Tabulka9[[#This Row],[hodnocení produktu '[%'] seřazeno]])/COUNT(Tabulka9[id zákazník])</f>
        <v>0.85375494071146241</v>
      </c>
    </row>
    <row r="436" spans="2:4" x14ac:dyDescent="0.25">
      <c r="B436" s="3">
        <v>432</v>
      </c>
      <c r="C436" s="3">
        <v>86</v>
      </c>
      <c r="D436" s="3">
        <f>COUNTIF(Tabulka9[hodnocení produktu '[%'] seřazeno],"&lt;="&amp;Tabulka9[[#This Row],[hodnocení produktu '[%'] seřazeno]])/COUNT(Tabulka9[id zákazník])</f>
        <v>0.85375494071146241</v>
      </c>
    </row>
    <row r="437" spans="2:4" x14ac:dyDescent="0.25">
      <c r="B437" s="3">
        <v>433</v>
      </c>
      <c r="C437" s="3">
        <v>87</v>
      </c>
      <c r="D437" s="3">
        <f>COUNTIF(Tabulka9[hodnocení produktu '[%'] seřazeno],"&lt;="&amp;Tabulka9[[#This Row],[hodnocení produktu '[%'] seřazeno]])/COUNT(Tabulka9[id zákazník])</f>
        <v>0.87154150197628455</v>
      </c>
    </row>
    <row r="438" spans="2:4" x14ac:dyDescent="0.25">
      <c r="B438" s="3">
        <v>434</v>
      </c>
      <c r="C438" s="3">
        <v>87</v>
      </c>
      <c r="D438" s="3">
        <f>COUNTIF(Tabulka9[hodnocení produktu '[%'] seřazeno],"&lt;="&amp;Tabulka9[[#This Row],[hodnocení produktu '[%'] seřazeno]])/COUNT(Tabulka9[id zákazník])</f>
        <v>0.87154150197628455</v>
      </c>
    </row>
    <row r="439" spans="2:4" x14ac:dyDescent="0.25">
      <c r="B439" s="3">
        <v>435</v>
      </c>
      <c r="C439" s="3">
        <v>87</v>
      </c>
      <c r="D439" s="3">
        <f>COUNTIF(Tabulka9[hodnocení produktu '[%'] seřazeno],"&lt;="&amp;Tabulka9[[#This Row],[hodnocení produktu '[%'] seřazeno]])/COUNT(Tabulka9[id zákazník])</f>
        <v>0.87154150197628455</v>
      </c>
    </row>
    <row r="440" spans="2:4" x14ac:dyDescent="0.25">
      <c r="B440" s="3">
        <v>436</v>
      </c>
      <c r="C440" s="3">
        <v>87</v>
      </c>
      <c r="D440" s="3">
        <f>COUNTIF(Tabulka9[hodnocení produktu '[%'] seřazeno],"&lt;="&amp;Tabulka9[[#This Row],[hodnocení produktu '[%'] seřazeno]])/COUNT(Tabulka9[id zákazník])</f>
        <v>0.87154150197628455</v>
      </c>
    </row>
    <row r="441" spans="2:4" x14ac:dyDescent="0.25">
      <c r="B441" s="3">
        <v>437</v>
      </c>
      <c r="C441" s="3">
        <v>87</v>
      </c>
      <c r="D441" s="3">
        <f>COUNTIF(Tabulka9[hodnocení produktu '[%'] seřazeno],"&lt;="&amp;Tabulka9[[#This Row],[hodnocení produktu '[%'] seřazeno]])/COUNT(Tabulka9[id zákazník])</f>
        <v>0.87154150197628455</v>
      </c>
    </row>
    <row r="442" spans="2:4" x14ac:dyDescent="0.25">
      <c r="B442" s="3">
        <v>438</v>
      </c>
      <c r="C442" s="3">
        <v>87</v>
      </c>
      <c r="D442" s="3">
        <f>COUNTIF(Tabulka9[hodnocení produktu '[%'] seřazeno],"&lt;="&amp;Tabulka9[[#This Row],[hodnocení produktu '[%'] seřazeno]])/COUNT(Tabulka9[id zákazník])</f>
        <v>0.87154150197628455</v>
      </c>
    </row>
    <row r="443" spans="2:4" x14ac:dyDescent="0.25">
      <c r="B443" s="3">
        <v>439</v>
      </c>
      <c r="C443" s="3">
        <v>87</v>
      </c>
      <c r="D443" s="3">
        <f>COUNTIF(Tabulka9[hodnocení produktu '[%'] seřazeno],"&lt;="&amp;Tabulka9[[#This Row],[hodnocení produktu '[%'] seřazeno]])/COUNT(Tabulka9[id zákazník])</f>
        <v>0.87154150197628455</v>
      </c>
    </row>
    <row r="444" spans="2:4" x14ac:dyDescent="0.25">
      <c r="B444" s="3">
        <v>440</v>
      </c>
      <c r="C444" s="3">
        <v>87</v>
      </c>
      <c r="D444" s="3">
        <f>COUNTIF(Tabulka9[hodnocení produktu '[%'] seřazeno],"&lt;="&amp;Tabulka9[[#This Row],[hodnocení produktu '[%'] seřazeno]])/COUNT(Tabulka9[id zákazník])</f>
        <v>0.87154150197628455</v>
      </c>
    </row>
    <row r="445" spans="2:4" x14ac:dyDescent="0.25">
      <c r="B445" s="3">
        <v>441</v>
      </c>
      <c r="C445" s="3">
        <v>87</v>
      </c>
      <c r="D445" s="3">
        <f>COUNTIF(Tabulka9[hodnocení produktu '[%'] seřazeno],"&lt;="&amp;Tabulka9[[#This Row],[hodnocení produktu '[%'] seřazeno]])/COUNT(Tabulka9[id zákazník])</f>
        <v>0.87154150197628455</v>
      </c>
    </row>
    <row r="446" spans="2:4" x14ac:dyDescent="0.25">
      <c r="B446" s="3">
        <v>442</v>
      </c>
      <c r="C446" s="3">
        <v>88</v>
      </c>
      <c r="D446" s="3">
        <f>COUNTIF(Tabulka9[hodnocení produktu '[%'] seřazeno],"&lt;="&amp;Tabulka9[[#This Row],[hodnocení produktu '[%'] seřazeno]])/COUNT(Tabulka9[id zákazník])</f>
        <v>0.88339920948616601</v>
      </c>
    </row>
    <row r="447" spans="2:4" x14ac:dyDescent="0.25">
      <c r="B447" s="3">
        <v>443</v>
      </c>
      <c r="C447" s="3">
        <v>88</v>
      </c>
      <c r="D447" s="3">
        <f>COUNTIF(Tabulka9[hodnocení produktu '[%'] seřazeno],"&lt;="&amp;Tabulka9[[#This Row],[hodnocení produktu '[%'] seřazeno]])/COUNT(Tabulka9[id zákazník])</f>
        <v>0.88339920948616601</v>
      </c>
    </row>
    <row r="448" spans="2:4" x14ac:dyDescent="0.25">
      <c r="B448" s="3">
        <v>444</v>
      </c>
      <c r="C448" s="3">
        <v>88</v>
      </c>
      <c r="D448" s="3">
        <f>COUNTIF(Tabulka9[hodnocení produktu '[%'] seřazeno],"&lt;="&amp;Tabulka9[[#This Row],[hodnocení produktu '[%'] seřazeno]])/COUNT(Tabulka9[id zákazník])</f>
        <v>0.88339920948616601</v>
      </c>
    </row>
    <row r="449" spans="2:4" x14ac:dyDescent="0.25">
      <c r="B449" s="3">
        <v>445</v>
      </c>
      <c r="C449" s="3">
        <v>88</v>
      </c>
      <c r="D449" s="3">
        <f>COUNTIF(Tabulka9[hodnocení produktu '[%'] seřazeno],"&lt;="&amp;Tabulka9[[#This Row],[hodnocení produktu '[%'] seřazeno]])/COUNT(Tabulka9[id zákazník])</f>
        <v>0.88339920948616601</v>
      </c>
    </row>
    <row r="450" spans="2:4" x14ac:dyDescent="0.25">
      <c r="B450" s="3">
        <v>446</v>
      </c>
      <c r="C450" s="3">
        <v>88</v>
      </c>
      <c r="D450" s="3">
        <f>COUNTIF(Tabulka9[hodnocení produktu '[%'] seřazeno],"&lt;="&amp;Tabulka9[[#This Row],[hodnocení produktu '[%'] seřazeno]])/COUNT(Tabulka9[id zákazník])</f>
        <v>0.88339920948616601</v>
      </c>
    </row>
    <row r="451" spans="2:4" x14ac:dyDescent="0.25">
      <c r="B451" s="3">
        <v>447</v>
      </c>
      <c r="C451" s="3">
        <v>88</v>
      </c>
      <c r="D451" s="3">
        <f>COUNTIF(Tabulka9[hodnocení produktu '[%'] seřazeno],"&lt;="&amp;Tabulka9[[#This Row],[hodnocení produktu '[%'] seřazeno]])/COUNT(Tabulka9[id zákazník])</f>
        <v>0.88339920948616601</v>
      </c>
    </row>
    <row r="452" spans="2:4" x14ac:dyDescent="0.25">
      <c r="B452" s="3">
        <v>448</v>
      </c>
      <c r="C452" s="3">
        <v>89</v>
      </c>
      <c r="D452" s="3">
        <f>COUNTIF(Tabulka9[hodnocení produktu '[%'] seřazeno],"&lt;="&amp;Tabulka9[[#This Row],[hodnocení produktu '[%'] seřazeno]])/COUNT(Tabulka9[id zákazník])</f>
        <v>0.89525691699604748</v>
      </c>
    </row>
    <row r="453" spans="2:4" x14ac:dyDescent="0.25">
      <c r="B453" s="3">
        <v>449</v>
      </c>
      <c r="C453" s="3">
        <v>89</v>
      </c>
      <c r="D453" s="3">
        <f>COUNTIF(Tabulka9[hodnocení produktu '[%'] seřazeno],"&lt;="&amp;Tabulka9[[#This Row],[hodnocení produktu '[%'] seřazeno]])/COUNT(Tabulka9[id zákazník])</f>
        <v>0.89525691699604748</v>
      </c>
    </row>
    <row r="454" spans="2:4" x14ac:dyDescent="0.25">
      <c r="B454" s="3">
        <v>450</v>
      </c>
      <c r="C454" s="3">
        <v>89</v>
      </c>
      <c r="D454" s="3">
        <f>COUNTIF(Tabulka9[hodnocení produktu '[%'] seřazeno],"&lt;="&amp;Tabulka9[[#This Row],[hodnocení produktu '[%'] seřazeno]])/COUNT(Tabulka9[id zákazník])</f>
        <v>0.89525691699604748</v>
      </c>
    </row>
    <row r="455" spans="2:4" x14ac:dyDescent="0.25">
      <c r="B455" s="3">
        <v>451</v>
      </c>
      <c r="C455" s="3">
        <v>89</v>
      </c>
      <c r="D455" s="3">
        <f>COUNTIF(Tabulka9[hodnocení produktu '[%'] seřazeno],"&lt;="&amp;Tabulka9[[#This Row],[hodnocení produktu '[%'] seřazeno]])/COUNT(Tabulka9[id zákazník])</f>
        <v>0.89525691699604748</v>
      </c>
    </row>
    <row r="456" spans="2:4" x14ac:dyDescent="0.25">
      <c r="B456" s="3">
        <v>452</v>
      </c>
      <c r="C456" s="3">
        <v>89</v>
      </c>
      <c r="D456" s="3">
        <f>COUNTIF(Tabulka9[hodnocení produktu '[%'] seřazeno],"&lt;="&amp;Tabulka9[[#This Row],[hodnocení produktu '[%'] seřazeno]])/COUNT(Tabulka9[id zákazník])</f>
        <v>0.89525691699604748</v>
      </c>
    </row>
    <row r="457" spans="2:4" x14ac:dyDescent="0.25">
      <c r="B457" s="3">
        <v>453</v>
      </c>
      <c r="C457" s="3">
        <v>89</v>
      </c>
      <c r="D457" s="3">
        <f>COUNTIF(Tabulka9[hodnocení produktu '[%'] seřazeno],"&lt;="&amp;Tabulka9[[#This Row],[hodnocení produktu '[%'] seřazeno]])/COUNT(Tabulka9[id zákazník])</f>
        <v>0.89525691699604748</v>
      </c>
    </row>
    <row r="458" spans="2:4" x14ac:dyDescent="0.25">
      <c r="B458" s="3">
        <v>454</v>
      </c>
      <c r="C458" s="3">
        <v>90</v>
      </c>
      <c r="D458" s="3">
        <f>COUNTIF(Tabulka9[hodnocení produktu '[%'] seřazeno],"&lt;="&amp;Tabulka9[[#This Row],[hodnocení produktu '[%'] seřazeno]])/COUNT(Tabulka9[id zákazník])</f>
        <v>0.90513833992094861</v>
      </c>
    </row>
    <row r="459" spans="2:4" x14ac:dyDescent="0.25">
      <c r="B459" s="3">
        <v>455</v>
      </c>
      <c r="C459" s="3">
        <v>90</v>
      </c>
      <c r="D459" s="3">
        <f>COUNTIF(Tabulka9[hodnocení produktu '[%'] seřazeno],"&lt;="&amp;Tabulka9[[#This Row],[hodnocení produktu '[%'] seřazeno]])/COUNT(Tabulka9[id zákazník])</f>
        <v>0.90513833992094861</v>
      </c>
    </row>
    <row r="460" spans="2:4" x14ac:dyDescent="0.25">
      <c r="B460" s="3">
        <v>456</v>
      </c>
      <c r="C460" s="3">
        <v>90</v>
      </c>
      <c r="D460" s="3">
        <f>COUNTIF(Tabulka9[hodnocení produktu '[%'] seřazeno],"&lt;="&amp;Tabulka9[[#This Row],[hodnocení produktu '[%'] seřazeno]])/COUNT(Tabulka9[id zákazník])</f>
        <v>0.90513833992094861</v>
      </c>
    </row>
    <row r="461" spans="2:4" x14ac:dyDescent="0.25">
      <c r="B461" s="3">
        <v>457</v>
      </c>
      <c r="C461" s="3">
        <v>90</v>
      </c>
      <c r="D461" s="3">
        <f>COUNTIF(Tabulka9[hodnocení produktu '[%'] seřazeno],"&lt;="&amp;Tabulka9[[#This Row],[hodnocení produktu '[%'] seřazeno]])/COUNT(Tabulka9[id zákazník])</f>
        <v>0.90513833992094861</v>
      </c>
    </row>
    <row r="462" spans="2:4" x14ac:dyDescent="0.25">
      <c r="B462" s="3">
        <v>458</v>
      </c>
      <c r="C462" s="3">
        <v>90</v>
      </c>
      <c r="D462" s="3">
        <f>COUNTIF(Tabulka9[hodnocení produktu '[%'] seřazeno],"&lt;="&amp;Tabulka9[[#This Row],[hodnocení produktu '[%'] seřazeno]])/COUNT(Tabulka9[id zákazník])</f>
        <v>0.90513833992094861</v>
      </c>
    </row>
    <row r="463" spans="2:4" x14ac:dyDescent="0.25">
      <c r="B463" s="3">
        <v>459</v>
      </c>
      <c r="C463" s="3">
        <v>91</v>
      </c>
      <c r="D463" s="3">
        <f>COUNTIF(Tabulka9[hodnocení produktu '[%'] seřazeno],"&lt;="&amp;Tabulka9[[#This Row],[hodnocení produktu '[%'] seřazeno]])/COUNT(Tabulka9[id zákazník])</f>
        <v>0.91304347826086951</v>
      </c>
    </row>
    <row r="464" spans="2:4" x14ac:dyDescent="0.25">
      <c r="B464" s="3">
        <v>460</v>
      </c>
      <c r="C464" s="3">
        <v>91</v>
      </c>
      <c r="D464" s="3">
        <f>COUNTIF(Tabulka9[hodnocení produktu '[%'] seřazeno],"&lt;="&amp;Tabulka9[[#This Row],[hodnocení produktu '[%'] seřazeno]])/COUNT(Tabulka9[id zákazník])</f>
        <v>0.91304347826086951</v>
      </c>
    </row>
    <row r="465" spans="2:4" x14ac:dyDescent="0.25">
      <c r="B465" s="3">
        <v>461</v>
      </c>
      <c r="C465" s="3">
        <v>91</v>
      </c>
      <c r="D465" s="3">
        <f>COUNTIF(Tabulka9[hodnocení produktu '[%'] seřazeno],"&lt;="&amp;Tabulka9[[#This Row],[hodnocení produktu '[%'] seřazeno]])/COUNT(Tabulka9[id zákazník])</f>
        <v>0.91304347826086951</v>
      </c>
    </row>
    <row r="466" spans="2:4" x14ac:dyDescent="0.25">
      <c r="B466" s="3">
        <v>462</v>
      </c>
      <c r="C466" s="3">
        <v>91</v>
      </c>
      <c r="D466" s="3">
        <f>COUNTIF(Tabulka9[hodnocení produktu '[%'] seřazeno],"&lt;="&amp;Tabulka9[[#This Row],[hodnocení produktu '[%'] seřazeno]])/COUNT(Tabulka9[id zákazník])</f>
        <v>0.91304347826086951</v>
      </c>
    </row>
    <row r="467" spans="2:4" x14ac:dyDescent="0.25">
      <c r="B467" s="3">
        <v>463</v>
      </c>
      <c r="C467" s="3">
        <v>92</v>
      </c>
      <c r="D467" s="3">
        <f>COUNTIF(Tabulka9[hodnocení produktu '[%'] seřazeno],"&lt;="&amp;Tabulka9[[#This Row],[hodnocení produktu '[%'] seřazeno]])/COUNT(Tabulka9[id zákazník])</f>
        <v>0.9268774703557312</v>
      </c>
    </row>
    <row r="468" spans="2:4" x14ac:dyDescent="0.25">
      <c r="B468" s="3">
        <v>464</v>
      </c>
      <c r="C468" s="3">
        <v>92</v>
      </c>
      <c r="D468" s="3">
        <f>COUNTIF(Tabulka9[hodnocení produktu '[%'] seřazeno],"&lt;="&amp;Tabulka9[[#This Row],[hodnocení produktu '[%'] seřazeno]])/COUNT(Tabulka9[id zákazník])</f>
        <v>0.9268774703557312</v>
      </c>
    </row>
    <row r="469" spans="2:4" x14ac:dyDescent="0.25">
      <c r="B469" s="3">
        <v>465</v>
      </c>
      <c r="C469" s="3">
        <v>92</v>
      </c>
      <c r="D469" s="3">
        <f>COUNTIF(Tabulka9[hodnocení produktu '[%'] seřazeno],"&lt;="&amp;Tabulka9[[#This Row],[hodnocení produktu '[%'] seřazeno]])/COUNT(Tabulka9[id zákazník])</f>
        <v>0.9268774703557312</v>
      </c>
    </row>
    <row r="470" spans="2:4" x14ac:dyDescent="0.25">
      <c r="B470" s="3">
        <v>466</v>
      </c>
      <c r="C470" s="3">
        <v>92</v>
      </c>
      <c r="D470" s="3">
        <f>COUNTIF(Tabulka9[hodnocení produktu '[%'] seřazeno],"&lt;="&amp;Tabulka9[[#This Row],[hodnocení produktu '[%'] seřazeno]])/COUNT(Tabulka9[id zákazník])</f>
        <v>0.9268774703557312</v>
      </c>
    </row>
    <row r="471" spans="2:4" x14ac:dyDescent="0.25">
      <c r="B471" s="3">
        <v>467</v>
      </c>
      <c r="C471" s="3">
        <v>92</v>
      </c>
      <c r="D471" s="3">
        <f>COUNTIF(Tabulka9[hodnocení produktu '[%'] seřazeno],"&lt;="&amp;Tabulka9[[#This Row],[hodnocení produktu '[%'] seřazeno]])/COUNT(Tabulka9[id zákazník])</f>
        <v>0.9268774703557312</v>
      </c>
    </row>
    <row r="472" spans="2:4" x14ac:dyDescent="0.25">
      <c r="B472" s="3">
        <v>468</v>
      </c>
      <c r="C472" s="3">
        <v>92</v>
      </c>
      <c r="D472" s="3">
        <f>COUNTIF(Tabulka9[hodnocení produktu '[%'] seřazeno],"&lt;="&amp;Tabulka9[[#This Row],[hodnocení produktu '[%'] seřazeno]])/COUNT(Tabulka9[id zákazník])</f>
        <v>0.9268774703557312</v>
      </c>
    </row>
    <row r="473" spans="2:4" x14ac:dyDescent="0.25">
      <c r="B473" s="3">
        <v>469</v>
      </c>
      <c r="C473" s="3">
        <v>92</v>
      </c>
      <c r="D473" s="3">
        <f>COUNTIF(Tabulka9[hodnocení produktu '[%'] seřazeno],"&lt;="&amp;Tabulka9[[#This Row],[hodnocení produktu '[%'] seřazeno]])/COUNT(Tabulka9[id zákazník])</f>
        <v>0.9268774703557312</v>
      </c>
    </row>
    <row r="474" spans="2:4" x14ac:dyDescent="0.25">
      <c r="B474" s="3">
        <v>470</v>
      </c>
      <c r="C474" s="3">
        <v>93</v>
      </c>
      <c r="D474" s="3">
        <f>COUNTIF(Tabulka9[hodnocení produktu '[%'] seřazeno],"&lt;="&amp;Tabulka9[[#This Row],[hodnocení produktu '[%'] seřazeno]])/COUNT(Tabulka9[id zákazník])</f>
        <v>0.93083003952569165</v>
      </c>
    </row>
    <row r="475" spans="2:4" x14ac:dyDescent="0.25">
      <c r="B475" s="3">
        <v>471</v>
      </c>
      <c r="C475" s="8">
        <v>93</v>
      </c>
      <c r="D475" s="3">
        <f>COUNTIF(Tabulka9[hodnocení produktu '[%'] seřazeno],"&lt;="&amp;Tabulka9[[#This Row],[hodnocení produktu '[%'] seřazeno]])/COUNT(Tabulka9[id zákazník])</f>
        <v>0.93083003952569165</v>
      </c>
    </row>
    <row r="476" spans="2:4" x14ac:dyDescent="0.25">
      <c r="B476" s="3">
        <v>472</v>
      </c>
      <c r="C476" s="3">
        <v>94</v>
      </c>
      <c r="D476" s="3">
        <f>COUNTIF(Tabulka9[hodnocení produktu '[%'] seřazeno],"&lt;="&amp;Tabulka9[[#This Row],[hodnocení produktu '[%'] seřazeno]])/COUNT(Tabulka9[id zákazník])</f>
        <v>0.93675889328063244</v>
      </c>
    </row>
    <row r="477" spans="2:4" x14ac:dyDescent="0.25">
      <c r="B477" s="3">
        <v>473</v>
      </c>
      <c r="C477" s="3">
        <v>94</v>
      </c>
      <c r="D477" s="3">
        <f>COUNTIF(Tabulka9[hodnocení produktu '[%'] seřazeno],"&lt;="&amp;Tabulka9[[#This Row],[hodnocení produktu '[%'] seřazeno]])/COUNT(Tabulka9[id zákazník])</f>
        <v>0.93675889328063244</v>
      </c>
    </row>
    <row r="478" spans="2:4" x14ac:dyDescent="0.25">
      <c r="B478" s="3">
        <v>474</v>
      </c>
      <c r="C478" s="3">
        <v>94</v>
      </c>
      <c r="D478" s="3">
        <f>COUNTIF(Tabulka9[hodnocení produktu '[%'] seřazeno],"&lt;="&amp;Tabulka9[[#This Row],[hodnocení produktu '[%'] seřazeno]])/COUNT(Tabulka9[id zákazník])</f>
        <v>0.93675889328063244</v>
      </c>
    </row>
    <row r="479" spans="2:4" x14ac:dyDescent="0.25">
      <c r="B479" s="3">
        <v>475</v>
      </c>
      <c r="C479" s="3">
        <v>95</v>
      </c>
      <c r="D479" s="3">
        <f>COUNTIF(Tabulka9[hodnocení produktu '[%'] seřazeno],"&lt;="&amp;Tabulka9[[#This Row],[hodnocení produktu '[%'] seřazeno]])/COUNT(Tabulka9[id zákazník])</f>
        <v>0.9486166007905138</v>
      </c>
    </row>
    <row r="480" spans="2:4" x14ac:dyDescent="0.25">
      <c r="B480" s="3">
        <v>476</v>
      </c>
      <c r="C480" s="3">
        <v>95</v>
      </c>
      <c r="D480" s="3">
        <f>COUNTIF(Tabulka9[hodnocení produktu '[%'] seřazeno],"&lt;="&amp;Tabulka9[[#This Row],[hodnocení produktu '[%'] seřazeno]])/COUNT(Tabulka9[id zákazník])</f>
        <v>0.9486166007905138</v>
      </c>
    </row>
    <row r="481" spans="2:4" x14ac:dyDescent="0.25">
      <c r="B481" s="3">
        <v>477</v>
      </c>
      <c r="C481" s="3">
        <v>95</v>
      </c>
      <c r="D481" s="3">
        <f>COUNTIF(Tabulka9[hodnocení produktu '[%'] seřazeno],"&lt;="&amp;Tabulka9[[#This Row],[hodnocení produktu '[%'] seřazeno]])/COUNT(Tabulka9[id zákazník])</f>
        <v>0.9486166007905138</v>
      </c>
    </row>
    <row r="482" spans="2:4" x14ac:dyDescent="0.25">
      <c r="B482" s="3">
        <v>478</v>
      </c>
      <c r="C482" s="3">
        <v>95</v>
      </c>
      <c r="D482" s="3">
        <f>COUNTIF(Tabulka9[hodnocení produktu '[%'] seřazeno],"&lt;="&amp;Tabulka9[[#This Row],[hodnocení produktu '[%'] seřazeno]])/COUNT(Tabulka9[id zákazník])</f>
        <v>0.9486166007905138</v>
      </c>
    </row>
    <row r="483" spans="2:4" x14ac:dyDescent="0.25">
      <c r="B483" s="3">
        <v>479</v>
      </c>
      <c r="C483" s="3">
        <v>95</v>
      </c>
      <c r="D483" s="3">
        <f>COUNTIF(Tabulka9[hodnocení produktu '[%'] seřazeno],"&lt;="&amp;Tabulka9[[#This Row],[hodnocení produktu '[%'] seřazeno]])/COUNT(Tabulka9[id zákazník])</f>
        <v>0.9486166007905138</v>
      </c>
    </row>
    <row r="484" spans="2:4" x14ac:dyDescent="0.25">
      <c r="B484" s="3">
        <v>480</v>
      </c>
      <c r="C484" s="3">
        <v>95</v>
      </c>
      <c r="D484" s="3">
        <f>COUNTIF(Tabulka9[hodnocení produktu '[%'] seřazeno],"&lt;="&amp;Tabulka9[[#This Row],[hodnocení produktu '[%'] seřazeno]])/COUNT(Tabulka9[id zákazník])</f>
        <v>0.9486166007905138</v>
      </c>
    </row>
    <row r="485" spans="2:4" x14ac:dyDescent="0.25">
      <c r="B485" s="3">
        <v>481</v>
      </c>
      <c r="C485" s="3">
        <v>96</v>
      </c>
      <c r="D485" s="3">
        <f>COUNTIF(Tabulka9[hodnocení produktu '[%'] seřazeno],"&lt;="&amp;Tabulka9[[#This Row],[hodnocení produktu '[%'] seřazeno]])/COUNT(Tabulka9[id zákazník])</f>
        <v>0.95454545454545459</v>
      </c>
    </row>
    <row r="486" spans="2:4" x14ac:dyDescent="0.25">
      <c r="B486" s="3">
        <v>482</v>
      </c>
      <c r="C486" s="3">
        <v>96</v>
      </c>
      <c r="D486" s="3">
        <f>COUNTIF(Tabulka9[hodnocení produktu '[%'] seřazeno],"&lt;="&amp;Tabulka9[[#This Row],[hodnocení produktu '[%'] seřazeno]])/COUNT(Tabulka9[id zákazník])</f>
        <v>0.95454545454545459</v>
      </c>
    </row>
    <row r="487" spans="2:4" x14ac:dyDescent="0.25">
      <c r="B487" s="3">
        <v>483</v>
      </c>
      <c r="C487" s="3">
        <v>96</v>
      </c>
      <c r="D487" s="3">
        <f>COUNTIF(Tabulka9[hodnocení produktu '[%'] seřazeno],"&lt;="&amp;Tabulka9[[#This Row],[hodnocení produktu '[%'] seřazeno]])/COUNT(Tabulka9[id zákazník])</f>
        <v>0.95454545454545459</v>
      </c>
    </row>
    <row r="488" spans="2:4" x14ac:dyDescent="0.25">
      <c r="B488" s="3">
        <v>484</v>
      </c>
      <c r="C488" s="3">
        <v>97</v>
      </c>
      <c r="D488" s="3">
        <f>COUNTIF(Tabulka9[hodnocení produktu '[%'] seřazeno],"&lt;="&amp;Tabulka9[[#This Row],[hodnocení produktu '[%'] seřazeno]])/COUNT(Tabulka9[id zákazník])</f>
        <v>0.96442687747035571</v>
      </c>
    </row>
    <row r="489" spans="2:4" x14ac:dyDescent="0.25">
      <c r="B489" s="3">
        <v>485</v>
      </c>
      <c r="C489" s="3">
        <v>97</v>
      </c>
      <c r="D489" s="3">
        <f>COUNTIF(Tabulka9[hodnocení produktu '[%'] seřazeno],"&lt;="&amp;Tabulka9[[#This Row],[hodnocení produktu '[%'] seřazeno]])/COUNT(Tabulka9[id zákazník])</f>
        <v>0.96442687747035571</v>
      </c>
    </row>
    <row r="490" spans="2:4" x14ac:dyDescent="0.25">
      <c r="B490" s="3">
        <v>486</v>
      </c>
      <c r="C490" s="3">
        <v>97</v>
      </c>
      <c r="D490" s="3">
        <f>COUNTIF(Tabulka9[hodnocení produktu '[%'] seřazeno],"&lt;="&amp;Tabulka9[[#This Row],[hodnocení produktu '[%'] seřazeno]])/COUNT(Tabulka9[id zákazník])</f>
        <v>0.96442687747035571</v>
      </c>
    </row>
    <row r="491" spans="2:4" x14ac:dyDescent="0.25">
      <c r="B491" s="3">
        <v>487</v>
      </c>
      <c r="C491" s="3">
        <v>97</v>
      </c>
      <c r="D491" s="3">
        <f>COUNTIF(Tabulka9[hodnocení produktu '[%'] seřazeno],"&lt;="&amp;Tabulka9[[#This Row],[hodnocení produktu '[%'] seřazeno]])/COUNT(Tabulka9[id zákazník])</f>
        <v>0.96442687747035571</v>
      </c>
    </row>
    <row r="492" spans="2:4" x14ac:dyDescent="0.25">
      <c r="B492" s="3">
        <v>488</v>
      </c>
      <c r="C492" s="3">
        <v>97</v>
      </c>
      <c r="D492" s="3">
        <f>COUNTIF(Tabulka9[hodnocení produktu '[%'] seřazeno],"&lt;="&amp;Tabulka9[[#This Row],[hodnocení produktu '[%'] seřazeno]])/COUNT(Tabulka9[id zákazník])</f>
        <v>0.96442687747035571</v>
      </c>
    </row>
    <row r="493" spans="2:4" x14ac:dyDescent="0.25">
      <c r="B493" s="3">
        <v>489</v>
      </c>
      <c r="C493" s="3">
        <v>98</v>
      </c>
      <c r="D493" s="3">
        <f>COUNTIF(Tabulka9[hodnocení produktu '[%'] seřazeno],"&lt;="&amp;Tabulka9[[#This Row],[hodnocení produktu '[%'] seřazeno]])/COUNT(Tabulka9[id zákazník])</f>
        <v>0.98023715415019763</v>
      </c>
    </row>
    <row r="494" spans="2:4" x14ac:dyDescent="0.25">
      <c r="B494" s="3">
        <v>490</v>
      </c>
      <c r="C494" s="3">
        <v>98</v>
      </c>
      <c r="D494" s="3">
        <f>COUNTIF(Tabulka9[hodnocení produktu '[%'] seřazeno],"&lt;="&amp;Tabulka9[[#This Row],[hodnocení produktu '[%'] seřazeno]])/COUNT(Tabulka9[id zákazník])</f>
        <v>0.98023715415019763</v>
      </c>
    </row>
    <row r="495" spans="2:4" x14ac:dyDescent="0.25">
      <c r="B495" s="3">
        <v>491</v>
      </c>
      <c r="C495" s="3">
        <v>98</v>
      </c>
      <c r="D495" s="3">
        <f>COUNTIF(Tabulka9[hodnocení produktu '[%'] seřazeno],"&lt;="&amp;Tabulka9[[#This Row],[hodnocení produktu '[%'] seřazeno]])/COUNT(Tabulka9[id zákazník])</f>
        <v>0.98023715415019763</v>
      </c>
    </row>
    <row r="496" spans="2:4" x14ac:dyDescent="0.25">
      <c r="B496" s="3">
        <v>492</v>
      </c>
      <c r="C496" s="3">
        <v>98</v>
      </c>
      <c r="D496" s="3">
        <f>COUNTIF(Tabulka9[hodnocení produktu '[%'] seřazeno],"&lt;="&amp;Tabulka9[[#This Row],[hodnocení produktu '[%'] seřazeno]])/COUNT(Tabulka9[id zákazník])</f>
        <v>0.98023715415019763</v>
      </c>
    </row>
    <row r="497" spans="2:4" x14ac:dyDescent="0.25">
      <c r="B497" s="3">
        <v>493</v>
      </c>
      <c r="C497" s="3">
        <v>98</v>
      </c>
      <c r="D497" s="3">
        <f>COUNTIF(Tabulka9[hodnocení produktu '[%'] seřazeno],"&lt;="&amp;Tabulka9[[#This Row],[hodnocení produktu '[%'] seřazeno]])/COUNT(Tabulka9[id zákazník])</f>
        <v>0.98023715415019763</v>
      </c>
    </row>
    <row r="498" spans="2:4" x14ac:dyDescent="0.25">
      <c r="B498" s="3">
        <v>494</v>
      </c>
      <c r="C498" s="3">
        <v>98</v>
      </c>
      <c r="D498" s="3">
        <f>COUNTIF(Tabulka9[hodnocení produktu '[%'] seřazeno],"&lt;="&amp;Tabulka9[[#This Row],[hodnocení produktu '[%'] seřazeno]])/COUNT(Tabulka9[id zákazník])</f>
        <v>0.98023715415019763</v>
      </c>
    </row>
    <row r="499" spans="2:4" x14ac:dyDescent="0.25">
      <c r="B499" s="3">
        <v>495</v>
      </c>
      <c r="C499" s="3">
        <v>98</v>
      </c>
      <c r="D499" s="3">
        <f>COUNTIF(Tabulka9[hodnocení produktu '[%'] seřazeno],"&lt;="&amp;Tabulka9[[#This Row],[hodnocení produktu '[%'] seřazeno]])/COUNT(Tabulka9[id zákazník])</f>
        <v>0.98023715415019763</v>
      </c>
    </row>
    <row r="500" spans="2:4" x14ac:dyDescent="0.25">
      <c r="B500" s="3">
        <v>496</v>
      </c>
      <c r="C500" s="3">
        <v>98</v>
      </c>
      <c r="D500" s="3">
        <f>COUNTIF(Tabulka9[hodnocení produktu '[%'] seřazeno],"&lt;="&amp;Tabulka9[[#This Row],[hodnocení produktu '[%'] seřazeno]])/COUNT(Tabulka9[id zákazník])</f>
        <v>0.98023715415019763</v>
      </c>
    </row>
    <row r="501" spans="2:4" x14ac:dyDescent="0.25">
      <c r="B501" s="3">
        <v>497</v>
      </c>
      <c r="C501" s="3">
        <v>99</v>
      </c>
      <c r="D501" s="3">
        <f>COUNTIF(Tabulka9[hodnocení produktu '[%'] seřazeno],"&lt;="&amp;Tabulka9[[#This Row],[hodnocení produktu '[%'] seřazeno]])/COUNT(Tabulka9[id zákazník])</f>
        <v>0.9920948616600791</v>
      </c>
    </row>
    <row r="502" spans="2:4" x14ac:dyDescent="0.25">
      <c r="B502" s="3">
        <v>498</v>
      </c>
      <c r="C502" s="3">
        <v>99</v>
      </c>
      <c r="D502" s="3">
        <f>COUNTIF(Tabulka9[hodnocení produktu '[%'] seřazeno],"&lt;="&amp;Tabulka9[[#This Row],[hodnocení produktu '[%'] seřazeno]])/COUNT(Tabulka9[id zákazník])</f>
        <v>0.9920948616600791</v>
      </c>
    </row>
    <row r="503" spans="2:4" x14ac:dyDescent="0.25">
      <c r="B503" s="3">
        <v>499</v>
      </c>
      <c r="C503" s="3">
        <v>99</v>
      </c>
      <c r="D503" s="3">
        <f>COUNTIF(Tabulka9[hodnocení produktu '[%'] seřazeno],"&lt;="&amp;Tabulka9[[#This Row],[hodnocení produktu '[%'] seřazeno]])/COUNT(Tabulka9[id zákazník])</f>
        <v>0.9920948616600791</v>
      </c>
    </row>
    <row r="504" spans="2:4" x14ac:dyDescent="0.25">
      <c r="B504" s="3">
        <v>500</v>
      </c>
      <c r="C504" s="3">
        <v>99</v>
      </c>
      <c r="D504" s="3">
        <f>COUNTIF(Tabulka9[hodnocení produktu '[%'] seřazeno],"&lt;="&amp;Tabulka9[[#This Row],[hodnocení produktu '[%'] seřazeno]])/COUNT(Tabulka9[id zákazník])</f>
        <v>0.9920948616600791</v>
      </c>
    </row>
    <row r="505" spans="2:4" x14ac:dyDescent="0.25">
      <c r="B505" s="3">
        <v>501</v>
      </c>
      <c r="C505" s="3">
        <v>99</v>
      </c>
      <c r="D505" s="3">
        <f>COUNTIF(Tabulka9[hodnocení produktu '[%'] seřazeno],"&lt;="&amp;Tabulka9[[#This Row],[hodnocení produktu '[%'] seřazeno]])/COUNT(Tabulka9[id zákazník])</f>
        <v>0.9920948616600791</v>
      </c>
    </row>
    <row r="506" spans="2:4" x14ac:dyDescent="0.25">
      <c r="B506" s="3">
        <v>502</v>
      </c>
      <c r="C506" s="3">
        <v>99</v>
      </c>
      <c r="D506" s="3">
        <f>COUNTIF(Tabulka9[hodnocení produktu '[%'] seřazeno],"&lt;="&amp;Tabulka9[[#This Row],[hodnocení produktu '[%'] seřazeno]])/COUNT(Tabulka9[id zákazník])</f>
        <v>0.9920948616600791</v>
      </c>
    </row>
    <row r="507" spans="2:4" x14ac:dyDescent="0.25">
      <c r="B507" s="3">
        <v>503</v>
      </c>
      <c r="C507" s="3">
        <v>100</v>
      </c>
      <c r="D507" s="3">
        <f>COUNTIF(Tabulka9[hodnocení produktu '[%'] seřazeno],"&lt;="&amp;Tabulka9[[#This Row],[hodnocení produktu '[%'] seřazeno]])/COUNT(Tabulka9[id zákazník])</f>
        <v>1</v>
      </c>
    </row>
    <row r="508" spans="2:4" x14ac:dyDescent="0.25">
      <c r="B508" s="3">
        <v>504</v>
      </c>
      <c r="C508" s="3">
        <v>100</v>
      </c>
      <c r="D508" s="3">
        <f>COUNTIF(Tabulka9[hodnocení produktu '[%'] seřazeno],"&lt;="&amp;Tabulka9[[#This Row],[hodnocení produktu '[%'] seřazeno]])/COUNT(Tabulka9[id zákazník])</f>
        <v>1</v>
      </c>
    </row>
    <row r="509" spans="2:4" x14ac:dyDescent="0.25">
      <c r="B509" s="3">
        <v>505</v>
      </c>
      <c r="C509" s="3">
        <v>100</v>
      </c>
      <c r="D509" s="3">
        <f>COUNTIF(Tabulka9[hodnocení produktu '[%'] seřazeno],"&lt;="&amp;Tabulka9[[#This Row],[hodnocení produktu '[%'] seřazeno]])/COUNT(Tabulka9[id zákazník])</f>
        <v>1</v>
      </c>
    </row>
    <row r="510" spans="2:4" x14ac:dyDescent="0.25">
      <c r="B510" s="8">
        <v>506</v>
      </c>
      <c r="C510" s="8">
        <v>100</v>
      </c>
      <c r="D510" s="3">
        <f>COUNTIF(Tabulka9[hodnocení produktu '[%'] seřazeno],"&lt;="&amp;Tabulka9[[#This Row],[hodnocení produktu '[%'] seřazeno]])/COUNT(Tabulka9[id zákazník])</f>
        <v>1</v>
      </c>
    </row>
  </sheetData>
  <sortState ref="C5:C510">
    <sortCondition ref="C510"/>
  </sortState>
  <mergeCells count="1">
    <mergeCell ref="F21:M24"/>
  </mergeCell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ex_01</vt:lpstr>
      <vt:lpstr>ex_02</vt:lpstr>
      <vt:lpstr>ex_03</vt:lpstr>
      <vt:lpstr>ex_03_dist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zak</cp:lastModifiedBy>
  <dcterms:created xsi:type="dcterms:W3CDTF">2022-11-08T09:30:32Z</dcterms:created>
  <dcterms:modified xsi:type="dcterms:W3CDTF">2023-11-20T10:39:02Z</dcterms:modified>
</cp:coreProperties>
</file>