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ZD\"/>
    </mc:Choice>
  </mc:AlternateContent>
  <xr:revisionPtr revIDLastSave="0" documentId="8_{EA3EB6B4-5596-4547-AAFC-10EC597A288D}" xr6:coauthVersionLast="36" xr6:coauthVersionMax="36" xr10:uidLastSave="{00000000-0000-0000-0000-000000000000}"/>
  <bookViews>
    <workbookView xWindow="0" yWindow="0" windowWidth="19200" windowHeight="11385" xr2:uid="{5B70E0AB-7CDB-4E45-8EA6-0D000BECE72E}"/>
  </bookViews>
  <sheets>
    <sheet name="List2" sheetId="2" r:id="rId1"/>
    <sheet name="List1" sheetId="1" r:id="rId2"/>
  </sheets>
  <definedNames>
    <definedName name="_xlchart.v1.10" hidden="1">List2!$H$9:$H$16</definedName>
    <definedName name="_xlchart.v1.8" hidden="1">List2!$E$9:$E$16</definedName>
    <definedName name="_xlchart.v1.9" hidden="1">List2!$H$8</definedName>
    <definedName name="_xlchart.v5.0" hidden="1">List2!$A$1</definedName>
    <definedName name="_xlchart.v5.1" hidden="1">List2!$A$2:$A$77</definedName>
    <definedName name="_xlchart.v5.2" hidden="1">List2!$B$1</definedName>
    <definedName name="_xlchart.v5.3" hidden="1">List2!$B$2:$B$77</definedName>
    <definedName name="_xlchart.v5.4" hidden="1">List2!$A$1</definedName>
    <definedName name="_xlchart.v5.5" hidden="1">List2!$A$2:$A$77</definedName>
    <definedName name="_xlchart.v5.6" hidden="1">List2!$B$1</definedName>
    <definedName name="_xlchart.v5.7" hidden="1">List2!$B$2:$B$77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L24" i="2"/>
  <c r="L23" i="2"/>
  <c r="L22" i="2"/>
  <c r="L21" i="2"/>
  <c r="I23" i="2"/>
  <c r="I22" i="2"/>
  <c r="I21" i="2"/>
  <c r="F22" i="2"/>
  <c r="N17" i="2"/>
  <c r="N10" i="2"/>
  <c r="N11" i="2"/>
  <c r="N12" i="2"/>
  <c r="N13" i="2"/>
  <c r="N14" i="2"/>
  <c r="N15" i="2"/>
  <c r="N16" i="2"/>
  <c r="N9" i="2"/>
  <c r="F21" i="2"/>
  <c r="M17" i="2"/>
  <c r="L17" i="2"/>
  <c r="M10" i="2"/>
  <c r="M11" i="2"/>
  <c r="M12" i="2"/>
  <c r="M13" i="2"/>
  <c r="M14" i="2"/>
  <c r="M15" i="2"/>
  <c r="M16" i="2"/>
  <c r="M9" i="2"/>
  <c r="L10" i="2"/>
  <c r="L11" i="2"/>
  <c r="L12" i="2"/>
  <c r="L13" i="2"/>
  <c r="L14" i="2"/>
  <c r="L15" i="2"/>
  <c r="L16" i="2"/>
  <c r="L9" i="2"/>
  <c r="K10" i="2"/>
  <c r="K11" i="2"/>
  <c r="K12" i="2"/>
  <c r="K13" i="2"/>
  <c r="K14" i="2"/>
  <c r="K15" i="2"/>
  <c r="K16" i="2"/>
  <c r="K9" i="2"/>
  <c r="H10" i="2"/>
  <c r="H11" i="2"/>
  <c r="H12" i="2"/>
  <c r="H13" i="2"/>
  <c r="H14" i="2"/>
  <c r="H15" i="2"/>
  <c r="H16" i="2"/>
  <c r="H9" i="2"/>
  <c r="F11" i="2"/>
  <c r="G11" i="2" s="1"/>
  <c r="F12" i="2" s="1"/>
  <c r="G12" i="2" s="1"/>
  <c r="F13" i="2" s="1"/>
  <c r="G13" i="2" s="1"/>
  <c r="F14" i="2" s="1"/>
  <c r="G14" i="2" s="1"/>
  <c r="F15" i="2" s="1"/>
  <c r="G15" i="2" s="1"/>
  <c r="F16" i="2" s="1"/>
  <c r="G16" i="2" s="1"/>
  <c r="G10" i="2"/>
  <c r="F10" i="2"/>
  <c r="G9" i="2"/>
  <c r="F9" i="2"/>
  <c r="F5" i="2"/>
  <c r="F6" i="2"/>
  <c r="F4" i="2"/>
  <c r="F3" i="2"/>
  <c r="F2" i="2"/>
  <c r="F1" i="2"/>
</calcChain>
</file>

<file path=xl/sharedStrings.xml><?xml version="1.0" encoding="utf-8"?>
<sst xmlns="http://schemas.openxmlformats.org/spreadsheetml/2006/main" count="114" uniqueCount="112">
  <si>
    <t>Území</t>
  </si>
  <si>
    <t>bez
vzdělání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</si>
  <si>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</si>
  <si>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</si>
  <si>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</si>
  <si>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</si>
  <si>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</si>
  <si>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</si>
  <si>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</si>
  <si>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</si>
  <si>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</si>
  <si>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</si>
  <si>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</si>
  <si>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</si>
  <si>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</si>
  <si>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</si>
  <si>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</si>
  <si>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</si>
  <si>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</si>
  <si>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</si>
  <si>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</si>
  <si>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</si>
  <si>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</si>
  <si>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</si>
  <si>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</si>
  <si>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</si>
  <si>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</si>
  <si>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</si>
  <si>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Cheb</t>
  </si>
  <si>
    <t>Karlovy Vary</t>
  </si>
  <si>
    <t>Sokolov</t>
  </si>
  <si>
    <t>Děčín</t>
  </si>
  <si>
    <t>Chomutov</t>
  </si>
  <si>
    <t>Litoměřice</t>
  </si>
  <si>
    <t>Louny</t>
  </si>
  <si>
    <t>Most</t>
  </si>
  <si>
    <t>Teplice</t>
  </si>
  <si>
    <t>Ústí nad Labem</t>
  </si>
  <si>
    <t>Česká Lípa</t>
  </si>
  <si>
    <t>Jablonec nad Nisou</t>
  </si>
  <si>
    <t>Liberec</t>
  </si>
  <si>
    <t>Semily</t>
  </si>
  <si>
    <t>Hradec Králové</t>
  </si>
  <si>
    <t>Jičín</t>
  </si>
  <si>
    <t>Náchod</t>
  </si>
  <si>
    <t>Rychnov nad Kněžnou</t>
  </si>
  <si>
    <t>Trutnov</t>
  </si>
  <si>
    <t>Chrudim</t>
  </si>
  <si>
    <t>Pardubice</t>
  </si>
  <si>
    <t>Svitavy</t>
  </si>
  <si>
    <t>Ústí nad Orlicí</t>
  </si>
  <si>
    <t>Havlíčkův Brod</t>
  </si>
  <si>
    <t>Jihlava</t>
  </si>
  <si>
    <t>Pelhřimov</t>
  </si>
  <si>
    <t>Třebíč</t>
  </si>
  <si>
    <t>Žďár nad Sázavou</t>
  </si>
  <si>
    <t>Blansko</t>
  </si>
  <si>
    <t>Brno-město</t>
  </si>
  <si>
    <t>Brno-venkov</t>
  </si>
  <si>
    <t>Břeclav</t>
  </si>
  <si>
    <t>Hodonín</t>
  </si>
  <si>
    <t>Vyškov</t>
  </si>
  <si>
    <t>Znojmo</t>
  </si>
  <si>
    <t>Jeseník</t>
  </si>
  <si>
    <t>Olomouc</t>
  </si>
  <si>
    <t>Prostějov</t>
  </si>
  <si>
    <t>Přerov</t>
  </si>
  <si>
    <t>Šumperk</t>
  </si>
  <si>
    <t>Kroměříž</t>
  </si>
  <si>
    <t>Uherské Hradiště</t>
  </si>
  <si>
    <t>Vsetín</t>
  </si>
  <si>
    <t>Zlín</t>
  </si>
  <si>
    <t>Bruntál</t>
  </si>
  <si>
    <t>Frýdek-Místek</t>
  </si>
  <si>
    <t>Karviná</t>
  </si>
  <si>
    <t>Nový Jičín</t>
  </si>
  <si>
    <t>Opava</t>
  </si>
  <si>
    <t>Ostrava-město</t>
  </si>
  <si>
    <t>počet dat</t>
  </si>
  <si>
    <t>min</t>
  </si>
  <si>
    <t>max</t>
  </si>
  <si>
    <t>sturges k</t>
  </si>
  <si>
    <t>krok h</t>
  </si>
  <si>
    <t>h zaokr.</t>
  </si>
  <si>
    <t>interval</t>
  </si>
  <si>
    <t>dolní mez</t>
  </si>
  <si>
    <t>horní mez</t>
  </si>
  <si>
    <t>četnost</t>
  </si>
  <si>
    <t>[283;535)</t>
  </si>
  <si>
    <t>[535;787)</t>
  </si>
  <si>
    <t>[787;1039)</t>
  </si>
  <si>
    <t>[1039;1291)</t>
  </si>
  <si>
    <t>[1291;1543)</t>
  </si>
  <si>
    <t>[1543;1795)</t>
  </si>
  <si>
    <t>[1795;2047)</t>
  </si>
  <si>
    <t>[2047;2299)</t>
  </si>
  <si>
    <t>Tříděné charakteristiky</t>
  </si>
  <si>
    <t>průměr</t>
  </si>
  <si>
    <t>rozptyl</t>
  </si>
  <si>
    <t>střed intervalu</t>
  </si>
  <si>
    <t>váhy</t>
  </si>
  <si>
    <t>střed intervalu * váhy</t>
  </si>
  <si>
    <t>celkem</t>
  </si>
  <si>
    <t>(střed intervalu - tříd. Průměr)^2 * váhy</t>
  </si>
  <si>
    <t>směrodatná odchylka</t>
  </si>
  <si>
    <t>medián</t>
  </si>
  <si>
    <t>dolní kvartil</t>
  </si>
  <si>
    <t>horní kvartil</t>
  </si>
  <si>
    <t>variační rozpětí</t>
  </si>
  <si>
    <t>kvartilové rozpětí</t>
  </si>
  <si>
    <t>Netříděné charakteristiky</t>
  </si>
  <si>
    <t>Ostatní charakteristiky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</si>
</sst>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1" fillId="3" borderId="1" xfId="0" applyFont="1" applyFill="1" applyBorder="1"/>
    <xf numFmtId="0" fontId="1" fillId="0" borderId="1" xfId="0" applyFont="1" applyBorder="1"/>
    <xf numFmtId="0" fontId="0" fillId="0" borderId="1" xfId="0" applyFill="1" applyBorder="1"/>
  </cellXfs>
  <cellStyles count="1">
    <cellStyle name="Normální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4D63676-9681-4956-8BD7-06163D3C3D80}">
          <cx:tx>
            <cx:txData>
              <cx:f>_xlchart.v5.2</cx:f>
              <cx:v>bez
vzdělání</cx:v>
            </cx:txData>
          </cx:tx>
          <cx:dataId val="0"/>
          <cx:layoutPr>
            <cx:geography cultureLanguage="cs-CZ" cultureRegion="CZ" attribution="Používá technologii Bing.">
              <cx:geoCache provider="{E9337A44-BEBE-4D9F-B70C-5C5E7DAFC167}">
                <cx:binary>7H1Jb+RIsuZfSeR5qHI6SV8aXX1wMnZtqS2XCxGSIrnvO3/BHKYx556+vDz2ofB+QfVFlf9rLCSF
FKIoKfQQNXgBjJCogsQwhpGf225u/ter+i9X/mKefqgDP8z+clX/+tHO8/gvv/ySXdmLYJ7tBc5V
GmXR93zvKgp+ib5/d64Wv1yn88oJrV8wktVfrux5mi/qj3/7K9zNWkT70dU8d6LwU7FIm5NFVvh5
9sq13ksf5teBExpOlqfOVY5//XiWFnkYlR8/LMLcyZuzJl78+vHphz5++KV7r2ff+8EH1vLiGog1
tKcRLstMQ3c/+OMHPwqt+8uytscQx4wh+Pvdlx7OA6DbhJNbPubX1+kiy+BRbv+/RvmE718/ztKb
H35U3vzLTufXiyvv5vePLz//VVSE+fK9WvCKf/34x/9aZF708YOTRfrdFT1aPp3+7fZ1/PIUkr/9
tfMHeEGdv6yh1n2bb116xrRYhIufP7aKmsr3qExlhNE9bPJT1NQ9SomKVVW+AxUur4O3EUf96D2S
duA7zX/+Y3Ed/fF3QKIPukfCXcLuOJ3bc6m8+f3Kjq5XL3E7YoeIomBKea/YqXsEACSEK/zuZ/Xd
d9K3OVv9KHbo3wllh3qn8Fz49s9/OMG2pVFVCJIxJg9oPdWhMpEZobLaQXEzZl6AcI24g99Fk4Ec
OuH8uQI9XqPaJdzEIgW9vnp9WxBA0KAcKaqmMHyHGe1qUIQI0TBTVl96J3kbMNKP14qwg9XbavPu
wXcJrGO/Xfz8n1Lwxz+zHIzy1nyVpdXDskwQ40/BUvZUcFGwrGkP8rdu7jbnpx+6Dn0Hwbur/Uav
Q7lLIB788U8/vPnN2yJ+4GsqKmWqIt/ryWcyp3KuUFm7F0lAeR3GjTjqR/CRtAPeW+L3SLhL2M38
+XW4TckD5GTOwaOU6Z2EsacCqO4hhlXMl4K5DtkGjPQDtiJ8J1wrsp0CK/JvftumaQOwkKJpiAJk
tz8dsDQAS4G4gfVry9nb/LyA2T3hezG7J9slzIw//vnH37eOGlOZAqiQrmwpGlc1Te6P5TZipR+w
R9IOZDf/J8tfiMAfaXYJrwNQiDc/PojIX2T+fMv5E1VWuaysNGPHNVGXbqZCMKa9kfh7GOsH8dkd
Oli+aeG6r2aXcBWQc7jaLqAq22OahkHelDvEIABYD+YIpFYASwKgr5TrusXbiKN+JB9JOxBOHTsK
onRe9juZj3S7BB2Y6jwqm5W/sJ2QDlPIqFCN9OZUIEqQkSaDkl196V1Itwkn/Yg9UHYAey0keKDZ
KbAg7Qz6cwyLcPXutgPYbVYEMpl3stTRndoeVhSuyFonbzLbkJsXQFun7gD3lrJ88s27BOBhE1wW
6ZaDOYxUjSjyfYryuZfJEWEE/ryuHzdhpB+3B8p3YvZAt0t43aVY25sf8Xybaedl1ovKMpdXhYGO
cVMhQAdXRlU61Z6N2emH7in5O/F7SrxLIN5WpW5+/zBLiwAqWytB2IbmZHtUVRnHMu51UtQ9zCHR
ojG11+t8D2P9iD67QwfUpcvyYinoGfEugTpdZIvt58UwZYiotD8XTffAacHkJTQ34qgfxkfSDn5H
PnicxVVvJe+RaJdwO7v5cRml25RBvqdQIlNGwT1ZjxCgdsco/GOQ3lw3fRtw0I/SirCD0asytqLZ
JYiOf/7j5rfLdB6s3ts2NCXfIwSrMlNeyjnLGgQFMu3XlJux1A/bGm0HubfczDXKXcJPpGH0p1R9
MCKUQ1TeG9aRPY0xpmKlk3velJt+8J5Qd+B7Kx5ffw27hN/J3IvK7ds2xImGVIx6YzwFSnoIIvYX
aj6bsdQP4RptB8C35G+NcpfwG0fXEcC3zVoCZMO4KmOVoPtsWKc9jO5hpGBNXTU+dGRwI4760Xsk
7YD3hvQ90u0SdHcu8b8+iOL6j3+6UQnthds0goAiZ9ArRlivEKp70OjAOSb3Oc0Oiu9lrh/Q3rv0
YPtG2NB5R7sE8tQJr6H56Mr++Z/lh/Ftl+M2QeZ7UPJTNEr7E9dQ9qOKCq2q2upL79Kf7+WqH93e
u7wH3d4b7BK6xze/ZYttZtggWaMwymVMH0sNT+MMLKuQgVsWDNfjjA0Y6cdwRfge2FY0O4XUPL0u
LjdRsX9iV/CdOvzxYf/mt3ibSXWo/sOKQJqm3q+aZ002BFzlZeT6dNVszk//4unQd9bQvnO5SF8o
KXcod2olpXPo+883WUpPW9Bfa8lf+lyMQVZde6z4r8u9sseYpkBTwGPV5In4b8ZTP4qQbH14oA6E
r6Yb1ul2CcBvYeQG2+yUWoInIxm6Sh99qXXwyJ6MKPR40I4V3oCRfsRWhD1ovVIzXlHtElaneQoB
arhlYeN7mGqKhlXWm11Q9jhErssE0oPnvC5sG/LUD906cQ98LzrC63S7BOC+k0fBH/9cusDbjG7A
4qlMpRCm3uvLZ0Wt5e4mGUxeL4Qbc9UP4lPyDoyvNFI9pdslGI0omP/8t79dEMHZBQmECsiqeaMD
It5jHMIXKGn1grghT/0QrhN3AHytk2OdbJfwG89L6Dj94+/eMgwV6Vb3NQGMBEofWEX9PTjanras
cqF7ZYs6Tuj7WOtHs+ceHVBf2R/TQ7xL0N7vN3Ade+Xcb6eEohH4gRrKQzV53aWBvioFEcge9bc4
bshTP5jrxB0UXxPNdbJdwu8k8pqredhsF71lzz4ly5bv5Q+I3FP0CNS+NIw7TVYbsdIP2iPpOyB7
JNolwO4XWrYoF1uuLTMO+0Mh935n7jpBvLIHG9MAtntbyDsJ24256sfvKfk7MHxKuEs4nkHYu90O
HdirRsDKySt/plM4wXBZg5Q8WMqVVK7HFRvw04/divAdqK1Idgkv3V5cvqkk/8Ts3WyeQkdX8+Fi
nr6trP9EPqBTAHbGbrW1DBxxTojCcb+9oHsabMKEppcXsk8bMNS/ch8epbN0X2tFeqDZpbV7GnnR
dtsBIQLGMqSUVluE0LPgicDWdACtYyc24aQfrAfKDlh3cjFP+3cqPFDtElw/f//jf9/8SD+E8+sP
pzc/2nkZFW+qnndke5fyBkEtWZXtOoaCQNkOdsxCdmP1pXdlu3ez1Q9k/206qL4SMPXT7xK+Omyu
KWAryur1biFiWmakFGjYhD7rh2zFU58b2nOhNx4cgD7jvxFH/XA+knYgfCUT9UizS7CdLeItp6CW
lTO87Jt+uVWJw7gItSOImzDSD9YD5eZYPZDsElT7MLrjbS9pc5W5NHeQQoIO+Pvd6GDWnooXlDgh
OuoA9TYb/TDd020O0j3BLkF0EGX5mwrwT/RjT5orGwab3RrZWQg1gn+HW7WyyyWDiAadbP29FGQP
Q7itUnLfgd/ZtfR+9vqX0gv36SytTSahvXCnXVpzS5N089st5Pvzy8U2u76XqpzBJl7C72ccdPIn
MK9CWRbRSacK+y6W+iF+fosOuq9Y4ue0/53xfIG3uzTGnRf15CPvnEwIpQQKUSi0QL20wVBZbrqn
ne6n226STkX/KRv9uK3onnz2v/lkwen8Euze4upWhg5h+OE2AxOQIQoCAib2zkldmtN1Kwu7czXO
ljPqVobjvp/wfUz1o9H3ZB05eq2lqI98l4C9f7bVi30xJPkTLfLpInD8LXttMLkLtpd2dLEGXY4Q
/2qroVCd5bQBH/1LaEX4jmWzItmlpXLXRwx7TO+np765Zt7nZ0NfOJFXUyifbfGGUq+sPptr+C6W
+sF7fosOjA/Pa788Lfb5TXYJ2KnzJ4wYgro8jKJZ5Qk7aUINBmQoMH8NdURwE076YXyg/C+g90C7
S6Ad3vy4srfaUQFmeNnbpCqwgWOVLFo3w9BQqC6z9aw/H78JQ/3YPVD+F7B7oN0l7I5hwnd+u/tm
izr0tq9JgcY0du9GdWSO7iEZZmjIL2y92ZCnfgTXiTsgvlpUWXsPu4SfbqfFtbPNMBLAYxrs44YB
772yB8PRYZ4QhlTvw+X1Iu4mDPUj90DZge34fudC7778B6JdAu20dPL5tsdAUZVoUFe/70fqxC1k
T9WgXxR6entB24ShftAeKN8D2gPRLoG2lqc4SiELf/PbdjUmTIGFuskL2V3Aj8KANrXjpLyTp34I
+27yHjT76HcJWNjjAdP0trkdCVSoggFJSK32djJBQyhUwZbi+lApW1ehmzDUD+UDZQe/V2qZDyS7
BNkZNFxcLtt5tyuCULmEaJ28aPdg4gJ8AkL5dbQ246UfrzXazRFbI9olzIQ/D2/PK1nPlT55arBZ
7zrGZelmwpQF2Mjy6Io8jRIIjJYFR7O/fX4Thvphe6B8wv6vH0GWXp1ZuXoDOwXbcrBHuQhhSsZq
3b+Ymds8ywLQwRAhxshKBXbyY2Dv+LKOQe4DiE7L/O2gkg2YegG+9Ud6J4TrpLsE40Xz88fWIYS2
AHArtf6t92QPOupgfDrtVKQ34aQftwfK92H2QLZLeN3Hqm+K3J+YDP/5H0UQL7Y6PxPEnlNVA9Hv
H+EHa0bjMBhndTBXZ+lsxFH/2nkk7Sye15ICj0S7tHRm6d2Gw5vffv77zfXzLpWNOaRtKEw1uv3p
7Kmge6oKI3Hwmvu07iZtzFU/fk/JOxh+Wx4m0N99+ZRul2A8txfLjtJ/3Q5NcX7+gCzddtFEcHSF
CnWOF9CE7U9wZkmn0PxepvrB7L3L5pj2ku8StBfZAppAtjqyajmXEaoYsFe0F04GDbUMg6Pc3+qz
CUP9UD5Qbg7fA8kuQXarYt6Uvz/RGou0CHMod77Jw+YaHaosMKIONuvgfmsMGp0gFXrsO1mnjVjp
Xy6PpJ31cnA36j/K/EXbr8kfSXdp3QzTm9+vF550AIOS8m1PStK4pmCogr0g8ir0CUGZrF/k38NY
P5bP7vBuSJ/dYZeQhV0fpRPe/NiiQIJ7zOBMN8gE30PaqZsxyALDDjroD1t96f1hDpuw0g/i41O8
G71H0l2C7RBO2/39w0OdfZvJKGi1hTHz0E1/9/O0cwwsMAyNhAP7+gdybM5WP44d+neD2aHfJUSP
4q1n7xkcwAHnhXWSUhRmUFE4nWM1sbzTL/02H/3Q3dO9G7J7up2CKoNxRuX8T5mXDPuKOUy86R/B
wfYwZhq0wfcf/3a0OV8vYNi5wfvB7Nzg/ymqL7utDyPbjHk+H9yev752FPjrV2/fFBwK3yG9L570
J5Hv1PHk+tePcHowbBFEHJrVH4oCyzs9qb3AuUJrZz52yBbzLIf7wPEeMKgDOvoIh7ZeWCUfP1SL
2yswU25ZIEAIanWgtxWQ5zBKc/v2gHjYF0GXU12WzjFd7i3NouL+EowFXt4J2oTh8GMYRLl60OPI
b6wofHgr979/CIvgOHLCPPv1I6zBjx/iu88t2aUIywpsY9UUiijMG+YUwfWr+YkTWvBx+X+4pWaS
mNeJDj2ko1YuPqVFs5+Y0YyY+WfVib5qORaR1IxyYh0phaeHZXTkKpKqW+rQd2Mj461vQLvGjKBi
ANpLUJKNkMOnPMJzJ4rnim3ZomLRrHHN66zSTBHiyGjCfBDbqW7lxUXla4IicyqzL2nUCsgaiCoZ
JBHR6zQbu2k9ilvFkIrAqGj7KYpnvsanmnXsOrIo6onpS9+iqh44IReuqQq7mgc2fN4PRzSZhnk9
cpNpo5TCYnScpsGQhcq+FzpGgL/Jmie4TEdy6huZ5n1vS3XYWjpnxVTiwTGcSjbDzNmP2sqgXjQL
HHpO6jNPdo3EDkWFwxH3mN602Cg0NEhVa+hyPG0/W8ogk68RukhJbgTW0E4roZKhK6WG1xxJ9TDK
Z5ITjfymFn6ZGKTlBwjXusn8EVa/hrV1WtpTp1B1M2OnAWm+Flnm64Rmhutreiwz2dCy8Dtq4wlD
2aGfsLGUJxMp/xQk6Te5iiaQOB+RpB2FChZy8UUl0jjOvvioEQX+6lbfa5cJOENFBGky9m11oAXD
oCSGl19RXg2xNQxIKVw/Mxp/LKnZqSbNYVKU3uJEp0E2CosprKpxVJXCdibLG6VFYvipPZAcX0/K
Ro+JLFAyVOtoIEmtLBquzot4Hyfj3HX3UXYkB/7UTCNR+qbwrWJgafIRDC2fQMgoSqswgswaudJl
htqBJyFDta1h4icisug5rKVB4Sr7CvqeJLZI6m+1NaPYFwqKhIW4CPiBpp7bCE0sLZrmkmpw1Ew8
bI0y9Yx50UGQKEOMypmbJyJWGpHA66pab4zrE6oNYsc1FDkeYX9M09pIVVtgm+uW7xwzYMGkqp5k
I+IQvbFkEdqxJeRcFnHO9KppjBKEpmyOzHJS2fIgiR1BpHJEyajkubBcqod1qyd1MbHccmrm5SyE
dSD59aTh8jDHFXBDdcq++ZwZqjXx3XRG2mzqolRQO52GdiRoqomUW0Lxv+Hkyreo7nNPT6WpjVOh
JBMcxVdRYBoSNydtVgmvHeWtNWwDPnSSQrhOqQdyIogTglx4hmwf1n4xcip5gLxxTOuhYyUio59J
GY4ZLQ+pdVJUllCrEAQ0N8L2UEaVXjv7lpVOcm9WS4FQbFX4LtNdJOmu853ZlcjUUNQoERzVY0tt
HMGaQVSbOm7DcW5faeybZtaiBQ4UMxdVWhm16usV3CzwvGMtVIa+khqaZo9waE2CJtc1C74LizaQ
dderROpyww49eHNER7AuK6LqyGuGmI4YzYaFvJ/nhwz5RlSWws9yEUrZQFKwHrbOUcpDEZvaAMkz
ogyrSBkGKNNr0A2RpUwQLkZRBZTAjeoqwvf8ISrPpIQMGpyexbYKj+zFwlXlIy/AhhoVelw4wpZP
axwI3kbjMpYMqn1va0fUxTQ28wlPYYnBoW9ID8LPuFQmblKPpLoSgRQPtFATTXHZhKkuW+RCVUal
Zw9MLR6XNtIV3zxGWSYa+kXGklFL9QEGSBvsCs8zJ77qChf0mWxLR9RPdY81gpaBnrn0sOW20Exm
mAzw9tJwyJPWFcgj+2aTf7YpX4ScfPI1/8oOmA5TUHXaBobDY92xM0WEjO3XlQ33o8nXoN6P+BfF
ygawl2WombIRmI1Ryfm55lARt7XQuK8zLTGSPJ3lwJGUfGV8qWGCoWXHB4UWj6TGFU2tCFyZRuU6
lzZVP0UEjWUeDD1TMlBynTp0QFg0lT0k/MjUiXSRplgwzoQCuOFcm8kkFTb3RFWyaasdUNXUo7AU
Jcilnc38GrjjeoBdsFIHdVoNY58NtDgpBY8r3awsLsywnqXpLMomMgkNJT8JbdBUxB5U7lVhx5ey
CoJKuYFipmeWIhzPE3kSnKVqMCkyrofhF9cJv8Xos2e1+75MvKWI8FEjR0d5Fh8kISzgCkTMEkXi
VXoajIKICdtOQr1IL6S0mmTJuVXiYujYxThMVANp+YSl0kTysW9odSGwdekSSZTpNWfK10jl08oD
UfSafKb4tajcduK6JVSa1FHT2OMcjwPNEk0muaLVlvJtX5vJd+RcxWpUGZqNWwMELBZSMc+iYGhG
+3DslZ5SOq7UaN+vidDydBgppV7kdMYqehx4iQNCyoOBEqZHkZTqyHSOA6c+qOWzQrUOCkkz1Ozc
Vx3D9WSwqQHRE/bdksPEcK3iOpKb76lKL7gXXeetM4nzIfXKWPBCOyJWcdi0LBdR+T0vFMOKAiPP
mqncFDPbVicJ2M6Yx6Ko2CQyW6GUaBSbsZ5m516DBnZhnkuyBB4En7iEA3DyNA2To9KVDdsx96si
BPMUDSoJlGAO66ZKvvqMnqMUGbbkHVjlpLW+tXE1VqTEUKRSJPm0tCauEhwwh+modEVUDaswqkQD
q8BVq4GWgJ6N2dANP/vRIddCQX34NhN9yrFlWE09C1J4eyQeab48AmH/uuQCnnhiZ1hPnPQYgf2s
SHJtFaDKG3+QeeAX5ePCmyWxP6rB1EH9pBJ2mirCTdxUyEs9mdnqkelmtkC0PbJDCdbdNPeRK7BX
THld6Camn8KqOo6xfZng4ETmNRilKB9EEs4G4O/qKolANpJmYNZuqle8BOlNEtFya1y7lc5wvB9J
yUBKnVETNiJ08y8h3ASr9QjJwcjjucFiPJZk5dqVsoukgd9lfyZ57Ei1vZFigyEKwAXK0L6L4y++
RfSy8OIRUa3rJpYcWEH5uewtwL8c+1545bvRsRuYh5YZgfdmX2RV84lLzBdmTj7ZRTaQaz8XmhW6
hjWlnxoGlhcbgeIcaGZ1TL1BGxylbTVIM1l4lStkEk0iLcYij5thGX9vojwAk+saNiwhx0lbgcBz
LdxqGMagBVXDhKdRPLgV0Qa2XI4cksyako9cUhtShQ95kI0VZBeipsqwcaVJXrS6goeh64skQiOu
5bnO03LmoyIA/a8chnFt1JZmJEk9kZRq5CngPtCADRW5GkUx3vez8Bsti3NiW2d1Gex7Mk91s7Z1
mrqCu+mQBtWQxKEOcvm59fOzgOQCRSCYvjOxbJBtYhumi0Re+gJJNBclsj6DOjISKxBl3BghB68k
tUZ5ls5oYuogFOBmDUq5GaXx90Sbtw64E9FlUCSics4BHKGEl7UXGmaRDoto0iJiaAqoQqcauqVv
+I5lZLQ6zRmYW7nKQBot0Ky5JXwVjXIMrlI6W/6N1lO4XIikQJdS2BLhAduI1kaOBkFChhFThNo2
E+zGIsq8/ZqGhuV/aRsFvGwJbK0hV6AXSDR0TGJYsfNFi9WjmqRnTeKLoklHqSuNMG4My+NHyPS/
cI1EQnEdWLu2SFvzxLLqw6D0A+HU6sSychBGWa/UbNgmJ2UGmrMGJZ7FaFBnoeCsFrcx4H2U+iTK
uoriJnUsO78Luh5+/dtZFMC/vy5pHv/41ye/jRbRMn2adT/0hAbue/+9y+DzyS/PwuFVHNgJeE8W
WeHnL1x8XzSMISP1cjT8WCF5FkYvCe/jYQpnOcO5YAwaUCG4hSarh3h4eeQeodAtt+zMWh4e9iQe
xrepSziPD3okOUSx9/Ew5KwpUMiMYMoxJ4y9Jx6G+nM3HoZ5txCpLw8vg9Y+yKY+jYdVPwnaqswb
PVTLIzkxK4hW7UvEpGkGtsRuQPdK1B9UmusKGnIJvKp07Ocm1c3EOdWaRjXqJDoKMT0oQzZJMmtf
aYiuVPF1EMsnaRCC34MasBxHThWJKq4H2CpOGPOPE1MeJVXDDZKyr5T51cBXrKOykC9KybqM2oIZ
Tdmc5Ro/L1mEhFJ78SCLgCMckDMUeuA6FomecBn8G4upIpZQObZojkSGLEtINb0uY82Qk8AychO8
kEpK81GSxZ9DlCR6Q2gk7KbOwSWWqJ7YijRMohb8TdJc0lSehZ59ZJmJjuowHLQ0RkbUakhEESiR
WpHkIS4l8HAKzwWFaw0UM7kmELcFFfgYFDQVj71TOwf/zIV8CLgL5deYB0cVSKQBPTtfK5qDT1SE
1zDjh4q0NL9HqvUtcaLoMGRaYZgS83QtDUvwT1Os1zyYBdQqhMnTw5iCYvdVKT6KHZrrjLTOAIWS
JxJUfVFqUEG2LJ8lKSoMFlFX5L51GpdaANeteRSah7S0ZxX1p74HHlLrDb0ou4L49qj226Ecu0NX
VkZ2jD9pTfRFY6lOYhtegT8MWKnD+S+AgVfvxw2DgIRaEOOZ5tjMTBHX2mVboquqccCG8lAFkMwy
0lMTy4BzIk8c8F3HLRQmDQlL81rFIxY0RpE2lYjcYpgjLdBbU2k+Sa5k5DaZOxVSDJTL7r7DCzxK
FO9TGLIcIjiWihzhSK9QSUdh5ZZjbvJgZFf+Pue1PXO4elyb1YHdgNvcOPIiAm0IbmTzNeB1MPWL
iO+rsnfMSjMVPIxykcieNC4duTzwijwdN64dDLhilSPeVJIBuax6QNLYNGLWDkBqRoqcDFliHcdR
cyYx8wBnaFrw9KtaZidZWCtDD6FYwNNkC5rjbJZQ50vlU3eWKiwA820PQ6yGOnMSeaQGDhtysN7n
TdMsXKk9K/z4KMHOoEnKKc6jVFSFTwYWD1IDS9aiSaTvMY5NUXpmAGFeVOlRY8+Sov2iVsE58G0d
+jE4D0SNXMMJJEjR2DMtsiF+gLUCbnLo6YobX3iwYCAloiAj5TbRWYZNkVcxF0Ub2BDJ5p8tiVjC
Ka0j15OuK6zqad7MfLUYahY/brWygNBKPcGem+vUDdIxAD+RAzUbJATVk6KxUpHBMw690qn0BFB0
EpbObGynRtygymDEOaukYr9xIBWCSwJMwC5Tw6ShAumPtjgImuSTI5XZBGeeJKSwaUSpeqbOPbkw
vBJp+0GcgssSIw/CK9PV1aLODYJjMkQk8EdRHVoDgmzwDJiNBmpUKoMoINKE8xaNGrsp9byxTCG7
piV4CZoAwqdpU6rgKTq+NcRBml8ocl0bMUFG6MBqTcwWEJG1Uw6eM3jjeBYkDhIsZaEeBv7nIgkW
bqaBWrAiHWz7qeeGkyqI9uHRdVzE2kBK6lS3HUhU5MFRiLzzAEVj5NqZiAMM3kLFvil+c+2osuFU
4aTJm1MA9bAt2TVkJec18g5JI1uC1Gom7NpzhIY9X9R5RoxAgwdpC/kkLpg5CPz4c9ZyKuTKO40d
+aDMwgiCpcDRPas4a5MomXBb1YZcUpFu29pJGzVHiVeetUUwqZoEMo0KHbaKP8w0UZfDQmkhBMi/
+LI29ql8xhL/LGjZ94pkx7zVdK0xz7NEO6Ka98VrTAjCVEVXgvSwtdpWaJ4r7buKn4+8xmkhteEf
eXn8WTXRhEveKZwwBYGJG1yGlmv4rS+LgOFGoLAdt5ZKB5qTDNqWKgaoRViWcXIZSKB/w6Q0pAaB
W64OsJmFI9WEnIlncXQYJelJwBQ2JqGqe4pjxFIt63GqemMu2xS8fWYPlaU8tZUHmQt4OTWSTYg/
okWK40kQl9OWhicEQlDN58MoKGdyAl9OY1Atllm1ovDtEQpUI269S+bXsCK04JOs1UigVooEpN9r
0SjgzsVeaIFz7lx4qve1cigHTxdNGK5LcBmds4J68xxGkoi6oZ6IGsiUqBZJdUhBX2hli5eMySLn
KNXjNsuGTtEcg2wtwPWsIakNHqkbNpkoCf7K4hxsGD9VrKg+sOX4c1up0yKywbNV8RQykOeFz5dw
x5BBU9xJ5jhcl5L8rGjwhas60xjxAebx8f/3F++qJyrULV7xF1f7EZ65i0u6e3eRwHbPZR2GUdhA
CN0J4K/dl0/InqJBlQSaFcAOQ9suuJj35RPwCaHtZPlxDY5fgy5xcOIe3UVwJGF7qbKsky8PP3iP
uwj7wbvuosw1GNdCoFNRQ1BdAZ91vXxiEpfTJihK3QriIRRZvrYupMuDGlyAJkC2IMysISPCsknC
3WPTQQwyn8op8zhoqISOzLCdOhhqIlkFSVErJ8XQYimFfFG8r2jVKVbUC9SgUeG6p2UINRO/jKnu
KL4nCgVqHWD9A+E3jTWgKQ71JpLnvE6N0CXqNAp4AhFqOU1UEKG2OOZePktZkRpN7jZ6Cs7IEFf8
RE3r1qCuAlGXmX8CY/Gtba1xEEJqoSEHYEJPNb88lzzJ0TFNDyMsLSpL+2RaLcRjhbIvYf49bOz9
euk+MPML2NKR6UqhKKxW93A5LUvvSoJ8GRRpUoii61Bvi/bCrGxbeMwPB1FIQM3LIyuheqCCSAdB
MLOL8EvZeJYIA5zpQaVepkU8alLTFy5Cl1qN5xRyCKL1rWtHs6YBZa2oLW/fapPCSFgEvqxCQpFJ
eSGoVx3FSfGVg68BhorpqU0vmrYZlKl/IIMbbQfoBBSbbhN3odb+PikwE4gXZJha5YlUVIHOswDy
3SmZV2oa6klbqJDUh+Rm64OBklSwtoUEXjZH6gRROuCWfwju0H7R1OeFCbaImvkg4fU5JF+OvboZ
gkWHhARXPcP06JlN0k+hjIZulp2ZFPwXgpqZ5uXzqIwg657mh5nHYpFa0oiVmiSqujiLXOXUpLkm
eOR8yVl8KisSpDLSSwvSmVIlDVBEv0uyOVDrwoeMhJPpflXng8C1yAgHpQX/gXUCQ9wueYFMQbzS
OghlZRbFpSJsMz7WKvVaddt0AslNYAJ/g27eoaKFSIc0ez0wlQxcqtA/t2sXImycz2pXOqmDYhKG
vjUqSpIOk0aDOkLBPcP/v+yd2ZKkurqkn0jHECCGW6aYc67MqrzBsiZAAkkgEIKnb4+9z+4zmHWb
nevui2W2qlbmyogMkPx3/1z44le7wKQyWxhkjAtMFrYtHdtu8D2SnFqiykHwJ0dURadhztzafyg5
fjMDz+U0ZeO0n4K9exm2+DGKujFnM6b8YSP5ROsoM4o8Dpa+p8vKCm9qf7mwGzMab65st1nkZJCv
y7691mThOWsbnct2CLKldRfm9K2/O31xpGDo2x1+IuU/rMb+MXuYGvZo6rNt9r8vuDDzhNIBEg8b
ntmjL8tFm9V+e40axJa++U6aGJavNfDlHVxD0ZmXRCQPycw+EkxcrvdO7U6Os9gu86a6zLDh4E1G
lIzMyIHoxIpZQIPTwKO5nBn2sMjgtiV0wZvgh7WByqltZIoVSU0uPNlmbYMwCBPKSzO4LZ/pXKlu
fZlU8NNAKh/ahV1rzl6jZOnhDOmC+v4HTJK27D0Rn9gik3wZEX3WQacyQugALxpfuu/9A6JDBLdh
6RK/UuP6OxD8dafk7+bpOYuUijACQrliBFTZFJBT7UcmG+0SnNcJl1UXjKIKbe3nZpkXTD30NBF5
RHCT5MwhbxqXb4PaclV7V5PyE3PqYfaWG5ccETuSNUj1j02xXLHIZWh0XdJEPTs2VTzEtR+PWUCX
udqCdcnWnehsaOVfhmQt22v7mirV5aHCJ6SV99n1ybll9Vnw/RbIzhQLma8dIe+o1pks8aYmD9Ll
uit6jtIhxazssSzqvVdcrT/HANdAO+FvJtNetrQxl2asnzlvD+3ocm/1HuYJgtublib3Mc15/Upy
QNOvy4I1AlHD3UkeVVYvuC6l8x981mPMa7sHy5CFe80M21NCdsdCXDo3wuNrT4vejrF2V0sYL0OK
N8mofHBJ50Pqxad42e4D+WcQ4XVxF5dI9N8dQpLcbV6TDbOAy7A2Jwj+l6buXlUUwK2m3YyxNXmP
IvMcalUahh1kSw4idM+kX4teQqiNdDySYHz21WBwv+qmdLPw8/+vfv6pfu6n5P2f1c+/P7cBz+bC
/fcvnvI/IST/OGPvnwhJgOPf4UoBFIH35XvsPzQQnkmBM8Zxfi6sWDyzNIVu+g8NlKDnFKLpxFCl
wHT4nzVQRPFMJzybGPTu/9QyY3dx9t8Rkij0/3FML2UUcui/aiDn2d1i9lF54IXl7NsyZssBvv+7
bAOEkq7wfOx2DLO7BwMn1cl1GF3RTOq10eSWsC43kf9uW/vNj/WLVm219g/NhAx2S0tF+dkt44Gn
Y973cd6IW4o5MxRLvjblDOMlpaSUVJcY+k9ENje1vDtGixkyg8/phulsLNhqDmQM8jStL8RPymAO
f8RtKeb5nXjJC/H0Q5eM2TzHRcPOewpypPUrhG6AGPqceu5JxdNZ2NtqSLaJ7eTq27TUuTNHPZEy
XiLomuNA/gwqze2KbHGPPqUbL3265pZP5yAFyxBP03tP3WGCwAvHuBwBdGass48a9n7C6u99j8VL
7v4Vy+kZp2k+G6V4Fui9whjm8iT+ztLw0LRYN+M/rBvyuY6q2u+7jG4XG9SX1LFi58OYcdpcuZTX
2sCDOceAIjiepqLfI4t9OuFZO3RZj69bqc5ZF771QV86fZ61Am/zm/WgRvqcu+EQ1BZgjM4iLkq6
qFvq2ZNdzJjZ8QdCzEfgpmc//d11A8tCK08+bEg+6NwYe2x39ZOOdoT0QYLXfdfivFP1gPF8yoG0
FIFajhPigMhXh8CGcdYm4iSSJ037bOYLhroer7SOn3vswja9NNQD/uCf+uX77osMn9TkhuMoucsi
GyPA+DaGY5fXaXpsbJqPzBzxUZ4w4GX9zC/cC/PU4vc3J4+MpiqbE3ZxME3MjOurfeczturRZJGR
b3y4uRTOXjv6Wet5FthCd4EJgRcbxOcm+Vjtc+tgQ5iCIEWemrVskCUNbgZCkRRN3OQtfgs8wm/J
qYJubU7kSbr0SOP+NrNb7b4U/F/HBULKBoreAIH5gQBe5dEYHYTADmKrXr313Zbf8YAQyegeL6cu
qL2MxWtp0uHZev2zIc1xmrvCGVraZCxtOMBdpocu4Eg6IpdmdGd/Yl9/eYZXNh1yy7zvC6/hd/Lv
cWRvdubXESO1mPdLEx3DTZZtBFaAIKlxmDTWu14Lpy9/9kdIDJ33FGF+mB5AF1zspA6D9d63UZ0X
8GFr08Pq2jIarpXjewGcNRMBOyTzIQogWMbjJNKrDM2X74U3fCZXLzYlD8NyMX+m+6tw6sK65UkZ
e6B3XMH32SkZvfMoABaxO1uwkGUDwSJzstvzVnsXwf4GojnrSB/NHt+aMXhJ1+niD2/DaosFmWHI
q4bro078t8FuD3Lpn0JawwN2n3WLpWr4Hm1QiAr+ln/bk+EUgqpYB/YyYTGKlzpz+1xMrc5EU5ke
13awN1mivkEPZTDTShUxvNBfqvPyyZsOPj7baJueV22PQ7AdF37R2LkjX+QOuhfr0nS3g78Y27OR
yHxWH3aE8S71CS45Ijkk4A+6m7K9QRq/blkLueO2tezIjntLHOaty4l/5CP+qAJcM7wYZA31Fp1F
/N76rIzk8I0oONyQPhMxsF2SN+Vgs3ajALyksQYgitbt94Afely7IuIPTBbjANSN/0maMA9Gjnch
2d/RB+yzFc6vIVT2g+q7dyPmb2rdqzn50wFuaTd+rMWb9eunYL/7gHrMlIh/+5w/WTnFlUkR1bLW
e9XmsYGtDLcV79OR/mqn7rgM9NUfYL2M5D2x3ZdKlwdfPmr3w/oyg5Bts0WxV0qaWxvw4+ir3wsM
nyT9MZoHsejC6zFUQaWo4DPBYjzB4J2H4FhP7NGzc7GkGCGXj8YAyzHy10A8L9M9wcsWJx3TLLHm
QcFOyFaI8MH3qnS7hPg8hJheO/9l99nVtV/tPZm3hZxttoIWS6kpggCI0TSU1MPmAs4jpfuNBukp
Yc3VRNDge/+8dc2d6XrUE/2V4ntlH33rrMt4YnJr0iMf/go3PcVKHdx+ahuaTeF009N0SEidBbHM
uBrzRbl89r0iVXvuAYlc5QCBO4Mrcr89SzHsnhoBhkJtBbUv3fDiWAfGwrWZdf2pcz6i/Ba3+Pqh
DMZsOxQDx9o/hcBwPpr7oBv8poMsqHyNlMBya97cGIIDKJR7WgkDODXBfTa1l6fcrxCTFTbZABed
5vG6Ww7n3gCKrHUmu+ZaK36Jve94kTkhmGhbhDahXzmZ5t3+u98xUCXmsJP6PGHOqe3wtrIL32Jk
zD9aquj/KyLzF47xn6ft5U/Tqf9d2PwHuft/BZP/dbDyfzhr/3j28T/lZALu2MPRP8hL74//vJ8l
/O+Wmv9v3v3kURhjKCDgtJn/RCTTf/MYYtk4TGgEVotBBP7LUkvwfElUs9O7pgzwDPT/maXm/UMv
/lckOb0frIgUGKIy8Nl/i2B3LFJJyJEajK0FHOOvOZ2lvKwG6cCsk9NquK6iwYO77fFnZT4GI9rc
6+xe6mDp8jZBZtngqX95kCD/H0LYw1v97tNBnOY5BXY8vM6E1cXedim8sBfuibxmnvwuXli6/mIL
pj/qyDO+4eIN/BTPTZyxcRuA1PmXZpbjcQSkaFWC2ZCMUGie/zZNuPEo1EQHCHXhbaES72tpep4H
YQEkNiq7FsPwQoXJ1cgsbnIJADfoHu2EfEFi0m98LbOWJGNBavB7m5PVvtd5orV9jHcYCY53Z8m8
8A4wvOxLg7QiHi69gJ4Edd0eIrOsFXymFOuveYg1zIQesiX0ETEs82UJ+qhC8pkAxU3rwqvhd+gU
kynIUZLNLvjeCGgXFp9xQsJfHxbXedH9R03V7yhdh2w37V9jhu+z9v3Duu1R7vPjKmRaNP7wGFvw
SiNLb+ldedvElvU8+YX0s96LVQlme8rHAMbYtqaHke4/eU8+gsHsoAtNRbk7G28rU1922das36ee
HeuwEvJPy9fwwGmkwdoGRWsQugcpdqmk0ZnlsugUPdUrP3dpcIcql29GNMdRuc+Q3anQL1xqLLOt
qLZp6i+DS/NIclNgC17LGVzk0sitGurkRxLaFruWiI5zEzzX61yt0/ApggnL6nMv6GvXIU7qhe+K
upc/lyQG1yvpC18Xm/nwD5wCVTel0KNy702VwvuVcKrLSGgYFyO3uVTmceBkqGbbDUXc4U279Jnt
XQc8ZyPFjt2tTh86vn2bDCgrOQBGpwI+quLnmTqoBZbaywA2zw5RU6wDZNg61hDDYwuwrNFlr3BV
huSPigB4++cJK36DBzEgxeN+5u+fUbefPbMZ6GR703PzU8r2upMElNy6ndq6ht5sRyht1/zQ/RIB
eNvBIGr8toV1D7DUTmx0t8YH+Nao+RCzNV+1xiYa2Fsbmb87Mrmahcc1Qdzb1Kc7a9vE3XFzcDJx
737XOxhd3ru6mHGXD0GYbx7poDA72Dk4HStDcpZ7pG/OKmpKGoSfm6Q8W2oy3mMflZmxO474xwNC
WCG3OY0zT6/LGIE6giEYeeTgNiCBIfffm62+2oZdF7tng0viqt94uYSpV6oNK4NATFRJKOKM3/mi
XcQfJF5o7s/R466nS7OC4Ux03oxG5LEYwOBJRnK/TzoMTlgAhhGmDax6XvqQ9pA4BKhZQo7Ob32g
8BcC06XClgeD5xQYoPsdLqdJgDtsOLC8BDLSbFGlu53e6nB+3uoZ3uvZTjGtWtfqfNeQy9LKsot1
mJNr5Aby0Lhr42l643w5G38xR9OLcxS4oSQeoG8K3UcM3OE1DI5d9zZjzSu9INInSK8f6w5LuFk8
7PxszrclebVpuhy8WDaI1CEXSSD1AeUGfebTcsaQY48gsL3M7ikv0HmARcUvVKKdsMcTrnjWn70N
7J0/9Rgb4u1xGPYuG/stT72hsqEjGfXl0ffXI6jDLA6DL9l59WFRTcndDlRTIoGok1OAdCCLSZCC
G6cJJqK2Q1AfgYPsQE7UZnnfUxXmPXuT8YRsfUh+WU+vGUnn19oD85Ha46yXrLl/KHFSY24L+188
2L6Be3ihcWeg3xW9+qTe8cZndw4fJkigOqRPmqUPQeB+BR1HXOivIEspJ29ewzJt36YtRmHBNvap
B7vqgWq+MOs/uBbjTxgsvxFZsNLaVFy2DfP44mSUDdE0wCqUUZ46rFPWrt/weCrwsHArYgHfYLxT
D1gGEc/HMBvjN2Vqg/sd+DxWnYIk8fLIVfQAN+EKDgjTcmufAQngfCoECv4UXgVfEvgt7aO3ke/z
3odZsGLltTLas9Tvfy+r3U/7PuZNQ22V8jAb4sFdIuNj15uX3A/1fBpVCgXfhzSna7wV8BhjkNIN
KJkVpZF0T/7wBU4vGOO9QGKw5fsPXBcyk1E8PFq/PTYtomRi9OPk6gls5viSWCDkJg5KBFEWnP7O
C7A0bIDWM6Eo9VR/67AmLiKpD3zl42nGiuYWenaE9SWw3WO8rp+d8SsG2xOyHD596yEw2jodHlo+
gDNc1mJWBqRWJ3EfT7CheYdaRVy7Q5zufz2zfpFl6hFa0ZIODSa58JEkQ1ghcDzVc5uUeoy/hpRt
0P/4FLdeX2iwXHGOlTgucJm7Zj8QNER69jDGPT90yZKlQXsaQvvJyV+XBk99aEaUIFYJEIu+RtF8
kn2KdoVh56VDs6QJk3dFFIJrpPZ2aesjjdqXWK+yWgZc64QeJYY1VAfAeq9hCGRBcHHt9u0Y+c36
Gmv2piZAKA5zNuayOjxODus4ptxcDNuEYR1R+EzhECXIbKZ6Di9YmQ9UruByRzNcxD6vjzXDrcDZ
XvBEsK8O8VTEl/hri5AmUYx/s1ww3ZNzv2M09EXyxjfjylDzEcEHHPVQg/iSwQgfzzJVNLsEzGnQ
oHKDf1yR4udu5RJI8cqLdPx0czDlSxcSbH/A0yxf+5P2OgSA0lwX9GeoAhmzhIJX6x5EmVT1Q+1h
97EewYyyYYE3TWncSk97K78GRhVoeOZnoTI32xkQo3qRVdC5Ywxa77rRGOMJ77C6ro3Jkd/fFsfr
CtUOuOU2+dJB1x+pmDFPi2gp1j5guP1rdLGS8bLjFvCaND114QbvDzUhA1Z6g78ejsj3fBUtuSc9
naOv1kHFoeXRYXsomFAxVtnZViE3AF3agFWu9V7Sfv4bOsR/OsU0ui/uYF0sANDAb8Om6h39+boS
QMg4kdXPOZKFamo3ctMNO5h95B+TBSTYqhAU9j6YnO9I0GboQ1tH26OU3qFmA701cfoIhV+KXfSn
lQpeALOwmdfGR9pyV+k5xmqXLiiFpGH6zx8xLGERK3hnnYvWYzjT8EXtgEfCsT1G9VpuU4yyl4z5
nIUDyPDtG+8KwmC+9IOEY2HX/iWc4B02sl3OHJh07pLQHNN1yyk4Evhr65rVw5pW0b6/RlttMjr2
KBQhQi3IUF80qnTHGIzYWYAOVGOa75FuzkxuV8UUO0i+nhSFrQP705xFqB7CZb2iNilvRkXiiTS4
9eUSX/dgr7wR+z8C6yWfl7nJVzG6I9UtnOLdfWG62G/pSm9o6p3FHkqUbjBAxJsu8Wz1k2f1i1eL
5JKQ6dRHEb8MMN+KwtTjAv+JthX2W8RhvRkfSdfcOjFgnO87c4miHo7bHhpcwW6qvHBEFuj5DDRX
g9/JVG5Wp0U99V94oeS4TIjXBiPPu+f/6SlPylRu91tqMxcethFSvkiWmnVIzenyy6zdXNSUiML2
yVGuPbowYqQ5WJXpOoP399U6ZcqTUzmN5JFPM3/YN1UEAM6XNT4Lof54O5yE4WNNlcsSOV8HY2AF
0glYWhQgF4LOUpy8azPMpdnvY4RLDrYdk8L18F1VMF1YBJPbr48ycnO+rt6n6tBpQ13UVsGGHHyA
0xwNSpVz4w7hlAZ5Q7AM2whqybY5uO0r7VVXzrbOUsDj2bZh9aDbEb7hVNXIL+O7GTPBWp6mqOr2
hJWDCpd8I6jr9W6vggkmV6wL33QDonXzyHfMMYpw2EYr/bOMMiN2/AM92lc93l9rO/RMQ3Eeo14U
rh6PlsDRJWD+cw7qcZprzAj9u9LweMNU/uxo2hbjtGBI8vf5qAgMfW4CnQs0dfJwAmbpA5T46h85
SpOj1gYjk6QF3G8E/rpo7iWsRHuu2BrceFzC/5GrgTytk599OAHEZNtzreNH3SD1Xsj6Xk+o3IFb
+5YaHZb1sCUFccNc4OAGXioRncKNPKXSZQLea+LnDUBZgCRNYacZC4GeXmP5tGEuCwjqbkYvvNSg
PeGp7I8bS8aDQwEGr0NcY9uhpdja172XMPLSuGiniBfR7H7Fo2xPIPYxD0nwT8vRAse+eFv9NvC1
uQ+Rl6WmuUq3oEj13xA24z15rSYK5JLBrNSgIBtjKWxtiOqRqk/txyWGdp0xhuBZ1PVlG4LXeXHi
gdyTIZ//Db+F0IgIrFWIPJIw0LRgEYPmVgsOa9FD0eMwcImmneTfEMnzPG1jAC4TtKcBcHF/BW5H
AXWUCHR7b2/zYEuRpaMgY/ABlPEIY3jcMaS76ItgBWtsQvI48pEKr+Gf+ge37+vdzjYr3sMixiFn
NswlB72j6m08hSAfgaD8SC3JAzoQfJj1OwDKnz2Dbtrvo3/7p+vx7826lqhHPe8zdva4mfSlXeVj
E6r0FDtz9rCzBjB2SdMFuR8NzyCrDcJa3FiqrqZ5/GIk/Jx6UbGxPnToxwbzWKU+0v22hacGyvuX
2YK/ZFEX3eL7Nod4gwAARbCuIWnBUpsYt9AgInVoCF7UT9gs/T3ISPJ28d+TBFzK2ECCNfsz8ASW
i2Z9tABGTqnEGNp5ti77VRc6HtG5iNOzqFM0iV18CCL1NIq78WitzGwd/NLgnw8Lors1mqCxwNJU
zeKj6ZkMXiYgpnLBCvDqCHEAa5RpzR+dFx7ubn1PRonqIgwJrxvemh14tkBONKRf6Uh+TLAnsRqJ
35aRKActemuT+xThm2st9Bt47yMg/QcwAPa4xKCd7DqXlEwH2i0HZpqvOBynUxKK725PlyoI3Y+x
bjDJJfZCdv1ltERu5FMM9T4BY4x9b+jVt7mlv5sUcj5o6Jx17bhlDdF4e0y9wZRG+l7DnhkJ3JFu
RfrnY+LsNz3i/oOV7KZFVWQAl0sEwFlfNhW7E0CdigAIT2bPd+l/uCl8ZBxkbTLqpy1GJdGfvmS7
tVkyqAUvA/5vF6HtOvPM0uRLRL1/TIKlxBh48Bgs7Hpb+jIIWdGrps7j+QmZ/gLZCjqAY4FFhbps
MVbnwOiHvFtjLL3Du+oG72AZr4soHv+i5TIZGFBi4F416Vcp/QA3ZrTn64yljsbge6GsDyCyKqRY
wHSY/e2oNmeQNCpnov1EDsUPoy9PqKHHxwhQZ75UYY2+FQHFjbIlVMCuSVaPd2nfyR8+7QG5mhTB
Bcxj+HY5sfjP0ZYNgQzLFAXjbOdRcFYedF9ds8ts7UmGQXTaPAs2u0ECFvtoJ6NdO6BmKPtSLeeE
POtOWxDM2+tkEOmMFW/xYvbevToR/QTYT0vG76cH+CT3evOj2ZsiDPqLlc3voJtD2NKwOfb4E/kS
9hP6F8F5UDXMM1m8prJMDTZLDQrbGvXOxg5BTbxdYCW9rGgIYVFC+ZXhAwsNB3KUxhoXLNpiem/L
qelY+Y+v8I3iOW9WVDbpWHgepnCw2+i7dnlQ12W7TnPV03rMfIcbSNfRt2SBw2Kx50NtG32G6L+N
YI1PW2hedrMv3/qF1GgjzGM5LBopQDy/BbTcfY4SmhnXM56cDbB/wv7rYdpcPONnm588RjPafTiP
4HMCxbzy6R1IyS+x+w8GzLe2X33fiWLpkRj0gUZfRD5AUWAFiawrJTy0WTKUv5jArBJ+toKJcpX8
Ac3vAZ1a3Wa7Yj9H4v+sd9z/fbwWBn+DYPCHGT/FqE624X0xGVegCgTcGQt0IXtkR8PQPNXLFj8w
hMuStodYAThj0fjW9PCIIpQH5pATiAI+4F1aFLvWyvaTwR4vXan9+YDJeo4G8d6sCyhL270oxIR5
0rbu2oZoNaOsHxdzB759tygxJkgz3HjfQsO21GYDWtXUx4g+mAT7WMK9LusQ7FYk5B9YaAvBWXMD
3vTE0Ce7rItJEFvYIdt299d15LKRZj0NwlX9OiWlb7G2mTrICMybbNyRVO09+E1cF08glvMajl+G
+nedCa5foyUFD4UhB6XWBXaK90uMSH59FEiqeNQwInBYA7FJW4QR/JkQSmubsZb7JgmLHbnw2Ovh
bMgp6WJS4LyZNqct3OsJ63zVj3NBdDDnM0O2vqHaMe2dQ4Y6FbOPvFETQPi0PWIHOyJ3hbJyH0Gi
2iJuVi/nS4DZLVSXWfTHdoSqiwCdVD0DmyDQa1wtf1LcYWHF/xg/GRvENPdVDLsrXObtalnyEe44
n2Lp1v0gGuigJYKtiX00alteTB76GFFoPriYhhuOAIHlzjWYCHlNXSQumHafdUgQcu3yU47gSanX
vKNU8idAUk8Vdpm+vQF3lA840uC2cgxgvbjCg8cBC36MEyMSgki98Qq6QIjxodLg3ct+NB+LsH9N
CMC9mcUDh+tTzen0yRTCs91A4g46LoXTJo9gJec+TgiBOBd5NK9psQv0UscY77tGHxPnB/RYYWKa
48m2+TTj0+Kb+7sS4Z584Z2wbp2xSSC7RPpdAy8bUwKAgPS6WCnsrXhQZ09pnu+cV63HpsJ2Dpvz
rp/gb79S0JFVoOWMHZX4eZy6rqgBdx39Xp3BGdtvmEaOTZDsRec3PEeA/3fGtd+I7WUxKGWGHv+L
S0Tnvpn2nNZrhfVny1sMLIhAcPiCx7EgB96ctSLKZ2xvx2RDtbuFRVZo2XeYMUdVLK7t8i6lT7Lu
cFzI/U+uDT89oq5top/FAugw6RaSo3zye4/k0xBjs2wonI9kt/BMh8r5+pZYTCqxYkcm5Zvr/SlH
qN6XG7uo0dQPPUPyoPq+kK9ELjDYUZ66b46B7d79qEoFzD9vmEk1iA3lINSqDkntF027dkdQwqJo
YDGgLIA29LT16HF/xSPOkZCdq1qfX3D3qRJ8OOBQbnHYxbNQYgbO7778BbItHQHk1It3dEFbeR2A
T+d2lXW4L4cm6kEIwjLvNDtGBqzn/fLAxDLoxzkFwDfLAce1DOLGl41m4GKmQwPfvCZpWm3wB9Vk
oVL4vMGEw8kozb0ATRTohV3QCuzdTQeBPUzOf+xo/cawRuWS4NINm19By+GPeKiuWVX7h5j0b3LB
HEN9SAbP8Ze5BgZVrxJHMzhwOAN+6JFEk0UpJAH4PIfntvN80BQNbn0YSrNMIdJbVWekjX7DKUfq
z9rCRPtJWrRNuNn9U4DBPqLbpzYWZ790fDhMOKwgIOsVemDJ8SytFQn81hSc1i/4DU/VEPhxTnh8
ww5AgWmpl3VcgUfa7rPxO1klKJN3ArXfmtBzzN4xW9xw4P4jNjxoxCm6NM2WZEmT0gNWbpRokv5D
Jk3pr8EAiqz71YdrmFGx1rm3BzhKZW4Bcsy4Qi1MdQrvFYXCGl6MAWJ22OfhAl8CLaheqHwO3P7s
98FrH8zHQVXxvKwAlvRwEun66UfNR6pHQMHTB02FvZcB0bIy+G5fP29N9NEtsNh6Tedi+1/snUmS
5UpyZbfCDSAFjQEGTB+A1z/vm3CfQCLcI2Do+3YPXEGtoVZRXFgdpKQkmSxywAEHFKlJpsiPH/7d
nwNmqlfvPSrduy6hDgWetOuo5ZnYy10imB7qee75dd8955hW/cqkEGh6a/VNNZA9xFdvm/KY54xN
DI2/vBIuU1HMaevyDmQz3YpyabNSN5V4/unSSq1dA6NvntQvXeAkXtdkRAePiT+RodvpNkZPbtzG
uKRTic8z4xmZGgJ3ZeHtmlTVR6aXOA7KV7GMGfLZuK/N/N1IxuZyGnO7xc7AzVQMJbghLBnu1aj1
765HXVo7hpTOwMPFtJ5iIAqxti/BOpFHGIc4HPjdc80lh4Qk5m42rbeiv7dsRp/M++N0eR8rGD4r
4x4/N+XT1AMS4jjIfOYAQVSk3kOPmq8XL17PCEuf8uFixPiUomaxfA1+hm6OeObc/pwYjJ6qzuU/
XrdFYOntqzv3L8ZiApRocMOpuospC7UFXco8cJDsYGhYhMBQBenESSQuA6gU5JmgjBk4FTQb6FTl
zmjfaxu3WVmcXEq0c02FPlfmTnfHZT/xLE5O8TNNxFfjNCWyO6+bks6nWxsdYcLO3fUcmWPDo9LW
zKd6p7SCSdouPVJWBaPmDWHKIInCvX6Wam7COZ4e0OevMjZvBga9zsaQVUUROqiCZwO8Jyzr5FNp
9S2rfq3DIWvGcl+08l0V/Z2+DtiIRPa5KusPP7kBL8h8jkt6v8ganxaGmscx9v7k7XwxIySrUv6w
mF9GUfuYz8PVs1D4smF6Kpf0qpH7l+3g2/nQXjKnPBWRkqfSnmiEPSLIcWe96xGdmd3WfrVdV5tu
W1Y6rhHZbHkwPOVOA/CnUOadMhbDTwaDUbsAcWF0OkG6dfbxJjlBkoH7QrIOtSlJd463T6sSOBgJ
/KU2ApeszKF0jcIfrDELHBA2omZWUXfYuiY9eu8EdIVVt96T2OYa1qk81vQ+t7D3a4uK7/gChGoJ
chXUI/2yfldLiRJgMjRjUPi+6E1MTt1q/KyByuHW+VcPOGla8ijo5uFP3mtELyeKEvxIr7pszFMZ
PZeJZnHl/i5srzoLM4G5sCvGY2ZUnT8Z085emGtNXHyUaSR3A62J7q0+y4ImNfKwSMSPsRJG6Bgd
2i2Hxuh99+N0AhmS0jnaX23f4ntR649aZSJIy5lOQ7mSxiB1dqulP8Z44GHrkHLLoi0f3ZYEW5zm
Z1pFiAf5y3bBIYrX3E+OEAcOhaDZDbL/KEXjYT9F8kzBPhVqerbaZDlkKvdrKa9Icjgc6gTHYv7V
lePeUK13MB0X/b9wD50Tc+aVS+NrggLdmN7aXHMQnJz7WpWPYhjehUPpXZvNdCA0m/pDtwXlIioh
gXWXOUqLNVPv0wjLlTo5iaQOjxDowHr57Wo/z7NRYPUtg7bKKJqMZCKxWryVA9pC5pnvWZ7/0VLr
Uq/DW1JUP6ZBFXCO6KBAlNw6iqwqa8JWYS0A1pXu5nLZjO3fpN11FPxTugxfpUT7br7tiZLHbuk0
nRa/WlNcUg07a7IWX7Xsr73Xkb2Wsb5fbGn740IXRfqGKVbVVeHQ4/kqo+E0atE9tKM3RVllD9qP
NvJWcvgmEc6u/yqL5IdFxhefPCqBIJ1aCkTVk9MI/P8FhDqXttrv5zqwZHIvgVvvkFTP5DLxg1T5
rs60s9Et+74uhpDQmwRd5O08IFPzOMH0qDoG4qdBx9vF5Y5Qg6VKM/iCUxsayEsD/I9+NXxy4mZY
lPKPLLjLrdXgV1jkD/Usgqmo4ZFsQaecMQZT5hgzLWYvkzdQUMzOXX6alfuFafk820znJs/FCk2n
H1o6s/ghHpqLMY14xZBtq8Jl6GbrFxnFJ1hnNCQWP8c4Sb8lXsOdmF16h5bA0ZiaG1r6PUlYQMbq
QGUjEDvz7OxNwecsPAyxlqiHQOrrz6zWe+I3Zc4ImXbPcTQZOHnHOLHdKk632eMiJNdOWCKr9mOT
MybPaNxrT6xH0/6q8aH7nKzY9VCkQseOxUEbsvfO0iM/S1QZzkn9MJQj9w6HT2jSS+8Fts9dAkkm
yaP6RN2z4AKcsNkJvrPaMGlpKGHzX61Gfmcmg7ezmQajHpsMHez6zdzcwpB8fMHJxM9vrbgms+dy
dmcSakCCEBq41st5Ophu9GHuc1m/Lz0ykNdThM18+sbSm9c5tp5W9l+idsAsLPU4xzHM8RxzgeMk
JQSeus9ZU8KSwE/AkJCazMXhGTmNjSwKWEqC+ukADnaEVyvVwSPIlBeU+IKCdMXcYsgUjhnflr7g
Ma+M3sXt5A4+mRXSZDJ6dhhZ1hXsFeTA90IrkYJmFIb2aRJ4mjOlKHfK/o+sm/vS6SXK1jogKa7Y
w7FZLjKN8e0eSpOIH66KBZZceTKYU58dzbgzZvMtgdqELSjaL9r4xW/2IDxNZ2a9fW5x0I7DzyhH
mRjDwdOCMRNi50qMrF362RjGXbmMpq+RRSeIOxO84rosJhKNDMKw+oTeIH4w2nnCM1Dum8F4niIi
12h4i/dtmCd5c5R20hdLe+YXfcy0+q2sp29iCqE5YNg06SbNhrF702Mmwv5VhDJ9x2K77Ag+e2gZ
JsURvLB5tq6dxcDd3MCS1QqWSCgN5kJb7/Uheyht66bVKfVnJXn8nG8s1j3KeQkBdIxuTRb25dZO
DQ09inhtvMUJBonDiZeQPj2cJkz8ia7KwMQxtTPqcpu+COxoxrfG2Ygdo3zHQxqWggnDOuPaKVzm
sTZNsFq/x7gPgKphkDP41tsV5BLsqlmzXvsobvadZtyInv5uOIWDtZe0nElT+fGgPUaJ+pOuziHP
pHsuox7GT/9CJ2V3NsIf7gAHc2jPuEbrqjsJ4BRslrReJgvlEWoRnClCHEWB7tf9NMbWCW039p1R
FJdaJ3FfOOk+H2Ua6PVeLauv8ZP5eG6IRwoDUJ70Yl8AYsMYQWVbWQuzPNOgDyUmEayzHA7M49SY
13vJ7Mp3e+8zM+JvMvdvE6YqzPvvNlae2Ples7oINpOwMrVzWufOya7qVyuOvjCKzJdxTT2IFeJL
s8QzdsFzVDdMP9fyKR9teRIJKcZYqd7noeM44YyxzTdbJEDeauyySpE9XZmsscS7eM68+Rs9VTto
wrrlNjEKbtLvpRIaKBDR4NQB/LCM8zmNi/igxcMv/M3VAan51m6/IA4/YgBjlx/cAT+uY+XAPitM
Ydh/KZ44hFq3cUPd7aujVlGU1uPToOHpYN4e8x2mQVUWuJ5HxzvPOMrNFRUf8yPlE1ZDxluHbrNl
6PDuCkQsrHK831W+2jsj7k5upWm7elpfrHU6xHDnEt4e3mQnC5Z03E5CJEVD9N/Th93h3lhUlIek
RyXhY6zQkvKihhKT3i3zqvuxi+ZdmnUBmKziiMrrR5lx5k9ct4ZuUDKmC6ypjr7RHvtXb1JQHp1s
2rlZN+POtP2oKDWwUqna5bwnkP0YStbdk5kKfaec2MDUM0DxiuUJLQ2u1JjcRyK+5DWzNM/kP1VM
8Ph6mrBIAh1Yb3kz/phNxiUlbrAdJg5jlw85+Zsmc3dtwalYEydWpfdlC4yEWbneF/kqaNinfmfk
2M+d6kMfMYDoa3ewZJXs65iY3FCmZEDJtZizFxSNKK+Ozgdi8nUDOmsHeq2LluUDh/TXxFFHYghf
bLWgM+kjQBEOzqlecrx6nbhjdLlX1YzkUOEcKSJrvSMoMmEMaG6EEl9lW52a1OHT6Z7HMb1LqQSc
eUquuFCCgkDyKYkpXyybhkm06htjznshzbspaRVjLCfzdTO/8eETsdGxTLpedCh7j1vGM06SA2NH
E14GRFMj3sfznLwbf80BlKgBf4XpjOPerXCHV2Sm6JHkJRnbV4AOza5Vx0wixhVzdVTcV+QRyENY
EcEpjbk/T3YSysorCLZ7v/JluiUzKmFjmmR/6ld7BFrqyogQ+Vr9UNY2loztU9XQ8pcIxkIm1RZP
3pKe1YkpjmMwnxr4BT32C1lE66Ve3smM/8AAgXcAndWYcbrZZHe0ArBKqdR1Sj4iV9anekGNwFKW
at4TdNhYbX6Ggecupdg7xTDGBCxk5NVF7pNeW8NxKMliR0mIfbAIlYnn3p5vgL8eah0K7oInBj8L
hcMshksaMT1pavppOWchLtr4YtLDnl2jeRmNRh2socNdpWRYi81rMri7uC8CXLobEwn3bmahCa1M
dbMYRzBD4O2m7M+NNrgoZBvktpS0kURIVBn9djLniZaBmr4DUsnJlJf2Ew56AQHJosiLypLQ2Kmf
qsfCe0XIY5y/6AxguD60yDbvUQop5mYyBDj2frem+monnLMbwNiZUJizfhj82UJY79LvWGPiLG3G
Q/gddhP/GL2T5Epnm58L+LrOEe9Cz/7k+fxWSIG9fxiAtphYGDLPiM/4YZ9XS6MJ59O2W6zMs8Dr
HEN+7Q0asgqErSpEcYwMdO25gOo7uQTYi4mfKyVK52iMMFsHtq7F45abe30yoBU5NvPvaT3XvSN9
I8H20cKdTuBeB5iTTmbmjVcdjuLMJaXrfWjJYQUEl65PXreFdsF1MTNJsb8tBPW334lC94BUMuxN
e7rN0BR8J835AtqGzqvocFFrIQB2tJfDMJ4St/5VtBFvCVa+aQKQGvWmj56BnbvFMxlv4XV3IMOh
pbmf/PCG7iqN2qVbV+/EYYinF/kHwNILM8a3XOAtKTO4WqO89FV+iNf+1nK9Wbhil3k+cB2eomig
WBo+c8mkMYrkgAjq5WiR9CaJ4732afw4lgtTzQ71BRbS90DJ75uWYo7tfjbTiPOwqBnpbWwlHOt1
Cwm7LfVgENpTlqT7te+vIpN7gbwQuQOpnKLIDkU/3TgqZxqoExZu/NjMaDhQO3XEzRh4aVKEqUY3
mKQ2AgEpPw1I1dJhaG6E+yLt+GkVSR1Ec+sF3PI/Zk2qa6l5+8Zs+1ObWdtFtI08Wiy39nc/aeAo
6xRzdzbpB6WZ717Dj6VFeGAtsJd10j2Yg+lAl1zI6NV0zbmJdWrovsxhujn4jTDlYTzITHk2k27Y
d7rDe0a5Sl8A1tVAEo/z25QTKHQGKcLWpR1qpvhdq7YRE6ObSYmPueOl1aTOBeVAwjba+dyv1Z8o
taB5lSg/aa1Z4cqs07ccoJcpNLBwXIYAxCbHijMckI3OvPGPZsPQuCk4dxqma6rWUBnZOrirYT8j
68KAE2TikFLpbkUuf7siKlEGnRolhP8BhASOoVXvPYQazoz7QbesHcOv3yJPPqNklvt2FOfIHE+x
h09EOQLLLF0O8j2qlejO3mkqEuJ82HYDa8TcNT94EEt3WYliR3QduoUE7ZPzTu1GHJQorZkkr4hF
t4zGx7iBazynRRGYQ+IeFslUzV79sXa5JQs8A53AFG1EOhROjGEDcgajFsBQFpcSTPRZvecLHlWR
bj/RX4epOVa8hJZ2zqEMaYZ8LiZu6LrOnhZJ8VUuPR9NrPYEEtCgxnNiD5i5cOu7QrpMRzctNVxm
gyGHeIJreVosnL6uZRJdiPQ0jLSiOS6a+kQ9CYpWu8aVd07TFLR9alBbEAhgBhuf7HGqfHiXarzN
Xf8zTpInLe/0U4Eret1mJ4RvZ5/TuvOlomJFr0bLIChGbfZcV0V/jNvn2UsOm1YaKrEZoJnQLxm9
ajwTmzMdOpZZNn5VJ3eOFqkg9dQXaBtGX4fccuAq8xTlvfhtrlEaNq5CZMx/6rpAJIKbjozt21rs
EMUibmCZHZyAecv5xt4ZH9m1EUygKwuQ8CqfuiE7zKY37qJqfZM9gUt3zP4kHrV8aXBKeZvFxzRf
GpguJ5gcAA567S0ycD5EZmTupirXz1HC1CXnUloafiVMq1syfpqiXWCuppv3hUERnlNYIJAT8dR1
lBRhEIKGvbBB7Ji9nDHtxeFqFbCkaiKfpCRumYcgl6xv5sYDK5AuXOyChjOEHWU3iVp5lYld3MEt
/kF1xhlFEXimWpoeVYZJvo7mI2PHcTe4I8E7kPqYpL+7GqKuxsAwXinCVfKKY7LkpbVpfEvGQVhI
aZTW5sDJeFbSPowmmI66QFHmefmjxxwMLvnQFDcK3fG3mrh6rBKLjA5ikYFU/dVpZAuVFeXBGjlX
xVaEneaiWANn39ANZNe0zb9mjJg+C0Lj1rdWWqfWk+GUETUx+/JQ9YSDTachIqt99BvCbFhheTGi
6zaZhKzSsTPLdefIvNxF6axCRxlBrCXdtZ+10ISkiOdUzT6AWcfIBAMWAIIVZXrc2yDzEidcvT9z
1dk3E4+r3uLlyFRhHGrn2qu3oVBQf9h4QN4zGLT1lyPLZ+Wo73qT14shR22HtxJF57Xp3sh3oJJW
e7aXfNauW5z/WwgPt+SrRWr70/8PAqI6rMv4zxEP55+/2Af+++ufyp/f/3SXkJf7DzgP25f4G+vK
/ovNO87OEcNmA5dr/2swz/4LsRdpeTTGXFz0yH/nPNj6X9N8BhgHi41Brscf/S2Yxx85DOYMnZYa
PtZ/cVWI7f6/q0Kk4Xrk+yTf4Lbt5h85D3m1jgP8AZyM2alt2ZoQxcfMtrhLwVfVwMOtzzW+FKrG
0haMgCSJuXxOlGttNH6pykNM46HWIfkXVTA5LrsIBMNskAujc5/YiI2rxnmbl5bvWjFbCtpnvO5B
qahjdcevy5dxSB+mSO2zJnuoN8sxwyrE/BArUNinT8PsnTJBIkiO9xacSObZV6s2EVsZJFpX2bKV
QGfA0vqVLa8Qonxn2FTDdzcmU4yJzdKTx1FjAwjDUjVkT+NciF3XTfuOVmS2Jn/o1RnzGZMKiqm5
uUsr7TSWwCLz5SaUeYZgRDg321n8PXfFOeU0KLC/BdbhzDERfHEKM5hiIcLHSLILKgSFY+s9auiK
gyGoXSIK+f1ENtYDWrciM/dx9ztul/ckTUFYqGtFAW7b1b6Yn0oA/3H5bhjfnXGbbf3s0BkSJwjF
WNF7cEMZ7pOYKBbjPpR99ZnXw1EHk+Ep71vK8UGYup952dFKEJ9Ehgy+iVaiu1ZLEWbTCymDt5Xw
eZUWwUpBtlYQlknRPMw6NIwiCi00yDz7FIlxjxcSq+iTacOIN9TZteyw758HRoQ5aa+k7uCxih/K
ZiY6PCdI+fqQ7CePTRA1v3jaH4JLl876bZfnfmmg/JshcMzQzAHiM/6vmjVjBBq/rKl70u3qriZH
aSYvTKx8QtgoDWpft+7TKtV+QWsd3W0ETjVkYBuY+31c/J5xXOLb7UE7WTJH0kkuwA6PjP5ebWKh
TDt+pwVpoQFufl8vmORIt1TpHQBRLAM2VQYrT6ri6LHvxOvGt4YpldeqS5cjs+I88yb8XoT1mIf0
gTXJxzHRjqnp3kZb3Er4GIXCxo3LggwfDHCGA1dcKfo+ost1f3mu7dLF2mFrUx7mRsXMRMLOyJS7
S7TMCKZIu5lW95Nw5PKGkkiRUK0fi0p1qnYMDWb+S4kaC/947LQGtW0Jsmbwy4jx7Qgt22FPDfoh
nCPQ5e2jW/7uAXYVGzmiPbcaBi/yL0XCGxm9DgW+1g63PsCtiEKoWD/GqnruUTpFK6qgQHPCoMVM
Rgsz+T7F2oV8ILRdumcUeFxxyV3vfcXNa4b/BT/1zk0uyHGVeWrrFqHtmnIuJAa9U3ldczYMoQsX
2Ae6Vtt13ve4vMr+ba3JvThId8DR7V8jq0Bi4JLWu4u9UKSS9Psfz679TSYyzbuo+IyY1S0LoaMc
u+FSMoHymB9Rf8vPJKKDNzHbj2dNGOc4qZ+XZAg1ygJTmgdiuddmaq8EeG92vJyGvv1lmeoW93Dt
iA5kdX0s3ZQhqjxqABYWMFTEfrk7LcLGyqwe6miT3pByD6ndw/Y013PqWmE0stmhgYPrM/h989r+
wF6hZy/rRt90yyA1Z/oJoh1u5qGOrKe8jU9wRo82U1djJAoDRtcvoCvYpvbqjg0OUGancXXYfq9m
zGdi2s9js72fxsneQAm1u9w3mFtSszhrTuS3jaL33qxWxW/X6UA60+nOyauRP3cVy1k4ruQwP0Z6
jVC6nAV1mpqLzUnvJwueC9IjuBBKttjQ4qvi2wCTB2cmrN30l/A47CPrviXW4673JfHeOdEfYkCF
MfpXJRi3FJyCxrnCeLTYSeAqk5Zopchmjj6Kiyng5pRkgNgvlfoO9r24YrKHULgyA42z7ujM9p3E
qqWny4HVlaGL6DFj7tR6oGkk20r+3xvdoAO8pyLgFZYZTMnyuGbfiZoCABqhI8VnTGChVff28Gtd
Umr0lTrYPlkNJ/OgXzB17mXOPpeSkx7j2WmROkiDgY+zrnx3+tHReHTLt5N4OwY4uUPijGq+GDDF
rt7eAs6QFsmVsjUs1mVni19WLX4IPI4So5pblLdeMYSYq8fevG+wHO0k6NPOcK9uzPOppiPumctU
pOiJ5cvkyW9E68es0L5mVk9NqTqq8WPLZ8YEFzNwMEba8skTTOITcNOnXBlHLx8x8GkHDAO7hfEC
puYLtw2cL+sGN5Bzq+Swu9QMv6G8rLa6rVBnSR+xPWcA/Lr2ey33jlmBZpE9mtH92Ol7+nj4JhPm
iPSHF780Zbc3vc9FrC/9zB6WfL12zEoqrBgzbqeomnAtFk3gRcCRWtqjji617kMwa8es501J/iw2
9/n8ELkPk3phTFj7o3HNtIZ4sfFqNmMVsKThMMPX1pQ6ljx1yv7aAtSmW/jxwkMN8RDWCYZJF89I
xr/u8EDXHwOztCgihc3hlGRE6dNKH+lrHQBxBVZtI3vU5b5xnyqRXUF+exa3AwpeyrrsVl1zqHtt
abw6NfZ/BWw5lvxM6RU2CmMYzkJy+f8thfH/wEUBDuSI/7wuDv7lf/3LP/+f//0PPAvq1G3f3vYX
/1YNi7+w64sFF45jGpIa9u+UCsHaaMPwqHiFISzd+Td7AjZKhe1AftVZRq6DJPuHYlhYAFxNNggY
Jn/4XwK/WtTi/wA9Y+GAFBLmK8sIBOEu/kv/FvxaCLHQHfN2dWuehA0Ipb2dzM+2xXQ6l9tdgSXC
dg1WcXFFDU00+uyGDLg9vyx8w8eSjBGavPtm5RoiaBQnTDoZrDc5AfZmu8CE7KbHsou/KSITsm09
RhucMjTM64zEm7CmCYJnsgzndRgu7Qqcpc9TxLoxsQ+mXWPMEvOJQOsZbuQlctnnlFNpE5xdj6XO
aheFoMBsYdymV8ZAJr4IJwvDPmrVafKm11JnBZajfaApPbRlsTfM7qS7y8tQY4/qXVwK2kNsWPe2
0xwli964paDTUGpX4orNZmP5O/eR2RBHY+9YTQiizReOhiS6U7r30nTNnWzdcqNqMmtGmyUNdwHY
TZbdeSrxQQb9JC9Ab8FZ1uniN/nwMHrrRCcAzyxr6wcTsicpkUe2FJC0mDs+tIQv5vUwtZWcIc2X
1GUj8/9NHgnTFGOY1L5Un0csm8OCotZ2BlmZ3TN16u/zJP/KoX9RXIwlaCqlH9eZNLXXpp+ic0YC
kwtQ0i23ljABBzrBwoKkw2eUGrX3vXleMrPH+9cdpYw7LhSPwUWeTJekjEosNzblduNaZxZ2xDuw
vgrDAXafZElPPA/Drk00VHPL60NtdpEOo9zdJzNr/xrvx5ysX5ZYngwzYRRT6zF8T5bDIRlHankD
+7MfCZbxSPHgMc9fnxx7Mn13TqiNbXBk+SYJJZN4ZRUEEaMOkwYgcu+YR1yvEdqPq3H56j3Zcybe
8b05Je8j1RgZcBEWuvG9jZfHmrKHNoslY6vJ3Sqc+2mhF+IDBcStrPKgKrM5qDX7aTjRb8EWNZ9w
LiJS3ub70UzYqwWZxe8MbTiMXryEMTm4rGIiXmDKo2CLKLchZsQO/yhvsOhM0XAYdPdnP+gPAysO
cCIz6s7132q1Td/GRDh67s9oskXABi82bUT584B/dY42uwkbPo4C7zJL0Ug3GHn9ABb+Msr6nk56
4YUZX0oYBadeaNkpFdLX0xGXU5+/5SlR9nUU7k4rkvcuwlpnVNavpYqojXBAMTthL5HVlcfGGp5G
Q4/2ekpmEW0oKNv5MZ2cO5BWZBiASAjm3fRNYTHLU8M/7DAYG+5m3QBoy7Y6yB3kJMsVc0ytM3SP
vByrP2UJ6t+ucoo/DsV4p09PQ888sK4ycbTZyIDvt+/2agB3a5Pf86OFOsNpi4uTAInTV6y+RmUr
dg1EH9Ua1UEuZH7It9U4etxtZQvMWJE2z5HVfEQUdi+Nbee+FCl2J3vsjuWcO3DtLUr9eeg/5hlT
5LggnlaVlhyiTbizGaUksfE1NvUfhyma3uSwy1asvdK8ZIwwSdmNf9J0vWP4th+iNgrl1B5dTmgG
BPVTUpn4i/PkjgHeSxTREM7VYPvmuFKlR+bnqrX1HcPU5mbl7NKsNFaapDM3d64/thVg+tGM6/Oa
svyONntTnNewkB3hS5Wfa1d99LWZh8x5vsrB5DfeNcBnlkPO+4a3PmdlRlIbNOkMqjFcc1DpjNFN
J/qVSms+8XWpatb5YUlmrMHW06BQA7uKBXOMpDR/bW3CCpwr/78y+NsFz0X6n1cGz1VW5dX4H8lk
/L2/FQbmX1yJlxM2FHtzmaPDG/07v8picRBQU8fYzJIuCtXfcKhoYcJwLIO0kaO7lAH/ukGIP4J8
YlMwbFWGznLR/0plgEfv31UGpmFKzGeO65j42tx/v1FXNfYyuZqk3UmmO9QTciQwiogas/sgALa8
w0c42u17ypumpWBxmGJM8QvzOeLgmV/HU0BAhpnF0WOGGjFirTTr4FWYbrQY9LMTRsN3TmczRRDU
sCYRKWZtAi0NuRyGOznlsN24rMIgEhA3/gjQwNDX49iRfpCkC9fxOrKotmAAx2zj5DkJ2agwQc2W
jOijzN6bs0VWrSJEOJ5bDLc5c6yZ5rm2IMXcZgdlg9rfte5JSuzrgcwDyJNy+ViHY86/BrWYHoVS
xcgObR+drZiObGJ66V0KbXrs2E+WFee4ZfkWR0lKLqU2GLmxbHKwH4z2Ma2RyhirFH0dJIIPjbPX
k+IlmrRz1iZ+Dcoa51NX3eLps4FRUUXVKUooobRsQMTTrmtS3vJ8uqwTK3bt22QNWErO0aqYHs6X
PrVgr3L5ErjttghF/OCJc29dRh2uDGOq+miqz5achzAuCSGzjaZCtn43lb9GNz05kjOhzk+ZRsPl
AWGyknOLzshGJMJbI47EiI/wFlvwC+b7hEt85bNazOlxtOyTPjmntsE1OYMo+VqW+3wbSxPX1ihT
XPIoWo2lv96vi/bhYvrAfsYvlquJTNnBpiyItxycc1i9OmgnvPsA3htM0Nhz4oeBnW8zzL/G+OR7
3745ckGBNUi/S76UV4VsqGL/FOFquw6dvLrgh0IOIrhun7ac6wJ9ARFRVSd9tAKmJ2KqHzBYHsj6
f8VLdms0+xWMvz/XLO54yk0IHqV8Wq2IzAZ+dQOMdPEjKrOgB2zf648sZbRAYS0GuEA47QbjuH6o
wko8OBQ8ejPvWcAkYLk1CaGtksUo79ZoQbFgFRNcbbulSKIlvrNQboWOYuiqo2maH4NGXI1Nmns1
wnon+e/RQNbVdGrX37YGY6FvAlFaIAR0unVxVJkKnLILHX353bbr0UFGiYaXcvTuCUvjl6KpZNXt
70IRZdOXg8E9sw6s90o3KAK3HhsldYGW5Vz1bTGmtry0zEoHKDlF7eEQNk5N0xwSJEY9YS8pJp+z
hT0mam6dNxzxJxxnJEDkRHbr3NgWeTCXu7k846O4U3y+rBlgsA3rnOTJQoVXYzYpAD0t2FkrcJeL
if7KrBIKlgwWi5ZhwoNf4mmql1A44l5sDnjtopO2T0hzZs5HBUula7GT4ET3SHyZIZ/Tuak6ti1x
n0dg2zXFy8XD3SME9YVxm1hFnLM7FMnoIuI36Vx4nk8ue2DaYT9ZPCaxuJbjny0zoEv4uN1cHhy+
SrzYeMjNQ9eXoW5H7xBfT6mCIDLZf1iiCHdgQ62rk4FZpI0wo6mSeJvmx6ztEt3G4E9uGLb8fkKt
dT70cWPqxvfuMtNAgVtbHlKrhla2nAowLvBThycsqqhsFfQddi6n3QfMAiaxA0STOT0U+F37B5ht
PnuPdn0rD2jeqAXoLnzAs4Ok6WC9R1XIui8nuegTaDHjJ/nyMgld0jVVYYZoct/dZnha9CDhoI7P
WKM/khF2DD4qgqk7jI/sICHgd1kGybz27HgNxLsjG3t2qzrrDo/4HB2LWt+njPUxZZ9x/gVey5Zy
WJ5QWLAQJjirCLO13WvdLCfpouH1WsFJbNv3EX2Gj7wO5aSjnyS0n6ePAwsssq4Hc9Vrui9U8ovg
9r6HXVtx8jh4zuT/Ze9McmxH0uy8lYTGYspImrEpQBr47Vv3e92vdxPCnzfs+5470bBWoEUIuS99
zEpFZpQyBeSwgAICCES8zp9f0uxvzvmO2d50I2HBECL4wodYi+zObO6l92A0P/xCSi09Xqcplqy9
w/Y4qvInlEcWRLSxhyOkHaSFdgv6ICIj2iR32aG99UNjSc9wF2nYhqHnBkN1nNCHhOa4HgoG/M22
Ey+9ukxYd9L0kyLr6MlvzLoPIB/XbZC8Rkm7NPzHEm9IGFnb0v2OkmrljPE9k6uO70dGlSj0Ymun
9ndDArZE8+OCQrVs/K7ZBhc5mR6cdB2xnjoUHqOIXqz8VQqoL1GznBfoVWqf41ysZksWDhtyykgn
wjWWEW05DMlt4Au6c+N900X3jQ0/Qne7d1xFHn8Vx0JKA0dmQybyRyjMjwq6LCQdmpTqaCHdLIg/
ltq0Kbive0dZiwpLqNHDzxmYziX+yY7NUycAtUYIqGSln2AaXF0cgmaCaN4qSBIp2/uqaXeEGR3s
FGeOjWoFOOVUfXT4PMpB3Fh0eMZ0b2K7snK0cOy7yWeGnbLoTZzjZlzehtq9bxyxxm9ziIb2xUYh
lZFohwZ0W7AsbnNjFXVweF3o/ywJP31IRAIrwOwhZUd9xDS8jBmuWrm2rX0y57iEHd+jTuf0ksVT
50+3qG6/xwlhbKqPBRoZ+zXT26e6O9edsRp9e0VPC6xaPqeJD37CPUMw20t3zrRgipCKn65AGZgP
AFTq2N1DGdi5jYNBsvS2Zt4EvPyMJeoI3uamj15KLT2Qm0EdgyRO31bttO4orsksYAOwNsx00aO/
0GZwrQ0rfU4ajoEwJq18xJPKgv/H1H50wAmSNqNAnj+wRunC4h5z948X6ne+zRzDG79jUkFjDEiV
k55D4F8eG4vZv7bscINGfrU2+O19EmArGMxGYO+9jLe9spC/M2CMhmtIELE+3VdkMvTwj0vLQF0F
x0THf9+TwopOm2U8pRmSbpAvPZi/lFHI6IcbXUTY+52jZpkvbfNI53ryuXCHcFxXIMpc6sGs5vlJ
8IPGYHQHf9UJzG1uv8x03IvpxivfoIeyQ9XWvihPNk9EzbxTa+Hj6M1j2gwbF89DHIOeKi4RUwry
VH9I00FFCsXPre7dVFxKEZP9op7tERkHSbZ382fYdPUD7Ge0e8EGi9DaRdftQExMZwNfDjKAclCn
iqxUNX/GFEUeir60N3410Nl6/vaTpm2LMrrvvWKdToSAO++tLd5ilwqGGN6sDJ54hYz6KeExSo2R
cm7cl3MLiwx3lvn10tsMiJEE90Lcfk3Ib/E176dOWwaGg92g3ivbfpC9t9ZhPybWkg9kp6O8SP1o
pXT9pCOus5yDX3wyLFkWI6sVisOyhKs5sRjrN5PRrorwcdCuFbBSF7aJLLh8XPeYA4rPxvzJLs2n
VGRrlFWc8m9K1Xu/xhJPbrV+cASYfdJP7mxXPrkDSvlRX2Us4rgXEXccwqYhxlc9NSLfNI67ZC4H
rlUta7c+FVF8MEW7jBKK7XpChlPgI+O86NlTBCzG03l/fm56iE31gM4aijOCbptV9+AcpVU+NPFD
MJmoB89luNKzh4gHRq/cBz+SqzrDkzyLk1GsBWzLYoRGON4S7ItYGPdRPIJaQiulNq3qN1GIyL5/
6qk3BF5x+LNUppRRUX6I2191fbRIdMljfuLgnzGxfvDvjZ60+Cb4rlFpBNgfVTjubSyyVt3sQZ0v
yQdEksmXwAogbNQq5EmtoHMlgXOqoO+NPMdxxGVS8HoCP1CYmxNUPhpHXP6ujXu3OQXazbV2NpsU
aJeIbPBH1Lcu09jyQ5Ifp1PJUSBGeVdWTB8wFtvkP7TGgmdu0Tr9UtgeQXDU76S/BxjyCExqGmaG
IZIyzeKR2ZKdeQdQ4NkaxcmOimMUFZiL6IFCLTkPofERZfUNxOATgBSA5eNzjKDA09WpNF4z311p
aJxUjvAI8kY49Y90MJy6DgIkr8YClEIBRie9EXG+zVHpt4HJdfNr8oe7Ht+A15mkWQy7HqKSSzlZ
IAaGQXgaB2ZbWHoScA0WpZLL6nwGtFWs8IpTMJNAW3c1oVIcm26ZlNQzJkaZqb6VobmshvoYo980
+vTQxvqHzVTPrseNiY2uS8pHU+Hc8Zr7lqsKZMSwxSi3sDHra4RsSEAoKckVVZUs8cecE/zhnRXw
GueY0Le5G28KP+Rg7RfThHPFBUIa6qtKCBZMzHTcAI1SsfvPOci/zUHmqcU/noPcfWfff/rXvzsI
mX/hb3ohg52J7aL7YYKhmzC5/zIIkX+UpPeAD1SW4cwLlN8GIWTjsf6Q2NWhVEhH/s2KhB9SGPyM
2YLDamUerPzf1OjfhV773/lf/vsPWZs+ILFu6v/+X6z/N0qZIYw0WI6w2WH48ufsvM+Pa5j5/HT9
v2oOfikfy9pCV9Q2IR1qkk4/eiHXQSyuIBrQ++rpR1Z4+0ikz46sXumowef31wgID1I7dDso2U8D
zhe7oE4W6WyDJd1vySoJT1T5AIR2SQocqccq552U1SqnfI0IKrE1ceoCf+PWEecUhSo6Z05QNK5m
uidq+aka8F5peJDMpvnlmOUm1XGbOtUsH4K02f70db91nAEJdLo2AQ71fXFvTQ1ya6aKhlluwT6C
ovJQayQYllyxoSNUG6gPZ1hea52KtOU+z8fkPIbuIfZZFmB7Y4K1CQA8L7K0PIRpXCx6ZH1Z2m+H
wLM2wmI/irmIWAanunN6rrfIoPEMMGWnbasRe46PIIwt+gHNQzY9BRvAG9tJZO9NC9A8D4oHQKFn
xMkX6BkbB4mDZPvuW96usoJvhwQXlvXsyK0nDP40Rtp9XHsPEa16OslFU2GP6HwqnfS97vVk3rm+
hDUbb60Jd50RX2RuHcYmxcIT2VjUXFbmWC9Z9VslqHU/fav6GEnHQL8EkycX42dfNVe78zb2xPeb
i+8QauGuHgG5eWpkulusKllehowzKBF80GwnPpBhJ1AUi29CBObRC5mEFmlWd4Yd7vhzHyZ27aLw
104LnCfNyID3vPjdQGplVHm16kXzK8RwY/dE9bqhwa6E2LqEbGMSbDHQauLQYuyisloUkUIVlj40
+Xh09NnuayL8UYQ6utgssfmnE4MD37h2PuCTVMMxNyui0g5YGZbZ+wwMT0yW9p208nPl16u67RFA
DR5iFBC7ul2xUhHvsiWCNhsqYro4xC0fyK6nVp7T7AKj3Xh1jtupHHZU5ANiCFpi900BkBN1gP6G
1T0Ra5WmVVwcfkATnVz93nP4XwDISgfmZ/UkRftikGAxkR1u2+VXLN3LEFlf2HdO48zjKsJN3JPO
EQBGGIL4kDs4TzsaR5jl2z6p7iNrOGkZT4cuUM2WbvGUTQKRb1dgj9Sf5Egwry9ugRsxXBrOnpVt
9QwJTe1iLqnOCitGHzm3oVeAFQqKNjtEXlJgsONJTtcj7Pe7WLS7MvDfx0KcIfphW/L7EO8X4Bmj
7vI9zBzi/kR+k2CLgD54XIfOs7Tzr8A2b3XJ9KrzrV91FSmU9T7vqwHBtv3I2/orSdUSRgW44/gN
wi0MPhl/u6Tt3knibDHZQQdJMNV7urXJ6cqHtIA6ggZeGvDziqmOFtqo7diT9bCwWG3Y4XSrXG0t
AkzbPkBLLlLihqL6ArgO80uzt7wCfwqq2cYm18NHzMTDSDaMQzbV6PX1orLas+xnMCb0cKEj0Zae
eQ6k/+1VzSVLis+JFcYK6gr8VM98s7B11L59Ydv4qx8z0mJa7n7DQuvDpkgweOzcOX46KNYNsSp3
DJHNxZTOKkycnsAzGZmFpB3cWSGxG56pvdt18V7O9/lAtxLxzZ6NDotQMWyMzW/IvZyzusGz76fk
2waHFKXz2jP9ZeNPOkWu/xZCRlhhgHoX6KsW1AfkBKDRTwyCeIIE0UeRFxsjwHlee/neyAxWL7wV
BI2+WQwTmFrD267yz9QMT7VnnXrDQXdhPBYMDw0BRb6tu7dw8OmXcp0wLRO4nJe4K7TdM+fHRc2C
sQt7HZC2uhAgCQZSEWlKP4IkOWEbKZf9SIcqpwHZaUOGVKebq7ZwwSsHD8itb30YlnwUIkevmoBc
mitJYFnojIIJf5/N9Bf/V9RQHdtGeux5iPAzgqp1HnFOY30QibZyC1pl0CeT1vHhV9kJ5w9ZVSVV
cEewBPMGU8MEPGhnD3bwIk+6PcjiQ2agZcqqaMOLfpdG+co33WfqX9xSPOoWxG4gIu1CDg2ub61k
WxUcrBZrVoP0DEXlQcdRDpMfFqD23pbdWsP0mnjDfUYiT6A3l8iMbzp7+U1Txhi3R/dYO/kmNwcG
1F7zPID9pTx+KIPo5oXV2uYqyid3I6fi0SE7DjasNcvvzXfDTjeqZSTixtVTpBsMPJHRR6kip2B4
lbBZ69Z5t1ufSQXcUeWqez7jkFk83Y/jYeJPdapEMtUfvdR79sL+GzHDseqNTTOYm0GgqJoGDIiQ
ZBmb+E218FHrusSg3llQLMqcyXNQPWPDfjM6sW6FfHSIW1JQ7pqgvKTkcG46aXRLvQvOlSDmWiRk
6gizerYKUp1TLNcS2hjSihWgBUKwi0Pryq2Wps9pnLgk6+bLOGQH7U0ZmLiRnx8DT8KTA1cMrSWh
saewyp7GtFQQ2PND2bjhjusBSZtCpuVHFzzkaqVy/2WKdHMZmpPiZZiTKO0BbVtjLEnmuGiq/YbY
QTHSSEqMFFKjWTxGpnGeSpxnucFXbVblytYRiUruNUFiLHYMN1tqQqLXYHIzJmXKTyK/aQL5175n
xOygBtmRcr5OWvNp7izqTj1pnoczsKsWGO9J3hy8KziHXZgQatVzb9cqWQZmBzuFvNyECWVQpvFS
pqhLxRDQSI9rDK0kYsP/wn4EyFEkS7tFjeIz8BnKio7H16AesV4dJvvJKejWsc/fd/q4tppmng7V
G1C5V89qHsqZXZXDxwsC6ztIgT1B0EEz3l1dOr/SF09uVj7qhgejl7zcKvYPgzN9D0yKlmWeXeax
VFY5v6ag3Geps8XGtjIKhBHuVD6WjKNbx8+XteZgwSCVYNlUIaiOSeDhZdMLfyg5hmH+ZY7BVc2S
MdB3zNSKMly3sj+ZZfhV+Hy0ltDQVjR7J2ZYVWrDWxIEZ9cjj9NxY/Q2DRMbXQfFi1UP9GOHYqPM
1bNhy5ch1/ZNbkNbtNmbjRxOjqtdhN++wROHKJpHsGTDDSaNryGMHgG8rtHnkfOL0fkOA+RtEMM9
UoD7sW5PtTG89US9oAcJQHQRurIeyHfe1NHEXjxCCNl6hfOfyrO/CMgcmqB/3Fftw+zrT/+TTdef
/lf3h2318fX9+Xd2zfPv8VuLNXdKFt4rYWAlE3/bYlmz9gxPDDtnXZh/3TXTR5nMU/FxSBKRft9i
OX+0lUPspmvSGyFf0/+ZFssWeEV+p0IzDKEbeL0RyblKkMHEj/9NixU2MI34QeIWC0TQbHaxYufJ
4yjHTy+25SLOqh3ylwcQKBplSVOtTTHh1ifcqK/zh8gjpRvsLQMAoBJmXj6oyv81xMLZlbMqO0qc
rzAZn5XDNLUEFKAX5t4r8c+xmF+PtjyGsyeeWSBbsHRmvboKqHGWXb1iuPWl9t5ERHBriU71TWjx
XYZXuo26paMoOerQ3w618+1owSkmj+GukdZrqMaQEVGiVkMX3qJ0fA8bytKOl9V3IB6yGiA/hC6g
mRhYKm2LOgU7n16TKSE2Tu+fzQqaXJhULutqrrYYyVA1Uph0PVk/do7pMWp69SBF0LN7bOMlQ8s1
Mhk0tcFwSWr72MajugZqaJdDgFgWgoIP8FxdozG7UkpeLLt4smajZZu/NK56jlxCASXjHWuwPwdR
X3zXRkxWECxsQjtD+jr0GB4MH3JK7bmPVqdeGhFcbWP6SLvpwfIsfTlY6hZWxhaW8Ic2+ee0AD8H
eDJbK7/Nd3bMEAYypL8oWKevRFzsmsy9dhMaP80Re9uzXrwJQVSOKaSLyQgw5UcWe8HerNsCDQIT
QNgDyyF2PrURroRHYa7Nm3Wnr+COukMPVNAykdMY1rKYpmIz5PG5UbJfFqX+3BvuC971dGGJWlxF
BPyrcXqyXQkjXplpUG1arA3QtGHReBhA7jwwFXdFFeZrVWWrxAEOr4NPjMJ8UzjcQ4OInb1KB1yJ
CTiwrhf+k2l106ai6+9zQchlTKWqyp7gBX/4wF3BBJqhpWNLTn+sF4P+5irmBKGV3cAhMCJNeX4x
CxSt+dCb+gEV/NpP+v3gUxm5JrO/wX2Ku+koy+aBFsJZj/i8l26sYKsI8BLJRFXqxt/w1PASyF/l
WL57TvjYGzydGs4bog1Y6QFN4UqX4sNItYfYSk9jjn0inW+zZswOvkDHbBqQ4BzCF3AEMr6zP7Xc
3IuZnCtNLPlD90Gv8zppxabFdyID5qGNvU/z8bkgNqca2SH546NV/LmM19eGZmgLrJb3Q40+sQ4a
QRnMl4LT44docQRZlIqLXhMfVhajaSpA/Ef++J1VzPFLJqaAPfNj0gb4gCpcHsHrMM8ExpJKeUby
VZZGl5e1L1lsDTcPH8NdLIHa2v63cLUdkAucAGN1tWxnLeNgC0ykv+SoIZuMDfgUiuchZnJbO8mq
ysNdBdmJfbBH7hYbWsdC4TA1SFbSuAaKJV8mq7nRbsID8PRfWU8fndFoAF/6RBY/sTqMHoq8k+uO
foEvAphF7uOj8CL0bYN/LBg949A4OWmzM10RY7fMgAGY3TN8oZUTSQoHDU5hHVFYmzaLc5BsWHLQ
9zM4Fjy0048RsWJolHtDj0FQExkfU1WfnAzVn0j4hNzwucbLMybjBfzVyWNzsiKrb+8BymaexL47
0Ik24I2QqGl4tqV9xxm5D3qFCG5WDMjpyLf/WfXhexFRWomwJpcuSl47QXs0qYcC6SpOu9004vgh
HaCbvdilhmdmOHkK7kTaFdWybOgkRo2T2q3o3VNoukhWgYQB7F1oDgacSv8codPOxeMpJvuqM+DW
jjXR54Ap26R5GVJQNjGYs7hABZDiIV8EU7huhOw2buv89K7+MgyeejSQfmLVbTTM7/K+KtEBVpW6
gZAB8lxlQBuJvJzTLwRHWQeuQpfRMVQYvacsvEZ0OKOgccIG4LP/zPNlmXacnTpfRyaxRtSoOt1u
/LGn+qo8+EGNbd+jUAlw4nGeK9GiBwpj9a4xxp6a5ERu+s1ggJVU4WteoImKYpB1Of4ODBTjRcAj
6vXsGfuGRftVHDRJ78I5yKPLlHurt/6+GSStHO6hqs+2Kki3YWIZB95YuSg8RBNBrT3CvtkB4rwP
xQi72HVei0Zh2xmSvWPXOtqfAhZ7AU5rUD2JH727d3VusCnqz+mc6t6U6Bhqmx1Z31SoSTzzPVHl
vYv8J1LtMpucAp0OEkhZr2BJ43yyHmRAgW3J6mzgxuhQKfRZ/OlKkIyxph7SKf01BMNz1SaXgkVh
IJMtBK1fTVqu2748FVpx41Xxwe1zLZYWF0OWYB7U1TfeC9iw8L26Sb2XXnoxRHOAOMRcXxi/4Aca
myKzLmw5AyBn2XvX06nk6mh62WNuZD/OkB011AlNSFJqJGCDFPXWn1j1FQTlBZV+wyp/sTN+87ar
V7mPfFZLTBaUWrcaQVwtuAOvpgTcwMPHhsC4mjlBOlkT/4Ar3HfchnTdwbJzpbVzneIVW9RROdUn
JJRT3rg32+a2qLl/uKHUikOKcDC1DvV0kwDlSrqGRp9jwuA4S3OkuB4PRqOyxdRwd8EY3JuznUvk
93kNuIK01I8QDE7FDq+1coAmqeGv8L2L7UzgO5rAH+UcRQYh+bnqomKrl/65rpRk4lMfB5eACF/W
LbSS6liP1QVgzgXi+tEywmc/BcgZBc4cjsZdn/qv1lQecNv/hD3yUGvOXhrWkWxXflVe8gj3u+EM
58H3dwWhtObobRF7PQKcR4MGJCXv3aM99PeDLd6Zh5h36M+yDaeRtSpt+M/zN7LvKNn8yntzU3Vp
LffHIBMDtwvCln7cm6H3ObZhvMqVaokXataW6rZG6qf4/LuvHnlcmtTe0sySd9/3AI4NvMx55pEh
Y3kVXU6MrmkoLN7U6aA0j51weJRdw3iy73c4MhyAHO59keoaF0h/LR1ikYhxO5IauQVSeFVxdg7Q
hvNEJzdPL1+bilAGgpkKnTVkG697e9qGipEDTIyZWW7B3tJNDyAPkF+p0nGXGnrGpUcv7STELeoz
+VXXGTS4sC7542Mm58WtNYpjxdSWarDm/UktpDitdUYufnQzpMqDxZjdrEwuCmc75eKXp5PqVMzv
x8jTsACrsAervXNgnci5XkHHDtrCBP2c8QbcYT1mYEaEEAz+C8XBJymUoKRcSGW+ho+z41sFSTvZ
p90Aj9Ppz0P9LQb/DbL8x5/b1KKQJNK1g371VYtnfx6t9ohHd4BEkGvEwbfeOS1rzXne1WoGDqxW
Pjcs7YRIE8BnHQdirLdLP2pfNVFHoBEyXHRt8mWQKObBj62M7j4MKP9JcVmxaSfKAJ0iTzffp3k0
EqviBO+XTTYr5X9+PfcPbfufw7985sVYQUlq/sdTnvLPfyBnv/v/7SMPvHT/+1//QGLUx9/pH+df
+1v/qExpGdiOWIbZpkR2/NuKzhXSYUAmWbZZs+/pr1JltnDKcsC9sLnDX/SbiYnO0iKrC+uTKx2W
PvR7/8SGTqnZsf/7pF2bjDGL0fFMB6Cb/X37aFRTrlVwvhb40NemJE7SluTLiJmkZ60CL9omilzI
SpGtmj/JuFjnOG+yxFhN1q5kZiFnRX2qrRwVwwfhrK/BAfbIGOfahEXbprLx3TA/J+awsAlEIJmp
YMqpY/bPSnU38sdVTXorsc6AcXpzqHdYilzkaKNydg4QnNECjXviDRa0QfDBHPB3lKsFeomm/U4q
Ejg898lVzYmp2YoGCrXKHGuT7zujXg8JgTcYjtMguWcZebG5ppvB+A7xwhStDfrvvlUvXfKrBHLd
sAHA7rMELn6GAsVKCAn2lG1KMoW19q1G4Sc5UYHRobUNtHPbDjuFFXkYBdE4NcNazoCC8yz87Czr
xTXrl0IxP5sYT2bPvJRn6WOhBaDCkXRgF/qaBO2Jj2c9leTspTnOdRl+aT057Hr1NuIjpvoCuGTN
nYWo0yc1Ws9h5BJRoN/XUcAALLCQLjpvdRW8lgM9pppwx8zdSBga18wOj6nr/ECNo+fMdxZ8Eydu
8KM3pxpAIENPsYvpDVy0U3ZcHHOaJjfKtkGLQFjvvzQEzYaXbEJZERYhSQJnupVmj7qU1N095nHt
Bx/eyZzSQ1nph9zGIW0SheCWXw7CNsPTT2HurboaM1QcPI6u1ixJooTwHZUvoB/0s2cixODjJGhe
K3Ym53/lBoyx+19SBQAIxCOI5QWmnHUpqEGtDExvwwSDJB1lQxHLrUvfjAeLlFUGhNO1nXc9XWX9
og79VIm4OiJc5hOALtuwL4HqT4Do1V2l26dKG69qjB7aErWWyzau6pBWpeIbl9p3lILRbuVP2Zkb
aWoH8OrvEVHUmjSvJleLkHy1olrx7xeQ8UuinVZZK75aerC9ps1+n4F9RGU7J8/NbnluvgWBfIbq
gPBxsOFO9SQUeFfLrB6I+7tIe3oYJNSjOv8YRuchK6dVTB7TCDINOJcFSCKDUoN2EGkNwF2E+OFL
MCYHIEOPE9m/vdECrcCa1hfje04oS56GB9GVP0GmHe1EbBNfnMpCukseBX9JhbCUsmTDoxAUSdDl
zbKf0FYqu33u+/6RWAjAEW7BesOr36QEHln54mIqDoVKt5A5paCKpuA+K+RjnlVg8d2eGsFLy0e6
8Ue3dR9iTTu58A+BppbzJe0KYKeIwJHEusJ5sCudvzuTp7SzVnzMkBza/gJ/Td92qoBvGDqflT6+
0dBhD1DMQzVNc3Y1ewF2SOtMpnviL+nM58m5lgdvzONXTpERSYAc08eXp0LjZwxzBFc6nOt26wjJ
zAep4cir1auDVOBZPbvawlnNqdbiYlkn/rKw1OsA03EhHe+x86bPLgDdi6nIXkZAHyAsbWIju00m
4nGL8r81zQJd1XCIZcbkrNhOzWysmvit3LH48G1jlalBY7fdP8rcWeZl9MHxTg2dnmJO0zSsloqd
cZIV30U/7Jwif8XmciPe0T9Rb8Hyqa98hnOpuqID2NpdscsYYtRVt+pM+uoRdbFAC1EhFIVcdAQK
uvQCtW00/UpU1Dq343sV6MSWYgWgJV60U/AFOJtvEa2qUkQgBjP03FYv5gAxNQVyGgK0AhG8aEo4
Zfa4ke7EERAChfW6lq0VEaCmTZ4UaaMp2emjuccExxLLfTbG/inWp0usp7MjcbgB4X9vsg5xsU0S
JYNAdpxLOr5rrPLjoIolcfV7ln6LvDEvyYicn4bk7EFzw3ewiz22bYzon0Iv3WIg+jFxQqSWeS8d
9tkFYnZ+y5hxH4C5Wbrd44pp9fwehSAFf30fRt4P8b1PIdyBENYeWuSFbVubRm9uXVMetYq5Fxjf
gyugRRoJNFnuulNfkBMHFuHBU9ScOADJaSOtpnPwxAXTcJ009TIpc5toyVIbi5NKxl1fRmepz4J3
UjaBW9hXLRWPPql8MT6UjO3naCSfKiU1pyNVLdT8t8ZiBT6Ww6EKyC3K2aMmQ83ccl6talm3x5eH
mH1eu5Zm8h7Mi9iu8165EvU7YMCEXbEiTQb7HBCgzNBEQ4RqHIlUlgwMsEmy5XUnh+iCefEbDWRT
eMnJFcWtEeJbzSviYF4WFyGtfxxaw36cV8mVSoExz+vlgD2zzbYatTyWFzbQiTuZa4aKJyYhNary
8VcckmHO1tphe2342A4INSxWKZttYDsXIsu++sg456E2J36HHFGmPJlafSaUGcjavCj3Ql6YYF6e
D7F7C+tkP+opiyj264jmF4p9O7mx7H7nFTx33JrN59piN+8YJDewVOrpdLxdPi/wUT4lyG8ZpsQT
uEQX5J5CoB6z9lfoX+rU2etdxd6Us210czh9dfwrjHgojRpoYDQ8laG7iFES0K4toB3fD1r/ETvR
NjUpB9k+/Ddq37+qpOo/12i/1cL/7j//QWn8u+r5PyABwKWW/Md7mLvvKm//nv9//mV/KZ3lHw2L
2hjuDUUyAre/AgDMP9oOqxMSLv5tK/O70llR0tpY78T8SyjE/wLDonS2BTWuY+IYBB5gGP9M6ezM
hfu/K52pTlxX2JIKXZjgBH63edFHstxlzmR9rKolhh04ThJKMQ7ubeR5D0EG5xNwPWHQm0CSiWtS
YUNqY/TYcu9XX06tI9AVSyKp7jLTC8hVNM6h3SxFVb9CmETqkMDOJO7SL3YEMqyjojwJouAsnBxF
Zx5gYnp3uatupBlC7VprnT2Ta5YpsTweCdAIqzjo/McgaTlEkXNpkikizvT6IWfz0yTTukVlPrfp
HgV7YUxrj6RRwJrO2W3kMdHsuxaWDkL4kw2Uhijbr5ha1Y8qih18Z7qTbyuSwQDQrhunADtSbwn1
e8c0eILoSUwHoowB5FfXkX7pAyYH9PdmhvmL5RdsaGgf4ujLzvpfXfPaUne34WPD8sIm4DEuphcz
wqCbhNu0aO+tGi05mO3KxqWyU8lbRF5yBogrj+cMqX5fp+GTb2sfWfoRBM6OGLBzOUNxAPtibjLe
Ou0K3+OurvptYT4F4bfobMK5iDaLwocAXXtu3boUYbONOoAxcYqsV83LMxMjFPK8fhgfkqTZ+5yD
JLQcyGKX1UUZ8dHX67NvmlRSzUYBM+/q9LGEKoCObV907XmW9jcZchnJZSx3QFYxg473E3LjIRyw
lVzaiL+IPxAhmSlUec7aQTicBFa3KCeNEU1xLr0Sk4U5682jLeSHu4Kdu5UmB78pNxHfL1qGVgTP
3BTrmaAUjh+TTWEkIs9dyjK+megvLB5U3Xn32uQWc4mQ5Kq2mgm0OtPQZLjTFtjznQGx17EJBgI1
GaGKL8OA+baGioUqjtkZdh5kbYSaERrr23f5SDpcG9rfIrG+s2SknLfOkkGzFUZvJs68PjFRUiwt
4jEaFnFNWK4Fjqqq8DYFSn3EDRm9dsr4WO4R5987eXOWglkfj2SEvbK14lsWEZug6U8xVOaqql4a
tlsiQ8jfRhuzyYqVFAj4ldw4hG+6Bt8Gsk5VGEP4sXB3jlG80iJ57/iYVEOm6qApFyWgDB29NY8X
kQlO9WObMy5tnq0eSWGDEA9VLtOvwld3hfXlOyXrQcWoTwTR0a0ARhUQ1wE001z2D44x3U2jc7Up
pGu7emqhhbaksKB8H6IPGuu19HHEowi9g+2+qHMTf+iDicnFHH06QqIinWuNkLPDoci3G55CjXcn
WwDLPPbBY+GdCtLMdWtPdMyHiNVFKX0pw4kyrr3zgmFZYRaJc33jYFfJwmJVtCHIMbwtVowlJ76F
LWsN9i32mHy4sXufxnRqYt/xFU7004QHXSXWxHAWUWpPKUM/AmFndF2rmCxmBLPXKyMDjTS4WwvE
Wtxjn6RpRz0vxavN4HkqPwfUoH6eXMlxoiBxnpAPzu5eVEIU7CMRkaVAEQrOnmc/50+OnbM2HUT+
FTa3GJmUP0/q6x4EUa0dbPschZd+fDAqf0mUEnM2AsnsbG94FoHUHtG2BD0E3TXrmB2Q7GZGwwrS
KUZloqF4PwLGtjZhBFNxtJkk/x/2ziNHciTduitig8oopq51eAgPNSFCJaVRGDVX8/7FvH39h9WF
rhbVD+h5TwrIQnimhztJ+8S953rhk64NL1bAl0qq6hCslYMySycBmPqD3Ml1Yn1GffmN9x9PVXLy
mFVMOqMM+pyuaZgj3DWVyZg32k/aUbH/JX5zYbnvCHcgWeP+ioYen5AkB+hHc7Pn0QgvLh8fZSzO
PxDyM3t9lTx0zSlMYKixqi6Ai+iPVYj3BHlfyieey12fRyspdnF9cJpXc8zPpvsQISDO453u7II0
eOtLJtreVxHbG8U6z1T9AfD8wqXFqIV2ykZz1QFbcrHsoRI8qDjd1oSpWYRdoKN+sCAzDP74q8zu
A+c4ONOdOWEQFjJguFIvAbOsSlxEdGtRSgZ2vOuC/n4qmq9S0fAo8mYcIBF+t5r8b0ubVmRRJ7jd
4XMMtDHWIZZfJnqdnCFzlApoNlz6dPntnOI3PdGuz07JMMN16D5W+Fzz8EXRkBmY15O2P49TcG1b
zDNfTmUvWSrhn2GhAVU78SdsnWRejuACPf4fyz4PAgmCOGzbIM73kgkFnMGVqcjMGNxdXZ2aYlhR
DywqL992fnTfO7QKumTTxl5MA+N4DXlUsMvL8HENbv+q0dFBD9+mc4y4qrgYJG7A4bnjIgSHRZ6Z
RH8NtqU6EJK3daqDhadz1k0pikgj+GDvslBVu60iHo4j0ynzHOM98407Qe0pi3Np/ORlsa/JeLTa
Ez3b/ajqnSrYnFRrvXXpfkiLqd48PTgMxAtETftcRYpkYUZsIl/pA283rt3vosyPUGYQg5rygyP8
w4jxczqkF4CLjrFpWBYQDqbFGJxLxjcbEoPtJSPvO5Mx1BAEl8IE6UfbHurZWzypF6RvR83qT7Dt
7kXjwBZuGEV/lRhLU3ELLXnD7rutg/pItNZoqJ+2qrdu/RwXzrpL0Ay3zWVsXtDmHuzO3ThsLG2c
T1ggA8DyoeTb9p6kD8THcN8mq7kWLu8WTlxqPily7LyBOMp+OKjullbuOivqOYe7xU6tLcmUXIpo
Ry+01b3qsyv7DbmthT3hi8PWRzdXJAyrcPL5M9cgtkgpt3GtoP838AWxFOwa9ZCzCllUDAQyePRt
zyGXIQwRKrsUkf/AEu7QZZz85LsJ5FjJZ++LQ68c5ng3MsseoNEfDGKcECbrZ+lCBwj17l415rvS
y2DRheXRwC4qzZZ0FHx/s4B5bcTq3nQwNiY1laJVBaS80rZz6Dz2WHvs+q1p8B33zxP7iQkFTDZM
TwJ1d2+kdzFUFRcTNIYqqkxU1m1lIdnEf5pPYMJbQ+10vgRhqkcLp3DYqLU0gm06jlcsGNvA0x+Z
cywSUztLVDGpHeAFoADQxlucp8cRoE1udIDqPIQKTLaQRODLWNe6dehLcRIu2cB6f3VbvM/swYAd
wSwf3A+3KR/ysN/5nBZOEJzxPpPjpY56yH6EHTf8J5B2uMt5uqwr/WtS+l4Y4R5fB50p1jbNv3ZE
79SauzNj49mEjJw3zk0hJl1YJTFibWX/sme9w8i9TxyAzXjvOR4vTQcVnHiDTgY7nXdUgIZFqaex
Zka+M9IRymo/ZzhBF18gb54JEocYlqxjg1pvXnkIbuvZPIrXco2ofKslc0FL0q+VGiuLDwsrw0Wy
+e3SF8jsDKgugZfu2poQBZT+nPsVJmdJCIAK39EVUeMTQRZZKxyROw/EgtM1y9gjgDuV8CBIHxRU
sAERLws/G+4EtKbMzd47mZEBQmakSpwNOlIMxGV/k7C5IeNjLbDvciAJoQcfCxGkLCz4IYxwiTmI
ivisCgu2AFt1zz+QWLlxVIx4xnspxu6+kzF3FJmNOpQrAWOqakjIhT7IwjwC/QD5Z9XMICIIoVZU
XC2qfUcys09ZGfoFpo3kUeeXJPh6unUltpuOpLBWOipd/rcF/qvFyzL/rxb4f/+nleWPSv9kfzS/
8Pcm2P2LSXnIysfCx2Xwn7/tj5y/uPi42BHR7frit1b3jwWSaQsdVDSVsvnXpdM/dMFQaZCVOOBz
2Pj8BwskDo1/6YJptk28YuiZbMqmWZ/4d/pD2BFWGbKuZhBszqHmWrYsEnGNSoFsRzD/7ibOZuLi
4VDFJzOrfiysIiuD7qockoPGzndkfwnuy3/IMnATVkYBEqSDjQ+Tp77sFTZsLT1rndzAdXC2UrNH
gkDIDokCn59q27ugZkkjhulhLKMH3WyzTRZL6zm0KsZayo1tZjjwIMjGSNcRWtzOx1dbdXJNRuAv
rabXDgV02JyTsB06QmogMZAzvzU8/DqlR83nA9mHQ7YrRnFXNmAw0OScEl97LabypRkEyp3ZRhT4
73ZUvpRT9cM2vVzno3oZ8qgEYqu9QOyZJ8ym2hgDGjXPJ2iYpAxMl7J/iHx1T23LEs2PHBRi5SGJ
8iPCtNmkcs0GJN5UBqWA5NPztIV7x4FJ6qjnjwcErOxGrO04siuJ0VcVqDFJKXs3GpRIXkOHjJlm
l3jyJsriLkMmmZjGPGsvUabRlBVeecqo8cfEf5xkBsQOeXsblz/TkL/A7iuWJl70haNTNeYs7QdD
PMaFRW5XTBoH1j9QygPme6maZz0mA2Lq2IT1FKUD4b+bQWNf1mcecAFdE8D7XH0Lezk82A0WjULL
dRRMGCwClTR0T022dc3S2RSm2dA9BcmyHEmf70Tw1Uc80WTWow31avo31zJWRC32iAcyeiatvMrK
19dV6L67PrELUyP7NVTCk5Gbat3i59v4lUvGTE0IXu431qrSm/4gEgs7tsahE/fVpkhasbAmkkir
8uD1jF3dpr+rNXWn4ZevdclyUt/k4CiGkRpCIQo08CqhHniYqv4jT/iEXH0aEKeigug7Og7G8pan
bcjT+iCsXd/WpET7yG7XjqTV9f0WpQGyCPZ2kJjdob76o/1Tx9gTLca6hY1AHQQIPRNysE2iBV9O
QyUQofPZW2X/2qPwXCoPBURKzOwCCe6tA1KyqHrrUMxMoNF4IoPj2zbN90JOYBOyFJqqRmcGNwpK
j1Z8WTrBhWYICzguezAvA5KDxPLurdmGkGO2VoKYDB9o6mjiH5i9lK0GuqGseYNe+yYFaOhezlL6
BjmpVxnmtovNeqXAFC0HxDmnsso3Q18ai94gycWjP181JV4uQ0avFtGxnHnltWdigXlAHZM8m+dP
5g4Z2aPuFu8DKopFZ9Ch1hHHfx3Fz4bHRjAMKTZmHq8pvXuyfPV1lHkvMCBw+3gF+Uxumm2amsx1
zciuUjKyU7bVoLZgWYEgn6DVIn3RBeOoJEajMnbdRIQjSQ1IZ7Cs9vljLdo3UlJx2fssPsAnWCuc
Ii6HvofwzSaJyfTaq0KU0yHwZJdYcFsInBD+UG+mtnG5VKMdIv8PxwfK1UwuHStFJq2ltiES61JM
ziLGBTmP538mQT/KsufRVz7qa6SytUONiJFjj5Aa2q+c1HIclLaVomNyADEnnaxzzL57OWnuWxYA
Bujcj6hOV1FOXzsYQHsZtgDPmwiTyyONDhBQcpkDombYgb5HXR2qdCoggW+wPVOMvigM80sV2iTl
ytxfEmzzyg0+4B9Tu/9WAL+bvP/PeIjLKD/bPy0A/L/PhLB1y3NQAXi+7pgoOP6mH+Hc18Hjzg5w
jnMG1H+c/xZ0PJ3X2QLz9T+x7iDgoin5q37E8/6T85+Qw385/ykvGNEziycD0jNnFt7fnf95R6RQ
ZSGutzKdjm745q5tV7Vpwa+I3hKveNJLe6JpCV67KhlXdsNoDfGxFpEwzV6wUQL6jhOyqpO/igBK
UuzeVZp6rWJ58EMN9FT4EMdE93WTBRjCOZhedIdL+dzL9s4zI4bYqbd0fLLAys77zIuqwZZtf7ZO
eQlye+OOuC2RFy5q040QhufXga1Ppuf3A9RvlHjHan54oqNaEAl1Msv+UpIHuYj05D4R+nGM05ud
zH6qEDFJtjdLbD+kznDfi7l0zqNjPNhwNjz72kkkYaA7EaBr5UrMuvEC4byP8T0YQLMqK0SQmL8R
HNksEjRvUWNe0AAc45oQgzSAkNXZbxSDasupG58RE9aIUWqw5oMerQ3GQ0brmhtfGj+Fb64Q4W+s
IfrWk+yil9FZotvxSm1jNeoa1XzSUVy+erWXkzfA/J4pifCI4SIxvq/I3Qoa/94iAC+yJHZoMR1l
Pb6JSH1HBdPsmm+EXZy8+HWxKbLy0WEhucjoTVfQU09j639jAQef1fMwK3rGLXUxnvMI/Rsu9UWE
CmfR+hO1U2XvyaB9j4UGdpbghiitjkiDH+3GeY+1YuNg6GZmA8oiZ8SkqXRrx8Up0hrcHrG+4t2s
WLTQ7YjXWUxUsSogQc5hZ2okoPBt6ihnStN58f9pghwrqrZCXlAehTQfCsUz3BbJqw4CN7Wmd57s
P+gKMJBMzWtmNv1aR6cJbW2v8DAbg/dLhsbeksVO6Dj8+5GUXEadWcIZzUxzq2aZpwpdejjccGM2
rNAncgWG2omsyS1e9XU9U1G6qj+FTvuI4/2o6RX8LIXNVBgllgqTeXuTvfl9caoJPtqrptx2ZD+W
Mb71APdjYJLH6xE4si/N8i0XzZct9Y0zaiczDa9Cpl9siGIseorzakZpMdV0lrKh584MnexGxx43
aM6B/wNdhcrTnDOmanTd2C87zThMQ68xl5mRBW69GlX5xVWPR7qU3aokJ4jfpwVamdUfbomaarSv
GYgQd6RMxmF7yF3k9G2HEiUIvW1rRUcEYCcDtwpxInSqnh1+mrlPcoci374Nvt2pR74eeK9mh6Cx
8/s3FtU9Xz0kE9H6OP/9o7CcvaXJ9zzuP5oa3I3RcCZPltYtPS2N3siioHItZ6FnmHf7VAfTUDr1
p9UCLbCZWepaWK56tnXL3ABObBbkL1vNyXc1Nm7Diz055wmZB5cs2aeN++hkLHZaOE+tiJnfJw5o
/7HXl10amfuq0Iw1EizGAvHkLpLexsHrgXapzPHdoeVY+Dqzd2mz5ncldEOWjg8N8Ho5tuuRqdpK
wXBe2APKI22WTZfJvmjGx0QjTzAvq1VYumpRasUqHKxNNDnHOo3WWexf7Ep9xoplTyb89VCyo3I6
tmlJ5twKI3y0pxHwtxFd5IzDnTRbu9dK+6KTv2y29s2gYowLJgm1q7HY16jlxvFN75Ndh83BbctL
anXVGjXwDdvbtR5bGq+UkZK82JpHTEzX7Syrfaxcncmaz6SzlBd3gOXmR5Bf7Ao1Bp+1yWWrg+/d
KKMYeXYFJ+nFmM2NckWc/E+XGWeIpfjrjei7UerZL7LvnDsKEa88xFPAkLz32G/wLfIorNy9cATR
FvlOx4xKWNWBf+4T2w7JW5TPFv0gVe6B0cvSMfJH7PcL3XW+k4LAhLKsf3Ue+WjI8QhAY2g3MbEx
teLIleX/Sjv3meMV8OcUQSY2o2pviOGzwGfFVLK5sUC6Q3CF6ILEbF8Vx1AGHyLNXnMHQWHQyqdM
z1jPQvz1QsIWopCizcF8bJG1qg3FUxpWR6VCHwv3+GQycLNKG3M247//lkm/l0nULv9eK3Assj/P
CpiFsb+PScRfAKAiZYUpzULe8dnG/1EmWTpcPA+fJOLsObTqjzLJwNjp+j6yAGE71EJ/JxZALK0L
nd0+AxbT+49smobh/otP03ApjpAxEOHlWI73T0LbmLYkQ7BDknXiXnoaobjpr1Tc9yOaJ67qg0FX
VSNeNTrwiKb5gJoGG7jBPsLfEGJPo2mRqJ3HexqDmxxLaofkGFAMuEmClIbnmBifolRftN2w1PRT
i6WtZg5q+Z8E/rDqq3CIMZmX8GFiOkB2jXp13xWAwOFhplA8+vvAbJbiUIYvPSwpPYnf/Sq56QAX
mhzxIVzfuGbrkeTxSc2WqgH0Jo9vRZ5hOv5E/l2FVqzKPO7Sh0bWKCm1LWKw9dRAeY/FIZ0FZlnR
zLcfQjOkZw0aNNam4P3C1zqxXvzReuddzl6qRYcSgHgbtmSfY2cxzAUg2LDtkiuveMyaH5PBvw7J
BCM3IbuAKemxsM/n0MIAsMCfW3bDJptlcSkRVDL8IW84sX+k/dKgmfPQFKWcEZb4qtSI+Y/F1aCo
HEeYqpeQrOfcTIAA25sWSGAKg6MkKDywN6iyw3Mahs+pVb2aQbGxTfYTCdGGNemR+ZM9q/hQ83k5
0T/8bVOFIsOx72GEo02gQy/glbl8ymyLuJKJKnR2NtWi5d3pNMo+vrvMMFZegp0LBzjGA6z7tOxD
TMBOd+inZqERioKeOqXU6bETokQ7BkBRl2Uklu4s35pjacf+uZADK7CItTA1dzuRMnvHkbPC14oH
PQdo217qEk6OPWxiViNtzZfaB2gn5TGv54dndjeAHwuzaNuDp+Pp/Ymp+aEpvFeFsNFuzHKmFt0h
scCNB/rTILEMay5uqGE6EJJEQiMhjtohB8DRdpzacP9dsWmnblcWJ8UfB6SZRW3vuBo2RE5hOuuB
l1FmgjnSqzkI7MJGfFm02qK3O9TmCDNwaQDx2XX8Cn7+oryZRqqtZrYj5g6qrGGrQk6MOFw5RA+Z
xFtRihH/xuJpapG7Qteok6MBvl6NJibk5EUodlTM6RZFZBPNxmakBoOaY7SRWbsZ+Qbq3PkIYvhM
Wy+yGap34BGsOWeiu001xjwRbHrm/I7Je2znVSnh9W2/xOV8bWwwdlAJnfcG919k7DMYStLd+xVv
jMl/YYarmry8KWMSQoAGQTi/IWOdbs5vR4KXBF+4mtYmSwmV4rlkQVGztkR29Ihw7iJa7Wq4EpS+
uRLKfKFEQCueZZvRYuUP+vNalqUHM5pZUV09ah3LwQKutprXdkN0dCNtNWo9o00eGChCTEEmiBs8
abF+Lsm0RzrEoEviKcHCicfLbviuP5Qj2GeXX42Wv8q83gWITuqBAIKu2w79V+VcQj6jnnoMCA83
AzuaYUoAMMg7hkL3VodFlKNTQ4kRx+UWJN6ymfozbeaigXbds7x2UPQwB7IxoqUz0NA2DwVEPChC
6w47b9A/9HLkRjHJoiheS8/kds2QFxjHMRlRk3OJ5khVHNqIxv0RsmBwQypI8Bn5HRgvZ9UlbMRl
8w6vb0OruCfLFyHXows0yO2PwdjsXC2clSkYb3of8rHaTBaYQW3collemTZjLplsB6vaOEXLPtze
uWV8ZXJ8TvzmYGQoiRCMcAME2auQ9SmfS0U+Xo2ZdisVMBegvZr5JVN8slXcXoyi/4GofqtTVt5D
c9NCxSfLDim3jyPo2Qn7FKFOaMm6FdGxK8sfgVy3zU2a9QG7GVoHQlLBu64b7xdhGOeeuCd4GCXK
nW99qp+TuntI/L3ptyvSV3c+a/woxrwA43rqvir5FaYeEHeC5hUpU5p+bQb/BmJgNWPFIys5pTzt
lDGrWORmYKPl61TOguqv8mWxrsyt0bDf7DsME46znO960WNyzCx2zdwm43sohheZbXxjG/f2vs7Y
DozU67ygDxqP3/oLyOi+Aq+wCjx7HXUJ0XRINAO/hMYS+ax2CZaxZyJtVRufU6/jdtd1NEM56AOF
Z7OVODFj7tKOZhpq8oqMVMpO4JBe4R55NuNAmzUGM/Nq58yteG7Uz1b6EsjhgOZva7ohW3GGinPj
3s0dPED0rDO3Bd86OWMEEU4kXuC9hk5MhKsZSczKv3TPvCbzKCAxkEu5xOB6cENa7dgVLLtLMOkx
ZKoKhXYH3mSCs+8fyW/fEwOAHGJrMWTIpjtXwVUY8r1ksl66J1IsNzGjiMLHHIfrYGLD3IqzxXVl
9YAMeGZaAnKvtg8mtZ8kyPoIi23lIE5qNzi3N9F401Av5wi0LW89MvyQhK1pbgNEFgW42ewgsZVh
8CCcBJXPuIqTryQelqrLN7XkdhzZnpYXC0RolsLcr2ouCPQlDnd6WHY75fhEjgw3IgNWHaMYw+ze
VQEZXD9qfrXtFZUHfSRU0H4ZNi+hwwFA9e7xGIs7ZyMTgK66v3HjHv5evzCxB/RQlBeKA7SwTgZH
bGtEGyQai8r8VTafZR9uHe1m1NCzPMAQnzlX3hxwY9EZGvzVLlDv1nMfuSwvzLEf3cI/FN60HakV
iP1bVUbwMoQ3XACNnh1b+B5UEfTMzQAbXd/04DgTogOM7DxE73Gp9qHqToLlTYw2Lk77VUviUvSk
+SlAHa7DgS1LF4Q3vEVLOZf99lz/owBEvYKSIbqK6ISQA5BodsroFcKxeMrwizKiWLjWnHONT6gO
7moakTGIyNhjuOSmJ/yn5xCXNtIQLt/m0NThWrPJZ5yyu3rksddz1lnM3x2alXByP9BjHRlQn4Hi
nBKdE4CupuUvLdzqVhrBZgDO6loWhPHuYNIC2Z156b3xZE6GvqRYRJjYsttSg/uUmLvISbA7B419
bev8KGEeMoJmMABipDSBstr9EXskzqoWhJHYGEQcR86IDYWo9AFpfv3GSo6Y6ktXG5C9YBJwGQ7m
G4f5OputsXmCpv7TQJoVw+4b/CO+Cd4a8weMqD6E6cBmlB6BQHsSQ72FGAYmdcTO+JO1c9/OBSl3
kEok/LkUMYDnZ6tEiKfIytajLJ9h513LEE2jw6t6f6Cvb3/DDJZjilGLioqJEeFxpHAQxUrkX0YV
ZNnpp5ZoHAjJZSCxrwS0RVG/HPlHuqK6C0Vz9kaJq5XjHfIjaUNbOTe8znWGKzXOY0BMKJpYHolz
Zwx5bVVhhLYgXDebIJ1vBPr3SKFFgYbkInPs+ZwTRC8JJTseFTpbJm7RMCwneO+LoKdGn6M8LJaG
g1HBiYiSj8qYNjZdeu4MawILiKC6VJq7R8rFrK9+qUKuQO4spA9bO/1q42NDn++OJBy9pVa7tSVa
ff+igqMekBBSAIFvPftgRC91WO/4fb7acNtkxXoIM/DYe4vvC1o0IAlwvXLqF7LJj3W0qiHvxdHD
/BvXxs9kGLTt2dYqzAOik7PFsC8OrfvOQKqlIwKLDYJgKasw3IAwiMS1n8wDEBUyKD8K8VMm3sYp
d3Jgyac9uRlTtaRZcp7OSGFs+rcuI/AEYZkULjG3gAbDTWkeO1ATks6He2jNwrJBcqM8+zEPaXFk
uB079EYpTDlXh13Q0B3JXzFysBayRNXNLERGUKhcR6R+yMQupZM+xTRXrfjwi3YfjSPHZnaPSAJa
xLD0oTvDtxp5Fo0flkFiRkY0Jndb0QaQTFiZlMOb5zqLakzQBbvtgkj1Vdt0a2aJ1yHu1hTbHNpq
62aUI0n+VqcAT1SgnRRRHC4LXF+CYPbXNW40lBfMuHCz+OETuU5Pk4zR6f2aYFXyOaQE1eLA56Q7
JrPtV6uuUo27piaKIJJzUm87rhyq4jzOHuyQAxRSBsb/IZ/NkpuyGs6jRUANsUfLhq4jEfmaXSZO
6fCIJRr+Q4WlXmzhcuJzE4Qs8vva4FdmNAgh4jePDaAFcc2sc+zRaFuadjEOzb4PpnURd6eShNNw
IioC+l87nhxBZBi/XGYikk8TzJbTsubmmqjRAJbav2VWhl/e2H7p6ZnjlYjRw2hTB7lzCGX1JBL9
OUtb5kbDpgK7TYQa5a330MxxDCWzor55kUQrj802p1UtCFCpzZvgWVySZhBH2jLFLD4Nz9g2N20r
QcOL595rCWKAyZz2JKGMB0LKz0nHc9dMt2A7IJPY3B1Uv/Pu0Q29NdyPZdmgtC7ux0zea3gUG/6o
C27myfrydH7WDY8Je7+s8pcOthUMO6i+n0D1bUkAcfOjRw2I/2RboO0hFnXhUBfO3lvVGyTJEqPm
sgSUJMFIbP6wiZ6ZtfHIzHmRwQYQ8F/9qkB25250yIxPHIj0k/TegyreIpV8KjTbbTBHS3jFmUgF
4qTPXWBtYEXxHAPaHhg/jl49FA4iC1989U557EvvBqCalgZ8CHdcRyHoatmPZtoQA158F+tgDE/B
A+GObQyz6WitNBbNRX+CkbCLiuGh8wi8Hn/m0kmWO3Ij1mrolr0ylkIjAa/91WXxGY0fzt7pYAMM
Aln1iCSKH+mXIkON1nePLeoK7ow5j2sp1aNEZ+xg1xo8kC7kfuDgqkh5QDKzxxe67KtfY+E+jy4R
n3BGK+PD11Zi+sT9yrjB3/TemWZvyN9KSeb3dxrg4I+cp7iyNmgR1gQULlMeq71Accf0d6bQ62TZ
IvFYWvjLWko+LtqlUGsT21lQazvgVrsIK5qExUHHgwMv3eOl2xb9/Fk3Gx/f2n9nf7/P/rD1/PvZ
3zn7+MZnD2Lrp84+uj/RSvm8/m9DQBhwUNCEYXnzxO/vZoCOJXDrzNg1w7F1pm9/zAAdg70qdiLh
CgMd1d9mgMSCGRjzTVdYpv8bx+0/WpU6fzIC1AUQAERZhmBO+U8jwNZsOj2C4MD5Uzs7C+YLT1K5
KwZyzQskmckQgVw2TlZh3VOPZ+Svs3Iw5+XDNK8hqhqjqOpKE27yvKRA/rTo5sVFR383WmgOI3Ya
ZRwcxhLBKMzuo2mOj7U123TnfQh2y5rynD7KnDcmOsYjNzTvSy+dd4KUSU6z6ebNiqZ3VNK6o2/p
K9NXYGKCn2YXIyzSZCTrGZM1DZ6Wfc/aBkHSPRstF64NGx1g0G9BNWItZ9kDAYkHVgbjgjWQSvhD
z8gTNCfQMQ/VlzkvjDjmTqgSj0Hlb8ntaxbFvFyCuXZw5nUTS9eDPzhXjz1UZbUfUABoSJIgWlrz
sqqa11YT+6uaPZY1L7T0ebWlBuswFAOGxnntNbD/qudFGCjSgGzpgoc77vyVjEmQxKM+y67nJRoC
XVYzCmM0GzZTLy9h0h3hRaHh6L+gHZUEqTNU6weJSrY13jTP3hFUybzIHI6GKuF/UyWW7dY3+aeT
qd6aiHSblhp0ftuLurPY4EZfuinWBasVUTWrhtyAkDhSp4ZSOSQVoeXod5M44HXBvR84H2amf0e+
9x7Ew6sXhqcak3NYyf7cwNRcQC3agBB5al2gDfiLXCI24zTAyMPQqPTFUXP1q9FickrbFz43jrC4
jZaxQ/hkoNN0WOtUUs6bzBj60MUElLCPLhlEJ+S74Nfq+rtUh4uKOewryv3LSFxjk7eHLq2+GoYM
u0CSIyeyuzJ1bUImxJPnpC+xlTwCHXxyOxRNkyArZfDfXJlvybHF1jBuNNsGfdleK1lcKv4G31an
tgzkBkYNvT0TkD4t+LxBI0VYtVRoHYSPcdMe2g0c8mc7zB77WKwjn8vfnXxrKzCf4qDFQZ+HWE6g
vvsx2rfAodjMpPwVSURsSSW/HSjlY5d8ADm/99P0UEburkv8X5MNhstOaxbq0aWRY7SpJoERC8V5
QJZLg+tllpmnvoM0yNgOGmVuqW5kk1rBHOX5kAKlN5hi0GG/jSHw8g4WOdVKH/VsvctFzDlu9fJU
5PatYqscKZofppLMpz0wiXFSPkZx9enCbFrgwmZvGNxKFWxDwipWfJ8/ZugeQBK+RNr4XGninOX5
FjEVbLw5vWo2kxFPUjQrNTp3ZjBAsaJuKQaeHgR3pPuxUqeQdblWq8eg9R9KB4CSXlOT4HYYKiRS
2JcRTLGdq1ReLpMxMpaGcr7bIvhl6xp0HT3x10XdOfuJDhtp9lk0abAErfMep+Zjr+N386ND32Tu
mxkI6xM1pviOh6jZ9PAc4ThE8b3Ip3hpWYkiKyOe7v1R2VeR9McmoLwsSCZa5bLd5KADZ8/P1vLy
AX81+rcaujfz+e5LjN2wHlN44ozmD07usYKMzHk0AtyyGggBwG6s0SUIHxVDb2gDc1aIJOUUPluF
ehSFRDTQJyv8GF9DXn5RpGx7sFJLXcbXuo0JlO9vhck0msy6yRvWVtxHwD60Y2mziMFDhxxjeszT
cefq5p1Lagl1w+Y3yUAoWK2YFyfDPd6NRN1NAGlZCuNNJqy005fDgA6+S89Gi2CzsA8z0mmc6Po9
hy1GWD2ScXg/ul7z2BhlvTBLqnBjfAqEdjeU7kNZqxXWMR7T4zN7Fr5ARYpc9AKLm2pMAhFIv11c
P4WozlRQO4HFzAgGCpjpm6yar0SJO02EJzf2r5VR30J72mvQr1SvAU3Qtrl05mGKDzi0WqWh92mh
es3SQhBqnX8lyB8yERxZoi+oOo8WYtq9idxuYZl2jPwg+bGrYmcqthReeuyIUCqmjmwwZEkLj11F
byS7FpclW1+uN5BhjPWdTYd2qGU5ZZJrv4oRXWq+tQqIFFq61cjYqWvIkuczm5KyYP5u7LuGiAFY
jqzUNB2LWT4+R1Pz7ijnYwzH9RjHh9gxj7HfbSP2YKiX71VgMT4o8EzZwVPn+Z91YOmHKJs4dETq
HcZKDi+NjrQS6gri3KJQS/zE56qiO0DSsx56ZDNKRluZs8qqBQv5DPfgf0u9v5Z6c9TIvy/1nsf/
/X/pnyaezK/7Qw6vm8jeDATurFln3u3ve17k8IIcFLRoprDZsv6x58X5PSOTwO6SSIoqzv2HPe+s
kfd+e+Fv6rr/QA2PLu+f1XCz2I40a1O4wH15K/+ohtPGQdfagswI1C5PpkZMhNk9ZCPWGECUGb1n
eXBaDwQaWX4R08ChhftHXIDubaogveEmH1bdYMEckF579Mvg2qiEw9AGBzHFMeGYpaDrqkjJow7h
cTZ3s35dvo4tNivclkSwzU9A11bVEuk1GRwe201PgFAlFOAIb+82sIfhPqyN+xrYNkGPkbO0XeuF
bQiHnxL3XpW+YReme45R/MruXAxtve4j70Qe/CyuAO9AgfDSavxzAcN6qybEqJnYZQrQZ/CwZ3sV
xpy2tw/dGGzNnsElOB1KHH1YYqH6RQg1BabbQarXs3du/+cG8+AQCYeWlxB3MzCPo+PckrTa2COK
/HJQl1RoW7YAtPKZW1+r0XsMoubbTDzy2jLnq3OTOzq+XTIV1BAZ0iRvDG4qzs4FuuAqNuiVVbfP
a6ZsQvRYQ+E8xA7nOsgLXKr/n70zSW4dO7f1iLYDwEbZJUGCNSWRKjsIHekIdV1jKm8Mbwivdd/A
7odMh+1w+N4I991ypCN1TopEsf9/rfWt/KmP8g3Hdwzgw+OkGM8xaD4ebkdftJ9x9gdkpZ1pSeec
Jiu8TVpEZDsV80KgbL7mjkBoSwTeXw7euQZGLrROkW5XdHB1bPihwNuF4hotMjYi3cPY6r+MUDw0
vXMKyRVtZMB6cijPiSRuK8ePQMq7FH8gS5HYyzB/9bE6oVT6B63g7dy3Cm0Upb9Ww+F3P7OFKrof
ui1Sr++TT1GP/rYjDM1N5M2QOtnGDevQMW7mgu21K/MmCiNbT7G82UHpSSc5dQ3skSxUeMCPB9CJ
yzwCH8pYS4W1hx8XJ6OV6XqYwYy2BWnQ8FpUirmySeinaulVsaBQtd83Y7BdWErqQPF7Ly9Gwloo
NF8cYf5YU+g6BDMVikRxAr7PeLDKgCQ1ug1YlU7d1tWwzazsW4YTNVNJzZIMqdKHTjJX/VPTML93
kraZFKV+7ik46EbP9PstqJrHiDulk87ecawdBwgXLuKmm+tNqqj7sO5+JxG5h4iWyExuxnHaGtjR
8aX/QGLwfEt9CSboJFNqEvrWqVjPx9dBdo+SPYylqd9O498jNRZeZ4b0F/XwbokAZCYKsC+bW9yN
yanNYBUNvvU2CBtp1HghDfajhpSSTww5vVFDjBAZQMN9GBYnUy2PylStDJUgZFuctBZgX11znOOK
uzvB/OarSKv5MFHuAfGzK6pdFrWEgOXo4lwgiZxs9YLYjTKZR/KmJyruXeT7r6pjppDVpRVUzMj+
PcWL6/fOvlGDz0RPP4i+HhMfdm/qV1vhtF5Ina9Cb0EQ5I/wgl1Kz72oQ0k1LFycpJS2mZ9j7MKY
57faSUHjafrpopb6o6VaZCfa4Wjq/bvdxuekK54yjUiZcx5+zR/0uYSHJk6v0o9u2JUvtCF+wfc9
EK2sQIGZ+oHcCRymcUBMpJLDMkjnFCELnFb6VKVKWnWTvoRaxHpl04ngRvue10XWi2YMtyIrTnrA
UosVTre1lcaHlENAttPGQ1BZnpU4KCizvDkRCLHSiR+ixG720WSMrlkyqUUlNjmzoN8j4EzpRFTm
Nu2mqEtEYoPaoczI9A0nkBc7cx4jp8GG0qMc5OlvlQmSiA6/Pk1XxZr2enolNPkhB/TBktPyKvG1
TVMWH70uH1QV+qMShv5msvODUmr4J5PK06qIdXE37wAQz1ubDLze2DgBWmg4/ehQwCTZJlbjxoCA
ERbZyaH/Av0F2nVrqtvRRj1YS2DM73rKxWcklooMUz3yhAWhlV78gKiBYkenuSUvM0htI2cH6lL3
QH7HgjutrXtpHYyFe9RLugZ5ou8Vq7S8fKDiuBWJslVmhNJY42gdLsP6f448fx55TI4I//OR5/67
TKOv3/9iq7X83F+PPPIvjm3DrLFtwzZ1zeBQ8dcjj/yLYRtSQpA0KSYgHfiPay2a12yMcBrBAHYp
fz/ysNbSTUtT+DM1AqSL6+3fOPOYC6fynzg4wC0NsoSayc7NWv7D/zEBQJxonHB/1yRHldVAwr+k
pDgeqKekvrZKu3cQ08IinwdFisdSkr/aY33DWBrQQhASBwxX3TxfqOP5pQqQeEl+lmH+qRfJZ691
yP2aibUCh2Wl7SeC3zCfzjYp5cJ8VVTsOz6r2ygDGW52v8pu8lHuHhhDXaepr9ZCMUlByGLbzVt4
LxT8UJeA3hVfM708wkA81mTIBjv1EpPyVn23gCYyHDQxercP9n/OlKfF3uVP/gmGhlekHGqQQJsg
cS0e7tHvSojl1fLQGe9VNm8GimdZhNwaQ/3BkHJpzPSomSGE1/ROsJCwOAWnSY+vZDH14cXqmZLm
Jn+K/QScC0JM+GMY45GmI1pfwIkUrCKaXYiaZM7TcZljGsM/Ex+c2DCRNfD78M1BfB/V9DBXyZmk
F3ir4S4tlL2qAMGAzNBgqqpFx8hZHGYfikk87LLGOALGOGiJdfIT8CDtx1TvTYAVWEYoMfEsO9iG
KWZXO8SGE0LMRCAtpxddRVtWeEzw6yD/byITg0gqVgz4u8YONx2MnCqpYR6UtxKCFsXJOgYvQxxB
Ea67Pti2E2B/x2bAOw+OxxkxJaFR99i7HEqOgsW0xtxKr0OaB1djTL5rVaNK7NA47Ckan3as6WqK
wBNwsKfwJjvahTp7Z2TXMvxRlaMzjisQLDE5LLsEvdvxfjTURbp0K9BJIefswsb3NC47GPNzHjGD
wUOo4mFrzI2rKTsy0GsSU49xY5D0gDs2pNfKQf/HhjWhSqkTayjd2CUhLgyAo0ljHSxR7Ye2PlpA
/a3uNwVA19SyyHLYiIL9yzjxxUzZxezyXUxDb8pNUpvVwYRKZ6b5Ll9O4JF51AlPqng0eKNsRXGd
KrFSOLQmg9xF+qI3cu6osFqD9jHFPuf/SvE5yegzIFzo6ku6Uhnv6jAA1yPhJgyvse3tGI7HlLkj
Ex0H8RCPkyqvy87RQYlqsUfIJHyurQ9Aevw18YEbNZsnDxUPDzr5lta64Ns4piTOrIXwTu1nFsAn
mOarrsYAdbKBlGJo5RuDJIOliLspeKsJw60JupezQ2ejAQMEEHPuyK0I69WM0tKK+uLkkKIn8Vil
gZcV+WtSlith0sco653Uqre0CA8jRk7NabzUklt9VGkIEHRaO7umTelwjtzO6SgjG/AahnuIAG7a
zsc6Bn7UsfiGbJ37/gdlJ5sW6d8gi2CE/qfdJIQk1FWMtXBEjqqzI4hkFsghhEuINvXScSb2LbGk
DM9TgQUVYB3kOx0QTLVbOPwCh6qeF6ihBVQImR5rDQ5MhIm3c/qHzgq/K6t/0IKerGNgTivDTLhF
lr2Q3I29DRQ3O/SIgope70a87BzuARDO+Zlz3TlN8o+qtb02ZP/QUGC0ykFQbmpclSKtfrpau/iF
/w5tYh3GDkDsLUC/ON2lHZIn8qSFVEn/kU0SmB8J49DjOUrVrciPPlsu4azHZG9VrySrIivbTSSS
Ul07CWl7Q9S5Q5tvQswXA11cq5S1Zk5vt5/6R1jXxHGNgzMlv7qWbViiQM0kENHq7lRZxzlor5BB
DlGiv8Rt79k9gMPK8U9xQIYEnqNQ4b4YHA918WyBdxCKwnrVG4KKODjUzFV9SsCRav6RanL2XKAi
ECxiBZdcjiEVpkNndVcKQbBHv8VclcX8HXBsTJJPPfhqQTxlAGsrcSgwLVsDuZf53WyNVdt9pMXn
ANHfhQ7qpuFPqoGO7f27aYApc+zXQNS0KlpXRR3uhIZ5Zpa7qfCvWh49RJXqrGl/2Lbh9I2Ws6tL
40zEeCvDHoZVfU3nez7qxybSPK3HP4a4M+teFme7Ob3Eje0ZukKqSGwy6720mpXou7dkhJRabkMJ
eFA4xzA8By1nYtk1RzGh2pqNC3x3R7CnMps95HBU1uZ51LULRHy3DeUtl4bX5ifKBcwpvlotlWnX
IHFYsGZuPuynoPEonGNnSwiNZmmU2JFH3KQph9bXbzQd80Hx3ar+u6W5eqitBYNC1HlJGFIAFNde
bmc8f+NDnyuuZhMnVXiSNC8mC4xoSA+NUOARFYwz+i0scM8xI6fxrgTqmSzZ+VijtxRbsY3iXpo3
mXGTgsKQ4qVJCd1nIePDgB2ngwiX3iVENf7ibZz/Ggl7ZYa4zCApMmwxufTKOXZjcI5pjq0Pk3qh
TvsK+xUkYBphfyvJsPH942hEHlYRUmNMYhZwVAOvJbv/WcMqQeJvmD9oHqVUct6BvaJX9CzNmbcd
cZ25MJhcrQN1K+vcrB4K8aYnpF5snlxKxcsKugqtNsNRJzzn80yi/ue5bPJboF0y/QxrAPrWiSSQ
pbwpNrl3O/qjrHLNMWllSosb670rlC8KY9dq+6TwoKgh9fQQWqJj5sRvtu7cldlZdXiS69R+pBxX
uq2FcbHh/g9aPdlAEvQUTgdc31pnbxakbYeDjjglZZc6JuYFkyt3jlM/Bvm2lgXhrAaKNsuKOtz4
fGzG0NHHy8g9kJbjeVXTUhpW7AFMOqQBLcAF2o+ck1TzRSHRDb6bFjsUmaZhYwM0pwnvBt0dGeVB
uWF/BJnxGkfTptK9OVGPURISD6JNpv5V8we20YNeknLKkZCYtf4zOfxVF/9f4SHn//9/0vy//u+/
goc4f4eH6H+xEJspX8aawfRAXOZvoRgyJBbFYECENU0uh/a/C+IsVpcwjWIurc068vpf2SFMDhoD
w5+jBsMFWeR/Y3JQVYM/6p9GB7QRzYC546iWbi6TzT+ODiPlS6WSEmH08/mXMXVHRbkrU/HdJF8K
ZmvwbqYVWzt2iWTZo8Uqs41nehA5ArCZ75WCnKPAUyMPldpdJeYmB6tVJo19TCH5QJOkaje3cJbg
I2sNSx3UPs7Bc8nDo0jBHWAVWIPH/5U24WucfNo0ZMhsvOTMIDqmnwhSBBhPVX0DJXK3LVwz3AAS
MTopMy8HPNiMEoUetFhgHLqYaqqe2GVZbO1yW3EwnFUDfVi85KWg6g/vW9+fYokPBTdd4fViAADk
cNRV13EJUDvtNwZSCNm/q8PrFd78OspeDZtOnE6H3hWku8WS00ETylPUMCoEVuWirdh4bGX4Zkdw
n/rTZAZ709c32vSek5Cp0/hBX6SZuatPuQDzqLFKY/EESg39xo4XP51/VIu9BpgxwCs546u3Unq1
aMhonOZoC/A/hP542uFgD50RY/CLyt8wCyBD/o0ZgBJhMi887RvGByegVb6PH/r2NScqWPAhsZFC
T/Hoq1v1kzexD1QRXcbshZ2iykI5t35lCD9VeTHsmRSPa0y8bw+W9qpkhCcWBBRAoymaXeYSYZ9T
qEZIwqtkefqIpcqTAlZ04OTFrqy1CKItnqTSmeAKY1ZH3yIeQFyRTfdriO0/yo9piHacfAxjA5/9
KdKudchJUDxXeMjD9KXAra0HD8BPDg2xEZuQhSkfLB/YX3PoCUzPplcL5SVrFx/5Fs8x3XiNW/L5
tyruKLWgQlzb9LyYdFV49XxSsl9GPhzLQD1NvAtrNPsqRhzudOY2wh58z2ttKHdpg0EOWh4JrRbd
PJEGy3fddcporeuUfKiw5ZytqoJTsRhh4vMSNiGcUqIiIm4djGJf9R9TS6OOgbj1roYOEJyrmYO0
F3gc8MKiQQYGa3UYKau0dNZRe0PQ4r8wcc36aCzCpVM+Bqm5rxlSzShgmDrY7QNN0qr901ATUVGM
NVATZ26WTydu0TGUA5tZd8mvAdJZmf5PFb412VPYHGf9R+VKM4xva3zy4Y341xCHSmKfZJPyzjXn
u4mymkTTdxtJpnL/I/eDbRLjeIudlUSCLZFi/UWSpfNgxoYNuoXm9oMvXqpWoqGHpdcg4ap2TnES
Rk16FlpDOQ3pF/S1lZm0HIlogiIIlCmTJwP9kQpth89ilPbJ4n+nodx2wYhRYH5KbcRREvlpqGBz
tqy1rXoZ8PmMwSyif4jCGTJ6B7Lfq5akwmogwsPz5EEhEBHS5GA2Pcy9i0gfUK4JtTcuYZLVRIao
ldMtCwFqEcIxeRTp7E06zBfJzDeBAxPsm3ktyNFgT6H0DhsnRvS2TN7RIdxIUbb6kLqK2m81i255
kJ/oHOxIwckiEa0LZlWL17Oe5G7dceFzkKBBiRIIPKnuOBpXE1PdPKlMKjjpqm/SFqoxMec+1iOl
algDHagpmu0fZhMPTZ54HQ9Rbm+vsgZmVcIu2oeCfzmkxKBSmIpFdwAifOgjYsaD8FSsjpFqrVVU
CwqBd2owvdjypTdvDQA2zb5q9NM3xu/FFZ3IUzP+KPpPk2j0LGr00OdvhbB3urqvZbvRtOOcnJUc
OiBn1sXf2NBS0YbXhIW4XzOPmfhkCtOlnM3BR9HUGIwFvdsRZ+mR62ZgpJCpOKsVGf7OegqIGs8Y
KbGhV2jcq6kkD1Fc4tTBYGTtYrbNgQAtSi0cZQ87aDksDTAV+XvYcjtJz7PDk9fygdMPo/m+fNJj
/JsajE0MvzN2eDwa/U+Nd2jVglSd9fcsYLulDwXHzP5mD/UuYn+RDAAdp3TYF2O012rnTLX2ZkKr
a2HLqeFCjF0MoyQSakovdP29qwmgDZoXcsGEhQlPqX2vedn0s0XIp3PJOHpzmu4uu7IZ4AcbP1MI
xDPN3310jM7J1s78y65wi0iqhavq0FLWYmIW8IN+H8Rf/Vyx634ZyS6ByTlbbNg4KRKXWcpWGvnQ
EplRWDDFDnukUH3GDvHckFSb9B+f15YzjffU6Lfotmy3rGbfsQA0mh4kxfL9JLhENe5jaIA2MJwk
2mqsz2x2Ir79y+BhZonkkMTcmKNzCWV166Pas0mZjRVJLuI0SpGf1aTkknxAHIuHfh83P9qiyozW
KXHGb4TfW1Tp2IzUJz3tdmqI3zrAvxrXU73iIHPPTb44TNyMvWQKHGbaXomJBjLrk+LLqaCOFUBd
N3XMNr71CUl5V7EuEZp9y4iNivAtxY3QhWLLnmrfjrQSzLfIUe6EEF50OgZFz5rcCi+RE3nz1DaY
GyABl9J86wNDbjg7s24/2/roNhi8GnJqMZ4EQIZxdjZbeciHJ2riVkr0mVXKWqGMASwHDe1+gcjr
cGHWcwbFD0QoK6iiR3EkIUt8EU7jcm9CVcwBbBPOEDy46X/JeSqwatiCTOAhT+BPdNdCTMhj1a0Z
LHeu22fquFeCgI9sDHZy2RGPm6siChrTYsEifADbdhSoUhTE4fWNAZgEBCsRn4IQP/EQbgBMIGY1
773YsIbdC0KjKob92py8Mb7YLEK56ROqTS3k1nzAU9RvY+a8BFpjdy5dW4XFbD44cHsLW19LvG1C
K776FpmWiaSOrhOvz5BRotYZPXvM471yHOHJdDh8I3/2yOatRNx66sTvD+A0Gm+mkWIRQggXP3bZ
n42se45NKohU+YLfkgwTjOiZdRqS1FrLWVrmszvybmzVDVfautaLja7yscOOacdurejixni0mWcC
cM5NT5KnVHuiVyvCtMmjd5rPLXypNBs/hmIiLgWaKlqKU+od1qTPqtmLqls5UU/0CA3I8VJc4QE8
vLrncdRQc8eSCDf5jzrThYu3RcS72QIyVXyj6f9KuovNGU5hX5dRcKMTzghy0gQX0PRYyqi65xBk
M+2XmLMVHYham/2K+Hk1TXYkKVs6WQKgqjDSHIm0WKT2Jh1HmN+XFKGnpUuIou6gOXbgDXQWJz35
q8k4F455cEgeajx2M0MeNW4gmwmuqjW44Yt9fl3Sr2DYHI8ia9NYX1QJu/BLAKMpu1mp75SOvCjO
nw56RHiNglhwDuc2SrckJWlZfSt5NpTLutQgxIjK1S4iXARTvK2ffYE057OmkSbobOwH/Vs+nrjC
3lvBnBunSOsVazcKW9bmTCac1QxoNxwR8dds6Y/AtH47YGjnxDz5FY4HJcMVoBOb1jmkKIsBNTcu
Nk2MDb+GzWvYiJ3rkk2BBMNF4u9nvIAAOYHtDOe5UrmVOJ6l/sMMeNwx2ApVqmvAVesthmBoLTq0
2BSPUO33HEcGr2N88Y2XvFbWODzLZFf5IKSptRghI5Y/BPlcey52w7LzLm4FSockRBpnkJtZzGq4
BUkjZ6vIae9+RXFcf0+4zmQM0xYnbs45oBG9lwdyr8YxWFBS0pG2NeR2Vo8WdToV31jdJ9eU7KWF
s6AUBB37nhQMP9leMnFKQqz/XG3JhB/BWCd9642OuSb8vq/YnJJ0W00cdJdXkyMPGb+/mgfwB/rD
0ipHN9K2zuLnrJWXQhkfAjAtYil01cELWR94l7dZux31cxYRZ8uAGFzywVzXYbwyoYzN1dbhgm5V
7XfLQpqHH1sZjSN4KM1DK9G/2SyvKpVOUYwnMrnrS6dV2p76OrkrsnaH8Ewv+rNexqs64jWbNzaI
2O8Es6fAMtmH3Eozuauh39JyENMrhlE24hMdFJrp2+qYTtt6/KFgfq0MV5LFR30KHkOu95YHoq0p
a3p29ko/bzTOXUEZbC0eaIJlTcATQuEibP1DAqnVDrS3kTiJk43PnZmCH8ruGa9qXK+nCmL9AF+h
81+wmnH3ebXfXYNmxsXJgMDqRemJLxOJsYaHCs+KLhq34gOJcTU78ytdW1QssHmfDpFWfMqZX3RK
IAuwPdfo1I3n4GaL9GgEvA4Ie3YoRL4snjNSiHkcbGY+cUXu8GPsnOjSoJf5jrWqedIPZMhA3Gkm
hu6i/5rC8WxVknhu+NohgcWDvWl4xqkJUfo4fwhBGTQz5zQfL2HnbJWkuiqDdbeyJ5139WD7bkbF
aVflS1OnizjFCwRLuF7cjfKs9MZBMvvmdMXyjBzV4MyR6hgMLLlKHNLU28+A74tpPMeUtuqcBnIe
DpCvUInWbUctKS9KfeDNBkl+mNUtXl6KlOo3PJHIYnveB9iaIxdjfRNb274Ea6EFV3qnbQsbykR/
bJd6MbrFzO7TVrr3FC7pUjrWCXOX4oMCbLOyWh0ubrOJbIY5ELvDnhoknIPSG7qaoIf2XJLQGlqa
8Rh6Agc+ELPn8jpe1I3SJ4EzfdCrdLbm8IdlQywXY8e4tc32WrQ/If6bjAGYliAxXwK1JNpEBirY
IyDgUp5XkpI7dUhPBUf3kahlZyog3FssUMGpg5usOYxskltkHi5220NRRRnS2XvLEFtHdZ56qrj/
s1/7c79mYx38n5X5h/oz/BT9f/2/r7D4/hf6/PLTf9Xn9b8A05OKgwOGKMkfC7O/bdmkocLaAyOz
7Lh0fubvWzaNb0pXdFX9E9/7ty0bbsUlHGLQFklKZGH+/VtbNrlQbP55y0b2BYgNXTWG8Yf78R+3
bFM9aoM9inqdN84dQT5btzawrbR55RW3gcLvWqFPIlRxLevZROor7WDXlg68ympTk95j7aJ6LMzx
JQXXFEN5z8ziaz84NNHkWhWqWdVsHDs717PYlPm4L5KCG8w8SCCX5CDFk2Kquy4LH8LAXlk2ScUl
fFHEb35Kwsyiy9nmmQP8jLCgcW39fjNE+q5IIirMQHNE5ge66SNt8MdRpSuSecQqw10w8mrlTNKa
BYWK1NvVz7XZsfCKmleQtvcRS9GQkF+NyITPDkM4FV0cKOXiMqLcSVdfY1N5oOmDMBsbDwjgBlkc
J7O22sDCxWfvppNs8wlozNVPCr/C5CDsLOk3a8nB+Zy5fPlidhiCkBSneqcqwUfdgz1j+hANBw3S
dCOpOtTLY07KDsP91iJ1J0jfDRiWbEbujlRe6JwLztQ9EgM6CQeEMDw2gfVst/PZJL/RStj5ifor
I+1XIUGSy3lTxqtCFlDgi8fVvc7JFpBG/wBNsY2W8GBFilD28iFnVKZhaVWBwVlWcRp2gISmBcwW
ZJzpZfBi505c0LUYO0fyMfS+UaYnDg7upb74UhRguSUCQ2xot5m8Y9w9pvxjRAoyB0koTFaFHWEi
xK7D8s6ocCDmfFj4GdlNTYdOdBz70Tb9lii19tKTu3RSG8zBS8IOYeKvdGIOUKQ0k0R5LsW7xesz
tjov09+DsX3VSXZ2JDzV1KQkZXoo+XXDepstQVAiuS8lydAgJCI6688zeF1JIiQbWv7GOf4yCJXK
4qosGJAlagrcVTTRGnfabuR5SlmR208nlYAqIJ1NahTuwJc+EmCNGI99Aq0LMRcM+wcyOKXRxWdK
+NUgBGvWE6xoR1+n6bwUzHgVcVmL2OxEfFYhRks/IQtdikoZR+YlZ6uOPQQ6uc2N9FyaLNg8Axmy
IJxrEdKFjYsFJY1B+rSmm8FkKcPyIaeIBmG67xscAAifxH6V7KEhalpFwSaVGCFIb6f0rYc1PRcE
qitaRAQvleHeU9gqMsoAG7CvEVFjG5XWwMXSORL2T39j1NrU7MyHUien3ICRHBlKCDAvFOiSQHNN
sHkm4Gyxr3MgMS3WXoAefnQMwdDRYL7uif62tvLik5Xujc+Y5HRFgtonSW2CvlORfvuFEtUzSCyE
5UlSxPmjk8PGqOdqJV7mmVWo3YZMc5EnQ4sJlSO28lqQ58buQhNdDnTvqAsfS+A+J9VBj8sqBi4R
Nc/LnTYxV0fICPQXrXMcqOTHLfaoFWJd+TPVn9GSMOeDIUb80OkQEGPO+TFZdJzhrHyxyUyh8Rgr
1aXp4oMzd5cwzT2FNHuS/jRk283myU50zyQY3GrasKrIx0V4hjRi8WG/L5T+0Jd3tOpVIM+QkL7s
ut2F/avVcezZTkivcXWokn1E2GoO1feq6YncmPdmOttctvGC65Oq4UaghlBrngeqamS3keK31Wu7
QVWrXRVpH+Y47Ue/2Fks/2vZkGYLGAlxJjSRv60FMW+FEEle51dDE99DO69TGpg0nEolazooWaK0
eLQEazweP8i3KxPuN5ziVQ1MQvhiHddQB6N0em+s9ZhZlxYiYYWVpsHQ02ftpmzTlYUqXkEtxO98
HMGJxqzyLP8xZlrgszkYHU5PCtj9othMIwNk62Oi4Khdc0rqhwN8plWUkDgijzyZOB0HxUulf84Y
JWiLqPytzYpwBDqidAqXuNxj6oJtYADvwryDjWgkl0ueiLMrFpQk41TMKdLE10shmpvg3cCYv6bY
+BsS4j0p1WB5MP3o5C2JAF3lrLDRG597VtH4E7Bz8y84dXOrm2k3dqdMtOs8Vl1Vp4xJiwAGcE1q
sD+K0k2FvquWEU/tvzHHbygs3aRB9GPG2qFZEiMQpYk9d9Tw9kvHTDeX7Nycg06UjJmRQt4gd9Bt
lMZ06azZlVZ+rW1Oz5G4NERSUPGg5z+QSsESzR5BbVBMFoZbQWwwsLyAUhgJ/GSKD+zoNn2BSE9e
J2o9R8mugfhSivShnG8dI5q5bGEp0AmaA6x3PHZEAzvuw6iePk0hWcnQ9JbUzxM+izR+N2LLa5eM
zdgB4hbNfEwLE62LZEJN50/QOy+i0HkgkRkticDl26Qat5pJxw19P36rrhqC7NkiiYUctOGF+gsf
C8mMld5dU99shDST4zXviLphHYDMZi1ym/qRIL7Vpf6ry/k+ixikSE7AKQN7qeaqZyqJhtihXhWk
vJ5tNK8dnnrGfgHIYJjyJr25pnwBOj07MwvOIF9PCIQRQmGOYKgmoVfBRql8i8Btu58RFuvkK7HT
76S4m4iOlBP8mpeTs9I2Zz3cq8uJWuNoDd3LtXofM9lLUOEiKMQSpTrZnMh93AQqC6SSk7rGiZ12
L4BHePNRv6ZgX4UxxXQ47coLVfYkcQkGjMuSJ/FxiQzDNmEycBxPmv5v3xKnPOS/jy3PMkUs0wRT
Rch0ETFljEwbLY/xLFeeB6aPDA5RwMKcXFmFY1FnXBGVhM5Q8XiFejkZu4qxJmO8cRhzgD65orbW
2uLDitJ33NPKFF0HBqSkwiIEt46xqWd8wvonGKag+b45YXwbGbIKOW8Nhq6S4YsuB0q7XY2RTOc1
RFxvlTCqBfW8rOg3DgZHioPCZaKb5/5I9dW5sjHfGLTn9SeFBYIjTpDs7wpjYTnx9F/sK4yLPmYv
qnZdcp1wDZ6a0rgnRXE1cns7MGwqiuoGDJ81+krItboAGSKG06WLKWRYlYbyMTO85gyxkmG2ZqgN
ps+GEbdjYymyfcJs7EcX9HCuNoMrjD+0yX+65fxDh6gKiQUj2DHv/Sc2KfA0QAHMiqBKufhspwOF
w5eQMXzMXgX/aslwTnOpW+ElMYeHkc9aAQNjMsoPjPQD/L2KET9PvQ5icOu/6J2K/IbHyZYn34aH
x3rAdxJKpMZnlVMQYulbyhqhHICA0W3qs2Ew2TQsbnSVzYPKBqJhE2HDyujYTERsKPTJf8jZWMzD
NebLrcafsd6qBiw9c9rG7DhQJPuscVvF7cMZY1dEodSbFTqebfKmyb/j0VoXBXv5tiouHM7xlFS3
UnZn+oLcUogdMDZ0BUr1FluVLgAmKgNFOMGug2XTmxTgckr4jNnYGkW37S1PjO/Uzh2iInpQuUzR
8D4lwLD12PAGX0SxZVHTpQlH/R6HmkpLg60dhU/BRQITywBu1tqQscXg2loqgSp9N337Pefbyc62
RncoOUSVceM6fJ3UYK2Hrt8NmEcTP38P1eyBWwukEmXpIGu49fWTVg9sqebqwmX0lFDeY1KZA1V6
cBUfHJn96GOtd/NEIopO8aOTzY8YC8tVVZL6STe8SMYIQVvR7yIVP51mvla9/qLBxsBBM+fpR8ZN
vWrxcVnzdA5Zqg7mfZiGE20ku5JML3iO/eQ8Y9VTgKIgBGUn1AvWxpyRI/NLFThmEvNXCTtYw6Cc
WBw1q0Okv8n0pVSTWxw4lya5aqZrjtERMtnFidTXOlIPyqSdtYaFkqZxMZh3TIJrifWg4ZIrfTZX
8fcSk7YbvjfyCTr6IEnJZ4o6f5fhBFsEalXixyey8yyrJ5yuYcSCcClvphcEWB+L9PmJagk3CpDd
MnQpw7kokjvXJHBMOKScjZ+KQFqbvTcmQDNrKo6TaD27RYGIovc2Lw7UWqwj7onRDDjjxHhv/Za0
U7eLBccuzI6cRr08mjw/9Fe5b7lFbtyWzK3FyaWe1efUwgxcgOkha/yS+cMnEfvzPJef7cDLJrFe
7Na6dlb9mjnplgx7DJt3q4u3GFwn/PFo1UUUQrcMAjY6FSHOreZ/6hTs2YkAcPIwF9aJiu5N3fxq
C39ZRsNc7R5nAZURXFYQpj9G1x201jqjS9x5M1IcyhnWn4Lfjlnt8lRBdgyolZL5FWC1wztBofF0
ei/zmjUh3GqmBaLhvIOM2lolzj6PvhgCWKMfTJR1qT1Sk6n8N3vnkWNNc2bnrRA9Tyoy0jfUGtx7
87q6pnx9VZNE2bSR3i9FMy2gV8GN6clff7NJioTEeQMECIJf+cyI15zzHPNcZQqGuvpuEEWvq1Yn
CrSDjR5tYgJgPeUu7QUAHXhSZF7eFILqXDG+Bxr7qGLzXs4a+EVx0ykWERCT4BPxK2PFkG8ttaxf
PnEmrTNQmTb/jfJ5nzFflhYFVo9XJjqMNaGNwuW8rNvPbmLXN87oXDfzvF+STOiiga+OW326duRc
LcqXPndfkiR5mbwUzvxEOOhgfefufAkI/BsopDTKgLrfC0I9tzx4e6b167pzH/uGbp2QjNwO3yQe
eZOtJxVe0mHkAktZcJHldINVh/NcNFuej32c0VM4zoluBTTRu7KnOyCdeIEWHE+8rb3ipuSXWnDl
Y4meCZWJULJQHKNKcTbKROIe7mrEqTrA7pRfSoEVbSqA6omL8jREId6x5vXBnQwZZg9igxt5X7Op
KtA4thD1KyvaZA4hnxPCjBKvs/ScNRVr6wEcD3vUehTHpW3sZhzsY+L81vd60Cp7BSYMjEedRKAs
CuOjnIhmLdkG5c3VaEKSDYedznC5a9h4Zu3G7gHdNSo6VUP/CEBsU7KCnjoIHxyTY0rSyIi42Xv4
7Y/ZhLijy3VaYxXwvs3c2SDZ52tx9nTnnrajrfdgI4GKJL0gyixF9y/2A4EAuVPfNnPxlAzi6iJN
ZLD5C8jNcyuaC+Hkb16c71treOob6kTk9Reb556gzZNdoasx5Lfdhe9t4fnuYABtL46Z9Tkq21+e
zJE2OGUh6bQJEarTsZ7l1rbUQVnTURFCMjCXia3DhM7XZCwvStppc3yYg3MN8i+9KUiNmZNT41pv
qXNU6BY1WxyqWWN8n0EMV6uWpNKRPymrjYTruiCoFuEUc623BtknbbthMs+Ja4h3t+6AqoL7Nuvk
LYFIsEh3Vp75DITYXsFMYa6gJnWTUIx2CY00xiuQ8Gu4cXvZXlr9lHfSN73+WIVUOpyG04loPqTp
mwDpuJtJjjMGF+5bnHc7h8xekhE1/WSPGdtbd5sbva+rjiTVlNnusG7qrxqOI73LJpHsqSdzPYgz
0pYt1L53o6EbTu9zizS/aauKDzqu7ZCy4hE8uB8h+RIJbTFYhFfdMP1C/uoQrNoOWLRo3OkUZSy3
V8CDN8iodj30Uje/dHSwji3OA17JEYydZFY1mt8WOZ6gXOKgONjkxC6OjHDk2ntJmx+Se3mRz9H0
WtToT/rFPbbl+zQj2KzRa55/mqa4FDpblBE+MdaKIH+OIXwGBRtlVfwKQwcqIPUo60kjbZ+JOoDy
TGnas6flFWH3WaUoKtLSuY3JIObb5wB7oS7YhMS71qq9NuHHDCGvnI4FBXSN34+B3LAKEgK1qwwp
9HCbZ9GWicWlan7GjiC/eoTECiea50FQBBB4T+6H0ne8HNXy8wk4aeEBaPJtwqVbjuFD63V7Erf2
Cj+gQ2VlI6gtikdeg31oDueUZnnWKcTYAv/XYP33wToD6P/XYH3+0/8q3//uXJ0P/vNcnSR30yI2
QSzAdAtZ65/n6hglWXAbWEWRtgpCZ/5irq4bnmAM72F+W0Le/0O9uuS/gwaQDoN6QAGea/6Tc/W/
w3NCIGtIElSJ2RH23/CcQk+xBVcuhGQk5lmOuVVTiOVSHf2AvgzMUCcSXeXIbIshD3Sjx9lTXMr2
0YAiXCMutSYbllDISC6ujyHLHgptwjRBm7brHukEsFaa9KG+Rg1saIc2I027Z1MaJwudOfYhVsCV
n8ZLh5SM5LHTX5u97zTuuVVPjYG4wBpv8woeSQGPWu7KxCB1RdEgvWUTIEkgTchJQsykYz1vWyZQ
psedgMUnRL0PRmM3zcwlCdttmifUNPuCyiLAcQNIAJlWBTR+N7Y3spn8LrCIi5H2yfSiw1IkxGAB
Y4KPvWLcRSO/GGFvZmP03ZkauLZbwq+S5s0E5cb8PcxJgU7Xi5R21G+y+nPsOFewY6EUqtF1mbh2
nLY+xELbdGJYS7pjp2AsO70muGk1blq9F+Qnq0OpnQGN+oQz7DB1E95SHKayXEsCsorke2CDHOoo
oF6U9uLG02HKtMuE+UyvzZXyWPf30yLC/SCY7wuhBIOT0YAlCLuWk8wxEFkUNOr1ZfD0x57U2mAM
X2xmvkMdssOFRmcuQsIA5YHbp76pWHxa8UspCBhjrRBR2MYL/Hl8lGNwG2TtuzvejU2O12kbJBJL
3almKpzs3anZNFzkLhd63t4gWkOK+50ysXa58SdmDzoaTNHWW6ZS65niwA7RtVEsSIoGWp9Hge6v
IglklSXdpl/KCwBG7ZARvJFvzKS79vmwqShHJsqSZqlPPAoVRxvWI8j1BYQ4UMgYDH5bEZm7nhJn
pNRpKHmC/smgANIX4PRvBRGjj5ISqaFUyimZjIW9SOAZhVQT7d18ArE8A8iEhG2Gm5Kya5yruyF/
Qca7jQgn7RvmlPkup1QbOhfoDO4M5gK9afr69FxS2FUUeMZQgaWMgU2RB78UgI64E/h5KAtrysOE
MpFEQnxVjHgoH2foqTnlZLRgeykvA/diUWzSLAA/T94kReiMfKSiKLVjE0RzuSdLsPSzCKeoug0o
5Tn+UReNlLMCSykgqrVTzjfM+pa5hL6K6TKNd8951Zv7EJZ2EIXndvIeKi3dCLCHAKZ2Zj+9t3rn
t5N+LW30RoPyHWV+5kO/U4H7E3TB1cSrXVLXVNP4kDgvPRKUmdG6Kb97501HYOHCci2m+iVpqIp1
DURY9OQ2oMvtODtKyZy8STYuu/KJaBdB7nkos4/UM5+zuob/j4ykk/uACMM6VGd9ipFH6UiJQ8Yw
8IGt3LzMOpZYiUg+mXfScq6F3r7xHuwL8JOerq4WqOTaYLYICDwNsmOtm/u+T25sa74tKv1oOk95
9jiidfDCbMu+32wFECtWKRAsTqFFGrcHG437X43zQmxr2FpxQmgKRvdj50aYzhPkKzq1NuUAqVvR
VD9Y6HhZYEBbfYgcZBVBsNNKsqopyZjbMzh+rYJ9itwDjfyOHvTZhd47TtfCbYHXx5sZQofjNftW
jm+6mb2HZXk1W+ZByGxq2R7Aqdx3Sz3ceO6OieZPU2Rr05wQncHmDVOi2D3W8FhAaVd1bKkJ9sJe
GsRPq3evM07pLG8H7MKy+u6y7rFxjbWdg2eaGByg8NFjSqLeTzr5TqOxz5Tmd6iWSjveLJJcl0Qo
EFtvuWPfQGq5jViHjlG0oVhkHzBAHwJKsO4rAPmEPivabREdTTKGGjlvEipzLSl3rfspUAMxUX2U
6WegWwyGvwAsrC1rt3DJzFmeCk8/Ti7nhknW6VA89Xriy3H2zdYF2l6e1aijb2DAZBPrMOzQKO1r
kiR7LTqUMbtE3fkBmL4rAplsMVQz4Hx0s/BeI4QAbQtLvBEFCk9odgijkOjQ/sFmYAxD3XZirocV
u6FmeK+JGnDGlrgBP050P8olZx7iPZRTbqEoMhPz1oi6Fxik50zZ28osdxoR9u5M8nCiEJN6uL9Y
NcnHhpk1SZSHbGIhG7r70ACTyMPdrwiuuov5Psh1DC3AFuxls+TAxt1vDR5vKf0xeK66wlfybIr4
VAbgNcqUSO+cFq4Fhof9zh0Fa05cGl2zNkxxGPmuE1VsTIjT3vSBeeZlNIiwF+MH0pyR2QEsmEts
jh+sYXcFWewNE6eVjmkSOMfGxNoNC/G9M24RkvpazwqGjFbwh489xsMiTclHotvkul8cvmWGM5w4
9Vgv/NYG+IPmA1egH3K8aoQbbCoWJ3MY7dMJ6TsT4D61alq8mIqjtM9uVz8QH/ejjDuHj7BQmTU4
nPlyUKwgM7bWT0QsQHxr1GeLKawh7HW0xFIiAcgCxFFD9uoO1tNkYXKxuNrz6snCDZMlHz0dsqqr
F6MmqKW2V7lWrJ0YobQba19j/LQ4cQ1kkWGuUfLnvzLV35WafSMgb8+5nfG12TMO5kqM8XZhfUsq
dBcjaJJvQc+XEhVSRD5nqZ/LSrvqg7NNPAXJzUMIh9vMTKqrETdIk7R3KRzS0ehHWDcDNdZhXNBC
bca4e4hZHXVmvO2rWmHrDF4b5osld2SIGZqYv5uClIi8pBDJrfEJZw5cwGBKkAHjvZiQNoeZsYus
6juSkT/CsZ2WreEsSpuJLuiBMt674fxiRiyMhwH9jcFSTh/2tVQ7GJVnp2CTVRQ3+QTQoFC3IYBf
kkGfTHj2i3QNCVvc1ycLSVuBtE2b7VOt3+cedJ9IIwQmpWpACldkbw6/rxG8vTt/B8jlMODaJUwA
RHQ1s2zlnfOQsON4NZisVLYQ5raj8wYbAEkn8j/14+JtlXhYBjrnvkZAS6mTsxC0+TFM9w0WpSzU
npyMtQtfzaRJKiQS9Wg3YSkSiogVOr40/sn5Pgrjh7/9esYD5VFESr6sO+u7zGLZTQRvcaF+4Des
Vj0n04waLHPTs52qfVbSgOZfRsKgM8RbnHW7yT3zLW0mQlwyFpgxguMIneykvG2D6JJLSMOUnXRM
zFSw8eAvzN3bHB/apF718qi8FPc5aw3nYzZeG4/1JFEuatH8DeWxRzTCQvCII+jGCA8poAHbfatZ
HHc8L7Onb0M1HhjPgu5pb7S4P5Zjd+BeQvrA1KwicM3exWDSbY6+PtJ9rz+wBOtacCyLlGxyiFDn
CRPoZR10szWcT4mImoo9D2/HxY8k9LXNOl7ht3BgNxYxM8LZN8Z7CxdPk+7sJU6CNZ9hl0TosYRK
5LZI+Xx1VR8GSghWWgfTfEI1WWBgKUmz6S2GhW9wO3E5/eAZoJhxt3pY3taQ8MMg8EUouCBmPx8w
tHEdgjmKUpuXgs/kzNcxaHzHwQvNtKiUyXFurpYJ82lC7MNYR7471aCz3Mn9Jt9WNtUNXIIwISGk
DskRQq49iI+4/+VZlI0JYObizuHXqRcXBmacjHIfBzuDy09yCne2b3vsuYKPgBV0i5knIktNK/at
WpIrFjPAY1e8pqR3LGkMKOob0hmcat4VOB3GCZOCWb7M8Z2jFYfSQ9ZnVxd9Lg/tnP5UdIeE+phr
C+Zri7hhHVTDa5fbEJgYp0THug3uZfVKKNKOOMK1Ba8qgtFQ8hdn+rArW/Latk1+BUzIrYAx2mKZ
1m7c6KXNUJ6McCSbQ2XCqbCEb7OBcgm26ClQY3xmiQ42cnxUlvnkprzjbEq6nIQHR9xg2r8N3O4o
4CeSieRGWJMl7o2oAV6NoDHIibfKPt0i2dgQNwNEMfiT8YAvav1VUUFiH28Hnp+uevE4z0zwDJ0X
3YFRB88kWeKQKlidFG6VrlGcqCbOanKKx+IQsD3oSfjEABWDEdMrgFAtUVBgcoOlnMlYPxZrrYs3
pEKvG/FZpGewVdMc3sXdwPqiwnKChjh8mRIgEkDYLJByuZq2sK7WQkGSPDVkqEwsupJG24DUXEXq
k9i1I4umEXwbQUIJ8l4AR96XpnWbSv/MY6wwTvahef3njP1AJ7wiJdIrYdHbPkwM/xyIuynz/7U0
md9541WOxMHdMcn6wb9607fuvWQ5WXNlVDH+Tqf8VavuiKn9HGqDL4158VFtCmleXfqfsGYQ7YT2
o4gPBV8s9kCxPeAOOE/OL1scc2tPztMmnCBweH5jE5yuIH4XD7Lo/a66RAlcSuM09ZtGMDrKfaQ+
Gk3sktiDavUSONnzlP14hHyG43CkeWdp69GliY1rIC1eolyID+lZEDbsjkrtkmg1cU8T2RP805Ii
vYrI20CZMpRfsfFhV5RECytdmIvBn8T3rWvYm4ShPkEHL0Lgx2BqywsqsB+JDn0/cgUxbzp2kU5G
sFrTrBdUqx31uMmNQz/Ag2OCJolQbHn2B0Zmek0V6GHHvOvVlT8eDjt3H41wpoQArIOALENSLkaW
v2qj0S3w62SiqR/radh4nEwxSeExv4K4OFil/diO9CZZcj8QuAar/lPYB0P8mtCuzWSsDYr3MtqS
vrLXc/KfZOvH+WEZ1mval7BdX3J4dIb3GMYFsRgXxtb3GvPNGsskYoksTXZWrF3tKXuf0ZPbQ4WK
L36K7PSilLqglEdSjs5gmQ1gAWlwwQVU6yrsVmE5rTOHvKiE0ifo3rPEOhbBNhPnPnoY0xYhOYGx
WeNbPSkzrK0JoGM28tDQJcGl8+cJwfh4myKkd/V8LbkDixRKhzSZIetvDb+edtoRnXlwo+5xsfho
nX2/RCCx6v1FAsqazOxVW76PKCabhr+0hQBS42CFa/OlhxbWF/2+mjJ6NNaoyMwYFrhGvEvdbwJH
eI32VnAqk3ilCMaaOEedkH33rOR1TFLW5mWFGjKdMSt017HVnlJEWEnO5n6A390m8dM0fYSNvTTR
PpTxRT71bAzxNq+4jrXMOM1d+iS78aiN5VEa7Q0sY382wiO1ULFLZnU1UHmYAsSbQtpR/MrM5tFp
9ae2i/jz8xlrdAoa8Fycdn5HqzJ57MEa9Tyl2Vkb7GMeyvc2jJ9EkL01Y+wvMr6y29t5drHH7jlM
kBMZ5r1CBiTmFOpk/I7elGU7I5UOf16Z3Ntj+dIX3pNlnQym8Dmku74VjIff3AQlRf+rmXLYaj1O
tWnjAfiDOUtmiUMxiUC8MbY9ITaVZ5znjNUBr8RUEYnhrSIcr3oZ7PDrrCoOl4Xcry9UYUHOFIGs
fXVbaVgzCbKevP0ozH2jCuQd0Tqwp69UerwX8Uazt1aIrKVqnhjkY1vg4W47Vnpsfwx2X4qNaRtY
T4uMKenOQ3vqBgKG7HpTo3crQza5mJbybD0u0QVTecpr89uxKbPcEVMBMSlADfGU9nyDGhFm1sS6
klgd3MFal/gupHjPXRYOVEGM35Q9f5th/BwRItuS/ISCcudQMVacpyPriijWjmGf32il8eqSJ9lo
4XNvlNea39Fo5bsi7B9jPsajwS1nnHflOW4fOwY6XVj7o/WZlqk/Vva+FP8FfdP/zwR8EXr/4wn4
n/5n0/7p3/+Qv3/94VqDf/vTv/8dffnyKX6fg9t/dG3bskk18IQJsoH/5/c5uP1HwQuArlsw8rbl
fxJvfyM1gKB1TR2FFgFWTNWbomujf/uXRV6OJt1Al/rbZ/vn8G/4Mf8vdTk6digOBKu6fCkdxsRf
qsuNJBoat2U+2gkO0X4cmq3TiBx/KTM7E2V2S3VrNy1uCLMhdUkj4JKEaoBS1fxBD73iZMCSG59l
ws5WsPVkZiDyYwqjNFIgT2RAXEdaPARWxJAqZq8p54HmHQ1kV1H4ZwGBBmaNR11G0N6Nhi0nUe97
rUTKSoX1oZdcg97QvRlaYPvwCTBPD7fCpFSEzhqvgsh1qPZFv9GcQiyle7e0qa+jKB/SpI2ABaAp
siNBIl4ckqBgLZdlkRI0w4xBQ/O37jNUfDDL6VxFTlwWIHXdwa3lRcVbV6HUzLUe1E0qnqfKzA9B
n5KshUxiJV13DXLooElQMc1U9f7UcjOkTc1Zx88cGHtUNQ5TAQmr1qP3qepbGSPRg+L7K2rxj4gO
kMOoS3vXZsjwvK7YTq2VnzSXkXENZmjT6K5k/c2Ae1So+HMrGXel2716wPy7aFKbDCEEogZZQbQL
r5UV3yd9vnbSdkHXuneztZiMzZl2KeoQzi6rTa9Nf+Wo1YlkYZkZJwkiaIQAQyuB8Uj5VgvE85mR
bvqOzFqElkxFADkEMmBTiYh31hBxTu7rMJnUyTbtCvcaIrCGzCmMutkaZlS7nebiIUQ6RnBXu+cd
SHazml/zXj6b5lC9ZHH5Zae2QitO3JXTx+fakVDgAHj5Rq48nzVBuYm8xYjq0lvnBqAjsFf5bjYR
xduWAfZmAqDbUaCyXBa0kElHIF900bVO/hSieo2oM9Y4d1aRGd61gyJwAhBDMHjNBs4ms9R2N4X8
vVWakXmlZzigHQNv+6L5A7K3TWv3XNYUa63Lgqfuy/ve5qltrIQf1kz8UesPrhxJaBq2WqPgtZUu
Y5I227slmI6IXTt+HwTirLGLdHqoSmvfFTY2QkpTYSxxfnGEYiyK+oumjwNs8/gLBdIpDMyTcBjW
a5H5EpB/ABOro2qK34oZ5GFTpoRn5PklnWdudI9OQyJaXeOkOtdkldOZNk9tJk5isLBfa49NwmRC
tkwywsx9Kq3FPCaHg4oytUtoEdlJzCczr/bwOH5kNu30OAuPFTNAJ5wvqnZRawX7Pp4XpmtxI6S1
t3vwBJ4BZhkX1hm88CVxACDqSA/jjNWLyzERM+bK4A/OcXnJTBN3Gwv6seU2XWK/8rp7kTmkQbe6
ZRE0owof6Vqc8DjYiO+dGd0Ygt8OIFOpe7ee2xmbFtFYVaeXanZPQ19eW5sSq5HWsO1hShuyPshE
f2K0FrEhdq92UO/mIrVQIPZ+6OjdPgzKDLs/8tiQvLw7pDRArpYRT16zMTYBRUwx3o+2pPqpqG2M
UpAfObPgKUDCCcHPQzSZAhxWt8TWeYntd8hOnGJ+iPL6bSHu53gu6Ecy0smMAdOXnL9FOR9geJNs
NA3h2nVVQ5c43XaKHjNL+oeawxATiKudhq79Ikf+IR/SW8MLYQ72F690rwI/RlXRhxghqWtFsjNi
+wBM+1AKEGl2anwPjdzlmtziyQMMErORsGsL9iuhmNZs39Y580bDkfk69MS7AFtnJzSSumB+4pw0
q3w3ZQ+2Bz+ea9rbDFkcCbPUFUq+yi5el6C6uZjIiPTyW8BFh1E09xxM1maq1X0iEwyzJkxauir0
tyS+hfY5DrPUD/LQ9b3gw9Occy6jz4x6Xye6SYHdaVpGWtgAHxsA1JHoX/npLuwQbtpw/Ja9URAd
MXwMWn+3UByqubsxUnnEqHnFfQe+DbCFkTDBtuj26ON9iyEzPtZzwPiE/mFfBJibNM0jZ9pt76tm
PA1uvTM8zjeQh9c5mqn5RH8YJ3Ugwdk4arHRksOKVEPJ0WXux1s+p+jhJpM05VQUEYdbgl7ZIrKQ
dN1DlC4vsOJW4QbBw2K8Z5DHmhhXMPVnHdgntwWT0rqEZwnWtshXfmGj7XYxyTUrw9JIXUDkD7MM
huTEdqMsIqgqikPAxaMzBoL6E3Zy4oq7QOs9CBnZmxtbR90ChlDr7LgCr15OoHPReS/6xDvLtuU4
KqK8cPdcUm8i2IXqf+NI7dbrkQIpPNdYxXcFL28+ArDQag170RLkZtbusz1WBJz2NnHlA5dV082E
zKaTj0jzua2Njy7LnpUuDsKu501jTh90dUsaH3EjdVgerbK6NmZ2hyx7h59sL0DFDJNzj8HtK5wb
GlQL7xcpALeFtNo1Ms10HYd4l2WOhI+HiZ0pUmNloe4opgbPRbszU2TItXlku3dgx/GYKRxE7fxj
FGLw4woLD0/Ao2HNrC/I3k46OC99tcYzHmHS7RcFI9V4HMbryIxPWhA861b40tdu55sLqYWsFm3/
W1343z7Hfw2/i9sim8Iib35jaH0W5USNgm3hr//n/3gsFP/578vH/Pnf/M0/2X0Xl3e0gX/7j/7q
Y/i8v3/dzXv7/lf/w4cG0U533Xc93X83Xdb+B9Vr+Zf/v//nH75/+yyPU/n9b//y/qXQfsa8ejHZ
1H+nvF1QX/+4Qn74VphM/sGH/V4VW3+0yXJYAr2oc82/dF1af+QxgF0mKcYd0xbUy/+pDsFQ6aH9
oAB2oINSrP5eFi9UZIcj29FRnHh80D+lDnHF3xGHSApzG2eCJVwcJ39dFntE5tkIVeA4dOM2iOx7
YyJVlgY9sugGy0SDXtOsE6ZVCxBe5eGNRUVgAAukaOJtDQ4mBzUhNEv0506PLpmn36Y11OCiuYqs
exGMAlUYPMDqOlY2doMkX0cMDIyKJtOaGEc254IRejV+jPLJ5Iu4s1oDqnlKZeq77UC20TEMog01
9TodXik5Lw0MIQeLVY25UstN9u9cUAwgESxYghezPiikwQQXHSCbg6/BQ+D1O0vxk1nFUQzJrjMp
ocZTWF5o7NdJM25bTH8ZCya7RGZvkhHYxUfX6HetbHap8Trm9t4BcTqajGnbdJ8ZIQk4BquLJ2yf
PvCaaw3Vwumdg+Cn72UCL6VH+VeuIjwYGnn2s7Nn3QQoS7qcS637HIj5KK306Hl4IsJpZZPm+tuo
fWG83+lMKTlPSAaqIU3oB52KLIi2hUfMefZJwMQGVxPx6Kl7y5Ji9FBRJqkGc4yEpVL/rHv7ws4G
pS/3L0ID+oZVG6t1nsNxt7mWMMtFQ/zueGrfB+06W0ITXHG28fAEFuCZFm6KA4PLmu6j2tuFWBBa
SV9O9d0g9Y/c+Kjx3bbMrvMeg0EXv9rtTyeMnRcbfLr0VNTgxvIfTdQ3cMOxdjB2CvOLU2l+MMUP
izV/gibvVz2/THNoDoI4BgvTRobIeoUw6uxSZdvJDaxxX5IQ2rc1MCTPH5nRzXj2eFPug1bspWK+
TDVqtsXFyN2njme4xTgbYm5KifCaUI17AcMVAF2/GU7KmmfT2wcNW3OqGrgV93SEzIBZbqEIR5SI
GUx69/XM6rnrHoyUgYlhJER9GjtnQDhMCu9YdWcQAxBJh2NBpBobXjf/iSccpqmcdq5mxyibvY3n
oDiyB9xnBa4EeJ09JalF6nWpk1wt0BZ0OmDA4t6W9TlifOLl7qVgGWJrqPsbqkc2eyvG9ixN4a60
hDJ43ZKqZFyLDBdl4LwGhPvoiLpmzbpplsFobYD9KvrYF8siKLBuR0kwJON7Wy+3bdk8tjNXdhwG
vNbzXq9nE7XrRyXt1xIgTF5iRtF3S9rbOLd0tBNwM1c8ikhe06H9EIBuSSfYpoiyCVbjmBguffzh
RWCmZfI0Vx2Pi/OAh/ZmgMcPdmRE8RVzH5a5vCNbAPiVUldVdp+xyNgYgDqdoCT2XpVifMzAfQAz
Ky15IiGQ8iQH4aygyWFaNFz7TIwIykpMg4E6OnB8xgD7RstbPiMiqonoLC0Ng4f+YsXt88hfyvNS
fvPdUbFlQgT3PnfRpRjTq9WP67SjHsjH+HOQ9bfd8nBNLqHJuLaT6IY4nmwzV+XiOiLZYZBfmdjK
sN31cIRWiPv92WOmyhRZz3mEClT9BopYkGxG/KjXkNlmjVbwh8XpwZ2Dh6HkIUsjhUPYBGqIBM6T
fsQ+wGSQkP8EQt1MsuVQ+AnjYC0qEmPw6KXdQwhPly3Kr6hs/JTqTFLFN+2Dy0RQ6hFqpQyzz30u
sh8j1q+RfK2r2Rex5+sYOhFY3U7FQuSgLDYRNU/MH0VhPSfD4zBmfmk2p0B3zwY5djUNEA1+gjlx
XrsgoYPI+9IDdeCA2fde9jYFtW/ilbVG+74y453Z5b6KpB9HFg/ujL/wXKovk0+OwDUf78G0b0vb
fHF0qOpJAgl9eimL8rvvOWenhXPb7JphG0zuodWJ14DyR0zFnek1LEh6jd9U8TpzmtNI0NGTCIGr
jfl8bDFZh7U5YxQXSA9q1ljhIKDoT1TEPNsFOJaK7Tjn2DELiACZi42r+u28SBLjLsXaHqwGzdzO
IryrU1AgIYiZCCusuXOHnGfIOcmpWpOMZ9fY3DpC/5ADJXS3WQwcM/HLoL1mZolYzj1Yxl0cMS3v
M59jboXzZDUbN1YQkmUbbeshui3yx8TGHMoD0GDEmLLywTM47hr4venErspiMhT19nWQQI5n9j+2
uzWQcugi2mVusA4LD7d7+zlylA5AFbmssHNRDoMUNIzjaLwx9tprWQCs3/A9HjyNm3GBzcPbqsV0
UhWoljg74S7emRE1cqmt4To9RY2JoEHDuPNdMvEPsPw5BeojdaoKrHQ6SkjG6ely5MtqNXdIK1P3
yUjubMnnML8mjADB2K76nGTgsXxNanutzenG6Bf+cbCduWsHSGJBqhgajCuv/FRoWGZD27UlgUv1
TExZVWwyjDRaBWGmPrWkECcR2rr+NBd4JNlv0AQhrZhY4Jj4LdnhthG7L/C/prcSWnNw6ztDNw51
0yCAb7C8DrsBdeXE5QYwdM4PCCypBK3LnMG18ojACw9aZ/3y2uyqV+8mHHvchKmd7Jd4c8u6w5uZ
R+qQTHv6kXcz659tOiJ8HKu+7/yM5yEBqa5D+qPmiBkQWB42le6lLZOfOkbl5/Dw6biiLOBO7drq
CXIhfiXVypvAvI90sFXzTg/1FVPTjTRY8vV3BsJ2pE6wsAldLqy1LtjtL5GRrUSNSQY083+kfayn
5zR8rkZ617G9dgtclMSUzl4m4ERlEUFZz8LZmCbWV9a5SjAbC1kMRwADCQ1GvM5zBxCBLZjIvwk4
3/aRdhNHZEAnr1U/HKoq3s4JXj32mY0+3HL/veTsZ8oUxQLsiaZTN2rRReD292LCXF2kNEd0QGsj
6zagNomNNPxey470NreMNW5zxW6PdXGF3weA2iqeqbc06ROl/MgRvCnQGwUjjCqK6cuUxvemTD+q
jvfBzvaVOTyMbP5dbjFQajzdLUtlNgHJEm2fQSnrkSGZcPKyMFxH7ruttK0w2abz0iiknCpO/UGe
ax2oeJZvok4cLd7CwbS2ZlSvG9v6bnMPJli3L5ErO8Xgw6nRJulnDOBiQ92MNvGi7BO7qnuXhNjb
hKkm6U4lkU/5cVKmu6mV9ysc5pvWJaEB7ogeEczqsOOquvVgWLD4qg1Y0gW7itDyYpfuMbDIIQv6
Q5t9VAnlI8sO7op1it7OMM1tNbmACxjAVMOlcyhUpvnZbYz7HK9nmKO3zupzAhg9HcSnY7K9c5lm
9/ZHkty7kXmg6QBbFPhAejeLW54i4H+zdybJsSNZlt1KSo4LLopGAcUgJ7SeRpqx7yYQdh99Dyia
NeQGUmoFNahVZOa+6sDDy5uo8BKJuY9CIn7wk99oBn367r3n7sypPmC6JPAWYhTh+e9h2IC+OKtN
MrZPYxuv0wlrj0yxWFoPdIuzSTGeM3AIVoTnNgQCTDadUV/vJ/Q3mxeDVSKafrtR+DVzSTzWqEhk
DdsMyxnA9b8um78EEsgH/Pll8+a//+M///dH857/g/um4it/TSO4WHpdH2uJsmwPYPYvIoz9k2dL
2D7SdBFn7OVLfrluLlKLko7pob9YtuVYfwgjSMHabOHy/CLQ/N9L9x/WAr+tCf6l6PObMiYr/m//
6spFZfnb+uDw9W//CkXb5BtbJv3VDi3XDGt/vG4G5pTBasgrViFxcDEu+XBGcH5cigI78ThihA/g
0awmE/sAyedrWcEvSNooX4kERHblPuPTv2ezsfMSiXg7JFiK8I97xZuYqyN6ALLDsHX7Eme3osGm
aW/hvB/mJL9kDH1P82Br1+I4QGCuOVlpOd6WnYe7euw/fDc6djFG8r4YdlnvnkI791ZU/q3dfMIR
3bQflhU6a9qbb9qhOwWF+xW5bKwD9VaE0GdiK9jzMTxwrh3Syv9BO+ItFt5TWYz0KjBdGfFTWlr7
MJw/6sJcQ8f2L0ak1sAcrsxGBxdx3X21HtUXc/E0d/Mnm7ZXWtZe/Ro6YusVazPh1dNzA/bFKL7S
SNI+6mNctq0fWQZkqIpG0vYgXzhALG7wmqIEd8FbjvJV9xOy/Lx0qwxXrPex6JpvlTvcuJWzhmV3
o4uA07Qc4AM5EBe4lhnl4rZQ94y/d+DgPjRDKBzsEwW3EVKr+2EUSyfYTEZuGpDMyGnfpJqbuBOa
0Tqog51V4FNTXkJUsVv5o7U3tLqtCj9Z56PUG5EYJ6NxH2sgoWg3G98ZnhLR7GvdnGML+16tBXDM
6sieBAAyqcc8eHSritMCDHE0ADds5RaF7bm11alm1RfE1lMBxqwIzbuOxUHKkOyGXOr66BtJ6K5K
s2Pq9huLW2EBx7pvx1UOx4OI3JpSwW2mnaveDj7KQa7g0eCgrKFJ5djy8aU2dv7atSbob84314yx
1xh3A+4Iou5Ptl+/hzVcHLOdDumYwJxwXoSZvCeaH3VyNqTaO1yKzp71XXhBVSN3se6sKSubg0Lh
jDVBR6oXbskKt3CFPW3hNKXiZgi766gg+ijlY6Wbm8CoGXG5xhR4U3SeYMVjovVp5ER8ii8q24e0
W923OWe5jYWpbzi0x1y+JmmzHfLwmnn5cVCY72xv2049p1+6QdG7HhP7s9XZjdMELy6O0LLGOa2F
d2nk6hB6w703NUySJHrs8DEtDdqNG+w/uvwwIBIVkIqtjLsoPJui794GxYdicFjR0mhT55BtspCL
anafxu5X6QHFcKNDNiliLWH/qozoTgbsLIIKCk3vr4qMVynzQkZT55l++Sci+bxsDuRYy4RYPXb8
OZc7Vp19tah+gG0HzWeFrTShnwoXTleGuzqsUV7r+EuTlGuop9kGQwlUxqJzxhPJHXe7L3Taqwpe
wMqZMVSNXR6v1OLSFQk+RsvISnQcKEtzfW9XOMrIreDt7fe5r4+DXb20JGTdsrrtHPIbGaxI5Itj
JpOQqJGxDor6vgnFQwSvT6f6jqqnFmJ+zcGsviu4pvGMCdtwOzyZAh9ZR7Kc51/jzVu21We/wnKI
3v6QLIn8Mgy5FTHjgC94LH4WZiBlwiNvLnwWHcRtuuuQgKGYjbOdkzr1gaHgiQQrOrBoChe6sIeF
cVick07ykqX0bS/2tRH/u4Xdl6iqfxCW91DpYFOZ8sGbzO1Utoekibeif6tJuVBmCm2t4Mkn8L2H
poN92OfhRKZiyVKk0N+NPdrlZu4pLYVr0gJPip6HgJB8Erhcq6SJvkaP+OC5B3w6lDx3bEJcxEKz
NOqdOXbXk3Tny7QMu1XYG/c+TShJaVxBh72fbfrojekK887RMJp41Q1hvooVOSQzM+nzMqAYDe3e
isbvHvs24kZwYiV+bDJUraynEm1GpC1xtPiU06MZBDANFC/3gk7HT/4YDkxWvYS3bvcsvYiy4t36
Mqxsg1UCWC0PYb+p2KJ5tA7gja11yK+4uZ2t+AWf+T6T6MZ1vPdUTQhBX/sqvY1AXETdfJV1OeU1
ILnbwn3yRuOtLeNny0+gpfceuR8T5/yY8wSf7BaNLgSGmhkQnBT+JhabDzxAHy0LgzHBgnLXNPD6
nbl4RDnGQ+A5eCXVm07NRfgQ0cMUGT9qUcB/mdjq1s6HX3anJJnPonAuo7q5r+nZuPCs+CzL8okH
P5l+wT6Xh8lJh7G50rH3HeaLVhRRKA9vZV+GSl5bWkPiDZJzT2OtHif2EygQJENeHEDa6wpdYtYY
hTxYNJeqSXDSGqSyCryBdl9tqFbfJ9HMZiUmxVVNpl4JM3sNBbV1SdyTNTAPCTwIQlHPYZo9ooT2
GLU5vGpeJWjNPvbIlOuvGdyRZDl0NVewLIlvGlPdlXFzDdcHt3WYwqDOplNVy3OcKb0aaYydYsb+
1n8Icj4qEjBX5JaPGHCf1TidesxISc2rmzRcTygqeC2TJFqbEVnBSbK1gKKGFUA0d6HGeDDP8i7v
ja9CErjpcuBSSUFn2TiiD7fV0eeJdXTT4DWSwZ0dLUKN9q5hUx2HuoQ72mQP3FO2tQ8Qvp0IGDiR
0cCSgM8Uo46tpQ7eUrTYVTyXL3HRAJ4qvd0cg/are1rPF074aOI4jQx+cXjiFTgI50UXWXgfIsOu
XJOIfmU+VyJ4STVDRDzSrlvBCWqYm7KQEESFRsFjtrilMfNAa53kncvTRAfhM+Ck+1hzePY9Y46g
V4d+tnJTJJqC8iYmFjk8d2q4sRr3OaytG6NsDs4QP9nKeUGrio+mX50zw+2xQKrvKMruuliyMQjO
UhVPHIDEW4T6Hnq2oRIfyNgXP6wy8A6Qinl2RuozGINb9tUlT8L5NE3G/ZRZtxhunK2i0mAdmEnF
xzOv1mFlH4oseCzGea/m6Kb1cBznibFjKD02DrlCcD37SKX8Dzpdy6G+tiQY9ZDyAKwfxF8QzJq7
URp4uMXarKpzHwTZWlolSAI7e1Y1Z2iWUzSqxuLd6t0vuJiIqz7Rjk5xVwuJjgfux5A426moYCkA
4A8CAWF3EMfWUjAu2kuqjdaj7x07S5+FkJ+1QggJ9fCXae0X05rH7eTPb0kP74BQ9T+4Ii1f9ssV
yf7JNF2EN9fyXA5xh5vQL3ck6ydHCEEZqe16UiKy/f6OtBjR2Md6CtHOkVysfnOqUW+Khqek57q4
7P8pEKrt/r9ONcvmh7M9wQ1u+Sn+eEeqqckLbLNDBKuwcjrs25U33gR06Mwmz+UiB3dehCj2tem8
dyPW48aj5Y8CYLz/Bg9Ic0KyizPrRxAZJ1WTG3BCtwV4CsEOXMmFyFjhuR7tmnGjznkGx89LX6I0
JOocEnCkffl1xpeK8zjncTtApS9SXE71ArdbaBhhyTEeFcXXGFIhtOAl6nksNpnGYjDX+F78JKG6
M5S35P6whoTl4qXVu5r410WcY73q7OZ1qn3W71N0m/kD2x4+/bQ9YaF32qfGj86E85650T5xCp9G
U+1bP2MPkulj2TNUwunccwYeWoGYooipppj71jya5dXYYg9yCix7SRh8u1bJo5SbXmQ28caYCTtT
EQnfAki0Z4zU2bSkjHR7n9rpl8Y7ptm654NzSxqPas8AgH/XQu0R/iHIQpPCMONUezlPbkIwZc4X
S3fQ+9xxKAbynrSRUNgxWqtkjN7d/rPuRrljKQ3HSPrUm8iHmZrviwp73cZ3yZZIoJ2qam+bMnNp
0MOgWKbVA+y2JwERhFw7SL44yt+oICeeIh5lON+kWSGQCvV7h2gXM38SJhz2pedfc9kowKBUDwSV
ljy2gbdftfupFT9075/HlgxArfSZCCm/NJNyZVd+YdU6MYjDng8I16vmBZbAhOVhUGtz1J81PgNa
leaHoclfGsFquIhwGNYrw0oYAM18Azn9ajLGx8wnJtPV1pstAbbCdTzFJd/HUQwYOPzQxyR9KVNP
9YUzPXaGhNNmklLJtC93xpjTej7BzPReY2egXtrjye5hkWgj/ItwJHHs9dG4HnpmBTNmf2DWzlXD
MUDUfzq3OLNLr+SaXrY/SjIweVivstZ5Nd1NIYMb6tDXwgY1K9N9PrSPUzBtzZlTxjS656hU7HaH
+NHTBfXRQ/4q03I+z6V1mXTxSy7CT5KjJCPMBRU2RmRREs42sXJTPFM6Y/LRAIrDPqdHpy6MvSfH
KyumRGSISKFq3tyt17c4XupkUzAtUV1hETtOi5e4ZU5Br5OrAUTKZE33RoK9sh4vu959p9x62zC0
pWP3GpOBN3U90mtvEHZTE7f+6l5EGP/DCbyapgYAzOl4mqrkpPxk30vcnONi2DFpyGWpjIEkIguB
+PguAuJLZfqZqHLcmKnER+VGZ1/E0A1YP14GjWsdyhbzjkq/VS6W33JHnkwxG0fsBT2CKNT/Uny/
hJwwZKHS58OmyOp93MiDXduPYFA+CwAJF5h5NrQwgegX4pV4+FeeDsaFHsngFH57bSdwZ/qeRvNh
ivpNWYfDe8QNjFUw81TEm3ExyL2nE/+arujbvSJOvi+YhLgmTOaKOq947RJju6gb7xarEhRCEYiL
PB+hHFLnmUXc3IUTHWuJU27T8FhZGbUpgZ7L21C197XAPMnsvO/8BUNVxfeulJeJ7B5Iy7+rwIH+
W9Mr4EdY8ssFx5sCr58rZ3jxc54vjcUdI0Muuhiy+bXqPbmCfr8QlsAs9cKp9u2QQgXFHiS66DnS
BA5YoNARAAEihgjbTMTceweFNI5RgGtVHKAP89a3g9siQdq2/RRINJ8Y/Kves87m56Sur3rfLK9y
twAd2kYvc0dAB17mtwdMs14+sFWidoUwT3nkkCPBFkBAWv5wZ1ojKucZaZzDYG6bi782tL9saNlX
/vnscfeelvpPyg6XTeev4wfWHkzynkLKEIK55NcNLY4frEK25dn0oXt4j34zBFlMK47yGAkgoprY
dH6bPphJLJRey8WLavvmP4OLsb3F8PN3G1pLMBQJxyETZ/3chfj5fkcTDQtd839UYxcmpiCCH/Jk
3aTC/eEHPDxnD9NmA9vbc55CRYyk7wSPHcjxNM12+3xuAiwZQ7c2uubkTCRkpiJ5rTyErMEHuEZk
Oxc2hblJU19T0EWRQdI2+7ArP+2pA6PWWW8czrf4y+u1zJAmh7zD/TjedeHT2Lgvoy8vPSaF97FI
L8PMuGtDGy87G8SmIHw9LpzpMX1BkrgyjOpGhhV+RcpeQYCUZr41Xf3YWPCXk6RUGx6g8UYiK64q
yzxBuNwkU2sS8sK54+FjtYTmlhBeul1P8Xt95xnRLjTKRzVV50BwdGVpCUxuvHT4ejzSGcAFJn/L
Q25yNSsg6kXfC9//akanBhObfuXZADiqMR6ysCO0BNDFC50cfntLzpzta8kizGQxsRoGCt+Snmf2
4CwxIVluhKdOuZlfecp4EX205GgbpoTsGHr6kn/Js2l4HT7oeRvb1TFNMFt6PRRkjoJtzf67apxx
08kGL2+/lMV0pPpC872ywajEnnHKBPDs2pvnNTURj47u33VOlVPw8ya8zx/piTq6rn1PloDFjchu
dVmzVG4Gujuccl9q8saWWx7aEriqqPEzTTeFHV8bsdg4IXGxipUDbTBwLKax+JFjUkZWm+9kk7zN
Fb+JWCdfc+OXAB/RvqzqhcOJZompvstSdMvUYCJ0Q+Ah0bxryv47EzZcte7LV8MKh/6uCGosFDLT
NzYXqbpGOZ5LiALRkH7VVvQxxG1xUJw3yyh665rjUw1fhgOPvVow6m0XhQSYE9Zf5nQqmwY5MXTu
i84NV03QRq+ZE5zKuL2Dpfpsj2a63PkOVH0RTe8brCvuKmF1gmOROkFWLaQoKEfqYOFfNJ0FboSW
TRgv7WqasOZkI5ZpPatTRSyV1/BmSrt9OiB+N8QvJdoabVQo2JHJKWSnL4tzdY6pmcry/oFDOWQE
xQrX4gIp4T4d4jy/Zd/PWzn0ruwpizcmM+XKSdiX8FKLvR77d4d9ZZDHZMjQRcKq20ZqvrfwWcPE
f5gUSWs+lyAymuR59sSBEWbP9vNsLh9ZCbR7FNPejosruXSlFP5tUuEAjAYDlyojvbl0F9tsvEgM
fFSGuUqrrFlD4GNR1s4AbjokibC9NrR3WRreuJXpsGvCZdOk+/si5hVt5mBbKRROOjbjlBnaA9TW
Ce+RsNDB87I3Vid3yTigvsvu0UnYl6qmx6tsJ8AZkoqHR/ocVdOjHYDSN5Z3pKzf0UKsDbjzK3oE
DBI8BsON5X6XMOeZN2N44N1zMHJvSrryuupGjAojbuYYQODUhkcsmBjgPOdhQJw6w5Cg1ihdt4X1
Ai0SN3Idfai6/lEXnrOi1XE8iJ6bjlvOd6GDN7xYWECEgAByW+LBaRlbx7AoLiXN2gbg31VBsBHR
uFt5LZTsigUqzmtzy9P+KGAhGKP7nSxbWWqdPtO2N9b+lGebqYjfgq7b9XF6b/fc52ZtfyF476O5
Y9byzK222EimJoldiuhJO1cPUye+VEAiFevWjWeJ57AJDwCqrhuZfbThQHU9cAzEIooGMhhWmZjA
6fYtierSOQgJoZij7CTC/C0n+JcajG6h46wQ6c++Me46mZ6wQ4Eb8pAAZjMKd6bD8pLQ8WtazE++
STGYIlzjZxWFRuWNHvpn5qzF91Lvg44Ph6jzeElJvpdYGUGdsnenoK3Dl5PVV38NKH8bUBa99/8z
oBC8+Xwvpn+0HuELf51PlMMkgSmAXylK7e8lZORj28aYbLum9Cz+5DcJ2XcZm5ftCQ8FNObfDyh0
urgsVBwsxksA8J8ZUFyPv+nvBxTPYj7BsSwsxceVP//dgOKYxdzOQ1ytPECvESVKJR69sXmo8uAY
wc6e8S8BKt15cB+5Ay+x9Lm8mkKY0kHPTXBcZ919Yb9BV+nZUkww561WfbYFoNRSU1TY7d3hVkcg
kyD5iPombD5DkjN9zJRgleegGvZB/URYZYA+y1FBZIIYBTR4cLTA2w+TaT/XMKVw21PQywo2z5pp
17k9x4QABZeK1QTefAxsoM7kdzG0LsRLk663AVK+iVg9AT911CInX3kh0fbSoHipgjc2eCuHnswx
wXUYs7Rd1r86dxvmBmepQiTXJYv50YxqSRUKfia/vILFt4qxSHKVZLtc3rRjt4qwcyX8hb5dbsZl
4PBvmg5oDMtKdBNmj+o9K7YJax6uiW4eE9kKnqmn29VTikphXKZGzzFF4spIrgUv1AgcrSiX0BLh
o9GmMLZ7cAcD8udxGKfHhKvpRW20ZBbAGMOHX41N+QYDE0L9eO4LUt/mWG8LKEhZrjfcf+D3a/Ti
iYUCL3gT2SxHCFT50U414ZsBicHksicWXxQZtggAyKdJw2kItkPC9/TG5yC0LhgHT5YE7wmEf4Rm
0LQz745U7oIK0lnKwQOPaSe8F8/xvms2SClSuU4AWGEdDtVw0dNkQbNB4wG+IXSG6FgVoOE70HgB
/Rbghuk/mNTJyp/T9D6294rlk80raKXeD6cCuNS2xFDKzn1ESFpRQvfUGd5+SPNNZPg3QYP2TM8r
wgW+cUGNyWc/uJuRWLOmZcLrbfjz/Bbqmc3/2B69ILgePQow2nGvh+bOSYN3bTUQmLDiGEbx2lnW
gztZJ7yoR6HSoyv6H31ab6w0fSCNIFYZpSMx3wIZHfiJhnbW3bi5HdJtXr5Hcf/g19ZdnXJ7nspt
5KLk43XelLFYenPXw3Kfnei9JSK+wBc8CLL8H29i+VpgrlRWueVYncBuGY7cD6xF6OfpCrgGlt64
kbsrmvTRieRDEuDppnjn1QrjgcoM5Phq8DAmME308ZYZwjHe8vC5NWgSoWMj7tce6EEh57cUhIxT
N0ccnixdsm6Ls+JrSAFgGd0TYtTnmPe8lT22hHYaXEeLVdgS5gOfGyEGTM8PtYeCLIL+LRmGYzlQ
ZKrHhx4uIx/j7zlK8SyATu76eKNlcPIEna6WxA2/iDuHCOZOCFja4RdtqJ+rg3deWr5LAT3YzdFH
kPiDU6oRZtBtJDhJ+BPEDgPeyg4kE/SJOr3yuOeUdXtrdsXKtDqoT85+Nl7qJVNvARtxSPxJ3tcy
EO9TLn6o2FlrDVoOuNDEX5d5pPLr26i/TpNpo0h1LvqlZTEHjpQH6HxtMioazJqWP5GD7d2D9vh2
T67d3ecNdMWRGbZn4mELKyuqljFO1wz4VAqjtfI3xWe9wBCBIFm4M5PQoaUJb7vj2kffwVrjeLSb
T9tBwc0R7otI+K0K/+w00XeHbx+m+YUZT7jWSdeyRwWVXN35dY5ZNcHQygUT0HblAxLNxf2yl3RT
f80z64cKFhTXvmKlokd9sgP1SYsDOqf4zhPzehDdoeUxUGqSqaG+UsYj0GYSF6SXJVqMtq3NkEeH
bmgOduYh0ZMUkBH0mdQ6VhWGBSyURtXwPOSx1kSXiUmzJiQeHN8NcVPjXFQkNtLwFS8Oyclw5UNJ
LLgV9sl7K6+Fl103MEN0Q4/K4j4UjG3sLnu2X2YPRXiKjwY3Os1pE6C3UXC+7ijL1LeG98y2/zKz
iJikYXTkFYclZzOr+taAH+A6nquHdlHecKCm0VPT1bul9RzA9NGBI0ndiTor7exiICwp/UVFxFtc
k3KRLS0+PmlftS+7HEqLHneDdR+7LgbgjjVqdjeM0TaSl4ufbwxf7EkQIAAN5R8RvC7iwLsdg5gE
JCN7ySGSqJuuTw6JEB6o4WJXK5vIarsPaLaWo9OsDF2fKJj3NX8VgJ2Z1Zcr8ALTRmvA7zF5foNo
PUQxvn3T/6q5Kph+c54VWJwKIApBRJnX1xJaSIrhygs1KP8cuihv1Xan3S8qZvdDdTkSAnJi50Gb
4MOxGphk/gbehZ5GmLaeYv1tEI4gQBFY13FRXMVmeGV7MeHDiUiDTfUPpjAZf1XOtbQltcgZO2GE
SLXiErlL+5dpIONuVUj/Jc/pmRg5QTwS0sq6SgnvsHr/HNAOE8qJRZUcG7yQnSMv3IYzKV7N9bWL
IDIWxsF3gmfLxOJS19uxmdadHrdz3z6SkOU4irtNDnq7ja8DrpcIi2tiz22mSYhg9+6BkYfbZn7J
+pmJW8cr3cjtGJjn2fRwJxDAt78KhdPCxXjRR/jeEVEm3FWtyx3LbVAf8+VGs/fVvNcqP+H1PbKN
JmupdglWAFLSFwW8ct+ZTstWlRvSM5+QYxtg+yVVY39olrC1Uz5GWbtaKgJUBIWbFpbsUuHnAJ73
IIL8rreox2X6mMvwpUIJDvNdP258TmFy9bvC5yWJJmKkwD9kvAvZgdooBklK28vigu3CA6EbcGbz
LeIvmYVu49X+2ksPo5wPIjgN9PYS5LpOyQ6z1MG8YqzbhsU5P7/OrFVeaQIT2dGkMLS2hhfKSI6O
QX5KglCzMLSDyCINs5NanJHMtpD58LB/pCFOvZIO9nAAKBZUG7AKqxZvXeXFT1TLcbl9ynOPWjHM
IAqPc31d8QxliZVD+ocQ0Zrff91BflmSImj++R3kv/79u03/83/9y0X/9V//M+Gt/MkL97dM5mIR
/UXkVfwdvxpafeRa4S+CraTO9rfriPOTZQoA2p4r+Q/X+W1fiqN1CV0qYXPhkJIF2W/XEfXTou1a
Plou21YHTMk/4WiV7qLG/nFf6hPVlMKRbEV9mNZ/vI60CMrK52hbCT7cF3aQ/5iNfAb8VWtcjwYs
C59gVYyprB4x9AUFW7PIcSrwuMQHTeB2qufpnHjw9sYWeRee7gQb9GL06nIP9gg3Wl5KNDLvY8DK
tx6N+qYKk5cBSbeHL7nSavqRVsjABmZ0opnFtc5yLj2ms60ISppWetdpCiUy1rdNKV5Z5XHs5H2z
NicY0bKfHvHx3TR8V8LlpN4RWu6T0rzmZ0VSsTp1hh35UhX5vHLJyi9YlGzVt9MuzHvnqS+Yy8hC
TCsLeMVmboOvjPJajDbchQRNG2D3exKS/WjesenU+5/ddH4evadh8pqpb62GE5IYz3Zkp6Gkny0y
SH21Pg4xY4Sqks/qE4TTnZf1R7+BqklkRCAv8/r1GW3eUmmXE2WCoQhfLlGXru1DiAsCOBBNziWg
FB9q9vdeKqlyo6Mpq1qHeVccUlHEDD3ECg2Pxh8AlFdxkD92Gkduz1humQkSZc3B4GewL3hcWZQu
qGLrxHo6sJ+NKPS2AyrtEbe4HFOLoShOcwpzP1fVpsPIpYtmFdkzq3I3X+Xxkmjqojur9O9KRQKv
q19imKfgVKa7OoeYXMf+WeLFZmTRB0cuF08dX3XM/ErPR2u5pZFvGfjH0BZaNjQoVCMqfRTiYHMo
+ymyNliPwrgCF/mV60DtvSHAGtpsy8bsVzNbo43nhF/NUjNRc3UNeCHRTL3bkFLOUS9xrYrtGq/T
o+0TbY0HUexc6odwtdpvhqAzavCv1ILgxFN507bNvcWKMrM6rGp0/9rzaaCRkpKD+tZgPW8Z0xYt
+ZzgYGPLz7asPTqTeBtLQdVLkgK768mT9T4bpLmAhYUqQKvnxUSTITR0dSIme240MQyhjF2aZMfS
FvFOd/MZWxCaHBkKBhjzQ40uDGS8kDqMDv7S292J59nh/tzp9FIF4qyt/DuUGopWM3vrvA7n3VR4
5AYrOCJxKC28w/HWmmbYDmxYc3fPBCzWXMxQ9zKtAFs126qk9SdvzPPU9KA0FNZAkp5QV4f60ivG
YwbmJoF22qflKh1I6Adg21cGgNmkRvi2+kfiknRDp4+VoW6LYLhEFAZxQMqLT6wdjW8V9X9WWawL
q6+2UxYBfaVeY4Wh9jVBDUGgKVn/WlcxiqQ7jndZR92OSJ4ZZs9VV2DW6O7TSawsGlgsXFWUunmb
Mr9MuUcK6mlZsq3UwELONYtvEBfbXsmrLKivAi+6Bp+crppOPuZVhLME5+zIsvNA3Dflm2HIp+uu
qcNF5hbvccQlqHGra6WiH9qG+Ei37yofW7kLw/A18BiP2mV3mJs8e4LZgkImqxVUBAtnbTBs2BFa
a36oO9fGqOvU+qOt/Yc6mpB2NGbZgPuoCbOCQaklf0RRatCvZDRUu4CgOcxiFrRzwrMjtlmfaHSi
pDKTUydbZ5ObJaFjkT+YtFXZTU0I12SAM5l3bSICEsCYcmpCiRU3VErb5hz8aH/lN/KjSdjVemUY
rXm/YzvwqY+diZBbVY15tv0xUMxGIhbY21gW1qqFnkcohv8ajLTmlOVn3Fl7C4ys5iYVlQj8Xus8
uwrc4phAk8662d35bYkAhO/jkFVRtfFSdytK64A2dwZ7SkG9xIAeqeoFCAFs3PpgQCzZgmQ6x4N/
2VHe1UzNOuae6QfdE9oMc3Dc01EQ4exZJAKpOWuqNrkvyVwlxrxjysZfL2CI6Nja1ZG8m2wqS5U4
1oW+SgbaAHs7PcyCKzyxLNZwR8tIcFyMZbdxraTFqFzjwfGJGva3Vu9fujV5IctRFMotIrn2EuKM
MVWpoWUwH+r0kOUqhERbAqBbrMw04yaxWvdoCbxXKF80b7RTfwVTcY6cYl7bw3RdTtx1fHDKsyBc
NZd3sjav63k6th0hzhJFiTa5jssm/pSWN3VicaOeyusyQsegxgooXWW5u5Y864VJgQAQQ174zkjS
LXCQG9ZEDq4CcTWUxc4BfbyqarSP2oFBSkPapSvx+snwYUqoYkhxBJWxuqRz5dWBf7TqY/cd2hZv
GxYpoVM94FdZpal7FzfpwTPsu6rrYBvx5RNluzWkzDl6msR865eCzG45A0yIb2nQ/JGNnNId/YNR
Yh9gYe986CarucoOhVVj/OL4d0GEXvizvkcj5Q7A59nPusvWxbIsRPHDK5N3jGBHPo6XMBce7AwS
jkr0ORbFHdNwvc5s8zUT3RVPfc5XSizsdDzNqdqOvnGQJmU2eVBdDwOQMov117I1WcuSPo62Y30S
GOB88uaFaIh8MGM7wr1uPrQNmeRw7NSOoC6haFtddaFmVzUgRbT1fUU8OynQ18ChP9DdR+vD1Bw7
V984Vn3ZavkNWr7BENo/dXW7Fw48tlLPt73k194nXHbiYvyRzLyxw8l9oQkjW5ejlwCr4oDNAqK2
mX1OsjKjiEvcpxm3YUsbXzOXCUNml2XZ3ViJA7GJ30bccU75Pe9IWfgvCLQuqz37FIbth+2PHVYY
fCZuapCjD5v3ynGwNrXpq9YpbRucfn8N/X8b+h3W8H8+9N98Z9F//wexa/0PZv3lS3+Z9eVPjrPE
0xwaRH+mBf7qjXCIqCkYA4J9GVU7fxj1lzwbNwBT+qgMPgP6b9YIyyQxoLBUONIT9j9ljeBC8fej
PnrIcp9YpA/HVC7u0N8rD8LI4jyWbcO6AB4K7CP33sFGM85o+HMG0zizk23vgl1LKhLxYUriq/OR
0Aa2J/5YfE8TETbLXFUkl3qC+XziWEv1kboU7kyEtN6YLcy5vP2ujDKgDdy9Cdg4G615XbBdlJZ8
GpF9W5Ef/GGZSXzjNuwE9H+iq7HmMzGc3axTJ1Y7m3Im7VXZ9Itic/8/7J1JcuRImqWvkhdACACF
YtjabDSjDSSN0wZCutMBKOZ5uEqdoY7Qvenue/WHyJAIz5CsFIlFL7qqUiRSJNOHcCdhCv3f/973
yKAUukHBov/QacAiGlXejwy862bgX6jB5dXoWI9GcEYNb4HC8bBzQMJYGLyfqPG07lqLl11SgdSi
7h6BE+dzm8FBdQmhGPnjVIfQyyJEc0HM1qyi3eBVH4KLquUSlS3KbKa2uohJ/GppY183zfA9U1xu
pqy8Spc/bJ/6H80YflCx5+z0Mv9muOCk9DzD/9VppESc/eQbayT6Cy/KJ1e1PjEWP17GQsEa6Kd9
LLjI1VNxZ7Tpm9ZlM7RQ1gt9FCds4eW6cMcHFVRP0JAoXVfFt2DS6zVl2ogLDWmgCJlnIctob3vZ
CbgYjQv8LdhjtzQy2ttWAkUV9kGk2bM/YEoMkvCF6osblhm5NR3tmdRzs6ycTi4D2dAW0RvroRXR
Jg640VaGte4z+zwU2qXXCprkQ3/Da/uJ8eodpkrPusJ47gV1fROZejJA68lFZGpFTakvfw+WJ7hR
2+AwOektbsm3E8l4FY22F2by1rf+R211H1xkZiaCDcSy7E6p5TwzCt+LxObFwUgVm+ZJyAAPsTHd
p7Mbx+2+7Li4yycbOyoNh53AvJlCYDGnt0BgTBtL4zN2HGJPswfSx9Y/BDxkY073mLxVev9lGRpl
BgCsavTSONR8Ojacbu5jJD3ld2fb7G8K1ho9cp65asIYf0/N/itAaNK97mEc02tIKzINu+Cpa4tl
dB3Trjehtima63tWNkaYU0ZendrBhZ8F1aRLd9SfnAJPHShsuvXsoiNpsFrwqPtxi89IZE8mNh78
ykyhXdjf8wBzzeh2WptjGEHWZddwINDwa3vVYoqodg+4OFrDfa+QIE3nmiU5fQDdesJSrUn1qYfV
E1wm6rVZ7vW+u2LmfCDYTS4rarZBVdPjENIKTVkBn+WlBQqnC723htuLCbQOZeGg1bkJOLHZ1qqi
AhpITofdgBrhuPXWyqJkRLbYUiuhvwvD4adADqslHqmm7e9cEvI5Y3mGypxbqgdABN1BGGcYPGrB
qsJbYt651zywdK41Owb4u9W/hvkfqebYuDNGLS6zF88ga2kbB/iBeLmRRQOyqcJlRUUVA08mp1SP
ATgzBDv62jpZQfUJp+KbTcvqwgDC4fnxe5Lx2XZahDKXFmDmnHXkJBfDifYl0FHs5YRPRUoJtz+l
X65OVRam3w9psNHqQQeC1MmvwoXx04db2xRiGWrR3sQC6/sVhDmzB8ERP6Z+03EnsO9a/LiLDNp/
S7rCJ22O2E8kXc5pD+RWUD40MozFHSzxK8QtjgJ/PFkQHUm/cYxW2DRs8rJVO94rltxYo+nAoN0P
hANKKIqg6qDIEMUBZJF1xYIAEI5OG3hyiS2EXps78k6PIaPqktLlfS5QROBRnynd2NGR8VKn2bTk
ipfSsZ1fdB4jDq99B+PeFvVFtdpVCOOpTFNtUUr/pQ7TmwBvonDgl317DbTuwS9A7YzV6zyo9fIj
7J2j24+nMIvvhTO+GH326Dvgk/0InGjOJTtLe+BJ3F8sszMXztjBQWlsQAO2oDS+MbnhqexG7Qwp
AKKIiUWyKU2sO9sJ70o9eNPi6YAd7yMK+Bl2wCxNMxzCisZD1sY+lbV0ZvCD9Q4PsUfkLN43qfeY
+41YdBPJx0gd6fHwodkB2LBCaFJwjtzc3BB/I7qdsJlqK5v1Qd8JwHsY1Erw3J2RPeugFu1xvDLY
sZOMIWBlhTKoSYpeaW/mlKhvXQLgMI23URTLd2tmtdo2C7KmBnaNg+HsOVj2CIU9hGb3I6v5wkyY
UHrD4x2W0l4DnDZfpakRrMqWWDlkNWq2JE+8bqkjIsCSrzO2ryTY6UG9Ci2SwZMkRhGJG14Y4g6G
dbbn1+d/3wN/E3+5NP3H98C/i7//42+Hqk2Tf3oZdPn1vwu/OExQfTHKEoaBK/37ZVD84mElgX3n
wYy2DSyvP/lQuKOh60Lbw2GL7eSP26D7i+TqBgBa8PKzdFv8FeEXqMKfb4OGBy3BM2DzYss1xXxb
/MmHEkuc+NQ3ZuC8vGDdO+PBsJHlohH1gRYMu7x6SryPQzcum45NkiARv/CygVUWt6hh0N9E6PFj
RvTej+aLZeRUeM5Gj6ADfsL1E9xReNa05Iud5HeHJjUCZfqzrZwQlxyt3iPNrMVcczMlO33UFTHt
kuORLIZUBUeQ6U/rIfaeAMkQa07rd1Jx1SrUieRL7l9Rkr2PRbRN4mbLu1hfeRob6qTLswW4gpfR
NXuAawXWDqt/1vi7LqyqibZjPRBOVQQfcFmEEP04TdSedQrZOKP+GBJ/q4Z0p3Cd0917V/BGGZH/
FqWgCbHNz1rmHbUMf4M+axyUTe0a1bHww6On6R++kadLq4w1+O+mh4JFoGRkkdopNNoigUQfDyHp
WITO2plMbjV44zkkgAYX8tMqGVoLnauiTXWaXRxJPqdL151rd/vw1jnGcRpBEucudCE1N3N3rz1H
K+IgEM8MbwUQGBqf2/iT1535Tpqb4ktGwYSRsJxnQyK+H848LTZVEWFaBI2KJviWiZywIGXsNkPm
oKPRRl0XcZkxHox5Eu2L6hLYyZ3m1WvBqJrMM2s4mQyvTLGKcTZlrNW7rkHNZdKlYJkyFobfeJ6C
FeMwmdjZ+siE3PfG1R3TatUyPHsM0bZGl45ktMbOcdEZtYOCFx2qwVM8T+FJiT0vEw/wYlzyXd3B
aqlumCd3E8TdAlANWZK6ZvfpjU+1hqUWTFj6DH/8FbvLVz3irLZnScBDma1dtSta2HezYpAhHQRx
yhAd2Hdd5W1MxAUTkaGb1Yai7I4p8gNvnXI1muz+ESYGl24taScvFZJF7toHKmY+4rb8gT0qXoSi
vTNm0XJWO+aqZfrfGdwRQqap5aKINDJMwNUorN5GiCYt4gl16my0Q+cHp/qVx3gvy18xd8Z1oCRh
8pvDhBCT+dFTiTDT8R1RCDV6YD3gmmblkj1Fs5KTIOl0SDtsoIZl7uV3gbJ3bebRboH4FOv+o4Ms
lCassYe831hpsAadEGDXzrcBWhJ6kkVnT30ZGLTWqjdgOs3SUzOLUMMsR7V5YtHIpb/P8WFZUtyE
bGXO+pWYvFWMoFXMylYza1yl1h+8Ybo3EL867DdSJadiVsVYOdxHs06mIZg5Yf5dQ0Dz8Vt3CGox
wtpQuA8DQhspYuy/s/ZG+jzeh9wUHAzNuFlR6IZZqxOzajcW2HUEQp7u9ddceOeQMDbKFQsRG5pH
wm63pml+8EM+0c4xM6Jj5xaHwaeNJ+S+pOtfwdReijYNV06H0WL03PeJdtO80a5xHO9kYuLomRes
JNTwpe4628LS2WZLHOoG4pF5ZpRdaQh0RdfcvMLYpxojp6xTzpmgeOZKBsU+q46+pj/pg/tcYuni
4rHJ6wG6USCY1fhi9e7nVGKHGID1xla1CjwOviE51+NEuSBQtDDIt2nkYlmy/deIALAKkD6zCB8J
Yzptmfs29Q76ZK07OAwWRj+ro/+CWpUHww52YFUsHCTOk09FHlIZTM3yoCLxXTetTTpSQEVcINa6
04yuBPAGGjh8xyMImCo5qabeSdhTq9xxKS2x7m1LYZrwm6fcLnemF36DyrfNhdgZnGlhkz9KixK1
NiR0P2PQ7BhOcg42JVDZto7hv00gTzRxqQt3k2ctUkHbbLHfHq0pLJHetb2VunAcTXPu+PlMWGMs
mxowCQrBY0sPa6TJfYLpyuvM5eRWyyASj8McODLi8WxF5p5k0j6l93LU8h+tYTC8ltypLC/70C0r
Rk2u7xMrvNdHaCNqQlBtRr60s2MOz+4x0GhTj9yTiofX2mAMJ0T3OPaCdk7iqTqRKiO/t2LboWlM
Xgth0piZkcDya7KV7hrmApxOb9U3zjmg1M+P/X1ZtxAIivaz1gz6xSgCaYFhctxJLNbjaXDI6pv6
nRUnz5NHCF33bppwDrJTO6+JzjnxASeajgF7GEfz+KwaznUSKc9wBp3ZT+6RwPEgW894j+gB8A5F
ZFyzkgwI/kyRG5uybtY8cnufXCCFzvtKAvqLsThK5ntzdB58RUjQrnflFJ6BSmyGwS0ZZaPXyZi+
W0axrxO1y1WZEpLQmSaL8uylXXpCq4AXAZFvzQblyWQ9usjq4ax32qtp+FfdscR6TINzzeyhIIiQ
/sQxnpTz0g9pZBgYgaai/07iFW5Hax0j8K6+xN5qFjgzmoeBD1o80AKp4c53ou0QyFtTFxzGxQtQ
KDBzXbYqbbj1fvnq0zGw5FjaN37Cv87+DF2DTbYWvE7sNlRJWrCRcz1wD+rctTu5IRXxZYSaQ0Fy
pSEalPPHslzmtauzlgmPGpjQ9cgTAI2BfmiLQohksl6nNlgXPYX3gu4D1bvfJp93b+76Xw67Rr+j
Ay2Z7BsDzRrXPeyCD61/xd3JJhgFjqLaoPBZjmZgxszoCFrhw68iJOFEC5atM51cMvluk94levdW
OfE5cGZ0NmfSOtcYlamKou01esgKmjbjPMJM1zwbghSsGqovEBwONkl1Z0wDjkgbeJQA5WoN1jFj
pRoKuPM1PjY8ZYD/NIi2g/CjDah0c++F7KkxS30VeLwmmdtL9hbAGLvrfw8Rvw0R/zLif/lf/15/
xf9ESHb/iPhbULJtHYeHxX9JUP0/zw4C18hP6bs/LOy4O+ivcWa3+q8x/p+EZDRfAQ/AdR1TR0n+
K6ODnCXpP3tGQENIspauMMAQzKPFT6MD2DB6CV0qnbuWRafbQnjGCBBsMvgiS5f9YzD2Rw8zg0xo
yWM/WdfszNlXVvmwyQx65iad5LOsvlIyq2ndnDUanVbtvPWM5/0nAzcKAqjKin5p3mHWNzBbdCh3
nroLIoXrbF6mNgQ00jDGXGBfcQxysAAtkYX2JtnDdn0hdjqUs40xL2r7TJgr1LoChxVrXDEvdJ15
tZvq9X3Irjf1JrltSTUiV5ZHPhY/OFEw37Igdlzzo55Xxslg0vnU04LBMjkxSwVnEmfLvGhGrCVF
qyfrhv+LPHe5G9wQP1q51pIJMoCM1iUHcuoD185r/Ssv20e99HZtqWGAa/X7pM/psa4revBU9j0M
sxtm8nUSdBc8sUdvAInqQt0Y+DjD2oJl6DIERNVTm0x3Pl0XXSG3PSa/fso/U0OAG2lIOwV0TdsU
Fsb+s+OyZh77sFiKDkqd0T/YgX6BXnIopvhJiUrurMxkAan193QlA5yyvsEcONswBtgXPAGAudC0
Agc5nvkHXPkHkFOgabI8fal5Fcac0bRue2+Vl+0Bqn0qkdorhp5t33oPTuA9d0SPgABoOncHenBJ
JpLmq4oP39I3vRXggsu0W5rPEerimOvms8rUobeqTSi4dlchMFnf2+bO9KDGbo1RZEu38l1oZ3s9
TaslcRxYeOmj6c6+U7HqC3kwKF5WWMIXhtE/j27/GJkDq0AaJlX5YOj5k+eEx9YBbqTLozf2X6kW
vuWAfI2+uJiYDANZPw/Qy2ooZuhJbwpf4CK2m2jp+PKVRq+DUmB4FGI2qt45g4lmznA03TB33oxL
SzpBQNDYTHDUihaeGjOrDl8taKkiMiGu0cvybFXs2SGxjUa4puETYxSIthpWGzh0tRi0ZFXH+dm1
zF3GUr2D7oY/+zj/hR2oby0GyQYKXN4XOwMqXG0165J85diph0T43x0AOLGQ6xaaXA5VbmJg8aDM
RRgwsyi9ITc921DomoGbLLsdGogFHmT/5sKrs+HWsSs6VHDsSslGvoJsJ3JST8zVE8S7cTL4ZNk3
l5ojKipo+sxIOgS9ex0SY6dsUhDQ89qpaRYYhLZyButBTGDbD2svnFe+dpR/sQyR88bzU1L/vRsA
MPSg+gKr/6xndJ9pP/qg/IaZ6Scr8+a6LRYl22PMyi9yxv/J8WL54zvx2Dv6X45y5gRONAa6gfvm
kIqAVoEmPMABzQvQziXZuhX9Oy5Tm/kjCIctsPZNHOFQG/OEXm8IhfrMKsQ1CgcQ6RBB7S3Dcpkp
81ugI/8l+TEEd2jO3ENTa8noRAeVYxuvQCPicfqsGuspyKt76uyglwynNLJOKYNKhQS67OWwV/AW
KwdVUHPfWb6lC5SF7w1kxtQfL6ynBKpkDWmx1did6KvcD3GnwHU0/Zb4HL5jH+Lj6FWfWQMCUnIE
V5BCgjF6nszxoGBFOjqoBNiRCoZkV9XXHpy+nOGSqdduRI/YjaJZQZ+08vBozDhKzTZvfZZQwWo8
Gq54ibXikY6nZMlikEABp8M0wy3TNMeD7LPaikeeEwCY5cy9hIgZ1UAYW7t9ixz1WGUkK2TDIsq3
cEfYIyHY5JHNPS6s+KlO/I/MgWxV16+qluem195stzrORasS0uvCVPE+D2JEGqEweaiDy2gSg0Wo
dO/O9KN3yCCHBGoMR1wBWqB6TPLyETPaq5N0G6MESiGIzcYcE5FWX80+2lYSs26YHFIqVEKffErB
GiZwDzDkOZe48lqUloKr2JlFtFFyOsAvxKgjnhSzrxfnPgmIupxtZ9/cSF3wfmLPZzTxq/Ju8qyr
732riABC82teJ8X0bCJW1Z54zSk3J8ALqp4elZfRoMPRM24WFAjY5lQscTWGvMd3xdAO1gRVPKav
jIEk1ic6dKM9D/NjyjVcU+MAENv9oAqde6ZYhU3zFdY4vsYevyTNU3d6UXJQQSIEGp3ge6OSC2zT
CNo4DPWrNQ4zeyRjpRRDf+s3gzu+aLoO9I7GS0u7j/oErLiA+S1XuhZdWOc41CsHE6lc/dswWocm
G99F5K/7AROn5xz5kpyj0Xew0XnBttDHT7NGd4cwfG+28d4rmiNKNoAR2zgJeIet7pYg1sSnKhgU
E3vYBXwc7LjatT1GGEV51TCRwh6QF5Ix+uyz2KdrgLGXjOeu0gt2JdmJFATURPDTeZL+YEoul/RE
IcrlGN4H2sUzoTjzvXdp8EgX9qNdsSkL4YMuIjd7mQJ9L7B7WYZ59n34JVxIaJo1qOBp8BgpyjMi
u/pRtC5OM5PSVDuNj1bRsyyf/O9DZVE9zoUD96KN/DJ8dTSbQh53TiJlhdOS3SvxKCZCe9Mr+vni
vr2NDCuDm++SKb35tAJrXcodv9sn4YX15InveI4RNF5CPn2eAuOptxpWxfqpadtTE/sM5P0zvtpF
2vafvIZHbC76LksRNpyBBA5EV6mrpTl2Hr53E6ccp6VnpvcJcTnRiceeZ3hhe4wmvUGS3sgab5XX
iCl6rt0CXT529H5DqtWWhBsetQ5KmhuQ+TFp7GMoku9NyIL5v+IY8PN13rMsG8zFv1ok7JKPmbTx
t/R//1vd5H+7VB/hxz/9Lf7YJcy+EcBeUgrLtv+YBzCR8x8c3FzGdcli4PddAlU7huPgFSbkIm1X
yH+Eblh40l0BQgxWGDyOv2AiN+ZWoT8NBMC+EE5YZRisLwR/958Hgp7ZMkNXJFaDPXUlQ5ZneVDe
hZQyDBUHQvoyFA4a9zg+uVWkrVmX6FszoJajbwOUlAQfbDkWpOxr7av2EXVo48L9nBK70tNsTpqP
5C6t8Z1+kTs5EpLpaGqvi7WZsV0TLSUd3ZygkoaPy7HPTTjf9IF7ef7gG4FziBB0LBN9qK9KA2Wa
PGQ6pkvPaAc+1km1LibzuVHalyEarj66e/V7lg0iEFwd/ZE/YoEPy5V0CgzOtAy7YaKtZe6o2kR8
wzauqu5TMscnWsjoqfES2Oy+3MY+iIoCVkVHhejSjwiYMhKwRJ7baTG7F47hb2QBZpXCKzJQWYyH
M874M3F9WKeFdx90aFfCih4Ho7sf22aVmsTRLBMVNKqQbF0uKou+7G9hb3IJ6uvo4LJHXJQGLR1e
Rw5ShsHG1Zqeq0QA90daVKUr+gbzpjwg3yHo5Ym/V613HU3nO5sXpOteVvvBgQtBNDN1dbUblVw3
lMUbNcSupqFbQ5sSF6dytGsTluQWib6QpMwuj8ZXKI3OWa8dKoVLrrFkHv1VyzyCPUUyhGGbX0/B
w+R2DJDSm1ZTJj/iDBhVwRofdb+59wwt3sdRemJ9jovPjN9Zu3y0Dqk5Q3nH0rT4QuqBAoqmPsNa
h6FkVljyBDNfEiGpOaOzder2xxTXz1jzt33IQdeFDmkGML9Fmm9duEwkqZHOW5/qFjtgH5J0FK87
1ZiviyB4NdxUbI053/j/5MC7j7gn1PmP5s91Y//QUPb/YScZNrZ/sWI9VDmH4syK/z//8+cT8bdg
zfyLfzsTnV9c6VoWjjbPsDka/wAROb/QOUZSgbWmNDmV/jgTCdaQ7zQFnDPx62nJb/eH206HW2Q4
wnX5Df8iBhHPzJ/PxHn3a7LmJcMzqy788X4+E303d2SDnwkTqPalUe1iZPlrnVpgcDnssGZXKRaM
SX3lHbmalFXoovTyQ6cZ3wMrPzUie/C9GkOaVR8ya9hlkoJvwadXr7tDPLdLRgc+vi9DWECKNr7l
WfNc8H5YADG4EoLdDXgYtIBWLftzzOOrzGl5IJEWUYC+COIBa6m2KLq33qzv9bAmJk6BvX83FNmL
1qTPmW9f9MKE12fcYkXvbGAEdzKiLMFm02KgzfhmuzZ652yk/pORdZsiQKwkPFz3EvcTfMZNH8EG
RheGzLYCtvdaV62CVwgU3e3il65v9rHUr5FzBxcwaqgdrsuV1XKrBUbUof2IAx/GpQEojpq3W98R
GPHqfR+oTdFnP7reokB4ePTCYckqaSP4uTECKyCOvfSKdVimmPjKC+r7uS26g6umLZevIzH+5STN
SxfqO1Zyy5riKz7mXxnLFBt34UJvgNOnsJjBkGDDeMh6tTFaQNRNse5aaw09csXjuOsng7QwZedT
3C29lB/0wP45xJAB72aFoS9wgj+0QHurstnL2vgk0WguQ6IOoRd9gMa/D6bySYUG3qga04qYXsbK
fu86+ajFI26mCQpMhaGrqFYlnryO7GwamEvJrsEkgV+VWD08yqoiec2DaaPis+4CXWsU7qL+4ibj
c6h95KD1CnIGRaYeWAh8D2lS8hxnE7blFsQrSzkxvjietuE9FfryReedVE4DwnyLkzt/cdhN4Zum
VyOEj4RPEkV6qeLktenkrqZI1YzrDVayS0U1k0GCsgUmgef10+ZIj1uSuMZXEo0HduzQfHn+aaah
0OZOsqHMu3zX1f0FkqJKrB9cIVrGe/uR54r1gN8e6ynddBmZ0BgmZoHfPWqWZngarWDrV4JFpcbw
KDZESXdU8z6YpG4z/723JfHoEO+m9ga+YZVQZ53TBMSWgo3G7BOf27oS1rF6DJ4CvRWTKggHVe4b
IgweHfe+ZT7PLbs2u7e0kQ+BMy9Iq/w1xGxD88KuMvITNwcu2ICDKrrSCp3arDzfyKD+SIJnv+xW
fAjgMZN0b1WwEUP/CTIUCj0mLdrsCRDQb5apr4hPI5YwdxVp8exS2nlx9pGyIpQgrSZTbgdq4bn2
r0ZVLAKpn9gYglEPV2WUQ5NPVgIoCL8XbT0TlTguAOTRQedw8wg2hZu89sR5fPDzhq4uSVksQXs2
WnYnClLWWn6gqpFeH7vfcrdbd87wWkqyda5HJ1q0HqqGvbgbLfOkIVBVPQ9j8p327ScIVMGSsrYQ
x0J+BmbCLoN6MlOcTLNYtZlgbwpAK6wkH5DCvW+zoF1Fqj7InBhAO17rsgC/OewUL/x0VNsuL3bS
Oduk1h1Ym1oX3VH+togKhKuuX3uthe8z+SjrDJFKO8ra3uAzWHeWWDhuva8L5y4sqJup6RVn4XWt
quiS1tWB2otT0Db7yU03tB1cuoQRLmN5rurr2NqQkkuexxHKKfsVPv4xmboRFJge9se4xoFgBCdh
6R9UzcIUqgwOz+yuTOIfttthOoFAkLo7ozcOXPIWI0n4HO+fHSSLvsvW7NCeSHHea8ZHHeylf5c3
sBthG9apesDMQSuNS/eZZ9+0+K7SnnPENIuvi3RaWnGzd1PaNKKiug2hZBvFWquxiPFYSxGHL8Hg
L1OQ3AqcQ1cBe1HvomgJG2gXwFrwuQDHFrvGj1ZuH2w1/RawIxRG/JmM1jbOxxduSUluLJyJQgwi
QO5YHgIJMZuvWoALbvSnrYqSTT3S9V6C9C4rbWMYBCdDuiBUdFf3zn0qwJR67SFLXvoO2AqbaCDp
dyF8qN4K165R70hsXgxme9/Wd56enZVZ8RCm+2r+JmBM7b2/N0lhdCGFn58nBzOF1tkPZBifU0As
obZWXberUvdb3FhvAD53MN4ZXU3i10eW0a/0AN23gQ6Ir6RhCI47wM9W7EtBJqYt14Nx7vIrbDwS
HtOrYT3aEawbeuzK5s0KaS0alc4/Ce5ig/TbgN28AHqiLlZZzH7aBdURqEXDTRvEXpKYb2D8IyUf
+Ir51NH3db939I+5/6kjS1tUuHAscXLFg2Vn10mHE4P9OMJSHY14gBoHg7PHo009MIN1W+4ms90P
hoKK661HozpYVvbl91RsIxZ3NFJ1vKssAHlNAo92SPbpaG5d9S1yph3MARQusiul3y0cRJ+EIJBR
8B1jhaqFPwKn3QoT4h5DiaPl1zL03oF2LRIrmrOXs/lyr8gTjqCTNeA+AwywsX7H9nIL6x/0QIQN
+1HMFqG5S/VPvgqbwsTx6LBVTNF8Fe2iKSTk4V03ezK1dGvo5lWO2aPReec+uwY9+T4o9TZfKMe2
j+FszZgcmtB7QSanTefGjw6PFW2JL4HyTrLh/Pa6+Y3Y+ZsoLY6DSOb+bxy5cpn19qK2KWQPovKo
aGDVGoJLMxr2OwiIh4S0YgabthPOQuIAoOr8ycsEjIPpWPQdFQoDw+LYPgRp+qXKx6Bqroo+Bo1y
kDaU21pCLRz1sxXivJ6ISbF/QkIszLeW58SLpo3l6f6ys26lNq4UL7CJ8GymUyc5zEuK8SM0q2cr
1o/clKpF1XuPvoW/NniPOvczdKxdgP+27V5omgSYv6x4WjO72YA4WlfDANqo5R8c7d3S5KzI8Xma
kDqyeBOFN8NF82XEHlgxuyU4im5p59Y6aNy9AVRxiqstrdK8bggphni7+pju+Y20/aXJkUp2aaU7
3UoD1CstybqJfVnQbyXl4tnNnrKlb7OjOwSUsXUUMUCMe8jL1w6H7uBoi7AXXFGt08SmJsgnKj02
mNEXXXXrSx+DYNpT/owVIL30FKw2CMXiKUCatZw3AYpQWj3tHePSkZdBvURD8BEb1Y+wesZyOKYx
vhnka5WA0fOXRZzfe1rGOyFamnw0XdvdEZ1c0bwL+KXd0Qq0CIJ83Y+QXcrn1sqXTaF/KZCfZsdF
uoCJwbTHohTLFB19NjENW1vXAuShzPgGw1cuIEOyYMm/Z0W+9e32BLv0NsXpysFvF0BnSYjK6Llz
zgg6W7QqzAFzw3/tGnx5BAaj7FaE41sr421OYJT07ibJPzNbv8havdW+8Vj26lRXVLVl00ab5gIK
LDvkIDR6TriCWTsDSxQfu3PnU/4+GbeBHUngNFCFB6CBajn5NJATr7dxIvk9D4cd0OJnUgaLrGz9
0Is3umrfktH/FoGQsdtw7XC8zJLA1Bk7qnMxjRv7PuLmVU3dKoWzQv3LHelfVNVjnKnLFOan2ize
TPktYauwckLAWqI/+qojvM5cQvKvHptdLSmoCYdvekAbfEjED7Ci43g8QjVfq5PrcmlHm5S086FB
C9l+p2Tq7IDFqS13jwb/gIGSa9s+hjImIlKW9BdOvr5qcvet1VGq/ddcPMdZdpBpvJok669SHmuz
fylE98p9cNmyhArNcqccvE5jdKr9Yj/BW1LsZvze2Ql/fCxN/dtkuneVohpLn6CnjU95qe2oa+XL
kq0twDISnanK3E8xWV/jZL7btC8WLbFsyfGrzd3rr6RGeQqqPZv4neYY2DxrUgg6Sxi66ycA6fWb
w5HSYnVpBizqBRcmNwBDX63RJo4w2UCIOHNI4rlvzXVK8rRT6tmR/T7o8f2ZFonaMsf87l51rCAO
7kBn9G86t7GyowgrP9qT2DgGViVKbtfgTHeto87uGF1scMupZYQbAel7Cq1VmGMXcwqSyvajq0KI
3SGHA6V8yhqWnhudnYRuyIHLtm2sdP++U69WC0rTbf1tOVQngK4E+eNyMw7WTQ2gCFgp5mXIckv/
PtACJcrvgzXv0fmY1FSGpL3D8R6Rec8VkfJyLaenuHipZIPJtFloeB57simdGewL/a13pqvuVxfP
6U92oC6UvpxZMiysmitgrq6DaF4017yUDezU0LpnOcFbOsIhmQ4foQyZfvRPZT6jZK4yOW11n6Ui
rz3QDOyiwf1g/bX9aq/oXtPVtInNAKkVj/dvNe2Xv9Mw/tQH/6f/+Z+0Hl4gCf/Hbvdd/j1HpM7+
mQzDL/xdhrGRVNyfVebfeND2L3jVXemx/TNnFPPvyjQqjAFjUXgWcRUBEuUnFcb9hY6K2eKObgJH
2vpL/fBiFsb/UZkWtg0sxSaVSegKJ/4/qjA6dyoZmfTDi974dGabMMc/Sy3sGvnMhBgoX15kiVYt
/ZpMVeg6FBhVM71POvEP16QDVitoeQmqqOc1YunoomT4LCJ0UH98HVgzZ7HvT+RuTacFQNU+1olG
uXOCT9wbDmmLr5JL2diwK7IddyOrCg7pxH1N+ho3RVygvUkUKGn9G0PgD2lDdExq82jiPl7mAabj
NHiC/k+nb1uw5Cz99yCOLq6NL5iNPY6y1Oa8GZg84vj/sncmy5EbWZd+IsgccMABbGOeyOA8bWBJ
MhNwzPP0Nv0s/WL9QS0r6f+r1Ga16EVb105SiplJRoTD77nnfCe4aNum69vmFpDr5hAD6lo12qfm
N4hHmhii+Ny2pLxCe75pQ09uEBeuqW89tpaD68Hv6O3OLe8OaxsDyLSzFJ50F6CbjMmeuFZnrUZh
PQ1KwhVwAjaa2Ug7e4S/nsvSQvpjhOKpka6nhh9jzWx7MoO4WwU/GzEnYGY0RtS6GdajouU9Ka3j
5Hr39oyJMFGRtYlcxiyYiRGrp+BBZ/xQ04xAAh60WtUPvq63v0ea6sJ+qiAmddCcaaXFNVfV2HIE
MbwtVU0Tr6WiKzEu3XU+xlcu8fDxguwjqYqKogPogD45bWBb4OJE8J438wZTyviTUjaxB97hbFl0
GNyy6p8UaF+RwS1yBh5vHhJTrkwPHfdukJW0mTc8HnqK0b25SC+N2RsHWembWEp0koYyBcmqjuZd
oXddE7AkUZpvoz24o/lmzdURLmmzHehaaIr2ko41hWkSD6IVbGfuVjVH+zSZB/KasDis0FvnbXTX
lguyYfIOmcN/adwGC7bZPVaYwHgg2tSsR9mvUXe7xG32gYXa0eOFCCsmVC+FZeBPH2Js+EspjAfD
uA6HksvCwBiRjNZX1lrTiq6BbWFOLfce4BuiwYVZxtBh2JC+97PujmpuesYc/E5RWr3UefA0x92d
HQ1P0NjfQiA+u3FgH0vWCzzBsodPwZLx4kioe274EzHzxRbV2TWSWxKVtNyi6zMNpbz+9Xgxqm5a
jxUuzMhl/8ydaYQ/MH3Ovrizm2jYejxJWFEC82oNDAZYMFYRpGyu3DXUFnouCss/F7BWVxPPV6XD
x9qsPsakkatctO6u5dSgzqXedrR0bFna79vBPtWAMSvJSqY1apzr87g8quAMGQU29AUfBEjj19iK
JaPqesQE2nM5Eh1ltr7BIfFgD1a/ogj+vajkvSXKFs4bgBytdcTiP7/vUZdWvmyQASbsFrOwnjMR
LdhzoNcVzhQn9yyyjxCxW2eGbeejs+iU/EjQlG/k15ag8RhTGYcdPi3ch8Ht7nTB+2pK2O46AxFX
rwzuHDPJLhMsMaKKROPKnk9oJSwk1HrdmILKXBHwrVn+ayb6TzfBE1DZob1OOx/NuLYeSjfdqxQR
wa8XlYuusrijmoyP5ibxS38Te90bNINjE5rQ46ruVVucCVoR/Y368iFvCDWDFD9APC/wmBa3lV8+
VgHsGPBp3MxgiVAVh0/CuHaDd/WtBQU3YvTCmk4qszb2dU76k4ElWLeZ/Va2NF7hbZ8r+T5b4QdD
9puJ1MidhyxI65/SPHnBO9+uA0HcY07NjxD4E2mMbD4OsRY3hB6/sWQx2BRtt9JNdNvN4QGB6ah0
86uSVrCux/AERRPkizM9p/jeKNriLCNNyBYtLQzimL7aqAY4XqTh9QRRkZwhIWXfA5bNDSbr26YA
KV7qoTi3VfYRFkN6airmFQ42g7077xI7fymnUv5/uUhnTfJPNDWFAfXvrynrqMi69l+m8ZYv/OOa
In9jB45oiVuVvdBfFujWb5hsUVuIwylB4I0bxB+OWhbohPMke3VFdwVrpD+vKfySBVqapgnlUeSj
nH8LCm3bC2Xtv1LYuCFxRTFtC+DD75C4vy6LhjiU5TTwdFcmzCSzheYXQThBF3gMSxrcs/62HMHl
Wv28chQxfrgGm4H3dWOWz2aZvaqu+xFhF4dlb2/ZRp0jm2ldWzTutgntcqPy8luv9mfqX1KiFuO9
boN+U0csaO1AMTQRNrX6Q4cwnxu7War3sYmBWSoeXYAc+Ey3AOUL88MPchhC1GJZoFyGujlMUr9P
wicYwlok03sjKWJ8Ro6kYXJ88oxYEobjJCd52wGKRA19dWbxEIr5g6D4L+nlVLkjO6Mdl2+m6Rzw
2nBbca5BFb2VEDmZ2qKHIiFuZ4gJzigkLxO8lJ0b1Dq077pDBa7z9iYq3XqR6MONtNMfTuHQmT7w
BzagqpAFp3wAHQM+bag5p0ZWcHxP3lcZjj/SpGcNkd8GxhSsK+VRi1sZP8K8uYFWsPeKcmNTbrIa
CNyymr7Jze4g8FpaFQsa2iPl3O2aMQSwRmfBaNWbICzvbQnWhcbI0crPXtQeSepuFfTp1MBlWcxM
/mbbvVp5WvOSBN9Gp4+FY2/C2PioMOCESfLOYwdH7ZyQMpmvfdQUa6VYS3muaNdmEl15n79BYz2N
nJcxJw+uqk0t/UdSHcNmsIeNHdjXiMSEYfUvuYomwt3mnSoQRLp5ww18L4eAer+SO5Vm5U3AYTxz
q6WTof3kIwerYnTxS2YLZi+s0IK9m7lGV3Gn9qNOF38ZjtR2XLo9Lb7d2UJg0gxn66SnyofySmdF
MW1Np2u0m0nXF5AtqxgHH6GiwRAbq4B6FTfiLc+NTV5U4Ppk/HOYoB2k3tHvZo7qiVWnyw2EAoz2
tc/Lw1ClDQxub5sBTAhJPxBHYZM5p8/4En8VM81zRSxyrmb2BZ4D3SoOLQUqgn/A5Bg6d6UNVBig
NViTTUPmTNBbsqqn8jFpFH+TUW4o53Xx4Q0H0J08rMP4nnzbR6/w2Oml6dKJoHXL4AbpdyWkfDEy
cZm1y8sanUG8nLBjMo4zYwdJ896UFv3AXm0TALVgLqNLnOsyPqR5dCbm+1Qb+UOepj/9ubvNFcYv
w9hnk/dBqesNP/9dqsVPr+qfobZsMawe+2S4sfMCMahNLilApZUzZbti8G7H2Gf1kYh7kWfPUSKN
HdUYPO35dSADWDQxMwge+c7WJvVJX5cc9lFEaVOTQDvAFfPYlcFTzVGCKNlBcFAXL42GtfAiBoaA
das3RL+MRQ9Ms+ABN/2emNZIldd4am1ZXsyJuxWu3GLfZRD/gpmtdzj+8qefhcQZqlT30fYlDJag
+DX3yltJ9j4RHdEytb7mYloWw/l3Q6faIUjT6MLP0d6RXHkTqq4eLF3ZEKEYb4hhXloP2LtDPeCq
IxZ/UnH7CMyMFhed08tBuxhKWkNicsDnkc/8LPoZWj0H8IsFC+8sfa6nvoc00mblfce+s2l6/Mbd
rqbZ5kBNDO0QIx9wUxfDFrPLl0SqrGdvMzc+dcZYeHZpUDzg2PrMi1yt+ZxzCfVIvI3jVpGey3oX
C1TrbGKA46OdHMs5dA+Jy1AFyOyAMzdYBwGkDNmHu55ePBpTHX9dEOk0U7WH3EfMXxJJiir1SMz6
aBXesXTyZSIgO+nCoAi7J77umhnCPjjw2cEycJBNzi9vGj/inP26Dq8CLEhuGz42S4o7zJHiFOW9
qqp+hJV3iWfsrZ3lYo3B9VQ5w2s8+gBfBp8QtEX9UV0ld4zy5P0YFNZ9qTn6wnNcO1e6/bhrGTMP
HZu3RD3xOXOqOzNIj1PePWdTBdPKfQ7HZfk8o8LbxqGzjV1HioAX7y6Khntz1P5BjvGnW6QQrwS2
Uh589BPrm8lnzengMrLV3sr0QdvutjbFNtWc8N4YfmEBI3tb77Kx+tZJ27CJbS44ZX+NdG6vx17j
Myv2jQK7PoynvmmfhGrIJZsF+2mfxklqn1XbP3aFe1NKWPhjGJ4JhrzmRMOqYcj+7xh//h+09Ci0
nb+/oF2K7l92dixf9cftzP5NONyxaA2VLlISbIM/S8WATgs8PrbrcHNbgAh/Xs+o82DIgqFg44u0
/yRncT0TrstditU9lztcPf+Ov5Fs0z9dz+TyZ9voUQhZ5vIX/+v1jDMHwVRCmQr7KdsYESpn5kUw
ZVA4uPsfyzi+xX5yU4/1V5rJX5WuoXLQ5GOO4rk2MoLXtNNYzQ699WiMJSQnjA37LoAca1k/SVa/
xvR9+GFIn9Nw40XGz57eoNH3nz16hGC6gtGjWSh1HOK9xi5bKoeivnvsa3wSZov5d6klCgcXAG11
I+griiLbxIXB1iFdyowqGgk0H7Nc4lZw8Ask0VJ8pKNzziYa4Jdxr+hGsrAlmKE4KDqTfg/dKFqU
CtqU8EEeW9qVesEgmgnagTxDX31w6YQ4b7AAPhpFi/mF0XepaXKGfuvGXKyWAqdhIIg81qm5dilm
2LQA9yTn+Tpemp/Stto0kdboSyAfq6UfymmGp3SGTIEkfnSokEqd5JG61wbgjyO2pVdNaxLqz9qp
DxUFVCSDvzoKqcYMk+g40VE1LW1Vrqlp5MA45Ggk/GzptHKWditBkGRFl/IL8dy17OpzZDZI+FRi
WSM/1rDsntlGvvJYuvZdEn+4vcRhkKpHW/XDmvX3bbt0bUWlfvYp38I44WzKpY/LoZiLrul7NiBA
jjKRH4MJNH/eiBfbwj/ktMTjqlR6a+EEIxj4IdmDAqGw3ilOuGw2gHPWosXDIFnbwtPCiKKajSid
+8lIn+gqeiVScQkT69z64Tmxhy2dA+uO0CZghOlAPdSNyUsLT3zTFIRL51psHCsULCuxQKbFxI21
e9IIjfEktjMVrs6oroEHnNWaunPXTKdoHB6rkDR7MmogPLRiYjz5zuPgpejNX4Y1fIcKl1YGs4MF
VcUr2nxr2zx5XnJXoqJS8aqOleV9CZ3tgtbdekW3ETZLYJluum4k88DlGgLBVONW6eWRKk029PoY
WhV7yGAr8dwMhv0WGPEut4dDC3ZdR/lXVZe3Yalek7o/lFVwBdBRojpQzMZOfBvkSH2wOUsUwIZ2
h5UsaZIo7Lk+Yi5A/QigBlcSkSEG4RUeswAmskmYu6+Hp6oDbgbc6SZ2HEzFlX8J+/ZupJQ8892t
OwZP2qqdjZMRjdc8Y9ZeNsAMKpnA4vGcWDGnQVscqfPam0lymYWzYzFxDpKWPJjiTj9M8LUA7e6c
mDqdQFjMIH7xS1bYxnR3Kbx2xybxzvLHB9PpbsJ2fgwyIAsp+zxHH3E3n2YXsbfpSM2rW6PRW1+W
9ylcH/jaEM2aIV/ZrEybGGksRfvkNHmCd3FD8oGDYgkdpqxLVxkWHBinVEaEL3NEC/DY2Q0dg/Kr
VsG3mYBnC62ErNvyWzjjteyNc25OO0/qC+CK3WzxXmr0h6CCL8qcVzdXHx0NwynzzhynJcvself7
KRvAeXxuDHfBd8/fFNpgVnBvi9mTmKP9dQjjdBZFA0SB8wuUYEvoIJ13ZgqQBD/cRzd6h8oKjLNj
BOocxsACJwuOVTMHp3aUuIOiQV8diiXcyNjAR2IPDglzr/us2Ho4+cjit5/zHMe0ENBRk49hg0ER
5dMPK7Hr7fqSjFOzccucZNZSGOaLfVVbe81g5HRszSOxrz3cyqlBjxHH/0ozR0nmqUH1m7KeqSQI
nOdAuOSd2luTkESU1ycUxTcHlchdRjTthTFxb8a2WYzXdAmHLgNdxGSn8mA9jN5HoSTl6RpQtvst
l1Fw5AJWLsNhtoyJUxfvKKze+syPbZydJfMkdnMcdvn9wJw5kyhirzBuLCZQ5pWdyYWVwjaice2h
9PybwVZruYyuLjNsxyxrd9VNxGxb0Y20NZZxt57S24z516dUVzMPm53Pun8ZkcUyLKumuy2YnpNU
Pw92vrYCGOKFBSrDqLiHpQY+r4rhewIRt4WL8ykZy8Uyn4ddfShCyiNsWBp+g2UoC+BxRfaV8X0X
lVxZGfh5Zo14oNAAWuH+Mub5wxymBx+RoLPytZ/EuITwdQLKIGE1PqW1kOtgURhGg+/GJtWUe4cR
CYJ028ES9Qm5D6kUkQJb40eIaJEKQn5xxdfhPoC7jrTRJeUlqRniUT0gLXw1iwyiYowVPspIjkIC
L39e0TWUE8pBPtGzlVPghKQiNRRzNBbfBsjMePVDoL40bf48QO4QqDIcQ8PJDSreLNPerPQBRech
QcAhNV2v2nAsKLoLn6e0KHf1csmEaw+YwgMNW6LO1Eawd6ho6W11bnIPYLh/O5R4r4xOHCEx4Chp
TER4QvsrzxSfujOecyJy8CMdLLFINtj+XrLR9Hkz1OmOBmxz4UXfObn92noEgoKIZoweCuVK2fOv
DI11o3LuNoy466mn+MWO7uyM1pwmNtf0Yp2yoLqrx9SBOOl+WiUjTkIcYAGIIAqDP+Fq0bXTwZPG
Xdh0Z+wEW0JN49bIAJpkZYytZMjvSqd5zbD1tz7S9+Q6RL/im6Sx4m2kGCGcPKIyM3QwayYklskF
sPexJYKUqdaeQ2ZrrhmTZl55r8wvcV1deuF9Zg3HWjvHxB7K/Gp49i5AYyk7/3uOA1yVBZXSWrGf
4Xy5LYx+5xSZvapSsCUTb4sgxXuIh2imUFFOOSU4gnkM4lChi8dlMvbM8RpocoRijI3/CLZ/uPQ9
lNK/nwdIO33hMP2b5gy+9B9DgeV5zr+GIDhS2dRVeEr5tlzyRn9SEEw6Jh02vXBFln/80+DPapl+
C+i7yvydx/bvURDkPw8FBLKYLVj6Al7wlpTBX4cCSfNOP/TEQxyzjHep01VHL4OHMmfNlTcyBVNe
DysFaAr/w9HPjVdfeFsi9fQwzKtW8QGmNHxXglvhmnewbP0lwbAQlt5ha95KKN2rvKLuu5qBF1nb
Rs/HGoiL24HSBeriBBOCKjxyYC9+txjA7JcphAYODMbIjDux0GFsy7/3fufF5OO9B0DG9rxtAFAm
TTX0U/ccBsazUWNPBzzDKXyaANFYnUAr7tFZBNYQumP2LdAa3O2fdQPFxkAhjMDaFLV/DaZgM0uM
3YG/LR0ErIWD0wb2E3DCe7kQciiUuBEgc2xuW7pzrgkonaQnK6yB61RAdoZ2PC2hX/W/++ps7mRY
rZNhCSL18Q253RtaPWilA95TLRSfbEHgj4B9rCHedoB+wglTZiSubQnry4jkI+cyUHRwnBTERaCC
MvyERjkhEFEulSw0oXn4zCzoQnLhDIVDeCpkUe1dEES17Pb5wiQSmhUhkCIWRrta9Xc5ACNnIRkl
II3QD9uVvVCOwgV31Ng3OfgjCQap92C28VC4CsdGg+rUTQ41qXUw36BRUIWbk2ri4ufEH/xGHK7w
lpLuNsyQ++EwJb5DCl1iZWzOknsRmNJzX/tPzcxxxT3vWEJ0Cpdy3GKurh37MIGe18N+MtR4LBcY
lOrivQEYPyYum5fRe6AwKWv4UXOoSRpAlLIgSw1J+JxCmjIT65iniKy0b32qcYLGLo8AfMSqtqud
cqpbE2pVkMkn4TcXveCs2qp+IXn+KJICoo1Fg3YDrRX0lSn75zCk46WnrlBa184dzFWw0LJmx9nU
MSY+iv+wY2Crh6sVY2sjlfUwAdyiWeRDLQSuamFxRUC5ZCMpuuq4yen7DmhXAbxLA/GagHk14Xif
dOO28lqurhj6KEfeKvrodnbftVvcu5Qv1O55pAZADvEmS7NjsvQDTP5wKSkMWDijJQUC9tIkAH8C
nhgGDwNvc0nZANPcY8E3swpngHUBO0kjoZmgcjPKb8oBqJcNRQO+r2FcwP6fBkoNwoh2A0nNQebp
J03tQajsAJKPD5+dSgRPyiMroW0dGmorl9aE0u2ynUOkc+9YyIqGAoE4FThUJscj5zyCuQ5C5zmu
AY5MzNSzbR4gOWAjtljxzPbBqCnbIrixSZYGmJzYC11u8RF57ZarGRZjC+E5g9uwH1yF9DYpEBE8
1XG4g5MNfHkUBvd4Zd8jr2O5HPD1Rvve5++RWOMnv7AjoMzCu2hf7Ma/1KJ6Y8PNW8hOqc0wBEbT
dLpaGhR0A6mQ6kRuECU/8SA5DjL6bPvuLjWILKksuG1b57aJcWU7C6dXd6swiNZVmXJWFgfXZjHf
p/hAIzDdMb46lNZj2WRP1RA+RPQMcx7w7bUb0j1v5qy/E0rDypmhV7vWOgkohiAmrmJown6pr6WB
F9qj32vkBOoHXKSd5b+Es7cHW1UTP3cOXM3iw5ylt4jDhxTdVPT1bUTDhObwRQ/e2zFxcJYlUIlZ
lPgkwRNrH7swxdxiXUla+EbRtush4AZScjfhh0I0vHEIgZsw1DnvLmEDzxu3yjeY8jM89XvqzUBf
hfDRvC2qBu16OUEBGla23Ae3fmM9Tma8aZjuPaP2yJCG4jNkcAdS2T7l1hKwIC2hveGlmaFDNFk0
oaFzJha+zjaejECKCIwoXvBEvBI/k9X+GsCI1VSpMRbtWHQiKmtqPeNUx9BjKc4cNVv2ZKAjsXLb
mheRgzqWQFj4Iz3VP89G+Ep4g1w9T5qViApaMOL3avK2Rl68h3P2Tt3Jex167D4qh+bBaPg0o4aS
S3+8emhdfokP2rX4Rs3SfclC51Ai1K+Z78ho5bvWLJ/ccWQ9EucH4WETKbzx4kA/cDvMhfhB7nQS
zgf8yemKCDHLdayaa9W5N7lyT6IVmDOyLDnFPiydpOgx0uAf3bgSBPLUq8epwwKCffObfM9zOCTn
dvarSzW7JjKyK/bKKd9bx/50R2jfYYizXITyZ2qgMDUdtiIfiLXC27n2fV5OVTPrpVXxALIIBOcy
0VMWfyonjGSUfl9SC5+zxh+7MQz8JSWuyaZuzXXUutmpbglfwT35ND1QHnSboKPF070Q7OZabV0j
35/vqjH9lIRUtmbRqWsuyMI5FqBqOpzOaR3QfmuNr02sJBYddesNBvsc03XXgWsD3euptjQBrK/n
3CQSm+c/3dTFsqr4NLBDrVYxqt3KylkM+UBJdoa5UHJisSaO9N0YTMyJ6D0M3+bTmNOlo3rrUapg
upYT8QV4kMGhMKovWr/yXVXBC0sqTtyizn7ZLa+zYbYEjHPn05+R10jFUT6nRmK1ivrxlBXz8fer
43/MmcIDq/X3l+jHtv6RFPnfXKL50j8v0S4AMR/yl/AQ2LkP/2HPlL8pbtc0mOPBFIyK/8WfiRpP
8RsXW263arFu/iUl63HrxqglLdsCKPbvKOtgMv5JWf+dXCBtoAEKLf+/XaJTw3AKl43MGmNMzN2E
R9Tg6vCYLo8tT3PJqqBWIlTPd24V2Qf48kexvM/m5cHnojQpnoQaXTwf2UQaiTxEy8NSxtNNULrP
tiGizZwR/dRLjRGyG5ZACq7oN5J+9YUS/lqlPUtABz9d6tfW2vJaQcoOg6hl9r8kjUl9BoE2q/2t
a0YnjwcPTscOgubCwqiAYnQwiNCVOBbqoJ542FWPYGLWrjYqwp7OI1Da53KhbIwi9zfjQt6AH0Wu
RGIpt3vIlRk5OcRbEZkkDAB3cH/x6YKB5QEg97YA7lH73qUG9jGZDQ8DPX9OYEBmZgYOQ+hT2N0n
w/wa7fZOYnkvLfky+CBFpXE7uVAJ+/yFhOa6LNUDkN4XDhdCvRYSo5ifinZ8Bm8AhR1uSZ8gNywg
E6fqfk4L2kTlLeW/0E5mz3lHjvSxHfaK60KHM8DmrEsApYQdN6jagDrTYUarq53QBiVMYUeUKK9e
/QRPn7vQV8LeQ9vkLkktsDf0H17AS7/wWuKF3DKjNK1LYC4ZlJywgu6SgHlpwL1UYF/ahf8yLiSY
jGd9sbBhWjHclQstprOzG5eIWVEN3PbHg8whIdqJ+9619JlRWbTmPneL6k9DethfJFCaGjhN59kD
T8GJYQBMRbQQbKquu/YgbUJchHUGGNHqPyaQN2i3X7JPgfc7vCE9H717weOAyYnB5aSGD7UAjKqJ
shm591Hk7ySQ3I7gXSEoPwgG+xoySdV9uLEA8pgZC0cALcSN7eZdhMlpXOg9ZodxVwP0CTqbevZm
1QD6CROIPzlDpAABBI7hmCixC9mO1jwkUY/3fDQu2cIOAnW34RLHTApWKJ+j59ih6gncUDHY9iZf
CES1L986kizT72yirn9rfqcVtd+5oe6NumKTzqs/YcygWeDOKuMv5RCpQXMLVhgMP6hWeAKGttGg
kaw02om0ARyXHTTopGa2YWYCU/JEftDAlVIgS9mMFdOabzOb+vWguk+BMRU88QAjEWkOu13lircM
bJNTto81ammy8JxUaJ1BUtKU7p3AQXHv0KcaABRMnzMJB8BxoKFGQeDEwz7cAY6SpXuNAUm5tgs2
1/1RAJhSgKaCNGd1M23jiTitCx+Q2gbrPQZO1XRMBMpMmw2n4xfhlevku+eSV0hlzam1vJ306L0g
CI2FmslkbiizjO1d35tfrqDePTOjyyBbSmI79e3F1Y/BGb8twHibdnS2sXCumIRfU3Ab+C/FyFUr
uPfceTM5xoFrzwNSMeuAmGa0hCEk3Zp2cWNavMsB7ZHMLA44iynP0DCuYroDl1C0Z+JFpoIbaMez
UcgjXu5yY5hxueo9fC1xied35gjBD3OPrfXVZBeYeqR0M8qVSxuPQO5O8MgzONrmO7r4TsrknrXN
nWCZMfrqyaKAY9X37qYhrK1oMtHU3Kz9NNsAhWcwr9JdXlvnwM5oqC3JZOhdqOs7XpSHAabByo9R
I/tweslI9jtTv+9a68p3fZWWuoWPdylcyuvNathTKLpXkGFLzLgazHhOHfdUG5cSC8W6hIs9GAzu
LfOBdvpn+FLM7tXaMJZz1RM7CyZsXpPm7l1alXO48sC3idYZAb74aYM7Yh+O8hxN3drz6Rg3Rtou
u5eq8U+NL15cI/V2vj8+64ICFkTjEPeOHk1MJeOBKPYdwwSd1aj6fUBVt4NZt3GJpIjpxs30XVeB
WGi5U82OWhYrl0KlT0vRH92aPGyaXVIah6p2HjMClzh/tbtmr/IeG8Upjqo1LuEHYl88ZQKHgKtz
9OswQwJuN7Y5Ps619+4rNlJuskOnuDN8k7JxPYr1xLa2jExvHVQZk7irAUZO9as/5y9+Ox4TE2BN
x1MQX/N3UHa/+Cu/wg98axqOiMJzEELFHtfgN7I0RXpGHe8ybMwz29XYFNcGAgDJhOHKruaVWO+j
Q2tRolgv+JKPMuZf5NSBfeFIuZLgoM3N5Ec+FU+WHl7HgYdt74ZyYwQC0IfiBBYvxJIv5WTdjtDh
Iw1mpy/eXBALTaDxEVmsbrwRVoRr7TtGOZILxzjH1CRKrGllRfauZ/7qxPQTYlu+jtx2P8UDrIoq
NfZBTjLBKfT77CaXpcmu9w1Yusk2c6OXtu4+TT3kezH3xAQlfhpJmgr3Lz/DeRmCuAXRaRdnOyPI
TwRGz61X/fJyGmJcJqiOXKe7jFShQY2ytYxZQmK/xlBD6ooZrJL9TbYMZSmjEvsYZIhlYGum0dsk
gz4b3bDF1fmoyZ90FDVVdLmvkmXsa013q5gDoxiSTtzcEwU59cyJYZtxsjE55jaESbEMkwNemlXa
Rzt+78XWj+emXIbPmSlUM40WTKUW02no1sdJOz+ZO0+dN+0jxlgflzwZgtsIG3bBmBvUMXukSB6y
yD0EyyRsTN6+i8JXjJKa+cbbQtLYpp0eVgFjtE4r9pU8bJNw3PJxttZijvezqRnc0m/hx28JI3mj
U37X5lwyqheM7DJ28Vszw+MFF8x8+W1fth9mDaeEcT9kzW8t83+LEFAjCES0W7FbvXWkSdM7kkGP
dBCP8XFESmhd+qgWbcFcVAZpqwc5gl1iMALZHWb8JzB7EnGCS8kLjUq0+xKci5Ev4N/F5DyjvV+O
uwlYugkmdkbwsIi4xIsC8p9BBBwHBgT3/5gSe/qf/+OzqJk38pYywr90YC9f9o8hxLdtj1HDlEo6
BIn+MYTYvyGgM2gIk/HEB+fzVyWfcYGRQNiuCVjsr0o++THhOyajyzLSUKTybw0h4l9UoUDq4Tdy
ls5t2/lvPGOjlxBVVEnyCxbxqq+6U+QHwLvmH+WCZVFDda1mhYDSMHtYajNywbJZFo9mSa6p01un
njdZz+DrDOOOuvp9n/JEq91NmMHNGgtcQi6RBDdqfk6GXtTur0j3lwCVEOq/e5wi6gcMfApO5Z/m
LP/lLhXGUtoPPd5m/Lm0iIjmoUo7hYJp9FtROGrX5CnKby8fSHC226EThGTK5pDHguNG51+zaW78
Mb/YffXLCnLmEHVxi/HnEOYfOiRlhm3x3rFta28K69PtuLZ0RX9WQXEPoP9Dj8W2sPNwVRTdvq2c
wxxH5wxWmAIJvE4t+uaiElR7YZTPVoFIn1W7YJGIMIefZJffT9H4YmXlZ2rguQ1NSmPy5GtGJDND
dXDs+taJoFPy7rgr+mwtnXZLSO8WoaDkkCTrbc1Xx2yuXa8+wPpyKXJbj/V3jqWGRBdn7XgbmGgZ
JnWyaS2xJ6hwgsCeDFvX5c6movyEparfBY2Dc5EyKOil48pd+qHcpSkqDvmRK7P8ETvirHT87rrR
KaVcCqJzvbKtcDukiMBZXT4n/sSaeumkilraqbxFP3aWxiqHMpVi6bAqqaiwMh+G69JvFZnlIy/5
q6b4yqvFLWvuy+j8gG5xP6nudebNlqeY4PNxmy9MkVlU70S2nnUWvU1pRTCHpq288e81jsoYbDUb
9WNDpcbMv3udzNaNjfxLoeGrpL2rHqLLiN9iren18qcoZQCIH3sav+qxeKTPu1vQshVL5AmAwFIQ
1k8iQ8jlnUJ3mPDTTfV7mdhSK9bQL6YYF5jDwegs1WO27R9qusgY4/m5005m6PqkaSujOp6M8Rjf
Acn/LqKSTbCFeoia5PhoxBPOMUc2JRGD/gtfwrGkN0Hw0F65MLBjVQFT6ROMl/6APSEL6L1rM4cH
ujq7VnYf4guKG2ViTc5eecZChyNR4/ThYaSwK59tnp3GEQ40YUh530X5zvXEA/GBvS/6Y6Oin5HC
QcatQdDHhV2Gtchw78XBra3zO6+ma9pXzYOXpqeqbJ5lkO3tfmLT5FJklyg8XokbbgtwAKrkHs4Z
dZQGESp/SNXGjj2ccI73hl0wJZ1GvyJg1gN9SUASjIKzpDprjYPCNb09n/gf1CVz6/hf7J3JduRW
lmW/CFp4wEM3tb4hraGxn2CRTjr6vn34gvypqkmt/K/aUHpGRKqkgcYVkxykwuUupxlw7z3n7EMi
TcYnnIsXmxZG8u3W1sJ7kqTdFp8ab6ym3XZNuUvd8K2asGX3A27fstx0dUbD3rAf6aTMK67RHqQX
s9qkTIaOWW2xE3Pf0Hhflr54NPPiMKBkmOyqqVPeuYD7lph8Nlo23XPhv45u9EX599FvdFLb+drW
+UiCMyZ6X1x8V18bdsOhQ4KvKQj39zWdd/NtetS9e9+gCqYv6a8wzOFBz7p7T9avfZU8O2Tv6UT/
qGpqlrCxPOul3ExQtwA9qu+wwb3uAzoC60vGL566pYrMdDuZOJty1WDLJTSOPNG/RemAu947Y1c+
D2771GXM+VQyMGpn4hAV+QUuOFHA6h2P8s+uROIpZ9J3vkrc9FOZ04ubWVQ9mMFTXjGPuuVdCOAD
S/t+0J0Dow8n6QJShee8Jnx+KUv+YZHNgrOBmDaR/x3HVSG0TanGtVMYn0lSb4B+vRnVwPE8qW+E
Qt2dysQLtTPb0QxweBnWuEjmA5Wn8Kcle4bNQxga2ZL8/tXKgjsD4LiicJEGoS1H3MfJHW4ESJ7z
PDfAjrnrQJjHBHR5p5fbvM1uacbcNxZimUoNtAq3bKuDtSUedEDo1QxE1wExDLRas6QdZak/56DT
wWmuU1DqvYTUQfpp49ACasy09WDmroeNQ+Z4ZrHbM5QdOLvghhDNtPY8iD/7PtsPYNzTmeeemPY6
A/DeVsMpBfge2gLBBxJLqEcoGDy6QcNHxHADUTPaiR8T6PhEI6EQIp31eGp2FXh5bGtHix3TE8ND
zewfa9qAgajiC1/EB5d6i9TA9SEB1gPEv/ORuIMg++wB2tNJzddZ3/nTeIii+pF/5q7cmYHfAcP3
geJbulzDkofK0V6KGZpvJU8wmr6kgNFghYBUXAD7Lf/ixVR5fHm6m5zG73y2xUXhdLWA8ztQgpaR
Wa7BceCCLXfNzPG3XDHQC1RsdctUqy4J7hNq5lvq5nVq5/0RjAfIPbAm0VDxuNT2tY0drFnBxFwJ
C0MLCyn2f27rSXtjU595ZSdTj+ncHZfWCIOPab62jbsm4OtpuApWtpOBFGVuTuyy5sAQ/Zi9VJ7k
rz0cCUxhZrfAYBYVyvEAb0+7yhojKsUKutE98RdGWKy9enRZ0sQwb4hJsdSI3yScwZgwjmqoDvFM
DMowJDIvUDaVYsWkdHqiDomtNe3dZWLz2nPnviU36h8Jz+wirohCTRcvinD8WsbWnJXKMYehZKh8
ojkUgtAwlXKtDXwVkhLSIJC2YcU19SXseXwF4b7V05UDJ2VZKfkJpgxCMkI25qEJbr4ebeM4PTYK
KkVfQ5lQ4myauHrdhOe8j0VTUeDVT/l96yWneKBsJYkT/ZC2c59PSAdFjofVIeAytKG1KMbh5zhg
B8IjaEUWxTnG1SRqGgrvXuN5s8BYCFKO82pdW3IjkuYUdaHYjn70HCR0u9Q0FXNUh62c8ulzMqaB
fy8MvxYGMpR/rVysiuzjP/93+ufKhcMv/bU0mL8JF28PKUvTFNYcmfwlXBhEOfn/kac1IKD8cWcg
iac77IpwPMlU/qtwYbgSpARbCBuD6Vh/Z2cwHXKpf0hsmpac95n5/1DLOAsb/9KBwpuYKFmsU89n
cRLQHK1btugMi0rZT1WAeNeNyYczWPa2TTwceCAE3AKYVMRbs27DYKf1OjC4ftXRNb+UieSc32pv
7eQ+1EP/rA3t0W5QcIcUa12t8hz7OCgiZS6bpoTvm4TXEKTkwkh0wn+lOpE3s3acK9aubX23TCBE
IelYqlOelF4OXxG3Em8K7RAY4l5rw3GV4zvHO9CUq4SWAARSvtVx9FFjdsSQCNjJr/iym7hS8Tdi
o+NpTbsIhHJn/NGr9CPNvOukzHvAG995Gm/oOP9RS9QTA5BdySE+6IZ7IrSvY0TBYaI5j3Yu9mmm
g16SZEnJJnitt26B//E04s6CCvHl285Pt1Nbm/+awqIcCXqZmsIfVl0c1Jg9TDkodN99bbw+Wo2u
dauSHptejSTUxOWDCFGDvalaTQnzZ8IpNzHxPKapsw1r+ZOUn7asBtJMEEiQx7k4Qu/UoqXPWVg6
mXvn9ASJUuH1yBLJY1SRxZszFllQMD/5wbcTpvOE7B+k15zq0YETkAnApPAi+tp6DWrvIcB2T6Mi
/V1JyOVRAskxTLa/lPsJzrRP9NVvOhigbnSkwLK3BAt8F0a3ONNAXs9R0oKSPdyLKrBotzazTSrV
fkqI4vORexsK+5ZZ+T4U7RW/xLl2mN7LhAjFYMnnsPPhaOTrKecMktofPDn3qLo7uxfuwRycdA1N
40A2bEXBKU+5uL1qMnqQBbpDZrrephD2gy+DxxQyc0y60jCiYy30o7Rmc0EdbrVabpVIMHKMRyqr
2EytV53MYCYySr+JuS4aahYxZdqbjpdZGjTrpEs/ItrWMZh3K6m0Z9OCT+fQjvxmB1AKahBfxFRW
nGgDJBXBrA5vz3HKZE2NFy28tFooWAT8C/xvi6IwCEw8vZGYwy9vGu7CktBnO072MoyrszLcZpN5
YtW5460cxTF3SCcL+d5WmK3IERHDDzK2fW94SFV4xZ6DU9Ss31C5ybslBGOk7LfoB3D/krLmo2tc
xwj/gkk8dcWYCMbPqlke/JhayfmFnTNtlPN9EevCQlUs53ZLq+WY086rV5651HrvLaNNDKs8K2Lv
EGqhNTms3XOF2xcHGPt+VnGdp1KDihSbVneX5TTLvFNUTz8NHIIctqdmMViTu6xTW6EmspiY0MIX
KjI+igC+g0PeZsHO0iwcSksSlz/ceAm86rPS59psr8C50CqxKMrqUU14+s30Y6ojQQUxUJTYmk6h
X+nrgNqXGkalGzSH3PK+9JY0b95gPeK/OthrOKsw1+SPMRzIvVs7gqA6PsBWMtSlpjFbvoDiiN7j
7zjlOh4TVm3iJj2GPRIXetMZMO4R1x2HzZRNO56ROJ3+I2gBOBqp8ZnlTbfUe6oYZKbN3T0jhv6W
x54+sVnlbfPplUAyx5QKFMAiaDW9vOLdXQ+cDjBZ0TvnLNpBvVkeeSnLvaGKyAcHzilnBu+V+21/
0Pju/OyYb9aarPA0xSGErGq+zZoDvhyDH0ic8egA5OYAYQZmlZaSH1s0/KAH9lDxbIulCVwGxHBU
i+q+kxGmFtISQ0GTi+KPxBmDIzPpZIlU636lEccKqHbaysTVhDAa4j6vUxca9HiV47BNh/yZj41G
SU/4WoSVXObx3GNE+pQPEERyApsbyygMgLbldJB9j4so1tt/XzJ/+ZIdPLx/PZgc0w8wEurPTpn8
un9MJQQU8SQDLzbAV82dbf/wU+C0hHnngHHgcMlR8l9MyRa5RpoObYlnmPHjn2OJC36CSjbn9xoG
StX+zlRi2f/vJdNyGJUATACR0IX5h0vm5KAhp4lP3DvR5SGsVUjJB6KvPxjVvpPWISiw7RS598OZ
bUyhxxDvzNamejY5qUYFywzfE930N7L5YGhmSxSDxye66VvjRGILQcrgbUOhaYCGqOOoSnBWjbPF
KhLujQ5mHqG+Fq75i1DrZLZkBXQ0HBqToEiBX8vBt1XNBq58tnI5s6lLeRCeRcNJZjZ80QKzL3GA
NRYacYUnjBYBqOZO/Si6YlPjGjOFOuAcQYXS1CeJQQ5IE8EIB68ZK8cZmrm/ToT6tGY7GkTv6EiK
/Y0v/JtjVG81zjWwWW8CJ1s33yu7GrSEwuWmwvLau/wvZb8WpfFox9WjkSTPEkGJMqW7uXE3DrUT
nWs3f5qapTFrUNE0oUZRAg0I51rZwWOLVuUYp8AiLhPkTo6KZWD0QNhyQirL0JlWMHnpfBgIM0bZ
a4QoNszVya3zUFXlyfLCJw6eyE6Ui1XwVIdZV8Of+uKL7h5D6TJV8UPXtvQxzwxKFmfHVpek77ul
j0qnt3ZHw6+zp+PpJjP7RUfP00miQYnVz+j16w4EsxHi9LYiIIl5aP50ZbNOf5cHw/hONMVrjW7o
oR/abvuFd4FW+44mDBRGH6Wxgg0LSJfHMwY2vHxf1axI2rMPcdYonck2l4aQl15LNy4yZhIPr9Po
PVpZRwuRX60Dp3vxa2ZMBPOHnkhqgixKbPLdZkzgxZx5K9ayW8NTN0ZKHephS/ptWejxIxjpO7f1
gBl01H8ICN2IsRGiLJvmhzWrtANybWyWh2TWb2fkoI2gi+EYoZS4K2/3GMEXz82TOyvAupsdIHLT
UBJZ9HCpy4hu7Ez1mQrPx/li5iWUMKVGvK2FzJaJKC4Mq2jwVD2V5MI0nd9Sb6IX7BbQmkCrQjDM
l42d3+uj/dSSU9NdxkTkTKhHqqD9luzvwmt0ZCpjNXrOE2L2ib9vj0br6G2U5par8xFu+b6oxEue
GMWdO8GG8Yx6F0UpxXPDeymsU9c7m8Kw3mM9eghc/2br6hbBQ7YqcS01eRyF8yQq57G3IqROx/np
GeWh7quHDuySV9GGFso7ACDzmWG0Zka5tu7pAeMsnOy82CPSb4DAtrRbMMYn3pKPgR/c4BKcbFlu
GY+x3aCp4P1vvs1huuqAvPa0EK8amWwj5eIRqcXVt2pGvXb8KnPT2ZYOtEpTS786ifCrjUhyHk+l
XpTrIIA5EdrctBIg5vgE4qh5dZW8H8Gy0x/DFdS8Bm6EiQRlrxyxHyM6JwuhuZcpJlCgp+Ow0oP8
zkAIJAGbQHTD8UA1mP+QNsMnai9o6/yitRzogSEw1yV4tsZuWRKe9gwYvKn3lIgWuWG65jZH4Na6
NgNLRFwGuG0yuZnPmA0jq+Xx46oKaNEkNYtl02vfNmoMxpg708XK4PrJKxiCR1EV4SEPvGuh4SJ3
QvnSJe2+B/1vZ7aG85fbVdy3W+GXT2Vm7cIufgimoF4NqXUEQuth9upPcdpd1BR8a0X0CjpP4DHD
+Dtoxs6Py5ss8pfaCK85zdJSUKbstFxwB3MlJVVxgwOfBhyKxZV6GpNNo8/tZZxaFm3PeJNkNC/D
qEKxQGfObZ7Xeix3Uxg81iRQ1maT4g4pTloLZAa+xysW96fWV8EWCxt5NoHqHTcmzF2N62duJNrS
G8TPhIWLIlI0Fv721LyLEfZbhZI1rWZNayIc6yQZAOGzwuksmquOpU5rmtPEkpdilR1Z+kbVbkuW
QIdl0E1HKoMsHHnqi+M48J4cx6DPAknOBpsgK2XoqS2iy941rUehMYQ1XXkTKr0Kp9sLllLwpCwa
mvqRsa4OvfWtWF/DQrt2rLNoRj+CLi3gbWA/nzdeaVPzExDHXHOsogRaae9W2ALeDpuPeN6b49wv
Vv68S2tC3Aehf4jmLTtM4lU1791cOBERTM7fRDq+WUTX1ryl591wEvPeDtIaZkeiXZKCUx3Frst0
sDAvse2Dtlc7O8GK4HMKyLP22ertB50TgTXfCjI9IunD+QBZ5tDM94TIwXozXxgcYjlZxAxrhkRa
DC384MPbrUsOE6wM2Av8Qi6DKuAHYM7li06cH3lKAVTWPXZQ9z5tjRfYfu+ZXd3nZXSjV/4pRZNX
DO3Z6EDRxmlZjkBnmrZ+0UzrbPf4XmgENBaD008buJIvDhfIFdmbbZvZz/CCSM639htyESYcK75V
FdYZkceCTD5qFJu9tpaRZ5zKobSPZqjc53RsvR/+EAxHs1PVnRYnD1nUDUTdm+rVHgo+ErVx5V2H
5OYSy2Emeib6/gKocc/lFy8IsQdiDlz6ewECvYdiVCRKoXiVp0iqJ6canydT/QQyg90B0/WYhgmv
tDADmm3QeBKnXEEptYjc7J6p+xPzNqTcktdBbAeXxKMls7JSnkXCNp+mdnz2I+2jtZ2Rj6Rp7VJf
RAg7jrHpzeQ+KAW/iyOL/b/PiP91RrSYrf96Wl+GdfcVZX8yrc+/7te0bv8mSArOPFmDc6ElCAr+
mtat34CHYEmwLIvjPQ6Df0zrMzwE2yYYEvwKvwb5f7qf8UzjO3C4H5KUM/6W+1n+SW8azmw82eQS
bQAm3h+4IknQG0Ue1x3gdjG/GJY9jMPfuRs4jN1NHWFK9bNs6yTTvs0oI3VNmtejjl3R5R+V4FEQ
euTZSOSutvABg5vim/XUeXA59PCeMq9jQJTX5utZ6u2LKOChiRxycoCLC1SUAl/BfamBU7XgHXqp
a+Mup9bFLMxtbvOOiKhp6Iy2eRwNGy3S7PVHuyxJXWveWUn3VtQ81rW5doX34I+hTK9Rzz3GDHcD
nb1bhp5DmvF9bPlSjBqTgKdD6Oz0NLqzq2/N669Fw+UglId85ApTI+CrzPGwoOFRsGlp0BsELh7w
PwLHfoytemZTag7JqygGdk7cPcgFYkZnHozcWZcprRAGL47MvieGos0kn0hWyToK7HuzxpNkG9St
drZxMeN0P9XZA88wazW7Kzhf7g0vv5A7ZSV3w41BeUSVGW9EUjhQToqqC83eBKnYm0a/wWr6UfA0
DAhNOniDCfdtQ0//kA659QZs2SLV5UU4YuvUlr4JU26gqYuNtNAQtwxzqzzru9IHf1Gkzl5G9h4f
4pZ76iFKMV2UNEvMTFka0LbkBU9CV2AojeirsFztri8tDrIN9uYEt25fqYtewAW31RAse4eqOs6B
B044uL7aF1kjznKN8lP7ZRDBN1ysbZVGwGimc5xUlyJujGWmRv5oJZWxZR5xdva0z3DET9o3xDaj
8QEcysFuzHZNzuBcIlAr2/kxltadPYglfdFwMjpAtF0qcbJG19xzX/DNY8coMjJN4qXJAorvInoy
wDadSw2/+RjXzqEmIR9E8lBNwbno4YKYw3PnyEPmEn/8DBC9M9Tpym62OqluXvrGsQnHTcY2MJrg
dxKfOunSHp8I1OBNbc5yNA7wPTdeUb/y0Zmh+d20dX4ntmRn3mO83L1gNZInSwy+GpNxVW20Dbpu
HaRACytWmmZM8PW+dnI8icLd+V7p8GMjK0XXdLBR0kdOM39UunGZUmDCTboPcWMnqdp0RrKVabf0
wuY+BhfjTu1N1NVr0YFQsyp1n/NZaOjPAS5mPUGapvUcoEPSQEbs8/ZkD9iKlPWJsWXt9BgcMZCD
nkWfD7x1zmDXFsXdNEwHuv3WUwZrJVSbSkBTbqzXNq2gLUzGhg/LPs8F8dZhnuxa31lPFWjlDB9I
Yff0qsfdJ/lKwZcJMrSmP3QjoJAGxtuiRsPz3ZywKaZUn69CWGQGmcToXYJxkYODi2QsD3xBz1VV
bb3autZtEa68uJtL0fVj3nXfoWDiswcuonS5fI5VjwXEpGUP28iQOMciiOgO6fQvehjWY0AHT5Pf
7KLZClnujZ5wojQfTMotzCF7l5GPJ9uEEyd+9ml5TVT1DUnm2yuLbJt6hHSrbCn08FJp6sFWvI9r
I8BjiyhpoT948Sl2ZupX9+SCixCRegD0Gi4iLX+tlDhFOsi3JFcHd9IeHcyOh8RokjXS0+socwiZ
ebGucpahwMoPgVN+Ees9+Z15l3eYcPLwRkVdtGzS6hwG1C0p1r3S3fdKPAmD7CfdS7uRgdLIauqA
I3wx2T2OmDOH5T1cU4cLB6woP2RhDhpCuNRBpeFrgte56ZMNFomYsntxUYWrEcjVH8Hc77O5gNEP
rU93aH/E3PPRZsoHnSIezi0z/2e8lIX8xNv8o+IArCNuLqyZg5z52bqwzA1ZUX9R6uLYC23XS8Zw
LC8HLe+WvW7NblLcH5jXQD50brDF7rXLaW9IrfBW+92tNVqeU8NT7DuUKSUAICl0HLsekzM+tklP
K55eBM10LTrmZXczQrKjhBf3vnSWxeyBJYOAI6y6dTmuDmbvnRb2W9eZy5M55uA7+sGz/wx74Rr3
7tZ3hnVf+puYjAkVmpsh0b21F7ePvBozQG0td/eOkpyimj55CC2UMvg4ctnl94mOXp3nay3BM1Bp
1Aa35p4+C4MMBhAUMOWrfJDHAp8rv23+pVIdf+8s0cnkvbVgdSQNJLpKe4dyjsecJ8Xq3+PbLxWY
aeavx7dLOn3/539ocRT+yQTHGfS/JzjzN+6tDGM2HkRPZ0X/xwQHuBfuLv8EooNA1GTq+ycEwtGF
BA1hCNO1Hept/yW/JukbEK4w0W8paDT+1sF1zuT9UQYGG6zDlDB0anj/CIFopVfaahyL5Yjb304a
yt/9+NXIy1Op19vUIvI0JkBuiSqkkbHB0AXiKwf5xRdcheppQrDNqiFfVcQdqjn3MBGAiAVlflwR
KoIRhDjOiqAElhGuJyQnplbdMU+eEotSK6IVtiJiobsHpLdnf85eBCMf4EHzrzJoL7UXbzRiGugZ
50kzjynxjdho5AJRlv2VZIdyxbIl6hEP9moQcIvCDi+9qY70aV1imV3juWyEsAgMnGNBeKSaUySZ
5+1GiYnUIGAicZaKdnypZPg4Oe0RzmLJe4PoaayoBexfCKgxpOlFsnNqjg6uBUJh7LpN1mrfVFnB
LHDz54miRgsQUhSmD8BkvjONy6bhleeKOxv+TO0pMtVzUNZ7Ek2X3M2w/qfDS1pH79PIGUJhXW9S
7N/2hOxiBLm35JsuQCLbT9RwIfLqPJWyLn1LzchekShqN6EfV9expnKgZPgYRnsdxcDtDKHdcgLY
uUwvk3Q/VJ0/Rom1qwm9dMLaR7Z5tsX47vchIp3UzLUfSm6WQ4fyOHEiop+yaajVA+lL/Z0bI+HD
+3O0AwzOrdNo9wWMN5LA+UYhL7FvnIfa2pR1bq76PH9JFM9er5OQK7lN613zRP8O2RhMSN34Ujbu
SwZQ/paFDUSmSL7zn/GRmdUKnNe5cenkwRZ/gcNKQVe0nUvtfb08sWwwNFGPmJr+j3LCbNjMpufJ
sNh6nZCZI1zn5PZACcT7wBIb7mk5ynT/5PbEZSg5XTZqeocRlCzRA84uZudwNgCH5j4L7GeEhi3Z
kFskMKzR/nDULe1tcuXJNopHQmZoVcYFPMSjz6FD4wZbm+FdHVIdxVXkftTiW+oG11oHGF1MoAss
l5Bk44U4e2aU1Eg/jKVeKhugGg1oOSPVQurTvQ3kFK46Jar2RKYOA8gDjZrxymBsW7LQIIGQqjjw
ADmZNqqeldtroU3US/cltLjY+RpMnvMKKF3lzEWQ2kOu6eAv8h9DwaU27174iiXrMODu4jQVwW+6
bwwtuNct7oxlByaMMhtAi8E04dPtX+tw4DhjWwfRD/6yqrILVuy1V1DeJaOS4vuJhmtEppckdpoV
k/cj7JN9QYJq0RdzxLwrvEUMW63h1zA5eNVCtvw1mI7zgV76YAbuKeoRc0sd24JvSIdOzoCiujS4
r8vwLk6wdLTDY5kq5Nny1lek4kL9s2aotFX8E/b1fQ+caTnK6gxx7qEdQWNbUbMqY+cuNuzvfrIO
U9I+J7iDUQ1GoqMYmN1pcLEru5+Z45xBSx6RlUwMet61avMtPT2MhrJ7M4nFpAP/sRnYlEUNZs6n
Js6XNqDZxN03TboBFwO7rp1KooPBzRl10phXe/5bc261xaPQxCSgm7MLHNtAin3AQjXAd0q03960
s7+gz0cWqtlz0GCuVRnjOu17vLOPGBJWcsiO+PW25uxayMPp6GNeT7AzQM2BXujf5CgfQDF6aAt0
d7KyPORJf4UeEKyjKXmJZfilKfovm0Dz1mTednFb7aPZUAEOJnFohMFoUSTOM3t5tNRc8AsqirFA
ttcsL7G+uLehCt+0EFNzgn0De3UGTcW+T2ZnhxvW713IwRnLR4v1A74zYPTsjYDmrlWsKVhEUlW/
lmW3x5K8HewKJjOfTme2k/izsUSK5KqC4MwSA2Wb4CdbCzJDEdenGnuKPftUzMz/SmfnSmeQVYb7
RqFa8ohXhKoYrXvr457bGF24a0cLz+McCO6q6mxw4dW59MrA+YZgDm2uOHWx+dRRKrUSWXIrW/dY
zJfivKez1S/X0JHesB1isSFY2qUZBAWXzKgm0o3k7MzJmvjNfIjmIO3XAJkNNhmTU7XT4eYBDOZb
JXd+FbobtyYsHSRHSxLlm+N7bIr1yqshwHMe1zmTmwB6kGblOqLyY9FxSu85qeed/SLnv+w40q76
fHX3Go95PnlFsQVUbnr7IfA2jeF+e/PFXh8zAws57a7k7u56zvr2mL+jpWXEAjpwpJ1zdTx/PXTi
6qbDewVnzUciYKDe9Py00lk7sHgR+rOaoKryAlvjVsr2s+zV1Ry5pyY6nksK6bNVUqd306xOwFBy
l6PmXzq4y3gU2Rwi3wZnCFywL8SVbeo8IHdAIr+PkD/0sL/TkUNSjM3DRGmj1qGUcDk4+Egn7ayh
1GX8Vc2qSmr3zlYzui9vVlzscrpyRdVXSUAcBVFmmtWZpNEubqSjjOL8jxWJlSisyccRUIhiegqR
eOr0FCP5mI260xEwHFfb2Hqz0wYehSprzXVuVNxWZ9moQD9y0ZF69CQaRp85rlIKNqtNofIehe89
eZN9TBvzGs+yFPKUDHELI1flyFYt8hVsglOZq/cQWWusq50z61zZrHjxZHkZkcDCejymkbWlcRpd
VniLALEM1/aTppsrzOtAbw0467OuBq4P+uGstREDPU+Ib40VbCC8+8wi1gbQIXU+ZvLiz4qdn8/O
V0Q8tIRzjKiHyMyG7iVbd9b7/n8c8v9kUDeYh/96xn9PaQ9rkv/zv/7iV/460rq/SeGawnN0NGEs
n1hAfx1pKXJnjOd0K7m24vjkn/xzxLewhuquSw0H8bHZN/rfR1r3NxcgtD3/mxysFfrf4rzZc2fI
/xzxTZsQHBgMgHKQqCFe/A+nZzhxNrF06myxWS1kxbBkFDb2pBwsQRnWVPuEzFWR0dorKykcBoi2
38gYtoMbmtZmDPUHL21/yjFIT6VnvrtTN277kWTvWM9J0xHestHeDVogCdl6xjLmjLupQ6XdlwF9
pFMVv9Q9pe1hIas1uPVmGZMCgn3AN8+31TnP9a1vZQhQjneOdBN/BBepQaBCIZr1ROednaDIdIPB
oIE50MWL2JPef/0WGZwB8g0Jl1572EkWgQfAYsCBq3Bn++RXa4f1nA5rcGcZFZLqKY5WmlVhvM6w
bhn9kD7IGlZbkIfdIVa9txwxE+y8geb2xCRU2hPW9bPBYyyfbvjEAFZXXA1K0rErLeO2Q0XTznEr
etKqLxhe3nKyy4DSTHVXWIW19cdxP9KmfeBn0xwSWZxkR4gche4+LvrkIvneOnnn4GabNjqnJigI
MW7cDm7FkFTjTpTkrdNp/HANj/DLIO4rkmEJ/ONdAQXHzriMmEGHHpzNln1idLLrtQVmdvdcV3N6
ijUBEF6X9ns3QOoMlPQWrpvld0UKf94NZvDbsDbSWdyCljOQU8MesakIW6Qi8RH7TcqdJuepbsst
RFUsCiMzjiXWcXHoG/eZvOB7GsCOSByPo4+4UEbN7tOIF4g9AFbd5I5d4afVU7DRxlcSddm2HkD/
llJWy64nIEtmg6Ki33/vNs9O6a+UG8aWLtiTzSHGHM3AZjuYVuXAO6EwNC5TpMXHOqBSuroXbqFA
FyHu0zYtWninyQ1XHD+9KP+EVXSsDDYaUzxJNzlFdvGhqwG2CD0qXGU+81BrlkUz/ii98omaXFAF
KoY7RELKEiYHl6rda3VEbtnehjkfGvLOIBUKIhr8dCqN+aQ4JgHYb6gjlK9pNYuTWE9G9RDGJibA
ASEvd8pn0zAOg6YSSp1JtAhava30AM1zXffjEmv/rkolELGofK46d0cQ5FTKuFz18D+yvWi09wa6
woYL2BtnUiJUKZ7B8nccCODDcFnDead2QKGKi1VQauuQfgj8Ore41O8spR4F78AgpeouG9ufVZye
88o5jLLfKJ07fhHtuU0frLTcSB9yb1sdjEByPi7TYjMVl8DoSEZV4JyDQhwafn7LhLci/zKF0AhN
prDK6NRw1R0CY5P0frGc2VB+qO2k7+IPrc2HyfboQw/CdKPNPe8DVBNKMKyUJEXpLwvJeWGs1F6Q
WxBdE+1sjJZuFrt3VW890oFb7Y04BFxscz8fFPNJZ3srO5Hv02RRlKDnKx5wr6GCODIFyt5KFeE4
H8pXBdMDLET76kMgXkQZm5YOeaKSPW6mOVOiafIuUo28a+DXYwzp43XWjMPCrnRng7vlkMGUgYwY
3oj7xNsks+2lHsQ9hgCt2EZa3WxpfDjQuVqf7UDDhqBI14J1V3Ypth6Zja0Yi+bsReNTLv0nT1Ac
Fre7qSrqZRjWMOPQpVc9osTW4NjyGLf9sZ4jhsLYeN15EoeWVpqTKCeEtZBAjqXCFTZ+vknxHvfG
EZ8an2lvfNXa5uTwdDd68ana4tzkgBfoV861GFdRyMm35pvQBpeKiOckxXGIYFWoYdWMNht7vKqt
UC7Acsmivs5tfew/BxygZzF5HxgSVhmPwaUW8dwRQciTvz/0JYVLk3usa5MdGQ4wz0LSpusiiq9o
KJ8N3BFsN5AQq6NVNfe26iieb88W31gq+NYQb48ZghLptvu29PhTEe2EOYq37Sx8fymt+s6oQUfE
dxm8xNLXWPie/Un7KmLW/m5y7o2h+gx7pIBpPJmNvWupKdcIyrFXsE4kzVo4KfFYrid8gnP2CB1y
s0R9r2SzSVW3wLq79T3j0jnVMR2inVP6H0Gx73JoOsq/6L3DRx1+eV28joW7pGKNcW36v+ydSXLs
WJqdt5KmOcLQXTSykgbu8L6jk852AiP5SPR9d4E9aAGSRhpqINMismpf+hAVisgMRcosBzUosxyF
vch8DNIJ3Ps353yHmi2rxpvDLMROOyCJYlM17TEvk4MMBzRjwTO4gI2fwluUxbmt3YfoByo4jKS6
vyYQETntNF7HTtkqIkZwg5hBxwhGM9PqO5MNpCkgs+rbwnB2iM+RZ2VebRPL7t9ig9q6Ny712CbL
4pMq5NpHpBPMMDjBwsAIXxDfXq3QOZJ4c5p/cJ9WJEKCZrrTmrIdrbZyGvg+u2abGq+qJtfChMWh
ZAy3zRoXIrOeHHCiTRB401trdPiIQxQUdTHgHKXb1J169D8R8pzrXNk0OopwQSOi19fCN7nBe0Y4
bgiWBw5yQn26rvpxq6iFWEYTky+tMw7DNI6LWuvZFmcsytqaDWRclRTMId2iPcTv45CTyklcZN/3
705Lx8i2cQ2uBOU/u2XyvN5K4e8H/IzEbKmmtYOh8KJWiCiKcNmazhLz+ytqeVI+63ZvWSVS5+0g
TRYt7qaPg2seGKsoCdeAspe9QcQecTpmWG7SxlwXVnsfJiN+gmYVjbjL1R2/4k2gVAz98nMGvQZs
nvXDbA5dluwabXgIk+FHGauPTWKfhFKuujLZh4AtLZVlcl5cCW+7c4bxk2trU8DVpek+yx/DpJ6M
7CEuEi8cSsDZ0mbwQ/tX+PtcGY5m2N1Bp9yYctjik9tWOchaTVofjJN3TX1UqxTAi7rqO3WfAzIN
J3ul9spSOOO6MLvPCd6PpjM64kYi5L3xr2WV3LVmxS4ntN4njTZtDMrH2PYfIutAK/cWY+1ZCD87
KbeM9bMPW7zGib20+ungFAJOXh7fa2V+b9FRQWklmcM8t260GbFgVpX7Yeg2EVw1JgCbC9IvWkaf
zGqwxFWY6FzpVW7/6Df1o9LJe/ZhPKH2Ji+dTdHFl9hGBJcmWHo1VO9od+bPULHnFAe2HXUDZaO/
OWZskg/aPbW6HZEoYO9acacb0y1SnG6pl0Js0ry5i1mDT2lLnkfPUssph/chtWNvjF+ZBaAn1s//
Jp3TKfqsi6b4bn9Odf4syrGOgrD9z//0Kf/jb3/6d5isMwPx/naD9csSpfnqv+o/6LHmv/yrbN36
WXhuC4u9iP3XaxQxd1Cw/kzE479tUdDB4B6ely4CmjYl2l+0WO5Ps/Sd5ADBl6IR+zvzdf7f+EMY
3kAFEbTTeOi/B3CowxCIQk45OQ35bhj9Y6LE3wnym1XB2DHpdS6KeRLJmu9pSu19xIiytZwjW2lm
ls14VhliprAighxPTBfoZ8GYs58T9xh7dow/m6F+SNVp50zjLWE8mqvKQXfCk+yzcuXOE1RtfkfD
eapKxu4Zgfu9XYh3Y567+i7tVj3PYnvTwYPLdHbUxModgod0lB/j4O745y2pQB87jHXTAgarmXeV
JwdgFlzdq5ohcFkz8SoYCyuDOix1BsWIBWsC3uNNrMdbMl6OQzpG67Js7O2Q11RM6JTYLLFKLXzy
K8glLAcSzp3q0eySp3oYN6Pun0O4ZmTGQq2tU88d+DZHB9aFkMeh5RZRVCQchBB9M/9r1i7q4UWX
GyvFrSeWHoRwNJyCUOiCa1bLbV/2WzHWVzbd5BH1qIDEwjIYAI7sjq3OR2wCzycT9wKMoU3RD1xQ
vg12cBPGBB80FrfQcp8GlciTsDLunTyAEDHjfqt5aEv8xlJT0EIQH1KdioDhP9CerV6x5/Zb69Q1
kojrKH7vqBpTlswNv3g2UuKs19khQBuK5/iY6NRY5MwXm3BKX9tQ+bCjFKVyI3cmOTFK0bzLxvlK
53nRZDhv+giMqTfuiry9c0gwQ3909U0l20fIQkpqsbxOtpFGWA8Sfw7fydg7bL0WeTl7waS8S4bu
WyYa4QqtPj8X31nr56tCtSXgwvqpbWfteOYo3jBy/yNw9bH2bxTSS/CHDtc6dVt6nDI9DQZZL7Ae
Sn5X3KLxsJAW6YNjMO541CKvDXrXg4BJ9EoGf6BcV81EegWzZyQT5aWtms9Em6RH97zBlrW0IEku
WNzcTLsMuKLUfdhAJUnMiJPdHeghzeljkCWrMMVNSK7hhs6KMvKsNECSqQJ51dpi6aeIsOUUPY2Z
WR4MA8M4nN696gA9GDoi75Kjr8hNMGWXkI4lVcLJq834QR3Ea13nF5xRxFFY2kk3ApNFH32knfKv
ROvD+4vuFVPHSVEccHG+Ki3Vdps0L9qA/L2qXjRV3jXki5ymVv0RKXF5c9wGI7bm5Rp+tpjWruJR
pOAmBE6Z4Dp2zF37KHno0mYz5dEbRSS+xqZTPMbH92bEUoBV0Q+epb1R+wdMvNpagdLLPo/IbnNg
Og43DcHbIWgZ7LCTW2mtn+0Df0Ao1483A1iJN5nEzpgOF7ZdTPdo5CDAdEmyd33GP43MvxXdf9ei
OFi2uf4SBykonGINply9SNu8BU3IOLIJDkHZWCt2xA9aipElaWH8gUTnA/KjpSxGMAOyPVdliy7F
+iIkmO1awiAVwPbZ6Uh8SVL3JAFPSrc+JVH94bsNGodi3UUBS+DslUUjcRwugZmlsQ4S9xQFjonw
qrhEJFiUJFnY4cAMGDV2EkDKq2sw+VZV79oJkA+NPMMaQtlz0jHUMmazhJ+1n4MzejUalxVZGjo5
NJNusK6AvWI7rDYM6y51m1MXD0R4IfNpGbEUVfk5meI0OENz7RNpLOpKPciaxiUhS2oikiBXb4JO
B4eBe8U9TQjpgIA6nr5yi5CBqkCOQWKt2Qh7MVnmO0ksHFEmS4q6P9ARXctugGlcGs9W2OD1NFam
Pa391LlgGHxlhPiFW/slmnp4IcFZdvKjMNH8yTDdhmFwxZB4CevyGz/3qqm0z0jMFqWA0ygxRL8o
erEbIlpZo+r7rWz6Z8dy3ntk2x4xNqoHK/44ZtWtqGGxBvN+gzWekXRAwZ3HqW/PSU0eAWgYuGS8
KtCX86imj5m+QvzXuinXrTHtxRyAWaXaVgMfOp/yy9i1h0WeDGeQzvOSBRUOKFZvoKRjQk+QXJtc
g8pdR2XxmHF9ApUtmF/PplXbnBau5jNcgaQ06YG+0GPzzRmzg5aJm0oPHpA8wJmt7M2YXrse/Bfh
tE9GqvFA8CvGC7HF2rqie6CqJWh3MQz6jnbgIU6y1QSnQSkckE5m9ECToUHGJoDF7dJtkE4Q4cgh
txTxmhCRWTl4a2G2QrnjB7N6wCg2n6Wm2Qc3ZcURmOq5GtlDAPYt20cXPVNn5i+9o11NTb0pGnvt
vH7I4du2sp3YqvtbV6QV3vhiIv2W0CQEchzJwWNQOCHrguFZnWDecMMwU7Pe9SEgiiLfGAxS9ELc
RmOVNOarT7QN4iP8Ks13boORqPX6nNX4plOclmJmyOFbBdvYIeMHtoN9LUwwQQRz7iyn6iI2h7XT
i9eUlyG24q8w1llHkFHqSd9HoIqSvLLI8xSII/MSCrjhaNoimlo+raGdzuzWzk2lvyWkWy4io39M
owhaa7qyBXECDgsPE75943QNo+MJjzzWfVX2nwnPmTe1/bhjwfmiJtpaWghRrcQ+D5b4UWruEa/K
nPkpL3joP0skUPPqUTbqt5t3W7QV+twb4MHQ6huRfWgDQ+cUEV4cDwYzrjY7Kkb/7opOWSVK/SwM
CTel4p2M36KRUZgzMnRxnOopT8pbaGJT5zGzPLtsrkTTlxz4zs3tx1lexWuZRwYCXffoA1BdlABQ
N5byMfVETle6PXrWSDhgrhFiW2cwlFqkdosKVJPF+jig997+mzQO/w5bApM6/G+3BNv3nq3LP/+X
5F/+d/+nRV38+IO+YP4Kv/QF4icEVCatgYFB1VWt3ygb4ifNtrGxgqdioorc/S93L1zlaKgMzSJw
ca7+f929uD+ZFpsaR9VAWAlD+7t2L8Kk+/jr3YtG+zFjQOhB0O9bfBN/SdmodN5HpQzapWJKL26z
Vz8wj6rvLFrCNpSoN9awtm6aA3YoKRbjMGyIkBMEM5jfmdq+C9G/J3XxNZAqjTaaXJYWCGzVgemH
HrJtbLDYRGUz1shXaJjTZS+1x0KixQ2T6WjY6WtdAbC32vSdhB3oM756YQSaLpg5foEhP9dBMEJY
anexbm9k02wt0FBrp3OPvVJ96a4ZMEskdc7Gy+JlYnysS9aYkmKGJI8cqHIivCl2dyxgPlCHDsTp
iq/GNbYNcJ6IRDtqQYtxfOPvRzMLNiB1zmFZbo2aGUdhsJHl5GJMVIDi1rsFOOR2qTPVNYp+pfts
w+3I+lS69CGI+OBQX68Rw7MjlzkphmaJ6D51Nuiy7qo+SQ4YfOwFU/WBqT3TmNxWV1qnv1sKwgxV
txhRtGkLI8RHpT1xtfSk2eml8ljVP2cWsTXWRqID7E4xlwMxfku7QZ+kgeKhjzMPlam0KxIn6nWC
CtNIXXNZ9bqBAyjrGUUh2syGHsFP+mMChYCYitIW6xk79yyCakfCEL3EgjC0tS/6VYIy1J0VoihF
8879cCQRCQ49BlXz1umVK4gSTAkQ1CKNiQYJHzumxN8KGtS89mcxqn8sUKc6TXioZrmq0aB7j2cJ
q1GUYMKZUg7sqRJUrtSzjyEVd4P6NWN4HTsc66hiMwBhIUotDbVspjSrAfVswDKwLp09mzBgJuya
kNk6Ja2RUgJKHoibmJW4TR3SlCHO9RHpom78EIh2JR8V4FiM2Hl+n8y6XtWuPplgfuiWQTQQ0t9e
jjeRSDJcXe1o9BXqYGTCKWrCyvSf3fhLT/81A2lpmeRgl1kHvADprYnk2E3Tk4oEuRPE9kyURUiT
Sy3AMItYuREuRo/gEiFidigdxc+q5jp+KJA5Z6Z2tJA9h8ifQ2TQ46zzaGZldKuReIdUOp0107VT
51vKwtarrbADoVVcnGm6B32MDloMB6WwrpadbX1s6bJAugSoZF2qwA0AzUS8fkVj7esu8oQIMZy0
H5UbbvicPVspd01J1aMYLgr2Qmpn08ifw3ljRuQizGRbfTIiolkSd6X5GvO7EU1k+8My5J05RRta
74M+ZQdUptjblO/YUu9SgBToRAFZG/uYICQf6T5xVlQqVrzy8Z0TO3lwkhKv5+ClRDP5OS6cGGpV
jLjfTdrTyF5F9AXmVPMBw8O30+mHDhxEPHTwaol4ZRWCN5jUQydgcBpaDPv8b63WLlaOXXq0nrQ5
4WbWhxZ5zkEgWnDk9WtshOcqCn5MXeCv7RqEYdGcsmx6qQ3tQFj9UgREt+rpWZ8p6gA2a/HiG81z
3JnPQfzp1xDI0KqZ1Mgj8DFN57zs5K5L3TNvHYZ+ARG7dUiefK3YdoRNtvH9iQGEizEFq4nfeY2d
UvnTz6YfrXgOw0vVQSxGuinM6cthcmA4pDK52UVG/EdSY1fLGm1MsXd4IGZLSEz5JefPSbdvZBDN
89kvfoXsDUaspvaSnRRun2lJ+sAeuM6CTdDBGO1V4YurSsKsUebwD/MlAvNHyX4DTOxCR+inNfXD
MKaJhwXmrhcO+jwRTSvodZsW77vQaC5zq3wn3RM9XL1MrdwTOuJQhvGjtZsibZXzIBWB7jFSpvEl
nUwYwPfbTTvRX1KfNBHyKUJlGUh96FJ/EHV5C2zjsUizHwnGxLFy6b/1Z7c2HmpmMU0DjcXni1aw
PbZzurDZAJzOA97zVoNTNnbjuQwDjNrdTjItWthDmq1HBjXuqLHZTDWB4DyjMBqfrF5us8T1oDzc
uXF06gXk8rD1XFtsaqJTZS+WRaqesCXvwFBiFoaGE02kDgfjfazkBwOJI1yHm2wMzOUA5nWXdUFK
OGsvAYmn+DtLeRL68Kjb8sJqjDVHOHeZbsz/N3U3KDqW2N3pmHiFy8+waxAUKA+MkSjafQAIbJmb
0Avy4YDsZjswLXNT5isTxpne7E5hGJJe6e71XENPnLAKaWwkpaPnWMh5IsbEfSXOo8arnTHdigvy
GJ3+q4txzHS8uiKm59f1c21pETQYa19EzolNBFo+zpuqP0+WBbop+6FXTI9as38f0EXi6X8F27FT
Q/fFYaqwMqbksemCQ9ZZvgcNqAHs0hDamoKSiRy8Cg7fiBE/SlV7chRcu9xObyxMbkbor4uQtkAr
3TuZW5eeRzkO6ByGziBbqFMhxhCFE+lCW6CRywnHhkJO2Uv9Hzc/Uk19HeFHaRVPoDoyVWMXjhaV
jEuAMqt0tFYs9clrxTyyaHJhejT58iNPlQNv6aZOE7CdiiTIxA2ita+6d+aghd4/yuNfXKP/X8bL
tn7/8fX5p0P95/8B3+rP//MPqmPxG+zF+kmlwoU0Z2HiISrxN/OB+IkoeIEwiLE6JGqN/+UXZRJj
c0PoVNSOjrFTm5Eu/7c6np2lvxpO/24G3R/ZR5EkWbDsGGCZlOG/Y9Bp+TTlqgtBkakltLRwIGRe
hCu1RnvLMGYHDO07qOuHIG8fioFY3txStxlDLd4s2K0qmMxpNlQq0yVheLBoRhpB8JQrBzv70bXZ
LYVp51Wjeuqd6a2rrc2ABhVw0l1aJbuQLRqWIvK8Yx1RTNV+SSkPHGSe28fbIXEKKGxWvmxV/m0V
z53kNvapOcZhqeQE9E75nrB4Emqsra3pkJerH6ZDlnhpbyb84BCZ124gbjaSce6ui0mQiDFpXhZD
1cIVdqL1vIpWXQZjuorK1FloECSY030V6IwR8sRyhQhqxtoSBBdwQMtCBf+qH4hfPtUc0VmhsA3T
xCvBHBszEQc3J8AiyZU9ys7nPC92ip5u0DlBuo72UhFPta3AnBepRRB8cW+TAViZ7inRsJ/DeBla
sMlMfTndOsxZfMillq8VBc9hHk1vHNPDsm2GAawmqh5m+C4kspqJgel+SYzAxP1MA4eoPy45NeSW
JSE2UkkOgUrVRaz1sxZAEZ3K8RC13ZffWEfQEBk73KRfKBXJPlIzdXBp6XgtrGA/tumb36aAEJJG
gL6cxnnM8Rgo8ZMqjRQ7Y5zejdj+dkOf3ULJhJMEileFTSUu952otbsg0yzqNGaSUlkZYfwwgNlb
NkqZIoypPjksV7nirEVmf4Sj+AyxKbaWPABodb2uzW70l1hD1OBRS8n9S2a0h8ZyXxBn1wn8FzDI
vcnxz7VaXyDMl6y5zSMPPAq07hGO6n6qOzSs7otdgEbv62xRR2mD3bFYk3z2DcUUKpyvIiPRiJ+3
aiIEGu2x9J2NXfTuhmkKQRTVGdfZOyM/+AXhp8rAbBD0Y5Z5UTKJtZ+gziKOLtQwm2pwWG/PklRT
PUU4KbSePWjQPNb9+EFKxrAIpiFZ2zgRlyTdzfXyTpl9lXgPvkcJ7xmcMAf47EN0O1hFZUdMXbsH
P/CmhdWKujCmu6zvsrpA3CUPZdBPROEYeC1Jl5odmOAwzkU2HhFGEn6Z/3Cl/jiFyCxwBUHDpEeR
cuFaEFNmfU1Of7ygpT1LoZKNmcAMnmXCyIvTyCfD2opNz/L1W5KhIdDGOPbKSvJgjuiC5hKhi7ZI
xQvPjUCd2t0Fl7axbKv0SR8k6wM/T9eRSmAGk1Gi2rtpO2g6jZtN6KbQkQJMzbvTtdQ8pFVpHVp6
Q093qSF+xAqKYBmLRUCDm7nNs+vqj4PdnpqoWWEJ4aceBweQBHHQk3HwO8JJqkJee+lvAYLs/cDx
CinQfpffrd4fwUivxzSTG9cBtlv5L3FEBxZHzyWTu4XC94evW3xQTBFvQ5iirT5orOgWicMSTA3s
JVFCq76q5NKwKrmwMmfpIq7JimRdVPmBHOuTaZSzs0N90RpX3LqyfTfE7H8W0SuvIoneSB/N8VnN
tEfDYV9uTQFJuOkKHPyDGF1AnPawKU11r8zpihnYpLYYgBtlKsjo7qqOxgXFKqKa6SRyxqpF0h20
INuVgEAg8wH+KXkUBwtpmpYeo1phFA79qOvHRVO5TwaikGWJmZUli7UNbP25bgdGBWgxpX4JSqQB
OuSPpRErB5ZpaMMl+zlFJdIlNQOGcknk1V1P9cso2K7nbVtyymqdb9k4m2QNo8fvP5wUEasZhesU
uWURVCST+vcT5+CY9avUN+9Mm62YogZXLLTIE3oGi2MdeJRpoLx68WTUsPLQp+Mpt56dyty17gQ0
XcUErIqqg1ZaftUFVuihTlcqpMylbDPS0Vg08AYek2kkOsxAS2SW9QNRkRg+szOjTnj1Lb/6lKGX
7/SvhemvmsFnBF9Z+MHtK79bvAYI77Q8OBZjv44aZevkAv6pmr0Msw5NydKrWyprHVTLVIaned9h
ypAok2kNVttzMu3LUFRtBS1mw+qg3UtBN6R0ORqkcNopCTpQIYmxH1uFUrAl835CoBJau7zlx1cI
Wgk7phmlvg9AvOwFsxPCoKq13XJMd9W6KkibI3gAkRrWAPToFqFT1irMq+n+HyXev5Z4FhiPvz0B
PUZtkf3zf/+X//rHhOH5L/8y/DR/Mh1bo7xT5xGjbjF9/JXlx+xaZb0ubAvMsM5Y9LfyjkxEYCKg
hA34jn9V3aGRMA1VsxFMaIQm/iw/Cb6KuyKF6p43v/vzn3CI3xURuMr/9B/MWV3xu9EnFSTB4jBI
AI1oM2jwL0efalDhZZ7RfCWaaA8sJIR8WpYQfRzQn/wuVAdeU0dh7edquEjK+wixMxIqfO5J8TSZ
ysOAmcnQijkrdbzAq13qlXvo+mgL9HdaDhmNl2Y8Rda0MrPuMS/lY+qWm9EAilb45yrXNr6mH+BJ
HDCyMS2grOxaxmjIwcBlDetC6vfkVXsBvathZnCXwvvRb78MaZO9zXhoE+XD2nXKVdnmb33iPPPP
pZLO7x454tzmqzpCAh821cMAPM8oGeJSl+1LKgHiEQcv1oZL7KM0hMHs5Uq9KZn3LmjCIRNm+7bK
l2NsftqWm+9lOaTXEM2U3zY0UualT6unolPQ27OSVJSPwLLvqDQeKm2kWe2PEVTYSGivLZVOgWeN
IzpXYCpU7d4kXRJocjiguRpRy0oInlYUXXzbpvvXDkZuXCOjevAbSj2hPEf2dMb1BPYrDrR9WetI
9GkQtkpl1V6fKdHOEQEwMiVY43pBk6wVkHJnenxDIKTbeu2YPPdh9t0V8zao+2bNdtRwAHsdABZW
3c3OiIzvQMHyWDkKd378lBrIUtHPzWdeWK9UdVgHnb6pHLHSQ/bZGXtkQ6s3fTCteoGPE/lA3NrX
LO751GzjvUjUs2oYcN/e0jDc1EKxqG2w+xrJRVOzjQyth1Sk4Sposz0r6tbL+2GPRvxe6RIDhCEb
wEYP74yQz5mkUVSCak2CQU0sny28vGo2ZVvdEV//zcBv2xRcK74pthDDtmYkH0D9xWvHARVZVASG
qLV4s6228SxXCw+TWnz4BDQOOqZCq0ZnaJEuvXZIfY8iRVvBTauWVpgpaDTLT7q0PdSCY9ibDyP2
U2bOKEL9KWqpMfpj21gbnCRvaV+TM8BK3NT2tTECTMa9MHflzArNS+u6t1grT1qTMKI3wF+jyHX8
zwKxP8mOJupJvI7xI5joc6wpXz5+7iBpL3qZb8vMfTUcxoF2xcpdLYZPgrBYPQJDjtj8nxXmDgCK
FYa4tU4goAM0zRb7aCKbpJLRdWYiVkF27WPqrly5Otm47wLGHDxUaxSgF27ra+lXb0qt7N1OvTdK
9TmZRYEUaPdYa86BEZGObIQPoYvuIlPA/8PdJDgseWR1gRaW2eSYpetBnZFiJCcM8FtI6bzPApLc
TJsuslG6kyKxN1p2YMxfoiLymWLSgJkIdZwU6riNpkUnbGPlTu6DBest8ZNDXqX3g5Mc1L7Z9DPT
TYusTTf4EEEVrvtGGb+dtrHJjGOpQQbaOSdiRyiN59f1Z9FD/25s/4NxmT2bjYHe0l0l1bSz3CZ7
8F32hK1fIS+ZkzU4QgnwMSaG+sGTXad7nxiU0HZyoi3oDVyVutdP61OujjfKC8yL6cz7KdqcbeXs
l2h9b8y1r84Pj61Kgt/EbDdvj46IdibPuk9WfVTWt7KJCGnp74twvAuMZk1gGQUom3m3+IYMSx81
Bz/bjb/uR5ROmcUYR3cMnoYIWpttrdUkOfY60te2wINLnt2Ao75BX+bZ2XB0pz70VFepSegGP0QA
3s0X1mqIErDTNe+Mi3bL1PgYxnPEC4kipLupBHNnCn1FljJm1GPPqoxL4SeroOH0QvyU74y4JFDC
Nel+BRHtpXPv5v7aarOVUxW0BeAKgEr6l7juqeOd50jmZw7qTxnDbzMHMrZHD9raRzzVW1P1V4pW
bRxSeLDfkMFg7hBzXCi0oWtHK18Z97THyGTyq4o1yG3tVULGeKk7n1HmqAubmRsp82SioNYCLHms
bHsbVu7KVRzlo6yMDdG77iqL1Y8o7i/DqO7wHyykXZs7ZII3P+WrBwnPUd2ZT6ilCYlRoksQcuxr
kjuxYiOtUjU3TXmKxuriVGTeDvCVKy6jfxRTvxRTFBZ/u5j6839r2j//rz/l7z/+dHz/+Poj3Npc
Nv1aUOkGbz8FFT5ky55xy78VVI6B3M5ln4tvT/wVbg0Pn6PjsDNnvofBjvcXJx/zMmFrKEyRpSIO
hcz+95RUYjYn/q6kmudyOnM7Ftf4Bn+3TVYA+TdhTUk1zRV3Oj6MBQscEKI6cUr9jRZyUakM5nUW
gSVWXYwU+WYE2GDZ8lU4+SqYz1YfofdIflHiOt5gQhzobeec5eZ2SCOvj1WWw/22Fz61vYllP1lW
07gbAeAix6CcuEezcnBFgkVccPPNAIFPS2e7pMlLymlfJuJRtGRbcwXoJbZnzVkHLDVc0nIV49jg
OKFFX40yuXJR4vYh6jERt4jrJJnvFTZya6NwPdXat/Bq8CdbNEJgdiIHxSgc/9a9uAb7JxlPUDsz
vm8btV6fbxwtXuIWv6/y7CW2jqRML9KwW2aVtaLRxyTEu9+1G2mia/WFh5GQEXm+zSy2wBSW3F8b
w/FfA704O9yTseXcF1mwo5XDpSI20NdpNJc512lZFLskKzdF0noxr3wMGF3l2o24foMxJk0ZXmVy
aLmV++wxmRDmyk3mBOvUT7hGrLUiiCuouMb1YK04lzhizWbAvJpeEiq+lqWWUwKQaPpF5VteW0DR
xyHt6BuVsUUZI+0pM3bxyhq45mKaJYBptndbSpGwW0M24GMmkLPQHhi7xRl/wlxg90Tu9Iugqb1M
dh5L5aNp+xvfeG797qgMycGSEJzcgvN8GN/doV8Z7EhyJ9mkfnruY0Uui0Hns0ZBB4q1fIXziuKX
iDRnDuPruueqkZuuqQjAUZ8kNVkbGd6MtrOyWcCPUSkPvXlRl6yJsVl2/BI6H+GN7u8U9Sp659aU
P3wkYbZJcPRUbXqheVZrskEJ0PxMQIBfUoMbwNj3PchpMuiGO8LkvNgqrhi82dI6yTJ3aepT9Y2X
lqBtdSPi5q1C/qZH9VKGePfT5qPDDBUR0G4yXgjt72YoYN4UAUMFrng4wBi3GIbkulz2TbiLwuYO
pdFOpppXqtQgtbUFVbZ3i+4L6cBy4Aq0bS71PPNJubXXUh8+a6XdokDZgvHZ6dkDOfHLQqk2IUZS
J3vWEpspyEeusqMKR1yt7J0U/G0sDtE3u+havIqN81B2L5adHAJh3/VRviYj4DqzpnAorUhyW4FR
3rq6+hpMjx2aU9joY0lYsyT7p8HdGjQPFrvB8N5Ff8DvIkV2wQbrUZ8iBuXtIbPrfYNcoipGz0dy
0InMa83XwrlaROdlBqmxvbJywN5U4lolQHKg74xmfnKCx6a1966iehY1bJOY93HQHLQU3iNLH0rK
D4qHNYDpWWHhH5jaHOqJ6j/K8Q6j5qy75N00wfio1PxOSXyhaZ7yprkL+NYTtlOdivJcLRtPFu5m
GKp1LE1P5jWyXe0Sm+VdUKuvhYK1QLO2plAvYQfgt3VAjSkbXWRXsxtufphsVTO9cpMsI9ltFYAL
8L/nzJtd4CDmMFUkiuqTorabFEMSNPSiHmFzBRhN5M2eReATyGYSAQeiYsHRRFAr4RY5KHQWum3d
lYpgD0t54ISPZjw9GqGdr8qfHblajIi+1y4pc0ACwFg62lghSz7o6qBKcR5I5iBCAnyS3DjiCcDP
XlH5pO03PQkfy4kcDcEwf8ZW8iOPljsuOrddleDWNFyBrcPjDZ8WCugyKYsb3HtoZhESvnzwavUt
kaAhKmRyyiw98QTFH+nO+4gFAfK5bYJmRVaoCf2zzZY+jCym+LQqw2GKwSEIXusIC3RlVXuh6Uvk
nRsLs5c6Zuc2CvdViZOBJI9SWni3u4vVfRlGsenb+mDIktRDG+8RkRwAaevG5K8Rk95Ee7xKi9Kt
0MakFyMlxUbnCQA5ErnF0oT4VCEOyKtwE9TWu5TZMkeSHpTSI4ftkGrDIgtI6dKTpepUz8MsT9bV
ZRV+p/imMInPwZWzaKAakbiEJ/bfnhjt24DFiZHnZrT3FWsa0NEvrTQeAPotY38bgEQjNATjA9ye
qP3MXMtr/g97Z5IcOZJt2a38DSAFquinBuuNNDP2zQTipLuj7xXtGqoWUFKjHNagtlCTn39fdRAZ
Gd2PSJGYxygHKU4ySAP06bv3nlvZPiVAm7DQ+LFO2K+2FAaUCe2lOSu9tGHnHq0aqtZYT+8VXAYu
ScCcCOItIFIi4pCKCaHm23J6LqXBfycRWcuNTmEGjoKDII52KSk5m7uLPR9m9e6lzVoq6yY1xU4k
u6Cnx1tSe8/as6jV1Ry/aQkwjIRnmcvPX8Phj8Mhc9ofD4f/+B/foDv8/T9u/vP/Vl9+R0m1+dc/
TYbeIoZ6FigF5h7vZxAvDcCImNJzDUgNxIx+tWpjbeDifoL0I+j8+tWujVZgBySDtBZ6L40av1mu
/btlm2HylX4zGdpsAtm9A5kg1fRbJbXyIl4DQ6R8Bzv+In7GnQEii2swSd1T2fVw4rXuOMU1zt6M
YhbhBsd2QhvQ7Pi9n/W3Sku89fJVVoTcd5lOtnap8Oy6Ilh7HOvzAFkctXVbSFWsx5RXk5kMp8qW
5tUJXGOb2dGhcUnMJ9T2xj2F32kfxXehPsd+NMIKEl1mfRWBZXyYw+y8lSo5AkwlOGA+6KX+bmHh
8SEa3dI28ADk0T4It/I2hq7pBPhZh+iN/dXIcuHXekOfrEOeJ2ywTCVLmg8yF0tBzAcWtt5M+1bU
FQQV9bBc4KdQ3YSmRhqSqyIG7AzjomVsWkAJ4Dv2nZzFnhl+HXQcnZ0wcKzXJRRTwptd8YxLc2YY
hdM+K6i95HFiXg5e8tJJlGP4ltvYcTEtuljunQbnZaff4vsiERxgDxJUlKoUyrrrzjRzevWjZs2f
tc170DF7ruIVv8yJdZquw7NDGIPBgRioLKxK2Lp3hPbDneWApu3RtTiK9Yj6E/WSVxJYf70pMtap
Rku/Ux7eWq1xYVX8WRfWyWlY549WePHmJcKl2QfKnJjuZuOJkP2j5zaMVx3+sySwPwtDUXlPX6Mz
UqbgsOur5fTFjIGMqaE8FlNcne0+uqstFA+KPNIN/0lLB0Of+L0Ur4CRd3bN/z82hF5NRgSXXVco
c7C4Vv01GYB7AWTrDnHbsFDNNfdxhte7h/bQo/Inl85uBL/6FByyMxIGh8K+MmIlVzRjLdcYQeon
sO8MykzhLxNZRwx3FHzahmYBa9mlRbI91BavVFdElxKhd+1G5n1gJXvwBKc0L48e8AxniQkkTnMx
ZPUYxMG5CBWG8VaZq8zhl5AJeZvbtGLoE7uNuRh2bYVlcx6zVRdMTwEIIqs1zyYK10yeyLKWlVp5
nW1AcYl14M71lGFEHKDe+dLINpMjuo1dQGGIZYhvKqZrDyj/Pipr2yeGA6m9IWKSq2NZDQe9ZWWF
4UzsIgizzBScSHrXnepkOAZ9uNMbemHk5WW05EwrBJ2nJuyuRHqfZHWGuxggI11a8RK85lo3RFBi
ZabluIfcZ0dhq52nBKKEFJ+4QtYoOjCWSfmSwrV1P5W8JKhe3sM7+V6y+HQgKw3LJlTTm0PQdM2m
WLakknVpa2qXdtmfBssmFbzUfZtq21pWJ60qA2IA+TFdNq8DK1idVSy/yHM669d6GZXGEj8jSjIh
2PNQpKD24J2VzXxfUFSaJhqFdDy7VJQ78RL5Be+0rIK7LNzWlrkZDGNHU8w2j70jbLNDanwQ73+u
2CoPMVq6ZM/sDOrA+o9F5rKCbmV1Y7CTlkT3oBh/h2D7MrCzFq3LBooltgY+iUeFn2oQ+SofonU3
82C0cb9LNOpq046JLODyW2JdSEAzOg6XM4qI10k2djtROcGmM7I3wFf0CkiXEGOYxlszc57zqPvo
eIT8TGcYMOkIXvWj/UaXBjgTBZ9cE8xZiQWluLK3tWIKW2AIinGxDwbKtLiT5MlM3C3KD3Vt0MWd
HgGK7Tp8GRlEEpWrfSoLLA5l/fTXVPDPqcD6t/rbMf7H/4T79DvzwPLvfsodcMrylCBsLRLaj1si
Mgc62hqGKosHA4LTL2U3i7otSRJZWv8k7/9iS0Q8gQwzEwFymQ2g6U/MAoTC/tss4JBdYEeKBMgd
94dMwi+aPVXlaBa1iIz743AoFlF7RN2uWdWvokXwTgRlzosEbnn2dUYT19HGHZpxKrTySnVHC+08
pWQZjmP/YSyyupjJr+rGTqG3FzgwSwywbKhxjKLIE1XGVjtFOjy4CZUIyh7bZRR8kVMMOkQljhJ5
SQNxrFH7NVu+AJSx995yu1wMAQpnQBnO2DHwCsRNyDNPkLiO3vPFTACxbVcu9oKxKw6h2Z/MxXhQ
zeKWldy+ndwH3A1n3eZ5XawKMjH2SYXdA7DiMcbNYC62hrRTmMh4HefaXi7GhxkHRJKJF4kjojfm
XYRDQi5WCYVnQl/ME8E4vQ4yYxGDr2LwyhPVhCSYm00ce75cDBiO3QH8z5gL8GagY9IkvNg14Ms/
DPg3KtPe9Pg5nIAWDrWEL7sOkayN9oUVvgUYAWKluAwDsupwhwS4RAYIth63xdxJjh0ukrro7wJ3
ukzp/FYreRSL34T8A/QFLCih3t9auYXm2b5osXdIOfZRLDCtYF4xMbGMdAH72OFwReBvcecv5uJ3
sdsFNQt1RGL2WPUYYuZuvgMwxxpuOPAtse9Lea2U9tpY0w1I0+9lWZ2iccYey34graYdZjD+czxt
35L79XTtCo5v4jY672pHvhQWMJKs/nB7BhzF52JqAfFUaqPa5JoP7jYyu8/JnVBC7C8OcwV+X/uu
iSfOzApjdEMiVW/FvcrFJssGoKLCipGwxAXklm+EQbAa8vLF7rzbMpmxT02Wj969MMp1BWcp4kpe
KI8TPXfWqUNYOcGzIJP4U+XBnaWpYz5Y7qqZ4aiwwiJVK3NiLHZ+r9JueqjtUe5dcDlw619nhi7R
4+jFfxf5rdlRIM+N3K5gjVuKe5oxrYpQfNHnhgVjd5OJYDda0z0xDIdBtJ58WsEe3Jzrn3T7tRE7
5yWV23fWJQu8l0SfPlO7vVd91RPgqJ+p76aPYp44aWr3iw17xLBSSizFAvokNVxP3c5SPc9rdJuV
DdiZKLtYsb0pKacSeBepZbT3ZRK8KW96dORAaDHSD5OdHkprftbZvnWNws6nLHg4HcdUSCdZGoon
O6hfVJw9gia6YZ9wdKD3N7YyVg7HL5cCoqcWrXcRhrmxCg766KydhFnNTIxrbA3ojQ78eSCz6ITV
Ton4lWbHTeQg8sviPKP9BHb+KXCYrCvWpaajvQiz/lYF8JxBiSDzr+eSbrjAnPZDU3y0Fo+Iodq7
mhfWKhoSbgeD/ml0ifDnBMHQpC4uqyjqwJlCJx6vmUAxbYTnJOgPmhVu2OF1BHAAgY3crb2p37gJ
c2wGFX0BJhTaTHSySta52XxJUZjDZoj9ZkCcDcTD3Kn9GOIkiCg+ihrf9Oh40pvxwVSKzD9pQn7T
OGVIoSKId30EHGyMrkNL9tI1qKctSt4RUyY3au6eekUKgCY8K5rfMBccs9R6cTR5G9N7PszNUQuy
nT56bxU5GZq9q6M1V4+JQUC9j1+czHiE1IqET4gmEExdxE1aYRf7Lq0/K9keJ+L5qnHO3pR/ousR
YZpgRYXmW9XHmwiWdWkm2FXRrgvzhBTIZJTKTUEarA40v4/qpYucylNYdy96F18bR15LzzqJRtqk
x7yVHUcbo8fjB4NGZ0+r/WAkx7QZYn1nG6hvXHLqWjy+isZ+NzL9a256J+rIKDOI9YfEoXsi0ciM
yOxjiLxNJ0asZd268vKNPpsbwGWfeis3pCqgkgIiY3BNKdDAMGGzNewq+o9IW3Px2zVyPGkWe5PA
pearE2/9iPmKVpSRppQIJHHXb5zRGA6eLIJV0KjnTFPNBmDpUw29rsmT9lA5REeD+K21oCubojon
OOnBaxOMsGeGWKt7cMIJtjOvib7IN9Ltdk6o3VQuNW0T+zWzxOBRh86l01jLET8I9x5NpqvIjQ8N
PWTuJDYyL/f5OPOkuN+NIvA9PT2IQfNHOQ+bPBpeQ/rbwA4O3xJjfgch5Zt5/lpQrr3ihn7v6hXK
dFdTkdYRWS0+7IYeGBh+3HZFkoPcCSK/6lxCqQ2wH+nQuDrchiUA7lhfh5piL21WnCvpbvb6z5l6
vxUxPjJIXrseXOM9w4K7+mtk/HFkZMj740XS+T///hn9blTV4t/9ODLaf6OvTpeebRu6CyUAw9RP
Y6PjSZqUMAE5jon8/sux0Wav4zE02DoD5ALv/FlchG3jLQRRw3Rsy/5TUVVsXv9tbCQni0RJJMCg
D0DyQ/zSr2Vm8CBd9tx+DFppkw7jIZnH2zqpv7tBta0iiJLKIHgykpqEEBAjjUwCd2o605MWTfWr
FeBy0YRerrMM4n4AAd/TQy5UXt2x/KY7ura864QfMuiJWwcVjZbEyW+zEVtwFR4CrsG0NGP6CLv8
MUAnoQLmBPpjS9zoAJl0R10P2Mv8sXLGcwlKZWJXAn2x3dRuwQc8CDeq133WPthKmunQKfmk86LS
RD6xF8Y5qWVw1JLMt8xo2uSEAz2XYTIjuhjiNYO/VV1KJ6MAr2+edYGWkbDNb0e0oHrwAgCa6QhB
VC28aQen0nzO23jamj1AC68N7p1m+IJ2e55TDgZjYgSPxuYeEMC9ocgi8E3fhyD8jqEMoDOnFQCV
FI1i3rWRoHbQzp94S7X+rC+1UGZnrqfO0TalDa+HbTT4b6/c0Qnuk4sgR99qT1xvicEm4ImLS8TL
y9Rp5xT1MShzGvxE+VxOwIzDuu5BoFg3RhKt2YFBsGEOtmdLx6pt32dtsMslv8l+UWvKrKFDx2hv
gF8fJ4PBacTLVbrTPie1VZj4l7tMZAdVDNZWVIBaZUuddmGAdGz7Ud3NGTwK6Y5YyCggTVts926j
ex9h7BlvhrZ8ZuIW/TECyLhJlZs8KUZ07F1cLWplr+JAfVGuZCLQ+49y0ui6Ywm08kZkgHo2oE5T
57ruluqlAbmY7umDtRBZjAFuTKR55Mtjm0Z1coIaQP0bUwwf2KNILBsaLUksKUcya01BVLiSWkqN
ApXcEt43lvQEBIapgUsBNNegTj16yx3GTsloFGH+nT7aU55m2S6MB+ZIFwZPT/dETlLYUNYX18NM
pOx6Z8YF9UAOKxFA68cUmMwcT4xOGON9p69vKaqx/bnnUqNJIsh9GBylLu7RxMSaNnWmrdQlh0F9
PHHDkW4kp1pApDBhdQApY3iDnLR1AnAWbiWvvTuegEp2aPXIpvR6irVjTA+6yI+iLNYtLKVCkB4k
M7rz6ujV7OK7UcBaxcxzV/JDuvFCgK/rZxYN58Ae1yiSd9ShbY1IvyN3cwuL9W5I2acUpXWKUp6f
eiLRF4bsmhGH1pMKnpyeglkLebW0bMgSdbcEdLyX0g2usTKybdB6Z93V2Fp6ZG89gO5rRHbwhGps
V4YOQ2gQ0PZLMm5eFXEt6m/G2rkJ3BLmX0e8reM/GDOaEW3rsH7np+F8GwMgxTmXA5njqCSFu64H
Pn1Obo+8PJimh+w8FQ30Ri5kqZO8oqhv4O2GawjclMQ1a11LTtx136TdHLtlWyUVWUjVVJgczedx
MvyqpabTge+0ioJ+5835JrXmNzOsnFWjt2hFkfPQhzEX5VTscXKSwcObOojzZCRXzQnwEkXbqSXX
LstXouKErLMtYOhtXC+EmT7fdJGA7uRwzalfePzAD5EN8aKvWUsdS2E3B60iixsp6gfG/oli3vtx
qO66yNlagfFY1N+YhJ+0Sfo9acnIHQ/VnL612QAck++SJRvqHKAdm3sbQKDZ4JQS86VMdBP+CuOn
AgXbK2PvNdA7PReKJ/5ALaJbi7ZV7leUEeiwG5MOllHUGn6cB+8qGW4rPjpZMfFKSuYrtRFHnMho
ivSDsax6HqABrHs2XisqOesV4MdHyW9iM/Lywq0BsDnndQ+07yOutU8KrHhciV1t0Dw3/GbGZXfH
JUHfTiRHACs8VaL+6pAoMd15IWUtqiWkpi45CrIn2Qw6vZj7E+b6F5VVV32JqbCq3NCZ956TX2nG
9tYlzyKXYEuyRFzGJeyim1jvspLWwpwLMO+SNBiXOtDK1yZiMprOJ68lOUNu6anqnWtntj4kGBJT
9eucF+OqBBf8noqKmEgvTpi9vg5hdI2qcjvYKVnMTIfSX8ekSjXapYljrBt04GGSbGVw4VXN/aC3
5eavOeyfc9gytvzxHPYUfWtQ9P7Pfywxyfi//q7+8b9/Z423fI0fZzLnbx6EDj7VOv4MwH0/z2TO
36SQ0ANdqII6XqufZT3T+9siBAK/4H9My4AR8q+ZzATdbuESc03WeYKB7U8Zvij5/O1MRjqSr2UI
64dvaDNM/nImc4oKzo6FzAF+wkZ5GAG4e0a5YYkmtu7IsKPNo3VqASoDFU333NTZwpmzwcFQEwBO
PO8GmDaBSUkyLatiLuFoJ49DUD7hW5U3FWoXeppKj1UypH5k0CehD7E4tLX93sf2tJYF3iGvZV1Y
jUm3qycb8K5UHD34UHwtz79WZQPTYNRCfyrjzzDnrZFGaXvoDI4jK4kp6x1MkiKdaVBwyIvYzZLv
lirfjKom2WdqLxYMQ8Pr32XFGzES+XdFsdqqqronFncHveYfVp7cdQFOLR1+0mSziMhsyFOU0pU1
hndRUhxa0gVHF2Gvyt1AILyyOOLdzDh3WrePHPaQENQuoxneO4DE1xnAqyJNnz0uq2ZPtgbb7Adl
aoD6zPvRky92T9On3jhXpjOefY22PLu4uom7FiTvNmaOKbYfWPOMDQUdkcCJurS/2TK9L+3p3Mbw
2vjTomZN2peK0pCmTXat2z7PGm/SNKo+moCCIM/qn6Wh7yNZwDOcKD90jFve1D+8z1hQ9vtOKaB5
3m4GAc+8+ZXjID0xY/tk30cfKstz2atHtxLHWSnDN2ubl5FrBPg7MALGIOXW+PEvwBjIn8vsvUff
c5NCI5mZfGNJBpSAhSUcxEotBSWsy4JXO9PIujsO5PqBWmwO/A11mNeUClGGGZ1SHd15WHxqoTa7
MKad3A8pJ8K4UV4Rku7dJIJiUiEgzqN4BQqoke+Eips0400f07ukzHaN9pTcdAlLQXRl6IT2phhJ
UPS2W7+VERIaDeoHcF+1z/BIQ6uhB37r6cG2pYrBH5R1L4O0Q4nhhA5NzigxpQ64udijy6boOamG
iqiA+BCj43KAVt9Nu2WDV6Z30tHYDc2CmKlt4m3GzASnBvpNu6V5ZKelOWefzShWivk8Jd1V05zH
kERGbtbE/Mhm+3NrK1oKzDfqTvmgRKPAd1Xmx0LgWjSrcYM7h9NvlJRAp/Qy9RWPAzRxnxwMhV+t
P3TifXSh64RIg8RaZrxJdHLTbuoV/bZFqgLly4NjoYMOk3kO+PxYouUw5YHQ6oB6NmDITuaAOYDP
3TTJ1QwQ+MklbwWLLTzm47F2qtu+qJ5KGWwsMUPoHxsaupubnt2fzXlE81d7sPkj0We2D+z4PjBA
YmitjY2LXa9P47y2j8mXkL6JbwE0s/WNp+ymo9w1MilkmBoW+SbBQ9vI9mlbXygE4L2R41asi+jq
1c232eNjM7opzFG5TKFTP37L23kdZe5bYxQPI8LpjaZgAqY9eiyozvfMHPVtPiYXmVRUo1iRtlWu
Nq3maDbwQMUp+yReOaov+YgjO9Sl+WgW5FhjJ1gTV7gP1Ux9b7aLcodYQxjctxWrZHAHA5kKkeIZ
HGb/r2P3x/UHStYfH7v30ydhqP4Hl/WpILr2/ygv+52DdzEs/7QMsTBEU2yNYZpzd6k/+WkZgv2a
UxmUrs7pJ3+loRnsKMyfyqux5/y8DKE9A7Q5hhr7h/jan9HQMM389uBF1uM4Xqw0zADw+35z8Jph
vri9SaA28TH2RgiOOnOrbbdXUTS3iTG81D0StVeTAjGilB2yedJcctp4vAhU7GcPLx0V1it9FlvD
hm3qJeU5z63byrCDvdV7MOoTZ2/V9amLca6OQ7BnZ7p3w/lMsGilx1l4FNQ4YEr8PrjlHrvzTRw1
oZ9FGYEfqtEwiFI6kblPXD4htSTgYGSqPc6DdRu54oZ33VMfAvAhVXMW/RKBh6QFYko2VA1W55RW
RqrcCKapIX7vpKKfDPEr7D7bkPMxFPaNmgGNddlXvN3DNu6anha0FPCoUSEqjryF+tJeYMb7stIf
oOZslSjuw4q2Cze3I3JK+T6vECCbsoEcHA+85Kc1Z/NhSAP6LixKBiT1GxpbEmvgLqcgorGaDm4r
2zG2acbFoVe2oAxVoO7o+XEMK1oMkHRMkOrewCazCiuqDIZ8nZmYjcDLhy0yYJmoN53ExXdtSs5Z
0h0SBqw16EBf8C63F+5QPJsleCEY8FHdn5LBDVZ521Jk3bAZHZ69Bq8Pm/d7U5gPdBJPPl3CD7Y1
3dZKPSMm3Q4UYKyiKL822GdWRqW4gtrQYUQQUSXrtR+5wIyVpvG3trTFNhj1B9w7BOCG/myK9pSa
2jWY5LehN18zgcKWhN9gfn3psvESF+VtTJ/BEYrAWTTONyU0RrH2Jm3ich9W6R1/OImXaeiw9KDC
YKaEHNCQ2essYC4VvlNHjOZxxtZ8S5kdbIc6sPwqAZFUNuy6x+mrKttHVpZg11iXc6sZTx4bM6Iy
52mActiQhSdD1m3HnKhZj1Vx3bJx8Ws+8Oswtm6LovDYmRWkLFmw6TON46n+ZLB5Q/toONEYTxm3
aB/OPm22dPicvusTphQVDueMPR4GuSNh7Z3Lfg+mDcYmaFYGZlT2f02V0j6QU9uju8E+ZUdIMvPW
W5aGXc6CL6YypmGfOHcUYBTLirGavGwVBO438FARihBRJQqAgMM2af2aLGvKxJiABaHS+iSzaK5e
1pn1stj02HAi6X3v7f42YfNp1YrcPhTrzBE2pPpmMV36I5e2nuBBtdziMrZFPk1Dy5GozWser0eV
EvWOtQtAz6/0nGFY5VbYdtP4XABnEAulIQDXkIFt6ME3IN7DF3EAQbdotBagB3shPqgy2DUgIEjE
ruaFCYG9xvbJsrO+BxjhkVCqF4LEtLAkWA0eE+ASGunGHtjEBHTC0C2IS0AoZpph8MpdejO8EO+1
140zQW8GXeGAsKCHnZ1LF3McKvAW2MZvengXbciP1kHA4A25CSFiqMn8wLC1bTL8sBAzmgWdgb5f
MnlkDy7rPX3MsMCTkaLb5VrIjHWCXr7S70IWCiyHMxisA9yioOMunZ9gHRNh7AJ8XbAk+tPQyW+6
ob223vySJ2LbJZNAb5ovgTW+QQK5sUIHfiKuRcrhsmZTaoG28TqE1YW8KptDYgYPjbQGZOWSb91X
l6kObqomPbeDB7SFfEApvCskK/6KAglWHXubxO9fZ/+PV27ut3989l//638BO+h/57RfnLC/uGZj
TiW7ZEmTFyYH94+nPddsCfrHs2z7XyjOnxvSHMQNVjyAg7gFL3rJj6c9N3AmBw57+aMJ58+VIC/h
rV+7Zw3TtnV+jKWnGXMt3+mX12zAfJhMs3nwrSnfz+D3Uk9wHaioQ3LLm1DaO/KG9BTV1ZOVq0Ps
6Ls29y5kMU/cGGjqMoZt15jnssFaUaXO0cTSrmnyUONV32haAXaivsvTxoCsVvOF8ugub4P3Ahmv
TcZp3ffjNg6ifaRxvldkQsYFDTZM7lpZbIkNCyE9s7ZxzJUz4UoM3WItqnGnJv0YVtbW82jF4Jax
7sV8GDp751TNmybYGxTkDQbS3yluwdHQXvSy2LcdlycvoUIUXh/CxgPzduvb9US5SZdcCyt5Giwr
8Cc7uMXg16xoO422ocKioHC3gWZq7vQeNbfmAkmuZ6S7pXwxouFRATKSVnY3ty3LaoPMh82k4E4p
sGDJorkX/AaUbXF5b7KL2QbORRvdmyg1djDCKGFMFyiJzZrC1MH2hOkk1sJlTgeguIlcBcJQPWG7
2STN7HdKfKlDmEc1MIHafumlPARJTBlM21yGEXcQs+fOoGoXG4VgBhkOUw9sjvT/iyinl8g1DuYo
vgs7ONUeGDureTHs4k4G5TN0DMYT7daL6M1FcKYuMltPej75kEpoypURijccTH9K5T28dt7/gd+H
OjNEAvZSQyaHjAEotO/3pUyOSOxLXOJ+clh012N9ASe5hX55r5UOafiea2pL+iIYQa05Agyry8jp
CRxWmpmzNtETqunqq76sVPqciB/AUMYWc1VqrOOxZU2+FOnHKNSmnixkeZNY1ahdpbdcc4nQTkAa
Vnlv+Fhdd50Bc9bivpt0bAFUNe5ZMCfkDNiw62V2H4Bx1srukHY2MPT6cZoon6Dh17IYMrDeur41
mwe+z2YO5IVPJm/lmAKLOX/KOmqRNcoQTJgCPv4TMq+wvXgzv5cuUb+wJkju0HAj8vzDNryXoEi+
IeuDNJmTZ/zcz3VZb2w8mytYk9tU729KjwIhBu+YLAo+yABhKZ9OxTg8uaPzDlP7tSrRPOKmDTfJ
0GBZz8OTksuGNeifDC2/b0P1vcxpdS2kd7UpKw/67NCXuQnvxAjW5gIb0hOyP2CE6B4MV7JwFoQX
9UxRCuOrLN+rudyZNoD13HV1zqD5q+sR+i8neY3pXwAMP/ATUN0HsqxjTdXH70bUb624exBpz1+o
4H6t4USZSDsnh5oxwatQ2sYm/6R9/K4R81uh5bdol9veyp4r0JMhUzrzPWUHRtXkW63BB4rHSN1i
7KL5a65uxoFBVij7q01GnzRxhBJLoGhs+FsrJz51KkS6zcC6L9TG1NYB+ok3vth7k7XoJ31w7KV9
qCdSTRkKEuS1i0MBb+1209dhSrjxZPllaDq80vPZxJY26f1E8eL4YgRcI7yIwW8qQLBSpwoeKPwW
0FHOpJ8SpaOPxO+N8TPh5edHcfBhTFHGXaN5GB3n6Pb1WWDMWdkD16wWnZIyuO5Ya/PRyJO3WXf2
U9Bv2CtuQgPHjclcWAfDfeJRG5eN3sZGx6IliiDrUFivuhJ72jU0So2QJfmj+xY+Lb8giJmb/aEY
xJNZtbsorojkeCwFACiJAd4G/9zqdtrCMgyjAFdjv9Nl8ILMfE7gAkz0T4Abqh6E6a6TNjA3Vh08
p3rDy7jctsBxrMT66LrO8AswpDjQTnQf+4lNkCvRqWP6XoXIjVkMTC4ipZguD7juYpis80ugJ6Td
k+opDPt9AoLN7e8LxF5jnk5sFstdg51pP5jE4b2k4i+NoOaW4xXYXL+2KLxVgxHj66rvvIAmXrAN
FGpos8B+ORxiD9GwTHiOGucy1GrceDm1S/AR7sMBlEpGm10RJN5eDaCMbPs8FtrX0M1PWZ8c23Sw
/EZDQ4VIwFweXaya0nNbr7dorXupxnQ9F96Bai4YKf1R9tnXvqLgkPa7d9e1trrZMKgnxRWXMzhm
w+DGIPFvEvovo3jbk7UneAfvz4seM8M4F1Z7zYbsG8/Z4NOb/lxHzWcRxefSHN9NnRxbYQMJ6Dt5
zsP5QkLHOxQNa9jRnr7O7LU2EsjkTuq6duNNpFgkB+tq6po3o2drRPfJIYnGiwipzm294HEey4+q
w2NYgB72anuVg9aDWfehGnUbxm63DseJGTtEZzKOMbb1yaB6wnWNqz4MbwUMpwTmhW7pjONsYfnc
OOvKiG/Z1qP918Mpn4v7nlVuXRk6flUaCnGEHjS1cPeT4g0my46k8QPV8Fs9xz7n5LXFXRSV3jKe
ag1PrdLrL2ksLsZs3LoZShiR4q6c75rWg+3KQdkdxVcvosey0neaGW1dLK5mEZXE/6ZHL0XNn0uE
x9YSGg9yf2E5V1G3HuwJ/Ly2QfU1hfuzyRxGEoMPwWgmX8n77FxeapnOZRHkZzkZZ4Mwgl/SYT7L
focF6lRNcFsHdZtkwzWtOFKHSFtHDglXByv7igqfz1roH3Mq6bbo5PavSfvHLdu/nbQfm06xZfud
SXsRp37aqwmmaVc3hC0QgciV/WvStv5m8VTodEG58D31XxMMSKlZAD1xjQvzB4j+z3s1lmOY3Pmq
9j+7jf+EN/0HutSvJ204UAYS2TJpg1lzMdT/ctIGJubOqLHAZSNogYGng1cB1Ue00yB31F0i270J
F5pfRnDHbkw2P8m+SaZ9N7mPmdtvYl1Wawd9WWhiy1qxp8yY108srukiRS92BhRw1NzgXYzSjyP3
SWvr26Sar0VCr0eKOmXMGWEjVG6uHceRGXxA/Q6XDmCFHk5hH8L4JC5hxoUAxdyarH2Igp6gpGfU
mPBiWZco7B6Ilw7FvUFzsfruybG+mejxeelyPjV3rkuLkjU+BTNrkGhgc12qQ4VIQyHMxol4m2bo
/LTr3bUDRP5ocQOY2AJG7AGiKSB4N68zTy+ePVrO9Q9bZFezMc7EQH14Qe/m4jcYMB64uffQLk6E
0MWzn2FO4KXEy55U8eJaAFeUULcD0ApDA6vGai8Wj0OP2UFgeoAF/qZP2QkmKSQnZ28KwgImNom0
zF9zKls2hK4Pk0xARNTP9uKsqGVGE0HQ0wnDUOkt/gv8YGLF4o3lHOaMaHFp5DOdPHGA+SWPVbb8
wW+QAW+qMd4VmDzKNOBvt/g+RhNvsO6V0dpdXCGpxakjFqeILLVztHhHSje8w7P2Mi2uEj0J5Fp0
8XdVam+9kS6S5CsJpxzqOrBGrjEYfhmKSWKQFRjy1ZgZdxUuFhM3i2REU7hbEM3WbF3PAa6XNKtj
fzEzxPhhpsUYY+GQsYzklYFp14wY+9MqepV4afD+MNdPD8EPJhvYnYyYiJ8DDhwPJ46rEkJjIWMG
Hh08C3h1tI2lmVevqPdicfKEWL/WiZAgLRefD/Vj+poSq/ukc4+NYzHZaRMWIeLHpKlvjZS7RtSy
uXGhwsKMggc1qaE+D0N5L8Px+f+zdyZJsmPZkd1LzUEBHvpBTaxv3dzMe59AvPmOvscD8LCJWgMX
UiNW7YsHwWBGMJlMkZzngCNG5P/hbgbcq1f1aDL/ob5+88bkLuDadlATR6YRsynfP23rW7Tv+lHV
7EIeCaQfDPRUk0kEsPmvtJopR3UJbo1/7DQUJuwCzilbEzwWGEK/PlJvliIvEkG2J1GTkFfwCI32
tU+6/iHqaEqNfK8AqOPNgFvdWzid80Nl5RWbL/3O7kRZkmBsDoer9IB1aNlkw8UQcNHqqDwYTK5z
E8VzYMK8KZO+XLc9kpyfKR4ApjFs49pzNk5OJZebVCOuJcdetWWYrkwRuMzaquNbWWJZUWm86wUr
aWb0R80Q9Ur3yCs07BFUkpXqwhUUQFprx0vIjtBJo31mx5tBBxFKa+5F2ejpcRM8Z5T14KHpLNqF
85ulzGoT0ftlEGq/d3wRbpNIupvJMPRNY1X5wes6g8NYzmck6cZNYtBI1Ruud5Do6pwqn8yBzIEp
5UNRpBQR8IRfKY29zs9T3Pgax3ulQVqoX5JObVxDI+DQlXdjaO79Tt/VOM2I71EK0Mq9EbRkcwzI
WPN2StvZe1GAOIrsj85M30yPkqJe7355otbX+pxZ6KW1DspXd84yVHOqoZ3zDYr/sHxOPFBjBw+0
Miism/MQwSg2pu28cWXb6yVT35ya8JJhm845CmtOVMDtt1fCgTliOkQiE4IXxZzAsKV/7olkuJGD
5ZqQBk+Ai5xTG+mc34gIq04EOuSc7JAd1sQ569G51tWZ0x8OpaNzGqQabvoQ/gwZUqciLqJouRgd
HxwIQZKaQAl9L5eKgIksjW01J04Coic6KaeOKMo09oBYCKe4BPDogkPpNYpjSnwFW/qp7LTXmKgy
WyKqaRPs/jmT/D6T/F3DzUMfdx+9+lszyR8mG+dfPIvzCtqab8xDyR/q38wnF+S0LEQ30vOzk+YP
9Q8pzgclY5goh/w//6z+QVXiPmjRFYYK/Q9yKv+b+Gf4gkwt9aE8jPg7/pX4Z4O0mTwP0trUCdq8
uJBxuZSroRr4Jqf5G/FvbWESoqDmmTepNVZnCYExj9BlJrN5qGT1XHctRjAUq25SD9TTPYRzFzOJ
v3HdoZmTm4++PDnYmE6M5xb8eG0EzqLgm2/NdGvboa856P0LXJZblcdPVVE/ERO4dUFjk92eq/Iy
bBVaue553C0VVyiHZEcmqUhpZjeAT86YBG/61Ug/XRFIrxddj/6UZC2lO7nErhs9lNy5wpH4TFpk
T77Zhmz0wYhgV+hkH/SN3Yj3Vp+Aezv11m8lXx7tkYbL+4GShoUbiqOd9iEuulnmqvzP2QZzMHKC
ycaMX2pl7q8tFpaTIRxsARV/WpfdYxQhGZcI6AE+4XzXUfetGmikHzeiHV+JxWPP8GcnTXkFvUzf
ZxZiemDtTj26HSI57W0Le3Pbv1m9+Thonph54wcRTF8mEh1EDqIz4T1sAn4Oqv7iqUamvtGoP8OJ
sVd03oRluy3G/HEyNYfBpn8N8sJfBhHPUq6W1MW38dZz5Zk8ImXjGDzsobofM1DLsKQeeFNT3pTx
A2wqa9H59LWIzGyWUCFnQHLG4yz4yIP0Lq+zRysJqMpkY0vnP9OGgTLxd9n6+dQsYZGDLPKNjUUq
gzcAZMCg8b+1WjzgJSPINsa/Etev5nWRqkOfnlJEU2kPiKYJT98muPZF+VvhiqzM91QD8imyax5U
PJUltlqOL3P4uxvWuhHLcx6Gdzwvv0h8LGth/3RttwbaCj0pBlNiJma5kHV4dovsuatISYrhc2wY
YQRJ8tmvgtMkzsWWXOTR6QXbnTD4ACIyUG7aboTMoUqVgbbDMw+WpfHk2k6Tl1ALnmMrPgFtiokV
hSu95MtDMpYXgVlBwB83eQCDQdjT2sizR2SWad2UklBMIX7yvOG1TEnQ4O2nxjqE7nDSow59uMGp
IuSutMpHGt4wfBddCAvRcpZJDRKmEqjZtunfV/aoL6OJ5zyg2+9RuTcj9U6d2+9o8dx24IC6vL20
YTUbVnUiNDER8BZxux31ehmTcVw09viTBM2zlU9rHZA6nxINcOQYJ3t3xJxvN95zNZGwCVuNwqbR
9teVCnaEaHcFZOSgB45Aoe19mDCWZ74Ce0vk+47yRcDM5QFtMl5U0n9xnfGcBn6zqhrmBj4DpE3N
A12w777W853wxbXH/cJpnO8f5bsFrTKnuiTglTh8FLmI7+zUSg4cSpCiEwXDx3U7oPHZa9L29UJ6
kgQmxQK94Z34wS2khdLA4/hDhjWKw1iApEb6JnoQzntOttC16JDo1KU7EZT0idqTfY0hY52JkVpe
MrQLF7wY1oXIPDBY7dE9uPb2WKISdZlitNPRa7hfjqfYaW5Nb+EeDrN2nSb2jrbTFQc9+lu8VV9E
a7+ZVUzsZapzqeYbsnPnZBd6Og/VJI8Tv7Be66+J1n0avYl8Bm0L/iqoWL/eSuU/6tSIL6qCnltH
8UvpSQ/yMPPwBDSKgnDHedSd+mtq2a5i14DJbRfvTmn6ZAYUwU+di24vDgMIW0D019r97vUsRlOt
4IFDtOAu6o7ryKTnPZAH3hLZNjYjTNSS3q3kGozZl2on66GOzLkg+OJEHoWlUM6k2WOxFMREgyJq
H4eiWDsDexP0M1jfcMXbTj30rTpX+C0XbgSLQMSQ9mvz6E/1asbHWpa9HnUqjoYoK7YTI5pmMurM
sYhalCcvada95wMCbPwbKLlrVTt300Qvrz6Ne1dZNwLBT1mZ83vReJ5oInki7NmuPRu1hpGNXHiX
bhtTFncFsCMs7QBKXc2sl2Y15hu3pMSKvWpfRcZtsnHimYFK10YXnQIbB11uhvW5RVnPi8TgShxT
gRWJM163cDENJutc7dZ79J/5GQxToYvAkv5z4vqPiQvT8N+5tx7iKPvoP/7GxDX/e7+rQLQi4j8W
Ps5l0xJYm/+kAgk8pwZ0S48wmT87iv+YuGwL2YhfCFCiee7688QF9IjCRI6wvw9j/4AKZM//S/9V
BeIU7Osup1ZBD6PvYvH6swqUWFGq2Pyp8Munc5DzzpKOxyDPPcVtAE4bE1FNDCNS7++i1r5zpyRb
0VPwQOPIzunqC4TYkyyHrczpRe2Tr8iWX9wd95QN0YyUWmrZmGRaJhG95LgZV1QaR2hBPZwxecj1
6M4feLjLZKcxsnBmoVvNnVtYjpbMXk30aEDSwM2E4jxA0vczNFhZScJvyEqRXhhItQnDJiCe9jcW
36Op2YcukVcv5gttifI8gfDlizI3RG2wua3h4XTrxHIuIUWwS6Ot7wW0tMwNp13eEsWdZOMDmeOx
VZkNiXouiwO21pPW463yE9CPsJTo2CrWdcWFE0LoOZTWnarVczoM67mVpqkcdR2M0ViGdXiVen4y
Q8xinbMqRoUKYmonxrhdVap33O7U1LlHO6ZyFg8066Y8A9+8RZTyGfMc5SbdHqfnpdSpq25r+y2M
kJL0ZjqAin/2+uGhNZpqFXYCIZtfmdGBIgrZIWlZY1U/jCLijNOcjShYufaI6cmtolVF1IEjW/qs
pbWOtsabx7SHhNdMeega+8UiU8NoAmdA6jy/5/ObSk9EyHlzyxNrKBt9QVGQW7yp2HpBxXjqDI+w
awYK0TQopYcuwOQ7pTdDQ9hJvJHQznjHFfd1MsILneHwm8YuWDY6LnAQvWYtMX4nTKi1rLyFERY3
p+rrndTSjyo1cMvWNR7epHgSRbhCSRSrRPj8r7JajoEFU7576/34kbvjMTXpy7Loo++TWWyLDwN9
30XHkFUZOnaCeNt55rMvNLCL1pek+AjAgPekNGkvIPjfuW2vHUIPKAO1NteGjCMexZ3wi7euVyuX
t0JRWpx3Tcogq+KsR5C1YTLbkU+Mz8e7i3Vqgfr6UpbWlvj0g58W19Afb/Rsr7WWSj9R7vRhfPEK
IR4EXS/zu+Q+9Th9UbQcBM1dGw47qxK3RFdEWbR7Xl97LnA0JuvqRSsyKE5+/q1a52nS9KtS6ZmE
56b1rFmmal7yoDyXrU5SwekfW44CS+m7R20uCfUwIC1CRXFoS4NoQZOoGeAeK+ZyUZ5W4bIYLVQr
OZNhqSEtIJ6PNUSnuZ/UU/IuoLDUcWE8MAtdqFppdi6lptwzjHXSJW8xdaeDrcplI7TvbvLxh5UI
h0MECtEt4MYaO4fL5InVZly5iiZVSwt/JVSrWlSsZlStYjP80efuVafooetg5LebX0B4H0Oy4Ztx
UBvu3guNFtI+oKnN4fA3t5oVnN2XscVzolOuvW/n8rMxG0CWaEeZRuNnNxekWfN5MSXNvYl6ew1H
0VwDQyBP13AO7FoeJ25DBVVJ+xoKZbd2g5pLncmVscaytRSD/8wRFNajyp+iLHrxRygDCV+kBC6i
yKOjGTjb2M/lJmmqj9ksvbD94q7zqXdJoBG6uZUvGxrqFprS2zWVIl++7WIRMLML0c4bMfV63ZrG
XaTZbJSC93kUpm96XB6k0b2OaQZVPwFdNcCv9cwpANVAI8+oXUAlrIPc3Wuav5/KQq11j3FTN7Kv
VNIUYIfaO7C3j2x2xlBSenXnPmWRa28W6KVF0xnPQxNRKhXP7F0KUEU77EjffbSCL08Y6OfeIMFq
8pzKjfIBX9lTV7gwy8CraUUK8DVrimXAodpU1iGiJnChI7HBAYVfTJI+WcJWu/iQC0bFGE+Ud19r
7IBtUp/5jqcrQgs3rdKNrZbDLDa6itQclkK0I33WW707nM6XPO4vY0XhV6Bdx3jEjpBne18zl1lr
Ppe62CT6RKgTCkHp3JeYP5aJrH7pkGMDQcY1VSdztNxDjNa+EKo8lIaxadPwzquCLVPruXZy8O6h
9RX62jpXEGVrM98D1KNm1Jg4kadJyQda2IjLg71O83oH5eOW83jQcC1KjU4zFHoAVeT7IlxGUhcH
HHOvKY8jNHjaxuGyLERFzXtoPie9cfIIvBglLgtAZIeoAbhQEnhm7wWDYZAcsjt76Yc+xCzRHPwk
46ehBK81dRWjvban8K4t9YtbBM3KwV7sytzbuKm8Qb4COMHra7Knn8rMwe4OQEk0HP7MxeRkOoc4
UhImDu8Y65BLY11H6rnoCkrPISRsWyhxXdecCfHx6wpPgVueixB0euAq+HSpAwmG1WQj0+zeUc20
qn35NfFWzoGuLdLJ+hz5SCy0eHhi3HoJQnlRHY8BhMBkIeclVgHZIpiAS8cJ917rgQVK1YE6+meb
DWJhwpmnZn24lhSNoE9tcqO7VQC7VpOv7Zs0+M4QXHJad/j69PVzXKrHyqTw/Z/z7e/zLTPn/+wn
fMRP+DkXgP+tCZd/8y93zpmZNcfzjP/I5/1pwrUgGNhU3zD+Iuz90WyIbRC6O43g2BBdcgQz4uA/
HYXev8DNtE3PsBzfFdAU/pH8ADCH/zbhAgJjkjb13/6b/b/KD1BLHfS4XJplT/iTQl5CMbCjba0B
vOgRSPNPnAq/DKOK12U+ETH1QbiNPnU7dn1r25h0X0Ozg83/eXafrYOYd0RXWelOzIxusxnPFSQg
ZzQbXh3BZUqjXafHKJP2/UQgfQkdnkartLsaSbVGqeGOaA5vmklhPY9uf60c8oGx2z06jbh1obn1
9Bb1BFMQuZ3nSmflU53HlMcs7Td89k16A5vYM1eWA21x6gcX45FuraI8eTdV/kCM4tE2u3PsVe9i
0t7LfDg6WrkXifPDnAvfeT79xLdoxDqS1dFDHo3XbjJ/PAppFmUDTwVZZn4vy5soMYnnst0Ovv1N
Nuuzp/25tTB6swDXG7voL3FFKgzMtE8ugixWEQuYFcJ8Al68D/r+G87Ck6ia+9aKb3GP9diQ77xp
Xkj1b0KzOQZCLoFIhbiAvF0hXeTfrPrRC55HtJzdFVKH12Dp6RLJI4Mwxbwypt+iD068vGjb9U8F
cEgbfaKNWzzj1tEt6IcZhgA+Z5SdKUW6hcFExTMMLN42S/IkhETKBjKwe8nr9i7H2bek8+O9CWAR
FjhOkjR/GHJxxN7/NOXTc9j2R0w1V1+GkP7FtQU0sR6tkZAdbz4c/IeoytAXJ/LsLsuJmbkzTEft
VNo99QEB+aCkrZgRnvBdEj9rAZ6cViufdI27d9/t62bi2hblFfdbUFYanW94cL4J1629ToWb3A9u
Kgy+STt0M+zpKGvv2Wu6+1rxFg9b/dSUHi46R2+OTeFM28HJ13Zs08ZcnFveXwTipms8oc6xlW4M
RflmFgZ32rwRVJzTUxwxU9KeuL7dNVqLxdKUtHcLHDRixG0j1XNm1yweIDpWo6EfNXCUZaSfZFxf
cr0ApS4SUi8k5pd2BLvEjOWbieIFYDraAF7c1e30Yohh17vWXG1OTfpgVPQD23MIhoxfY7oXAyIY
7IbbQJV54DDd54UJdnqCHFVq5oOOTTPgFx1HtMAZdDWjJn9b1rQdx7lX14NP6g419/oKSEEFLLz2
YirRxzfDcM80GGxjAhNL5pkA62ZL33qOuB6JheM7pyo2tyIE6l37t9h32P7qu25yNULz0c0c5bEb
SyolrepT+eqo0IzyIFjKYiL6by1p6rxEJl9HByo71vaR1OxUmiR9kSqhW+hfLgLlQmrlA746a6mP
KliThVxO3B3jePqxk+ltIOfOVw+gFsHDwrTPbUeSkov3gZspvCGABL49XrqyOGVZ8WDH6Ufj8Ael
hXFf6rTloD1+tEXMPOHpFJA7x9xMH+sIH18avDQhylzlqnuv91+NsYg3aZ1vfLJ94yxQqppa75TD
qO+QXE4lCFlRfSDDb3qQyuBh1FnyK+8M5yVOuhd6S/GAOfx8DO71Tao/xElyC6NJWwFRWNJKY68c
KT4UVqTK6bD6mdchLu4C34I3GH2W7nc208tdGMdLs++PNWYynqb28+DHuIvN7gQVBruW4ZI3sphH
4xIeDTHjNTWed7ItVoVu34+++iQv/eET8pRO2q+srKbAKLhHf9gwXRUXajReNIV3L9Kf8Cpf9LF/
qEP/Q0lJZ2hG3DUpNZiy/OixQjsscvZZnxdTVfLDN+3gLjKi1ywZ7pJ5ibVBuWBSvUmCuPxtBg6s
88or5+VXsQXXwngZ2uwNAiBIPhZoNwZ5zN5sePEJmklP0APdooCiHOoOOSH7RQPOa83Ld9dHJpfc
TF9SNP9cziu68lExCx/wFj2DK4s9fmCfB55GdZO7ZlSDLOXRfoT+r7XiTW9lCjerv4Zu/5w640EL
EQtSx30rZvnAHv2Lg54w6kymXa6fqI+6ZWV7LlEejAy7SYsWEZXigGP8XVPmjmfEKf9NtGjdlUDF
CIL0RE3otZ/lDVnqkheQi1NhotqkazeZH50j5BA9tM/1jMXqzXztz4pJNWsn4eDssKvGe5wjLNI1
0bjRomTBKg6WCmidKlli7MhWO5LLWx1xhp6ydEm5waWokKFsJt6CWikLQUdH2LGol8X9il27dL7b
aboLkIGMWQ9yZmUIdLWO62bIWfS6Tarcd5lwmtYUilIjuaSRqHudHJxBZXExKmMz2OkuKqpn6Wjn
CIEqjserPitWue44uwlGGtaa1sL8Xnlg3qz7ELkLV8WXlOVWaHLb5+aJTtQLEu/OxxbqzHoZlqq7
DgHN6dF9JZKaV9Gt5Bn8RB3nPk/BBNOvehMePnDV+fnWMbmGNQTKxtq7N0YstNIIXjyI/pEM1yAD
Trnncz1Qfbo3i/4Xizx2myDklabpH1aG8ddlyiZyX/4gRuEm7iodtgZyet2Xlzzh3Ol4PLkqFGHU
/QekjDNyEsG6/lmjMGCgYDMXzS/E/m2uta9Saz9sU1yMAO9rUHK2aqyv1IIW59M5zPXMXhQcH/tY
O5gNx9cRM/w6VeWZjfgqLP0jcjVr6cNznn9TtKUL0GqBFT5Uqn4Xkfg0Avke++kvPyPDbg7phYQy
BJOS1AHlZdTWtM190k+nqnYp1OpwW1WI8VgbMkt/Uenw6OP+VAOobr7E5tGKbXNRll68ll71ban+
06ntr2k2VqvW/WXQIYubJrMWRYGPScXa6Z8rw+8rw9+NH/////v//s+//WvzW/z44d/+dfro/2b6
2Ppz+hh2h4mY7YJNA56GDfEv6WPXJo3kC4hPoHqZ6/+Qx0kqG66uu2QiMQrgI/jP5YE4kmWA3P2H
3QgI7n+9OCB24WvAJulTKuD8tlj8Cd7LvNFoYwLOMZ+oaiacXK/jecRwIQJEbWZjpiPYD83+jgvh
VYbanVEyLbjhAwvDMR6Zy9RclBEq59w7VMdZhv85NAxAzGSLKhqdVd6qY9nY55KYTepmihCiuHae
dde2ubvGCuqv3aYltme80SjwaE/aRUT8odwQcawJ6L9Weu0VfyktcI59Yf60nbdrO5wD9Zw99c2U
dG1aGsvIJzZsq/Cjr6ES8i1bTlUekOr3flqrvEbNaCP+4TLu0h4ladqMZnfH1LwM7YKHvl+cuGLg
6+vnHDD9JTyAGdF5xCi8W0Fgu8vayXYWjn864T5g7y2DrD2xu+yUT1SWst01IvqLq6ANUTQUbVw/
OhUTNbmxujZEjcYezVprba72mYmhq9jnrXUdUAs9M3mJOrdeqgo1u25/GQ32qLJ2I4qyQ9hHmJ1y
82uy4m0d4tTv0wnfhe29aIZ73zQUVGs5QHfd2fYegsJE+8yGxsm5O2VrJgkHQd7kYzU9d0R7fEcx
nGFT7LtgkZnRwbegplh6dsvN/ieokc7TsjpleXmEfjtwcM6u+CjxvkX0e9kj/dmxd8rdmKGyCC5j
alXbvi8fW+pNNLqd3BJXoJ6GD5I8JrAO3ApdObOWjXIfKvmZNDCShRAvll2RmcXZpSX2A2eQU9eV
zbYtzU+e0zekwA3BCUWaxbr5LgaLREfX5EI9LgNBHyLQEQaMItmqzpFLjVj3KpE+kIam6A5AjO8A
nrynrRUtDTA+687OtzYn14VM6YOftB1DCISQdmtl8bdMDfrA4jPWIGIMEsLHkOikmEOsN16zsUOa
r9vkNGk5U0pGv1JsXqpy6NBuqxbOu4srHVT3spgvlFrFCzqyyzPyJvwPKl2oqE/XpuIlV3PidGJ7
7803T2u+fkK8rtkQuIhiXEArnK+k5W/3Un3cczuhSwPbJ7GU5ImIBO+s+c7Kk+ap78XNA6Ksz5fY
mpOsIcKrzomW1Jyx9PTkme99RdKaUy4nXUvjravmKy+u7HWAwG9jV2wELe8a7yMbRmEipqeBqb9V
+oM1n441HyL1jFyJRbspHQjyVmluIQ3QsJ79SnUURjAaROSHhynH5muliilYEPItCjgtJSj6Wu9e
Yq1fRjl/yTwG8pqcg4SStbh5okPjjaXsM3DUK7Ox/mpMtKW1ec4B2hiB6iPQxT6Wokh6m1ZPQWE3
Ldo9tDBUbLmQExFcvgbvWYsYYUPaba30XXcx/4i6IKVeoi8OuC40k56nShBUCkVX7aaE7IjqK1hv
SfOcdeGmD7qXLPf46phTRKAl2AzF5G/b1NGu9dAyAQO0Ll19PdkWDwSjBrKnAP7UvZsQwSnvXUTi
bVqWhz5L2qUJNpuFr9/URv84DFW4c2sGpdj5yj1mfRhvR69lPrJRyuepAigbfpqgyKH2OOw4FGf5
frEjzn7nOJoG0I3olDuPTjKKV5AZF94gdiyOv2wdFEowxJRE9I/FfA3J8+LMKPHSzHcSj4PJyOFE
C83ryCEFbvg3HfXEGyPjhcgeFGQ286gP73XGm1I/Drl+04mEonqcqTBta7gEFXcbYz7guPMpBwvF
i85tJ+DG03HrCZ3+Nkv2JjegiltQ3jgv/nwcagshdxb3ooBdfuJ+lMYa5VKjxkfYWnt8ACWXJqKO
b5yUdz0p/ZhLVDSfpLz5OCVd467OsaQF3K26+YAlM/EVtdGp5bJVjwnNRdOBr+S3gbCAn//EN4Mg
2MxZMxqYos1xMsPHMGzeBo5nKA/HoqCzIoEHhwTCLdJNn5L54lbOtzfRxR/2fI0rZHaUintxNF/q
xHyzY5nqDxLzTTzvUeG8UcGvId3OkuW13UPM0lXW0AxYwiTLmJlCQArcAPEnvNqsa3kCFNNjgStZ
5FgrPnMWO2J6KyZ8fPaSz3LoGIvBqVnR5p0QTM6JU1+3xPryXM1748RP0Zk3yQqs4gGWNXv+p8aq
SWr4Dtry1aA9YmIVVVh0vXk3lTjttJBtlUPFra+wfbHGynmftebNNmLFjSrrpWPljebVd96BDZbh
Oi0+KAa8H9l9eFmyL48szhzl5siovklYqWlhjjdcV14zb7iHkMiVhfXb6cdDxjpOPc1RsJ57ef4u
PdjV+HbyhVdM90CyMhprifC3bPiROaFUsvLzAl0D1z7oOJCBMtpnzcHtHft35URYkqazt9gzfhQ6
gg0SeZqFhWaWGEgtPDiz6FCiPlStHkP+Q5BQCAb1IDgDAueAxXHJUkBdyBgYX5YjD7i+N3ZtlK39
AaHdQvgoyuTWzkqIzw/T4TBeI5HknAdrJBMnt0/erKH4bYEJAC9aF/icetFZXIclDeElavU3kolf
3azI/HPO/n3ORhH/n6V5juulRjN925V/S5zn3/2LOI/hzCOC5+imcElG/mW8hoHMx4wh2iGENCvu
f56vAe0g3VOxaqOMGSSX/pivCTI5GEbwq5gmRRP/kDivz45e5hPUvf33//5fqJcChwt9giSduAXY
BheCP9tPJhXBgODKt+xCuVJD/NUE2mvYQM0YaG2Z4gu8FBiqEIY3Uzbs69z/bOJ+kXXVq67s4zBE
eF0zxZGxv68C60mU3VPFpUsT5cYl12AiZZVWhlpDo5ItisOAqXj00BjFCrkZAgXePY8KIN6Z5ikm
dorJ5BdU2wN3uO8GhRYaLuG9vkq/ncHcZhzmvNJ8oRHglhbdczghzCt9k8q4Iqhx31fdHv330kWf
hcJiYtBmX4PztT56O74Vw7AnjkoVYQ4uPyAC6a+6QhLsNjdO5y7LqL5lxSvCz4KSimWv3BPZyjAn
RePbBz39ifP7wRWUHtMC6I0niniekoKvXaVtjfjJiCC0jO8TGpONNRkDzZ2dvaVNeEURePf5kxZJ
GUCqz6l3JxVUt7syzL9iMW1Lq3/mGvDUAraBOwxZk2PFUfTTPrMejazaaGFK1YQNDl33Gf/6986f
NpVmnPJBPHlFhzUGcdJT68iAZqu+K2daDO27G0zrzkvppja9n9hAggra98Ru9ungHvL2PaXvHQEd
bfw4t6rGwl10DLM97svE30uLo6gvNv2c6tQEdiGgc7XWIUZyIZHIDH18prHgNFn5ltF/bcp208tx
ZVbecWKiqwkFa1O6J9twxhTEa8JF2i+c5SBe3SxclpXV4g4dWzyT0ykMimM5wCrRx8/aGz8L4mL5
WC9085NejkXJccgxplULuabE6molHWCCF4M/vw2KdZOfjfRJC8TRMtxN67sr/ruP9MOyZPGh6+pg
Zw4/wnPvkxbVLhlfYv2+8Z+F8RBRekbOBlza1rBwRMlslweA66Z2pfIY2GCKC2aE8ouAHTm7kH8W
l9KqKXH28hfpMBO4TQqi2nwn6UafxFrSMNVQLqyT8Kgma0XbFe242Ull79gft0l6Mag9MrIti+Qa
+/wmUkDlaIZMpvdcM3dlNm0SKMOu9u2bB9GiooEV1EbeN4O1Tej+tDxyXVZMjevegq5ohgZz+vBE
8/JVZMMjhz/aOwza3dotPRHbQpob4HlL0kIbDf6j421FXKxLF8IVvZHyrrNfa/nIT59D9eOYlTsT
d45mhXSCkwsH2pXTDZO7fO6KFcPeLu1+uY2+yhyJoRUuE3rm6GHmf7d7AE/6+J2zsWTyo5hfSfEu
Kcb3xpogJkUPk6efCNSuWlOtnbkmDfVKNses/YXJeMkitSYMxuxuajuLG1XRYMYNgmc65PjwdMdS
RSDT87Oq67Pbx/yq+bE0rguJwdiEQ7lXfKhSa6fwH7n9N1dEJyPgL05TxOwv40OauTxuesgRtJ8A
QLIeRdZ+9ACHKl8tRxI1sai2YQsgx1SsqvJsEewhxLypIm/d5eaWk9+m4zet5MIiONiA9h2Nix7y
DGIZEyndFIR/ErDRyqGAxdh6wAAWKSavGqNIHbQbWhBewY+vEjgI9T52jK2DBKrRqlm+W/xGGj4X
IJ2XrUuonJAyGa0HHI6LnrvRlDqwEKalmeHHKMW2NA0g3yE1wd3ex0rj8t8vbcxEdXNucms1sODi
f1nAoVxKHe/9FOTEOMBcJtoeTsmqTm+wjdd9a25HCC1G522Lcg7I+eF5ZMZI+9msjSpeIOdykfNo
/2INXdatgz3JXbWsuJ3CfN6RY/SqpdONJ4NqxIakXZy8FX7EA3QEAVOeW36KWt1th5L4ohPfF9I/
aTWrf4zBCbpiG9svzvQsZ5gcj7BUhhRlzEZdk8eQpf045K0Lx6NtLT9kPlQSNyah72/tMH+wqRwc
7WrnA5mxi7NMPuBgrTmbcwvL14QlVqHKUXDpOhsprhtdBJBqXVGpIjO6JSYIoaoydqBY73QorTlM
EeV52xAka2SxZuo3elbPwgEk0Nb9IuWfb/lmLJoUoiMhccGiJ1hKTQfzcDZzNpUx0GBGcVmLTygH
SpXIF5F4h7qY3jywbXX7gEzDutbDVqaHhPZaBNT0LQG9AWMH1d6VDmzJEfCN1JdZ8xOAqlvU4q4c
8u9RG96VGz8BlMq55f07e2eWXLuVZuepVPgdMjZ6OFwvp29JHvbkC4Itemz03Rw8Ao+hhlBPWQPz
t28qpZIsVViPjshIRWbeSx4FGxzg3+tf61vx61+f7c488WUjv9v/+d8/xv/xQQ9dzUO4/WF5/fVP
9zLnn99/ym9eQYen+nP4JVdv7dtv/sDCIG6nC/3Q0+0X08Lf/+0/f+b/6wf/5evHv+V+Kr/+9b+9
fapcS9y0NT1Gahb78TE18RAFt1QkHJXzz4e7w1fzVfzt39I/eeHPk537ExZhiMkEyV3jh03iH8Ip
IS+mPVpIWRiYTGq/Tna2TvEFox1+X0TXvxdf/DzZ8SEBZdFxwflAW8Yy8Vcmux8Gjt9Odmi6NoOi
x9MOwUX8LssVmInwEIenpeyc28CnOQwlnjiL/pWb3KxLZKkVrOebrrY3NGyeSIZSOzZ+JcQdR7+5
41oeCpew5MgFl/nGzQBouKz7beg8T7MLt50nHwiWNTXhxxiPRK2Ctxm3OnlXkk63YDnZmboL9Q6P
yKnGKVV8T6PDGn3eEknaFNiVlx2ADEIvn4nd34ZmvowERTzMPF3mH9uAtuxBZxtjbn2Z3AAzuqv5
njmWB6doNLZjzsMcau+ypr9xiRxM6tGcnr3C2gsDOU6zkm+SQTeG7d/QOLG0gQU7w7StEotMtGoT
HtZEOK9EqN1ILFNlE2666XYMnV0P1k4/lu15bBras269aR+6zsqIXkrhH7hbomlwSw0QkGBB52R3
PZDm1Z1OeY5eE/1M6krDN+KfmxoS2zC+mSPvYi+04WDSZBECg2r14Br5wdiUft3zYPfX5NLlOpuC
dz8g5GZ7KnVPK5zdHBoDHk9JV9iQ3iFvESnHO21BcFFkOznHe/Dxq8YjRV8OpN/qczHjRJzloaLI
O23pkDLNJ7vHbDDMb6Gn3fSQF/NpP082rcw9iSdcizFqVGXQT99A2tKz9q0CcUV5+r5C9jAEvVBe
SK+0o/bSfXgLCsQ9zp5Pn4RIvmpunVU8P+cFzOVqnF7H/LOHDrSIjN5eChcJb+ycZ0yd1kofuDjM
gNEO3n9udXea4MdcwlcKU3Ektm4vatFejcP8MnECT3W1t2rn56lyHoOAadRErgbIQe7HzMEJwr3N
cIeXXrBKvOjedlDWveqCpG1sHY2iVCB8pDleB5mcZaE/6hogAVOSx5VD/NUyCHtBDINhGOG6hJh3
qocc5xzUr2M9mtTRU27K8m6bBfFxtLnGHe1GNNZWL/tQWVIpiNfsU+h1oMETXtunV/ieYtrFif1G
bb6chuGBdIlYuGbTrypdr5iEgjvAAe3C1gfyWW35VnDeKgjbaL3C9Q6bxhohBnTpeeqnt4JdwsbI
BL3r1lftu82+NtOKnQb4HiwZNxh7etUv0e28QnzwSShj7aNweVbZ/iuKN2cAWb2V9eyvTGfCe47q
Hsb1ebIHDUt1tcvj7IrajucYE4w3t4e59D46pXsMzjVy7hVIc2YI1MdW4gDG0VmzD+VxsRLqsuoR
R31Ofgm/7HT2D61RPHZ5hTIa38q4Po2Z++IW+WvYx1tAqOwtMpYY7tnWyp2WsrhB+jjkqX/IYgxS
9Vb1SOS0MNJCvZxmmlbIoBp++ZLl2U2lP5FERQ/t7E1hVixWg6ueKBRukI7Wu8jmvDmfU0Za+n3Z
E/Pam26ydqYe7fRMr76duXirO4hLKSMKAlC+lp7xNc3tXSn2VMMsXLfcmXx7Gj6iiSqvHKk1o3WC
yrH7kDb3U+0OwTEMsrfWIMgIzmZbO0yY9NqFQ/9UC29f5BwSWw5c3vAZYOohgLkF5kxXzDLs00PT
8Q/LDLLxeXOc+v4OgONSyueKu7MbxFv60FbWfNKtL+m4K5NDrqfLS6Cnh5iykTqb99rQXQsuU6zL
myCqbvx+Wlc4s8Mu2zTkSLGVUL12aKpo3VUkOetTLOoNPlU2xtC/zCR8tskk1iUntlnQDi107cWJ
xythR5uxdVdVK5cQPDeU8H07JYv7phZ3escdJiKVVvF2YcN/5+TMLi0Yi6JaDX18j9kJyr4fRKsx
A0Pmadu8dZbx4O67KNmkY4YbKXqqGmvvBgLvSSSPQ+vubW5eJYsRZ3AzrP39W1ChmMYNvxAgPKbT
3aSze5rR7/Pynwmqf0w6ii/555PODxmr/yrI+f7BsKNe+4uM5eEwpZHV0QHrqWHi5yWx8xMalAn/
2dRN37aVwPTrlthybcPWf2AuCbczBv1DxaIbwrU92stpc+D14i+pWK6jQlK/V7HQr0xXuIZpgs/8
rYrVwm7CaEjYOK2j5rZ1eWS0Q1puyRReEnZWnIY8ddbNPxrYEcUUfvp2uytLYO5uTB5cP+ZxfIeT
EeuOwd8B2eBIs47ngHpR0p2l5j/GDtDYsjvGFIr3tXHqSjSHDse6lfmXUmjPeC/U8SPZVUN+50sd
lAdpq6KEWOJPOxslYCE0r1jSKLTVIx7f8Hvv6C3f+ZKSTit6FAO5qDRUOGaxjyD1zFLcJxbXvl1g
7HPaF4cT3BrjKUtOHx8lSMjvsnGrBUm2fJNphbnIepprWDKs3awYEaop6Y503Tgacf/UDOFRhIGB
YD6sTTP/qpB4WvVgYCZPV2MrXuRII1iK/x+3Ez8xa0Ybsko7XutydLdWI/eDaSQrUdmsFE3gnhOV
1S2O+Vw6d4WX7aJmBK7SihUpj5MWEm22ZHJl4CmlzejipK5Y2uDs0cHC7gWwAbgZQCngi4b8JrAw
Owq16bboCK9U3jQ81iYlRkkL6thqYIu7lopXzvMG99DOSHNgZW29hejUAvMCO6jjkIJGx96x8C6T
PlzwOeGqpyOs9tGf+DJfNZ5x+PnBwQyllTAR2wZGJ4Mjd4bcVcUdsG33MrTNozbHrOgsV6HDEfmK
NNq7hFnWgAMmcr3Ti4zkBroBMLikDNemzAmMmPISVyXrr5E+edmv+G4v3uRtW1o4TRBCAAUuxAsf
PcH+pHQ42oYOntYivOU0TkaK0ofMZI09QWRaZh0spWHeWA4bMCyDr4UYl5QAcMwn6ODQs2ELXEpu
obNGL8dTW047mqT2FeqUNsZHvwgJMIAe4D5NBKlxGIITjrU8cN1lOVRyUTcJe3njOVWqnK1FO2Az
cuFxG58D/1jJHHDgJDjslu2RiZaaD/AWa1KTp0BMz03V5fexUxwizqIQmMG7TQXIkh6Bklwbewh3
uDbc6WBWbBZtN3bvRNUoFbPZdUNxlw6WsXQHkJ3tBBqwpMyzVVqq4EycJfZ1oiWX1hQ3ozExmHNe
9zoaNu2z0VFrMVAU0jdgWWFHarV+l6OqeVV4NfYJLsBCca/1zdA6d0kuccnxEFs0gn4hzNys5aex
3aJQV1AYGosTtbvC1LKqx3hpIVMbaIdLutA/QSUcqhReS1gTsDMeKJm8SX0WdSPSdxqYxxwpvEIS
LwsswxAJ8w3BO7GC3J5wMSEMka+bUYfiV8dDQxzUmb0kD503AuiobM9agpo8qrN+0UwNoFd7x7M4
2rKWYpIyJjqZrOE0KyXB6t1ub4A3NDmdURW/bFAemhoX/JjRPR/qAHkT/T5PrG5tldo+bPKZydJf
RegeJZ2LixxdxNHivYNc0jjuNkA+GZPgbE/te9VbtwDTwFUqwcWGiWG0KWYvguDSsq75ClVNCIw/
Kz+zd9w3Fvy+Li2XSWC+F1p0l4TahoVrAy+IbrqwJ+YGxDZY6k3KOSU8WEhOkdKe0iI5U0zvLdK8
2XlRvycie1+gZM26zxUGjixl55bE876iOyCeaerk7Oyxmo7d7VR63aIS2ks3zW9xVH6L1F9XzAeL
hkC95kRv8Flp7ujeZGpSsDNA/nDRD5ODzrQhPf89EWBErDwCP2tz2ulz641NLqvToN00SnU0FHqt
hXlIGK+vh+8aobLp8AtJW8tY84dk/cbPQQsf+okcnujz71lYj73X3mlD/dTWlBFLg19a4J5yimSB
FejXhDLvZk2w0FArVKL91zZSrlfmp9IVmyzP7yfTujbZWy4C4Z88N/mynfnV0ezXppkeG8RmrW5W
XeBdPKqkcczouHZg+vf58O4qOrwIQRdZBEJWXdsxKHtqo/kumKDYc1KPEFMEGw7FtqxETWQMzK1h
Ab+IAudOZLSxovi+pajrfIV6imlSv+IuvOyreBtVATctM2ca9fHKcDMiS0YWIG3enXC6g7KkaGOR
D9+C5p2iPUmQkQtXx+TXm4SDfO0xtb09fJR+1VTjObaDA0reoZL6qy3xSAVSwtVPpjvRkYkikfQt
XSWvaSy5tQlze8Bjzk669ehXF7IuR1xOINUlGcUpem4kbwEuqjfD1Y8ThoDWT/ZloJ8KOS15M7Gg
p2wv4Ybac2ueDfs9y6lXDjPSqQl2iM1Yw3Gp+848aIrX0pjaPhs9ubBiipddKUlJhW27wLzz2jaS
d0BysNP2efKMzexZkI9zgnltcVXLmssoNHL2CVqxaHLHhzvdYirQU3evqydsUL87WI72NlfKGtoX
j2Yj2gocSZ6yJrmyPTWGtxvwLE3KvESu7DogCqESJyfoC3yjyuqURdGhxPvkDg4DMW6oBFdU3irk
gt98w6u9tfHaL1McVKAHPzxlq7LT7DDgs5qokwZDQ8EcQdwGJxYnnG5DsyiWjMre1lZHHALbVmi4
NwRcn4Yfhq7AxhCMx8vD61Xh+SoQYXCDciHOFT8GnVMTLQIkybA+xAigLrYxmeo7oEKXye9OXRMW
xMuyu7Kv8adjO/MkfQmFd+pm97WBU6YV8Ys2slMPcKrpA34/CgtPMx42Hy/bhI5Ls/ebicetxuvG
Wdgl0hhtZmWDM/HDzRUwRUvjQlFWOWMuT5qFeS4k7Uhy5mpKVdSwv56lO7K2B4rCquu+wIGnNZq/
AUwESBt3noVLj6wwEH1l3POUha/KiATVytbXOP6uw+dXVzY+DIx/IV0b8PXOvCnAZMR5Aqvav9YN
/WTweB1hbfVZhXOQvAodVe6ahDBfiUFPKXbDAt8h641zpnyIypDYKWviiEdRRu57DQKd5I1F1hAb
IzrjvPBxNpZ2f56c+jFsXG4H06itAohmiPUj/eneLdrGwbTt65FIR5Q41LWolIdbszTpo9neG9b4
1hMH6RG7DJUPMQiKCADDy6aRvN0TbgCFypMEmby2qglZg9RBNB89xx5X0xR+W6Pz5GrOu8mJG7Jk
CLWsuS61qlrltsBziO9Q2ntJqKVWxvmcmAs3WorYuuAQZRVWTTVgS24MPuEYt1dAwVaNyDUDhwrR
FCJ9bOkDXaR8Zyt9dDazVBiUGXJsrmc9SKPwUrdsbL0Q7c3O0l2ozzpCfBUjp+TMTLmpSkQinj3h
XtKGiJGJd43l58Dlzb2U/ERKq13TlXhiJVgvWdYVVFtmztHtApYCHFvRrLSngKuuq2OWLJp4Hy3A
sXP1ZPb1ZqSPRmfu3iXYAO8t37mZ3PBxTBVwmyj9cUgo3Ip8vFgds9qyN8hT0kGXHWjIdmml79yr
JGuLN2bEwuYjMuER45f3U9d8VcZwx9bZ2WpaQdtExH1B2n7+FASYPmiH9e4Tlzoq3tSsSGass6tS
w3Y1RsN1GbVvdc3Ku2L9kKTpvVtYAv9oNC4H3ftmaDrHOc2bYTBB8QHuvYIIvulnm8M91+tf3yD8
8W7gN8uE7Ze8esu/mv+PFgjWf4mCWxDc/ABN8kdn6l9ZcO5P1DqRwcS4a1B67eO9+OVQbeHLYN7k
XSF8TrT/+VBNjNI3dMFJXNi/O1TDubVcdUg3dVq1rb+yQGBd8ftDNQdpDOCe4XF81J3fN0EYdolR
bcq6Zd76cB0zrt8+qJ9yK95xQGKD3A53rWppM3sqWIQBwajzvWFTtoQQ4dn5x7KzOUOFxjKsy4tf
TPWBqFi0IrvBEdqKOK6bWDJ9ZqIVN/TPVM/Kvc+aAR+aNmwrMfnUNpaERPJCRxHi/1VW8Rj67dmw
os8uHNwn25GvVTzIYyupZXSK6k6rg5FQpZuvi86i2j6SKfkunsMwJUa4br4DVBOaajiO4Ybes2yZ
l060MsEwaMQduEfScjW7wdKNm++JUF4/h7tq0s5StjSqMbNhQ6s/xyTWz7kHkU1jXQqE03wlAUFR
rFW3y4LcVeRgCEADS6v8y2moebCSZ2jur6jjL6bT3mRCnrvceub8Dewhxteit/2B1eaw9lywUu3g
XbMGv6asFpO706wsG0O7ZrlENJp7hBYIVuO0kw0sAjHWt1MjZ3hnGMxsY3hqQ6Htx9ZmLZBeMJJR
UJEyWJGYJANHWYErLXhpU44ljW6hLCm2fWfd5h39ArUV4v5Ix0AZ495RhZ46Pca47IFYc9NqVanf
Qw8Ca1S3VSfA6eAlQYf/PHxhT8bJ1YgfCui9okbKaLJTgrTvdh63I1mChqGeDzNccK7n9tYkfdlD
ipuMyF0hK6synOgjy9qHPJNIEgreR0/TPqvKfVDY2wnlIjLTNyvRb1vkDBNZw69rcqIuSoenNI8+
om1QqSAl4z8oDpFvKqWRpNb0TQQKF3vIz3qSrlwbdf3iDoQm0bduzGi+92d5ThBfAM/z60COaXvt
gSTdInasUxYyvyvdpkbAiSwLvrzSdLxx3Nkke1dQBFdjMD6WSv7pyMtzbS4lwlCYupcWoSjoYNYM
SEcQiI8seI8JkhLiySPUrINDQTc0MspNlPrkBM2uNXFXIEuVEPAjZKrMoxEN2QrL4EetZCzkrFbp
WrFSuEKkrrH1JccjBiDYPuUt2yDM9gb1wVm36SIj4zPbj5gKoXVYwaof0vPcxs9BSwlU7JCldHUp
9yJFVI5mQCrquUL3MtqJHTEs+diJ4fyZLj+mnmpn1aqZVWOAU0i7aV3z0Q2Zgt2ZJV7SUAOVATBl
MkWilwm+o97jAd3HyaEopHNsZ/Kxi5Ht36EzsCLDbvrCHPtMSQjLo4m65BDBwCkzbChtuNSGyHwQ
k47tRePKrXI2H4acfSwL8uyVSbMLuzDZUM++zLtpBxkHTCAXdtGIaDkOFas+t/hqQ4TpMtHuQfYd
rYSzgTcw7TtJ2O97MU2kqb0cKUO8N0BNiA7jA8jbmyDzFwlotW1RWM+yEih4JMw1F0Y0LfDheJ2w
krTHaS1T6B01bwXNNmHGVlA9BMnonHWkmRQsABJtC0nsbKJ0J2wN9LDyFzlojeXs9OsB9isJEp0o
unvovHBc5TmUH1l7x9TOcbegATFdR+IS2/w9dmPY9gXxs+gFzsYxyvsdvrG13ePyiFQpVuFylHcF
qXH7wzL9+7h0jmECXi6m6LshLc96pl5m+Xg9pOZNU0cPtq69VnN+tMLhWoz91oKTmw6omFO2dPz4
aaSop+uhaxhx9e5r4WF2oTcX/rGD1eaCKLdM1Cj6rXFpixN78C/d0w+uJ16w5KCaQtIp9QNTM5i6
3k1X/pyc4riylqZfuqynxO0/54+fDQwMC38u67/iCM7/yJhq8rJfFH2lBDBEgDh0sRz8On0oOj6W
AR/iIx0Orof79FdJXxD6cjA9GIwtyrL6q6KP20EnRsZ/cBwwzPwFLJpl/oGij70VEALfriNIxP9W
0c+jobKjDoU07mlmpNtlFWjiNpDZTT04jKsaYFDm+a4jNC/FUTbkJSPA+cJMj2HXPlZJ1e710kZZ
o1UI3ehIGXO9cRp2fomsHgkj62QP60cjYunmQ+RJhHXfOvFTwMl7i/CzSmeJI6F/LgK7PEh10xq4
e4H005EFeA8U6taWq5tcb6U6rUf4EDx1C2y4F9L5i7XeCJapuk3OdhUeSjXBN2qWD0O4+MNEIKpm
0AcC81Wryb/XOzAAP44Dpu4WbxKPyBXpFHdXhprgSAI2AwqqWMbqVGE1Ou9zj2ORH/fhcebwMfge
rcScRtQ+gAQR/GedRDAHFuG21+QZXgpsgUBcjKXB0UZQYEy1u1Vit/OAb6sTEL/geqlzKPLU6YhH
6JIM+d5qqr0RlRhO1SO/0YJdrM5W8HqMo9/gWlXnrjDENktN8C5NR1K66nQ2cUwLPMIFujq5Jcao
H/D9XaGNqhx3sA7c6QRIFSoYE98iLt1PFjW3bgtvAdF5bdvxZ8BifqllybZ0lcNXURoySFxsUg6h
3r84oewXs6M9YG2F7ICPFScgQiyxpYfGGaadxQLXUUAII2LTKQT80m6+LY3h0Rnhh1p1rSAg5O+C
W6JhF2m1xwneBMUsD3KCZmcLZ1PO5T4axGtqN3Jl+/FHlgcrrC539DStaSKGlAraIlKIi9m5Hcrk
PCr2hdmkNDCDwwCchugKvnMYt5QPnXLdP3SWdzLAaOjl8DBkMU1iOqXj7oTyr+BT4gd9AwyH7Nid
OHGwGxWhQwPVwbn4WMwcQEF4SFAe1EHvW9Aess2uCpG9aSA/2JjuM8N8cDNoDJlIeliW8EEiRQqx
QIakRD42jdNGqwGciC+wqAxO+mwY7VYo4IgNeYQsQY7hBxgJJGEyTfBJ8rC/lLl2K4YmhagS3/Lu
XRM1PgjIJvw89yWkkzz2XyPIJ6LsaB4S3W4QEKJE+GooRkqhNy6QZwv4LxLoSlcslQiklQdnbRmz
Rcp78RR21VH02qulICxcw8suNLeT1G+ZAO4rLw8WJkzYdS0IfXvm8ML2rl3q0F2GpL5weThQIOYK
+Lx9g/2ARh+y8ZBhYklZt4QVk8z92TCw2nUlGBlNAWV8hZZxYMykccd/EX6lHRI3uJbeNI31pSFr
seVpg1VYio8WaE0ZuXhmS4xKYjX4klUFDIeZILNUieaI1knYXn6zmIk791PNkoYAtE0QuicQLUcj
XpsqI52rtHQsdGztqj6nnu5TAtXSBqlBfgQMmn70O3HDZ9XL1pHHjHdT5BQPpQ6lOBjFSzqLJ5/H
cGoPW48j/sJvuzcBo/vv42nl4yRsMNknk8R2BZntqrE9VnKOE53jmlDNUOV7s5sRGOsQkUtHcBkE
rn2DLBkuh0OY4ESJIvSsOALYnchTDNVtzXsNeX/q96IjSxOziSO/SM6VAZ6MIh15mj7cBhWUgSJy
nG3gz8U2MZVilYbJZc5FtR46/bMLmnThtKLl7/Nz66e3VVILvJfzNrLB+01Z/uVZ1QY7KUpeiZyU
jlG0AvHR0LpkrblkrmobIi5HwoUGT2+OiM91LsxsXQU3Y4gOZgco0VIEuaDa+9N03YZgE/yy+/Q6
9wvw5rCQJTqdEtg0I70uxwSZaX4kscZfyPm90pKrsWpPVEPVG3MMbhypeiEoKDLghOcpS6m5X4Gs
xopi9ZeMnLyooufRZgyewuk1iFH1Is29oeEtXA64O/JFxDP2OdNB+A0oUfiHqG2o5kk+6d1QQtFA
8VX6+eSEr0VprObSnvalNe4MLd10OtUJWQ5SwPVNooixtHcxgL+1G1vZIYcbdExF6LEDmpwN604i
diySuMFm9mrq1YbT0DHEgJzMe558DLhLdvQHqmqXDaassicQ5Vq4iUDoLEGVs1OtG7JdOlwVbdo4
Xffxz0Ht74Oa6uz+80HtSvZ/+/d/OcT/8b/+9m/FH6hF6tU/z2sePZ8CTC2OU8c1UWV+UYvcnxyP
Kc43cRzCtFQf+XVeA2FOUt9UL2TWQ0j6x8Dm/2R5ho2wY5FiN/Gi/pWBjS/l/1KL8NV6BioWIyOu
jt9ZMPTapcVWdDOHI1UwyYpT0UVoCzDHTw2lYNl3apPZTB10ViKrMsxWgdvd8WzcknvM10088VCN
CHJOZBpJtVzFvYZw/6Mk2TdfzcbCf9rNDtAVsFmVwHeOst/eaPqYsxAl7ZzEG8cIIGG2m8kh9wHn
cE8PDshpq74RgDvsLjg2PDInfJnrONKu5trXcE2yscY5whLBNEADGjWHcJ4WeXTVmeFD1xrRPbMy
jKE+QTKK2mveIMdMjuMidO3brItfW0l6MrUqmJzJUNAFmFosUOXBx6mVGxUqDLlPP6uuK53yGq2i
UnoqtyN2Qfo71tMMDaAPtkHabSnHA3rj+EQShl0duwbNgOl1mNibMUmfYb9+UL/yRmLrg1UpHkbT
P6ZhhlkPMtbatEK2gD6G/pCS7jSgx2xMPwYy1qEBKHx2oovbMfRZkVmutaQ4B27Gxt4jaes14NlH
w4spL6MIz2rrGzZY0TJ1ayykulxZfngdpKR2IQAJjvklrT506OUJSpCe2nQ6NUAZm8F6tTWTGTdh
GqQFnnE7oHTODirI3oNOA6bKNkBSCwPNQKeYbqa6eplFySJ79j5j3VrzIEBPxFq9KNJkXiv1fcnJ
9Bgahb+loGgzNzH3yq4G8W7F5VJESvFIree+s5+ZcJGp4obct+Z8tQlWlqw0veUgmKOKJiURYwwP
MyRZq++wnGpIi9MALCCbz2Yw7yUnkj11iNdYbY62MzirMumsTaTi2aTQ39Hb6DiwX+eRKESmc5qe
Wiy/nTKCZhwz4rQ7jqVzruDn4r7yL1J35tWoqiJh4B58uiND9DubLkmDpx7qfQbVIWuYy1zu2H1Z
clF615maGEq6KJPc2/d0U2JWTVhIyNeM1koEh7XDFCRVnWWrii2zlopLqK4eO60GuBz1lyTOr/TW
+WxbFi2arE+DqsrE9t2eg5r6TJBw5NBUpWZcp6fBaA/Cbs+dnT2KqdnURcb3ABIr8i/CSD68EpcF
eIcbJtt9hNghumDVNFR51h09QhizvXbjldkqpfWzyuXG85mjIvpAAQzduH4C0FqOn95cYyesxmbf
uuXWsKpXoRNL19EmhSoadQd8vQWlZ4zz21AxoQJVSzo1rYoy8RuhsVR5F62UuH/q9N9lZX5EYqSh
r4FqrAnPXidTsI1D686IZ7hD1K2uAgbtYJjIq5HeFcQ0FrmWuNuqzOL1IPVsNfa0XViU1Z9s1JpF
x8puaUz994QzWBfKMM2NgdbcYOtaVX4w49g4o8CydPMaOq9m1suy1usrTsjxJnJFuan8+rlhxqRg
BNuEUTk4pp1w/c/H5s/6xn/52Lwhk9L+x/9mNfYHz0ylJfz8zKRRm8itrluc0n6sS355Zjo/4Rb0
OM3yIQK23m+emWQwDPYoP3NsfhO+ZSzGBWnQlkFRzl8TOfBHoJf81rdoItrTBG6o3h9oGWoF858I
NyPvo1S3sdOSZtp7iYez7IMmBwVQbnedEJdw6lmqw3lrp1OR6ms7SPpVID9bo3zRI3nVZJTKTCe0
kUXthcfMbpgh+1UfW91y1Km+gtunucZOOdO8KUFNideJjQFnCj7GyX7RzReDY6UXwGCqzbUdPuLp
HTEKpGQli1uzls+lp/EgJYTvgmYMcctkF4gYG7ew92N5oP+bvEJIys9E032CzblOa2c/UoLJbZcD
ArWY0dCeGW1uW23cuhTEWveq9tQw5Yn8IpY9d1Pwv+QDbkJOvhUMHPgDy2aybmDUbq2uYLvZbHKL
JB1OCdcCR5doS0xWSPSIFT3SRnWVBAA7/GXpJdyOjPBkASvDuvmsUfEJ9GCRBS9pJp9sBuVIQ1C1
UQss9xT1+gePXdpBDQeL2EeOggrOjl1F72/cUFuEJXRH7NAliUQNfHRAxyh3OotoXlxjzPHXRiku
k5cdNenA+7EobzbPcyAJzdbLhtrSjLtGiQ3b7zhUIZigkB9B2MNcA7A7De9lfp9q/I59lKTWdtb2
QK81i+F6BpBoyLuuCLZF7h+KCURzh+XKL7x9WmvfYzMQp+63c6sfOzu+7lzzbIjy1qBx1WwqqEDJ
ozQJ6OaAzrpk5A5rHkzjnSYeYzH4zXWsjwvPKR5N6sYH8CIpFg5psKwRH4M/nYgg0JLGiqmjpKko
eH7hY2tyMrP9W68Rjc5pZcqztUAST6v0yvX7PXVKx8Cj/UQ7N7Z8CvXwqojwm3vMg2AJ91blPxc2
dKZmfrbG8EqY1ZcnQpDTEbEfZzN53cULtGLlFcErSGxGgHrX1R2JhN4/26HYkkCKUpwz7WtBlnBR
ZNctRcKAebjxz/WBlB+bqAcQrjXe8fBDxRHGwZnXdhNdDdJjOacP5Pxqe6ehtWQRdhvSA7jc6X1i
a6RlfkAGhubXaK3hB03kXWYTVweGURirYD5nvr8dhHUxnewVcKhKpJ6zlt6GAm9a1jbz0vejq8gw
lq2qPenxXs6V+9B1l0kDubpvZbSLW+278CjhSdOtTTBekFEaNYIUFOA2UNlbrVrTOLfR7PCl0PQr
K5twKXwlXBk0513aNtqNOGyc0j8nVfFMYZC51Dt9FeMWmCLGDRrrDdLmXWST3W3Nz77HDC2K/UTS
IS9ydBK2OiJX9ciyIQJVfZqi3Bt8SdK8YyGDreRMhw64j7E9lMK5Tv3gITQOo0VoIzrjwKOoYFqX
nTnQrT5fpHEkrYipDFJcrM2XJjffY0PuO2PczRZmQg+capKvmPx3BLGfU5ChljdAxNWiNezyCz+q
16ZOrjsvOYz2TEtN+DQUX00u1rSb7guTNDbzdspKz2ZpMVC+UzUMkQi3pQ5GyhwumHalbVLgna7y
OAJZGJzDLH6sMF0qVkbZ0pORfhdmsnBb5fHlPsGUGIp38sSoOupapu2zfI4z/K+QG6vu0gR7A073
MDe3QSEOQbat7evYqlAVUW7qZYS1byRl7OCbaWq2kjAHPQsvEttDvDJFoeqncVBrI8bJcONmSMHN
t2HdAHZhNWguDeu2RyUBaT435HR/nLuxGxkIUkn7NSiAjd5ez5C3fUhGBrY9DjYLM2byRQdy5mjj
gFq0o/m2Hq9l5z9M6S079r3BQri1dH6V2g7jGRPlptD9fdAmG9fRrsqgW7GAuU4Ig6ciOeclU3R8
53pUIg/6WqAp1BVh1GFcQ5vdB9TXh3V38RFVKvS6sX4t2LK6eQAXhe0zfeXFuB7m4ewYHXucEHQV
nYOVNjwHcbWJPa5u3Cj+nL53xN7+D3vnkSQ9kibZE6EEzADD1jmJcBI8YgMJCs4BA7lNH2CO0Ku6
2DxkpWQWy5bJRS9aphe5yT+IhztgMNNP9alkhz57vjtqz2wAMCpFUkDLaOpyoeY7gM4Ddk4Lk7+Z
Wftj2bCgWAqeQnxxxhN1PWtP3wGMhtAbQEFyV5O4lwniNY+OTiEFk6yxf+bCUVtUe2yLS9rqthr5
xd4UWzx9S8pLb4aC4nSyXJmot10gb1x3XNp9RmUm6Wl3uC0ben+s4Gwl8U1Mv3oa8e+DQ2L9eRpo
hqPRC22PaoSW1eMj4k4YMcJ7rrG2kUuDSp6dYDgmSucPeimd6NQn6XlomehRmEmtxTI3+gMckIfY
sxMwbHe2+dHryReHpCzW2VvvKmIzLV54R1ePOYZY+gS4zKKHEAxDb0kW+4pGkOykErqOyrUi5Kw7
75wV8aoXBzJ5WHSto5F9ormep3bufYD+FqfFC7ODfSz85xGEAg1cKzq897l6s92Zn6dWbtmvm5Bb
OZdwlY1DPQ7MRyANqeVg4iswbw3LmM9OKHrdm1ajgNe+vwPjvBonptdjvuOG2rbOYwZkzWbR0SSa
bceXBYA1K3+rJ+W65gA6TESWcnBKBsVfRLVSfzfh36D34kR9BTmlYiCPgXGbvlsGo3RZYHXsfGsl
JHnviOFslE4LCgjpqki23vAiKou20PYcA0QbkuduYEdB8hA3wbKqhk2hYRw3Wy7rCQwR/PxO3Pno
0Anuh6ort1I+hhH0VceG/pDdESN/CrvykpfWvpbaXiexT/LyqKrHbuqeIC9tWCpI2GkrXXsH5zBo
A/eCcbHq8hTF1ipEJ5yosenkVYy8wEpux2568smbp9Lc01WxoZ4WdQ9bf2+smeyuOCttfTvbdyr5
lEl3SMRTzDKOjfjR74r1lGvEEP1NTsYRQu5N7GlkMJ0fnEQ3jjvzQvxVUWII0Mxr4cnvrps2Toyi
2lcrpR88JbnxuGl57IzkQTzYXRn3cj1y4KluaHO79W3jIJS+tAoQ2QGoWEYxOpKNpUVbJ8ZgYhfp
0xyEA/UfA+htPkxoRbHvfQ8tMkcaey9y0r4kqAZGDztdy87R0D7NzQNYYVe5zB9sOzpzYXf1EorY
wjC1ZSzovxXdjSabh7BhURjyJRB4jIfhMW57fpK3qsL0Ggz9qmrOcmqWTaWfJIUZXmvexMhJekVO
xR32qZ9/Zz4m0Xi8mlCs2pwqrzT4UvpPP8JF7D8KQFYE3iDolZDBgMehucjeX0Zlcjey3xRQursx
XhXjQZDn9+fCRufJZJZf5O9uB9/8MpBeA9mYJMGqI6Y7YHceOEp7E70iEeaHIF5nAY5nWTzo0zks
34iMLwvzZV4gDZznVsk3D9Emw5BTd/66Yy8DegYH76LCKm+m5aqq65tcfLngYiz82DVDf28sj6jh
l5Skc+3exaDH0qsTPNCMAuZymXkTAPCn2is3wUTxX5os+7mOmW7Ewdi0I6YJs95lXrEbjeCkjwBx
yfHEFpwFTJ9G+BqIh4CBmV/jh5jWmjFrU/VOt1j5Inaumrd05i37QMqxVkB41LKbbjswkSRAKH8x
NFjmDF6c/JJh3SiVhalHbku4FxZNxe147BtJmhojSPWM5Ws1QH2Q+aoHehPEPu+m/q2cR3fUdwn1
cSQy1DrnFjH9YIXPeSUmwVG9wxrDBI96EDtYpwFAuZpTTQtfI2qPejatyGduI+dOR9+BakHZ7xuj
4qQd1pxlAsKpxHFZ6wck8E4tGFHcoXtIvBuplV+z2Dk6Rb8ZweiMWXwFar7wylNmPJU59Cxg1j9+
htUyeCaWQOxCPlja+GVq5aa3+yvG9YPLEMkM7oaGVT5MD6V9hyyD1ygAtQEYqKOCh91DMdw3KSw5
690yMWfpzjKH7EuCk4gWdtDxLL13GyW1xUkCH2Zdw2dqOrU2gk/bLh4THbY/9TUcLNZ1jnxHXXmR
qA1b8L6iJxDWJfYZgXsc16m4771wL3ywqVm/JWq6CgvwmxYYQMDFHuRxdeca8IKdXSjHVUZ1eRsd
hQTJT9u5WBRyFxmPdrPvg4KKsAoUSn9bBXz4xXAK2RiVbM1MrkcHCCDuPwKoXG3Z5AD23XSAyAgY
Jy19L97cpnLpjFNkiROhZuACJNiTa1+/jiyllXaQwypxgJNyMThY8yz/1BHs0Mxg1So4VMnaidLL
EDpPxsB5BRpi2Hzo0QbOFUigG6d6npxlpbKt3mpQJB+1pKP+81QyqnUw5ptwXcmutsXWIIjOH5Km
XJUdmze9BZP/NvjALYPX3ko4fjq4lR4yRjCJnX6mlk6K1dw4cNpQm4j2KOQvIinYYng2auF3zANK
ih9cUhwdNoZ/QvJcdN6HE27N5FbprP3sM4S7KtPiUzWov6IkwWWvQ+ZygbcfYuveLwQ4uwhGLMPh
Jnk1Rz9YRFGHbT5mZ97uDGAHCzW5SzyiWyvTzon7OpUF7UWTuwHd8WJzP7qMexkGP8aJRcirwBeP
vE6wbJewjlF6tQZEujRNi7zLW6Inr3z9bTaQYoibY8IHPxkAU9jC0B2xctx44yXWnpHjzszincet
FpTZLvCsR73PfgD3LWV6FmVzCXrjobOGtwQXZ9WXtzFCpK+V/lJw4NC8aoV/ngZ27+KF7odebjtS
AErlKwdoXk7ZVG3LvdbEi9bTz6bovqYG9V/AmuopWaNUS52shq2260EiSv/XqPwr6cREvvrj+dNT
893+weSJ7/tt8mTjNCaCpQvaipGpflPR3L+4AKNhlTBZQt76x8kT/bKuJ13LETMe5R8mTwZpYek6
hsCq/CetQpiM/kVEc5ht4ZY2+IWSGdQ/imhlUJThWFbQPRKbTd5ksQkdXO5ewpBLJgjYUCxzvNGA
YGB4p02BUCzUrKZguO7sqZ1rVk4LwaFySla2HBcbzzkfxTwlrRaww+GRAoCzMtiAhvHZsQp6txgb
2R3n45Jtz8LqY7EIs/EUusVOgQmtYG0EdvmEqPJBJ8v7VIXcJoZF1iF4lakYmWtzBuU8GB2Upr33
c7Nzk3bxym8DmuL1yP+ixRqYBfvSfaPTTe+E8HmHki1GKTEDxxpBubaLnnXDxwfYU6iXc1oQIj9a
WEqW5Sg+y944Z8xLFkAcKqy79MzXZsw4PGwimnMHGipAgS56HCppMe0nqX1ZEYMBVXffMcGrXRVC
IDMHO95kQVyAvg3yTZv3rwwhz1qmzh0+DSZBcbC2mfLlNVsZKh3xDzSpsbBmudtC905nAbydpfAa
TdyoVEkNJDJ5OQvmwyyd97OIHkDcW9SBbdxiSbHpZKlw2c6yexIP7xM6vJN2P2YasruYJfqioQax
LTOxptIhXTnjLCTMoj6jFtpSouAq8XBQtpV8ufMIgL+MYYBj3GsMkQKTMUGLKYtQI6Ot1ARaGCCK
Zb2nHfKwfHWMLFjzbjPdmUmwYX7yBvetGPrHJAO6HHPgrSTgiBQ6aWb6F8AqD27BhjydMKYVWBvC
6AlL0lPTRdrGt8uEJoHoUk7xhzPptD046TKggmQriuht6uydY/bdxoo4aGvAeJdJFx/LOnnstfrO
yyeKAH3zPLo9iWz2nSHKYsD8UOT5TxvXCeYefF5jp4Urp4jWbu5dZtvfQiQgjrWe6R8EPKhfMJAr
W7yYPoe3IvaOxijugF8/9pHxEesoi+OkHsxaXaFfIDOn7bRSYf+WQTI55RY7bqOhVljPa23nBuV7
XzdvtkKvGdObQi/tHWVKKVR0Bol6yAkk5GC3j0v9GujOszbV1qWFCZQ6TrRKafCgvMT5MeJhIrCd
39HqUGDPCzNAw92NLaFwj4E8FRU5NDOTa9eEixv37rsbEkdN2VlOEbM9s58edJ7RZT5cS65ugGHT
Vrnem+LKWpep3KRyvNVtrHKMjzH4P5Ns+haVIn7cfeZRAfu8/7Lp2kG1qd5U0o0rVTjDsjWCHpGR
7VOSJ+ciqS7tKCccN9BbLc1+CZF8+jSklr44GLJsFsIcX5M5b9gY073v0sSZFcVlkNorHza7c72n
UiNYNWMPgjG7q4bg0HgxJjpufRPKN+fN6Eso914VvbsY1PSC+7lY+SKjHqo6do44pShwo+veKkHm
is/p4X+nSb+aMHj6/PFDcFP/9T+/vhPt9q//p2m//x31y+T7f3sYkqzxCO4Inl9/Gxz9GtqRfzGk
aXiejZ8ZxpfBGOp3G8Zsp3U8XNaMj/7pYWh5pqNL529Fw0Ay/oRvFhvovzwM+UW2Q2pHx5Ig5h7k
v58o0UYUJqlmIEJHYQ0y3b5ps+62q8mGAGJsuLHK53oIH01OA4tUhrjV0ouueiIOKU5IyVJNa8x7
rDsfAECTJct9t80C70qnDZvK6kx7yofWZfUiKKqAx6hMFoaLOpZ5+rYX1nufGjnb2u6naJk+dOm1
TlErvYEZfpLEH13R7ppqKnfwQh6cXFpkdmLJQzOkft0VNLfrsb1xMKdtAmXMpEqSewZR+sguI8xp
8sZLmbQTHPpRlbhJekx3RtW+R9zmnIDbhEd286Bn8CoxMOG/D+y7yCfYpicNo/PIWiQkFpemNXHu
Gj7coH9KDMXDWR+MPfxAfG1RAAR6TOR6sJyPnsHd2azcU+nShBnG+nPiTHdW5OPs9EtvORJmgqbg
Bju2IfWa80S6TtqQIbP25Yfti68Dq3Ja+em0+j3a7fxWmO/TAPmnclr+ogKEuaE4HOli1BZ9VFlI
M9mrLQNrWaXBSz6Fr5CRUmpXeyCgXY57o+I8bVrw8buQaLGnN+0+Hvp60bvFTU1Hezw09w5FQNAG
o5P0U1ZF7Ck6mK0kStpF2cffTlK86325ttrwNRbi09LTg9arl8jW3hrpvGpxdzRV52ycjEOXSrzX
2sfRmAXZutKKd+WIC8OLRyuyHuzeXSdzRbSrZYzmaE8LDfemcrG+KYEkZ5wdUW3dtP2cxvLTBhhv
5OkTm6pLTQGElw83GZmTBar/+yR66BdK0ZczEMMyaAWBvs12h2LePfEwewmlXS01Xx5qk+xtHGbZ
slAIuHZPKVCoFJs3x15r0Ku6yj4IGMuUOjEHLdkGhdhOV1rpjDQSuxnrucqPufIn5B43XFJSNGe1
UVC0Zrw4bQfDmM8RvToTnF16EzOtLUCZSor+7Ay4pZd26zyG8GBKvEMlfNQVfQ4wJ5OTkhExsVGd
EvIn3DbpLz72o9lDf8Ot+AEKFiGDwFoLvc0eqAsKiEUJyegVwEJntPpaxelVBuHXwF5gAXmiWTdN
jS4UYvss9fe+b2uKP8PbPEdRnTzcqn6yK+eRn29epqTj3GXjyO0FhVRtLLNLWgFb0eIsWqceqf+s
nZ6cPAfWwLW2TJP6B23aII+E7iIBuCisT1VNydE8EuVqMzk6+j/17JUi7DZj273TMPuocOG+eUIe
RReuBUYrcNLEnLBeNTGbkTYujkM3fbaYs/jKLWRY5BeyRTeRVQTbEEsOAl3rrNko4O9qjDc1O77C
2fuVYgKrOF4TXo2X9ewPY1quLWXBxhjbmId9DAruShM5yLvZWdbNHrO+w8KOLY4GObt9RTXLN6hx
xcqYN7I0FdH1NG9u6fD7xsapw7YHC1EKdMNaXhMJOnneGk96FN1QxcoCNW+cs8z97htWR6O1aNuj
xgVf+iqqJu/6/+ND+N/YMsz/EkR1W9TvqkmKJv2emuSv//kHP+D3hzAcKm92YtgY7xzOqr8+hN2/
GEIQ16M6CLj5L7j1Xx/C8DUtk1Oq5Mt/cUnyen73QiKy29AuhXAcUOh/CkclJU/6f7J1zA9ha07R
cHA29H9qPK3oyCkQp6dl644lZyN9r6vyDuefPEqtpszYiY+ZYHO3wm3bUT0PxCByeWTBgq3OPIBu
oySjsS+NmqNDUfuungCCdzYBFh370ULXOcYmKjjEUDVHVXr0z6XvzKe1neeKvcia/MC56hv1Xa7J
3bLElCNxQzt0Fobl5GuiHv6WZp5P2olbmHZawhCO7s8+ZY6RMM6fervmdKUfzILnSsGWf11X2jmu
2/iERxnaNIyR3j0kSfGtY1Wfsmc88LgJQH+wzYBHY+Bf441eDiPQctIdT2WTtWvGgtEyGeRWhZUE
DweSqbBqfHYjQyV/lztDu+Q590bFjIkFQ6gNDonlkA10GbKdXrfBsLVZlJaBRtZWYbPDSYEtPLox
0nmxUf7CS6EUjmM1bgyQArZXb3zynm5jZqy8c4IEmICInDWA9G45asWhTYdpY9VbrPHlCm8YM0St
OceTCXFcizm49cZ3R2EL/v5vO6rSTcrfF6oIkqadHGhdIqfqVzul4dvRoghskN/f1i28mSh9Ksqq
Wdge80EDCHJVd8MiNSdo7RoLNGgy/GFdBZC+1q2VyfTkPT0ThFhUZdmsdGbOq67hB2jlKmBHQUeH
zmwsGGiNzufJO2emRePLj9SGfEzn+9Uv3XMZcNjrtP7JrxlxjO346HGgppl8lCttgGVvSknEOnH2
9qhdEr2HUASDn5Q2RQT0wgQIABg747K+Z84xTt3B0jwHpjyEgkSz1TKapvOMENkOjrfmdSQ3ULgX
vhuq+ynNkQ5Br4e1EyOrDJ8u9dJ77Eqok7l96LqdktI46qMPpYjprdN0jPMAe3ijtfLKn7KhnTLW
B54VqJpCy5clpUZBg/jL45Txs1G8laa7Vox/Z0wIpYJAYsfMukfGTU5aCrHQjH/sR1snRNpT+YK+
oYltWDob3Qpu/SQecWM2a+a+MdRkO48fu/nxgiiJv7FWO9HQoi6cYTNMKOBVDpcm1RGaCSJtTdlZ
jCID5mU80juiklzMznsEv36mlVO4YeIG7CkweI3VUz+khMF6/oaOEPhSANXP445ttD/iCJ70bVC5
r56Cu2NkGh/mTDiPPpIBdWOSRJrD7yiN7UXQ9+vCUlcoSMRridIfwz4/B3bhMYFqDjpH4opkuFl7
7Gud7Do6LkXnQGEtBIm6rd6FZr/VabIRzF2jAUh/W22wuHXLELV/iQz/CfToR+uKYxnyfeOg3IVG
DAQSDrYbWzElcLmFssQptoHGi/rgcMQkuq0kcQ/zSXIGmBiFLptguqo4gVpFflQVMZPYHC060hVG
AUINpVtpq8L1DonvlXsJUc5yikuVYCmwUILBC1ifpVHG204yuHLw98Zu0m8GY+T6VBUDnhkGmoiV
K1MaL8lNrFsrPw+6vU2idJlqFaT0sCW6HGUPwVSey4QccOa9e5X2WtXsxKmZ/FICynpWRbehBPlr
ms1NWdcP2ujuLKGfmrZUu1Jn0ZIdV4lWA7PptsCw3l27qvfSTgDcMmjpS/Va+QGMN6mO2lS+NyUW
ImUas4WKfG3NpJ0M+2MbGl+B5zZnK8DtG4UU+gQaPJZeFA9hmfigPoXCKkGpV9SnYBTsYlEV2E8h
dbRwTrpio2XMRjXcf4DJgo0g30TTDx6KrsZsNOXm81DbZxGH+lpW5WV0sQua9TumeoaakM94GZA7
I6fu2QculCHfESRMWt1mwKGx1UXnLPyxS3GPi1VaBOTAW3QLr8MuAj0uZoFtYQWFeeACbKU5I0Kf
UE72VESZvlUi9pkSVD8JgZgGzj7RMn1Tl/d5blrcmM607OlyjQ2X2U/fZFt3AAAfeLCdhPoajBK0
MfFlxNvwjWFqvMV7tfcb6e6cLg2XHU67iUOZzwiSYNUhnjCKAwalACDKX00jPbui8RZTwKa/zemx
V/yzMy4yi2yQF/XA8mPHOmDCXuS05B1bpfa5bTk4odCTnACN14WNiDrESYIFNwUvcMj1axmhgDnm
eD94qcmULWNc479AytmZcnrFWn2pKMSuCjpQBK8LAjO+QyoFQTB4uH06eLa9myfrhhqXRUfQn0dj
3y603l3O/YHl5ETAYYCyeHjZl60/HmnZOyVm9doNMdMj6Ph1WnyFVEPxF3NUc+9j3pcIxg6aLAeE
dcJoBNko4lbNNk1Kd9/o/vghl13fkI71FECfmMOMd9/oXvZhON17Rqg9d32CU2WJcW0otrSmsUJV
0Fgr+46O35lzZa5ngLNGV+GmBVu0tP10R/lXvRpjik2s1H5O7CbnuoisZSPx/wV9fWOYJLN6i188
+q0FjYcPKMYZERWWAbf/4FT5o1f3EANMTmJSJbgp8XDpg5K4nYiCa8JdZxHD8VGFaI9ylgMYWAar
oWvQn0cIgZrMgP75r2lVr6i6mHOf1B7qdv3cFWqTCM657Tg8ZBqnsR4zpYgAZyQt5kSdNyV9lcQK
hjjgYW9n4CStpaOoYWqwm6DVM+wvSJnZATYQPIIRDDF3uvwiHZidfIpTtInG4MzZWwzOvFeihzV6
cTwss4YXWwTWw2iACLa5FhLMpQOm77mRPtW9p4kqqikQXwNW2yjtwmVk9rzMuWdsqD/cAjtqd5KD
9llS4OHAd8shotPQ27Cxyhn5NkRdEptHi4J1iORpfFth9dZGMDtci+5m5NeaYeOUY2DgQhjktHRL
6rA794uKxGvYZ0/plKl1RjWXY0REiUFcwSlGWi0TdTuJk8NW5C5xw2szEI4FpR1i3BwJe+i9vY/E
bKVElxfWWRkUQeslLodSofFM0CVqDWWk7fmseuu2yXX8Qf4XUsS0olOQNyLLd8CJKW82HygIPpaF
AMPFcCRJIW80TXMUbQdrRIvfLOoqDIgndj9yxsRaG6FfiI49ReDjOPyxJexAmIp7gzfUbN3byBog
pHvhY6zA8AXx7Kj1mFLKayRhrNdWJBnSpnD7MmPlSdDa8FUvIBWpUQRPtYR+bC8S19nXwjp6+nQp
dBPpzHYvttagkdPqJlzWEE2OR78W+6xgfDz6/YNhJjA0qB3H/fLkDc7JK5v15IPkcr7ogsvZTyIJ
Jy71IExUAWPGR72FAmFIgO/dlizKY4KagRJzpxuzqEaYMzCSZ8ZlrLjB8NoLd2H5iGJh0l9av1rn
PTOcPqsWHpy3uqVKJxrwtBYcfB9s/B5CDEcDU0fZ6htqhszx223ddRhl2GPdX/ovUKux/U5IbiDv
FnpNnuOXl1p31b0J7QXnzZ3oryLIP+sObUJpoCANyz+UUXLNx+vguJu0ZsTDOR1CC9w38PILTELn
PDvCYIG8JdwDk6BT7jmPVu0u3Dh6KahbYwFMsYS/MOQ1PXY0qQhOTa27W081O7dbe4Z4DH1z18IL
MgjyD9TPrKvMPPvqzisZ2yVtvFXW+N2wee/s+KY0SPxQun5isnOVZrin+OgWCDgGWIQ5cCaTRyO4
8x2Ezc6pr9BiEAuIj3LLlkl0UwvGZfzXYRHlTFHmd0PvbuM4Xmai29sMOnHQyhd3jFm2I671wiuh
tw+fWahRvFdAu4TSO4099gOneLdkcjKNx9LEFkA8iDx+/qH1HnY5PGpp6bT0kuOsHCY5a/9hc0sS
P9j2lcljgiNb0dM37dBto4X46DgNzO9sF+wdfCBJArOzybOT2bdyoWZa0a5VGIIAckKQ73ETJhrV
oU18tSGnrPwYtvmQ3SjUIeqdrec0nRhbTsYldr1NEpDr7VJKuBv5FBUHUxhrRTaGqBqyb1tu7Uo8
yl8OJQY7kxK7ytjQSzf/bteEETkMKzMj+4vcmac4NV2Z5TfaYHuLxp4qklUtSXQuZTvUN1V1P5a2
pIibRzJQCXJjXMFmgOIiMrD4/y2yyf9bncn/QB4Zc4P/YsJxfK9VlP/1P/6dqsI3/qaqUKQBPkwQ
CxWU0jH0+G20Ae7D8zARMe5n0I8D4PfRhmdLDoZQvkGEwfL+e1VllmBoW2GaSsUcvoE/MdrgO/5V
VeHn67+kb3iZFvrN3482yIswk+tw0U1des+M+DD+ohY35juZDLw3CMkWPEvqZS86AnMfHTQdDsh3
Kc8KSaCCT5aTvqcBPk70o2GFrJnVFo/auRLO1hFYbtmjJBz+OARFBCm9HugiFSVytNBHUZud6jVh
2B02wdFNw/toGg8Ydm78IHjXNALlrX/Vh/iZg/ZXkTaXvuUAYQg8RO03wZCtB/2xig2OJB2HMcs/
TxWhjIy5Rhlal6j+mUqydJOW7YOy28iGaaMZLMNqwLvgXKdBfRQ9ePxouImh/Zpl8xh2iqLf6K0k
ekLvxbYy5GEeNpraM1Ue+1G1gLhcwcSABCZ0x0Xhbgr2zEGSHnHXF3h1qeWFA4TTYdTWrq8t24E5
AgsgyUnmvanCbONjTLcwFBLn0OqrFMMJnOB6iOuzyRvZRz3ixpnQHa61eSHwFoo3y7WBRQ3NjWGd
gwbgM1kLEHFQ0D50v193fuRiSygBYEZ730P5iskCfGomEjq9d0EEddqIbrGOLnHRotgmySqnJSzI
ZlRqs2s0BOF5ci9dqjNvvQzZQZ/RWPCQqmHVWC8Co6NVZ6vKNHa6SugFTbbD2G9rFGIljmOhcNyq
EXcB5/O+0hYSV0g41316Js5hgf019PaZ7W1j8TpM5qqAbGYW1oqk8aqLsZTn9naGqo62cSn8Esdn
R1Gv9Ww2HDxksgks7+DWn4EzUlFTYbqgyThiGT2MuJer0ly37jGCRK45PzG6VMUaK51qOclT1q39
+BKZXwn4+WHUMSyDywx3wFf4498Dnt4c+O8S/90AK+DB8zXAh4TPLu5th9q6lATYqO2rAhRccK2y
Ozw4ZB745dlDCWyFGh3adKOdIp+lMO8JsPHOk8AIaFqf2Dq8Lt94OcchHN8pq7nXynURlqsxt3Ze
N4QbryXRYwVU1gTf1kzvFS6tWbb3FYC3l5VzmkDvhrE8NTBXEDtJK1UvHptikHhZwSevBv8uil1r
HU4GJHpv50RiY3gUErnNbTjV2zSSh8FyF70R3OohaQRA7AP/z9SKVVCJjVuG+y4Rd4YFnkWU476t
00e7pzevzpZeUi/0inN03jUfMuy2QyN2wgFiSj+sJuW+Ers+QtDzBVOb4YeILU2KwPFoyinwDqqE
UktaUuq42YNFO/rdgxrfWORWHrN+pkl4YXn2JsvJvFbpu0hgsqRkvbJ0VcThGcboo7Cb+XOgVExN
qwBYbS37lTXpuzSuN2MerrysJ8EWrVq/PrjUCgYj7bZWemyjCS4P7TEQX5wGsbOMOY5hc43Mq0ed
B8MYtJbuHFvNmtSBLgme+iTVdDIlgbHJHCC8Iybncnplod9opaT2JeIO4VOx3EcnudEN7S7SxCWk
VXdRhfkm0/SryFkk2uowzcyPYl+776PvbhSXec/2IMM5z4bZWKWpQw3Q3Iek7xw17uv6y+efpuy+
i0Dj30lCQtg96xgUGTGktj8wQl8oK9rJGGQJu49Kb1+cQl/Sibby+miVOxWnYvYmeRdsy/K2kyX4
DELDTkp7g/tQTFBhJvsmnnNobr0mxLFXouAWznjBctk13c3gUl0XBPumYIMbU8+pefFh9K5prO9x
9oZZ8OmTE+o5oUofRQvzdz/i6jWrSzGMG6tFI2zmRe4jwirbcTuI9pUK0ptaQxyf7rMstSC0wbAb
o3CTszNS3dqi/zw0Xe5EtR4t6OU4F3XZY4VtvrQC2ys1N404mOqoVLDB6YFJxyZdM6OXHnLjnIws
EUWwSxUneooFkQ/05mIlWD/kdx4gCUdX/KpeRF83E8sscD9Ky7wNRPJpVvGqjfqFsNuNMx3SHu06
T5Zm8K6b771g5z6x152Ke5aeYLjYBDpK/YxUv3C1Hy1AtwnXevYFxvA4UrbgOcfK+K61/mplCRkO
gADVc9ewj24r7hFi92Qw+cyBsfhMRpNKXXVfvhHt2qbD1W7jXQdtTtOSu3oqoLj3a0Wf+Vxo4YQM
K7xkFMs2kdwCiBV2jK7iFeaN1zmELhMK7ls2mO5OUzq87Dq7xAMPqx7HNHHvk5mDcgqt5XxY8RPr
Nazcc8tg12fAq1nWeoqtj34U9zHcG72AC6+P49aeggZWH5Jra9FXKsWHz8A4k98YbMzhMpGB9biQ
28Q5+1aA2JLjomegwvzdHb59VH79AZTkfZfKg53/YKllksEkOg0oOhX3oVG++ARRoe1eyaUv/1s2
sv8Tt6hsDf/YhHMu39X7v9uf8l2/7U8tJnqYPJmYMazzMHr+NvUT7AwZCHq20P+2c/196qc7GHYo
WnYx2giXiPXvUz/YYgYIFP4Fz4z+pwgo9i9h7X8oobFsXpnAgAoDD7TevH/9uzB3qidxHFSQLVSd
byna+MBgIBcG88uNPXMklF4daetg8xVDVAM1EbWEzAbU1c5qtkkRXjSrfhDSe8tmTIVCJFiCoUZj
V2XLKMr5dmasBbEt9E7pvsAYedFn9MUUUg9DJc3sOJhIXXTxRjNwOXplSDKcFqo6K6d1qfvM8vuq
WWK+X8NR+9IwyZMnbF4rqV9sHWeo1nrjEkja0iCE5imlY84GZlVnyE4Bjy8YoMwW9NB9yzM0wmnG
fqQzAMSeUSBWWd+4BjmKomMB0cu7qATMFAMQoVSUEEDTXpyYXJ9sUA61ETUAyvqsJ0SP7cDPrUu2
BtHYwprM9ZbNGCErM0uo+XRvE8d87oR78k2SAVpkKlo+MDhlDD05ZjNnSSftOZjmpE8bYsHUrfHQ
0zMz2A1OXMoLKiYHZq9HuyGssa6ET6WWbP8ve2eSXTl3ZecJGblQXBS3++qSj491RAeLQUYAFzVw
Uc/BI/B0cmD+IKeVkpzptdRwx3ZDDf1S/BFB8gHn7LP3t+0puU1Z+uwbBTCNxty7f9mEu37E6hMD
qmjDvSeNjzzvX1DHoK6r3RSRFyDb9GYWzkO+ADEkdSNBdaJ18Hn0+91cM+HXHc9kjarJ8guP95tW
uG3m2Y8eTakyLvoX/C17bUynMGhfbACpDN5ilzTVsNKaNuKSF9FAMMQ0PMo2aj0sJOSbkdB4S1qy
JyNs8rIFgnHXk/9YOOJYFbwmzHnk/1mYL5FW0FWiJthLci+Jsr+gKTebxulp0Ax+GVWbEPvHYspa
HhFTK3knF6VpwDhT7gGvcY+hJP1Rdvz7Qo9OsQ5rlVvHXNiafTTqjT+Un1nnfooGUppnq2g/N8QY
G5cek96qh4Nf5VeKwPihdFJBuYCTbRJulTuSZFwZo4Rwh2jvY9ftOxkCmm2nq1ei67d4SDZNr9/D
ipx8aOUrYybOPPuoEcKe76GNHqgEttqh7yj+Do1fUsCrclnX1jQIkI/Pklc1sMTNKhmIFVhqpSwy
hF7j/i6yDJxAUe0au97rEQRcYXUfedTABetP3cARnJAsgpPxCBKNy12bPppzWt5jK2THjJxmF/ld
vwOSTDbN4VBC6JdBEDKAG7a/cqsfz13XSUKeGRXC1WhjYKrvhqcz9p3WeuFzBiCnoCQYf4mt0X7N
9Ag5+uectl+RJKM6Fdk+r4NjO/DS8yKHaE3WfVvekGH4dTJm4f7mFNlrBy46GOgOEPput+k1awCf
ZQp7zVy2f+RI0Lkqq68FC7WKDdNZsbW96ix6TpfaI5UwZSnLemmc1uMCPHzonDue9Gb8QZbdrl3e
czQrYhyUsnmwO/zmNggytL1w3YKcXOc+dnvPICY3ty3BmTL8YZj+HwGOatV2xbdPnmBlRIwOA0HB
teWWt3aWb20GWDIzkp4fv/TZUojMkgYljNibpCy/cT9s6y4lnd4bjMiOYe0KnicEXFyAnSWPJNOJ
iyVPsnjnHoLG4sg0/MLguIB8B4O0Ck3QaiIeRAc9XqnAxzEeFe+ll4KICvlRdlvWkq5yN7MnvnF7
/gFtgbWuaDn8oautKMpB+AJMxY6HuzH3XoIUXgO0xgpuNsCkamCSLoeXYqZKmPrTz6EjHuaHD16A
OKYC94eSmv0htPYyyB5D2TwR3lkXmNWFf9OEMmNPX7OiP0T9qz1U33UwfhCkOOa2T2V2fgPERtW1
5zwTePPXLXuEUbA+CS/iohFAXLDIiqVNcEnr8FTa8S9sLUBDUnkehphEqAZSvRB3srR8cxgKKX05
WVnMrU989nP5EcRQtARNRR5zUZ4eS8/lOk4jGj031H9fakO82zX1p5RklzbNOLaisVqUF4sQKfL0
MSS5WAUYMRnItrK2QelU6yrVX6A/CTj3fP9mEkkOdCa/gc8B44+OEnALPT9KWfi7t4h2z51zd7n9
B6O4kCU62SzHEa20fuQRf4+j79Gdfrfap7FpYpf1kvEDt4LHHgofQLS5u7Fr9Ngkr45mIjeED3Hr
k+FoU3HSfnWlH54NmKaxTT36HCZNYE1GFppsAv3L/5/aPFzMaHdMWf+bqU23+LY+jfxf/5tu/yPg
8PLL/zq+AdQJ+PhTf43E6Py7aSv4F1NAjDNtXNW27wgmp7+RF/FPOT6TnRMI1Me/Hd/IInmQ6JAY
fSbCf4o4/D8Adf8wvgWuIKkkvMBd/oh/P75ZU57zv3OuZqBBHHsbi3IpAnI/DI39OG8uI1mO9YhJ
cCPyxuFCgLHSWyyWkzee1RJ9zJdu3IH4dfnt+MW61RQdFT6k9Kgi68stZ7ibNBWEZEawWKQT1lLM
m5NxA9m2TUMbDw1kFaUfuVlxtStWQWM+NXFC9JRtuaG9aPhOMSvXkxNx4yfRmI7uU1cDtu36RxG+
45pc+0lx97z2F7y9ZBVbfxiJ17J/JzIrkpe2OS7hxtYFqqLVFuPJpqahfjL5fFXyDS/Davln1WDT
DGbsuczeFHyFKRsvse2y3APmddjwwym7Zzy0UqiQJoYqWvd6Li91fuvxWvO8ijlu8lJcR463aCkX
Rdebzp74Zb08ltpb4QsiCQ6TxqkOmd884OagDcy5mYG1rpPkAzvuLhLjzZ551TDSPmBAvwKJDzAB
haV3LZckU0dfgzlf27rjI85WN7zN6tKKg56fopm+xwceGXL+nvje1Hy1G8F9WwIwlju3vMsGaIoT
cNzZdtAGFrQBAzJflXwSG5X9mabgDCKYukZg6V8VS3MUvwXGnyVFmRk34YI3G7kQP8as2gMrd0nP
gWV/5v2nZh1PWctdtvOw22mW9TBPNzHLezuIq23KX4JprVpIJtHNVfeZb8oU/Bas/5Z+rBED0OBI
tTGYRYcAakcSPaKG2DZAEWQEPBbrBvhHKM6te2Im3ke+2kFV++ZCfUok8dRG3gTfnJqWlwiZYk7m
I31TM8XUMyKGuagZxaJr5NGLEwOJQu7w2h894keCCCKiX4I3mFikkWbcBUglPZJJwIXLxBSEfX0V
Mpi0I/nW9orj44gRtumyU4r8AuGGQyOCjBV62x6BJsIo35DnnwF8zEV2FIHepgg6CcJO1DL6hhK7
TrrPGUmg495bILrIQVEgd+WiD8UtPXM8xj1lrb14+KgRkoKmek1UerARmLqBDWNRjnmh8hkNmreg
fOq8gzM9g5qDpvjtI1bliFa0LgAfxhmMmFUsqtaIvOWD/RmRuxz9WZfHnteUixTmIYmFcrrzTt/h
5RxXQ2reLcSzurv43WuIoJbV2RXOR7MKSvvkdMa8LoqXzps2sx53OXJlKfNjwqzHpLvti+GWNzRs
oeKlqHk5qp4/+fuSSt6pyfdsOg9jZ727dUEE3FjRsAuogd0JlRBLH7NIvMlRD90mPfW63brGM+0l
h5kR1mGaoJci5ZitxTEREVfBkZ2xCSlu4dff0GoCcA7ucxqZB6NTW6bXH3Hj7DyXU3smo22pkJmJ
+gftePLMcKtgBtblodBfSK1PyiPQVynnhzNxs/fZYYICjjhezji+glrfSqP9tmzY0wwTMfYMl/2n
qp+H9Cd2pJ2p7OeKEQBuQ7IQQqV6EMWN9sBVrozbzB6F8v1GVQJKGI5Qtzn71tWZqnWAN4Nc1X6K
jj5/0HqCeyS9j7D67sDrWMPTPF1mei7XsmwfHMDshYB5SDdkGAIT0DeUXOwy1NQvUwb+y7bsAK2g
OsZWgOJOfZ4zHfk73XL7SVf3eXrJg9eQ5XCJo+AA4plIyF1WH7SXHJuO02WWvtNXt+6z4pKCzDAS
vaNqGtDSEgCATNHAiYrmS41PxxL7OMvXBR3OgyyITFSPNZchUekfERGTVqV8PIf3uBr2FZMcxkCH
locGzaCpqKLi8M5ngmYFLLyhPCiwB/NIQCA2sXfGAZcRWpqvNFCvnBHuFtiMULoPCXuyLdRjHj+h
pTyopjlg3PzsgaS1kdqYrnNt0i932a9x92HiW3Zu7j0fLv48t3vyytPYVo/Vkq3Lli+srXDmVuwV
X1J9O3G6s/RPTJpgQN17nzn7UX3gaVyMZlD6xb0IjUOSUi/FOE2HrLPuvWmP4XdrQjYB37VV0FXH
KmQuFw/03WGrXDxTxBeDGeCnqT9tMZ98N/vRp+PaUpzfekGAcf5yqv6ESMjTbMQu5+PxE9tqwZxW
S9cb3+Q4ENuWP27mfWFpoyjM8Q6NdnFN0DE6lNVnTCJQBRaPKuZC+sS+SOWeUYjORuM91FkOdaDh
VvCzqq+2gTkC7mqNVANC9JEY4slu+J5KbhHMqrAou4OshodpCJ5yWGtZ9VwTQ8UmOEfG2hwfSvxJ
jWlvBqQTl/3VhSs/fnhRvSuLW+IVbyBRnNWoKE7DOmPWxSmok2MJy6pL9ZGO01XvN7u8ugu+sj6s
Hy/7VOJtnOWxYBMO0CMr92Wai1NuvVsTeHEIdFm91X8h0YKkxS6+yhrQPj3QCQUBMK1Wfn/9f3Hu
/VvZkVISYS6O/v986H1uqff6Lv/1v/7+x6TCX3/xv428NGlQrsHsyghrSxDL/1OwdP6Ff4SEGUiT
cZjz+V8nXmIKHgMt2QaBV99l/fzbiddlRpYB47Ppku+z/pmDumXKBS/5dyOvBQDTYnKWAUd9esP+
fuS15Rz2FRjx9fhFnPgp9lwurdyYz8rOb7InrItsVRI4l38S8E/bOH1lGl1VQUwRjdU84Ccr9z0n
iEa57oofaP5x2oywJnjq6ILrQd39qau02avUYqziLNLUacdT3iAdXBkgn6C6U8NRP5mlyphWC8LS
rQXnsHdgDuUwvVqPDxDC0aug/4LqCTfbo4z+GjnvAzFODoawMNuIERBN6fBKKui7DP1jL8Ul9gRh
E+OHLIzqCKT9V9V5I4ND9HOQGRfTOcIKPvjN2XP8JQQOPhIo3FzoYZd2RBciFxFy7qZd3LbgaTOy
yd5kmpduxNtuoijjNE8OeZrsBje9Q17k18/BjUZcJkWfcYSDvKo9qgVhxlArsqqFGrYROtkmLVmT
p8Z2dg7w+dCIH8OKYJfoxJniEogCVnj3a1bVHjuuaoxi55HLoAZMflJFBsw/xtCqK7ywETbPpuLt
P+fu8AKjngPleJroA16BRLMxqlfiwXOT7jTI8EH7WXUm3Ip1FYO3sI23MfcDgnoLUVvE69wDrJn9
DjE6nSSZBwls/90yg24TORUdLJnLoSh/nD0u2mnlHS1/JARli7NMrPTaOfLbTIbu5NHmkyrzEsY5
sqI129ehD38mPQfwysu2TLvnsUeOjHP55I9Wth34leXDhL75LpQGa5NhTB2H5DP27WMYUV2R50N5
83k96XIIjkGnKBzrAL3ZDfaJhod37iYJ97VRrOzOTPZO2r4Xk/72cn4ft0ffnVsbcBMbkpFghq+d
5KagU2czBjQrGi1OpsVdVDVRcwtyfpQS90x3uPd/2EStSes3rG3coVdkZ7otzXnEBfi/nwxEmc2o
65BvA85zw/ZxkbmvdRZTSOy0X/SEpGf+24ccQ+tZBXqNWO7vZt99Inv4R2uu2lRxcs3DTp+j2m0q
ZViXyhAuQph47xU/fJIbnoNJ/Eo51cUwKFxKxvGq6YHs9Lc5+y8Dh8WwonxmmPphVwYj/U8BrR42
SSVYdJjBYnkjb4BDlBZ16A78hn5zp5ASWGKY7pUa1jSNXGcVfERhAZdqMuOV6bdfjvs9INYaEPJ0
JkEARUwc3YdVnXTR++epA4w5098xD292y03P9ToTn7j94FfeWltIe64VgBfkx3rt5vFnKPN8l4RH
zGT2Jgr6jyExw41B9c1ckBmKJmhsmkwe4lVKDRhsIzbLdVudTNymG1VJGFQ4l6es16DUkm+b0OJA
qm8dCNRlQwXxiTapFAGvf57sot6TvtUn1QKbbbdGSgmhTQCGGHCGhxq9YmfBVvdTj/uF41nHyBUJ
8yHFeJ7RrhOTGCKhJXB/lV0TJR3BjHUdW0g5P4TJwkXkZgUQjXmqS3xIFpSVpNVjaFHOUyszOGgn
udihmZxZRQe1kOacfGK7Mz6VkT0Eir9751M2pK1iH804icOgejGvnhOrY17zjUjZyWslQ1DdI2FL
XLIV+LwytLBi420upqTEqYG+pUysiwQ7abYvOARwBWm84d7G9lMztO0GTtNnJ5rfXVKevOjJCXZJ
oIx7GnbXeiz4hFbeiwKurRJkDRuxwfHrz6qJGZxJX3Vup49/+clXBd7hTtGMqyOZwNWQtFB4qdhw
R6CUbsxhX5MDTp5pYF/x3Sj3vm3+8TBTruucomAZ62Tf+CmhXjfxN2rQ7mZwZkERcb1m5SNz5lDs
BAEYzQiLpnquWx4waRTD2YP8uufFyrQDJaWaDAiNJMkYozzqhkd8rtYYb+dRdjs7FkSidPWBc7ve
VVEQrssxyPa1TJ9Km16PFOYY+VfrgSI1vWmC8lbL3H2wmqremEmUH01BbVxdDVez4Uee0wXL8oIu
YyZ8EncVR/jYaWM52EV/wuhyYpT2rtAceIWIn31GcqyXUPCiUu/t3mac1imwv3SJbNTD0eWHaonP
A9bnYbtOSgNT7SZOFMl4qvhMK/dBZ82EYzVMiZbTdpPPVHHa1m4EigoT88ObyWwBl36RzfQwJvaw
aQq6rD1ukFsE5udZakp4U6LVKBaGJKsVZlfP4tRdoLldozjl+xMRJpnBdUVdDWdSGseuKlnRSsyw
BHIfZjN5Ql8PHuMwck5VG28Hc5zPk1q7v4Tr71wLkqYbmKTtAl7lCvyhrqVY6gZzAH1PLfxFx/S+
GGq6jTuaauvVzbCdou8yAhanZU/INty7SmH9VdXB1R9pUSxQKNhVg8KGXLuKkJsmNBGHzs6c2UeS
QB/jlBXOL+bgKQ6CTRBjxeuFPI9qMi42Zj7YLFfL4pvhNcW0n5X1EM9q2ppOp3lV6p/hBPy48Cj2
9Ts4bml8J6vSI2ZZzr7srpU//mm9/CkyU3E1B8p3QrsrkLrVtyyHvYEqvR6rJeg4osdkDWm6CK7e
UROa2niSPFHECM8Xpjj2fKQ4pmHMteg5ivJOXBC/a9t862J+x6AN1a40U8Udk7kqchiE3MZ+GTGB
F756zt3oe9K3oW/pHMKdyOcHbEAEY9pxb5kzh6s8/F24Kdks5T8LyNGrbuYyowqCc4JU2QVHH6lv
yHk8kbfgD6xD2BS/Kfju9n3l6Afec31+Dg0Yuz7uFzwjyeuo54Nv8kepsgS0mikHvHbjK6eR+o5z
+bOIymQlJrD9QoPC9vT8MYjpt4KrvMm7hOid12Bpx5Kz5z10SmMOBlEUwsYdrZkQhL5RPZxzY8Yu
6LVGxZeXdahWPcCarn2vAs3TtqU2tRYuT9QezKxqzVtkTP22pvWAsKT/iEvkuxA91jBRDuQZgoMc
wAw5gUuDa+FeCx5NkwgXTm+b38rC+6Y8IdoGofs4plG/dRr5KPhshwHiQh/a+bFPxANcsnHvBc07
7OuQbZ7fjIApNbFJSTS/92mWdwSo45ynjGXVNGZnGUaVfjgViQlzgxt9FJIf8WfjyUnTryaT+zmK
77FBqSZUYpSkGYtN91UO8XTo4T4mHi+LWowX20r3idXkBy7rYtNiA13lKe9pXqrtZbDcEzRC+9RQ
A7x3HVIZlIi8M4TQkVVJfXJbgwNe2/vQtL97HC5+nPDDTq51tbBC1kmrntmB8UjF3JNV0VGnkLHL
Vg0EUj8Nmct7vKVxWj3VkYsAnhZ7R2bNkWnhJKobEX73xRtwupZxzosqT+zdBFCPn6kPzvINlddK
bevaDjY1AaY9JzRqXcIiPNVRRSiQn7+1NgbYrUSKAPUGRyLUlyHr41Mvp/ksM2QCtqUDZOdk0wzO
mkgPdQpJgp4c6aNy8GzaYbNQzpNdnyf0VunPrkOfK3S0ljW02eGX3bvZc4cRUVdyuhEk27RN6R+z
DlIIgR/exg16/lDaR0VB6oEPXgCPyv2ZB8YXGeTfuDzkOdPt00CFnECDBZfA4wTZbtgQx0mXTlFi
kKN/8vSiMoBLYYNJKN4QDOZakJSseSisqTfp1zaFbZtmmn/3UGN3ssMF7NOXR31pi7nV4NnHp8Fg
63DA2Z/iPN6R+IzAeMWI24vOVmom6HkqSEE6g97ZLmE3jI94dKey3lNP+BlwWkTUWgZck6DdmKDc
grdWnJo7F3ZZ45z7ktiG6MJo3fEDzgAjyfDojqehn4BcpuaKzp35bFNbvrbnJ5Uxpxu6xthVzOd5
6vpT66g9//YZ750HMtMu8/3kq55gciNgPbiP2jU/syZTiHLzQz7KeSs06UoKPtd1mBe7yTQuqWRM
NFkjEkpm8f6mwIBXZqufOaEDWo8Og1t8tYSyITYUzgfexvmcNOUWJPsrHk08HkAomjZ6Lj2SHgNk
XX+Wv3tNU4hRWqeoA25pG0Br5jR9Ci0OCmZEVq4LnE2m55ItTT/nkRdzMSW3OfuCysG0GzdGq2pG
EJyawZgfwtIxaIHh9+7ias0EHKJjhX/qxCuxCiqspaDTU6JG297VMFpawoOxs4ff6m9nA0lUpKAh
RUb3UVpmy9FW3c3ZRZ4mFJsTpThE83zM2yrb5oW8yMkipNvF56l6sYeCb1bb8+AMlH7hIH02+5Lo
e20wsHKP3zghOPKIXNNK1VgX1cAVoWUzWud2zsqlZ5yknTT2S6pjlyONrmu3HXeEA1q8tO5xatIK
17ITHSCY/HRCGG+J/d4qTyOk+6tARsM6YquFApB9N/jbc36yt17YD+S4YK+T0IwOczBfXZXO18gJ
2NLcZIChQZaMHQKiJ3+ujROT2DViIirUTzUrToeYUTzWpohQ8sp2tAXrxIU8HA1P5aS8C2EEUlEG
b4siffULtufMCKFLy56St+Viy6P+UEXpcOnkeP8vfLNkYY1ls7bphVvbQe7s6yj6CJqppPy5swlp
sfzkyis3OdAxui947NR5uW9jHMRlnWGzjOVmGGtI1PoN/twf6hv2cUVxsHQqfM72YqaIXAunag6z
rWBmtYWzqaxEXno/3kelxPRvpz+dhZKv8oeFonCMOmYHqfBO09OL9unjx5RQ1Lh8rLHZxgRct9xX
7E0eejQWZiD+Slp2sCsDQaKUKLhFg/nBjbE8DFBZQipEuRCpQ5Nzdoyj2MQkSgEfNOzTmLhbuw2S
gz1u5ex4RIdjfXSIE6xUF34ThL0PThseeS0HBxHpcyc682JGJJG8AeA8Ib5hg6hBr1RJ57CgLVlr
Qthub6mzNGgUjObpFeMjzPkEV4RjJ3hXLej6xN0BuI1XP0ifecYYmMSXagZeBE5aLN3rmquHKPSB
NxOVFmEX7uwk3mg+HOdK1BtJKHTTiUBQAmZ9JiFich+6e41vZ9OFAi6VZ7kPiLHX2KVPI+Jjx8cq
6hGKq5GVS6fZRRB4wZiUX+cM/YEodLDQrYM7LgZnOwbxH0S5NzfPEJubij/TlEPMa/xLGaYWWyd/
rolLB+8S78yr6ikGoLFxeCkAVg37/dDTgoHvE5d7kaf7lmJJxfkJaPJFBd2JU85PP26jrXZYm/NZ
SFKkvMNNCHRrMQe/6yKdNqVIOoDxdsF9rJMr3gImMfUA1HMzYMLyaYx4nxoZkQb0rq3pVCeAhTvf
wb3/f0Sk/b8iG/X3Uu5SIYx++p9LuScV/8c67r/9yr/quB4VQXQpWoHt4DXAG/BvzlOHrmSqgKRD
gzL2T49Q0r9bFzzbAVNjsjOYDg1E/y7kBujCGBfINQbScRdK2z+RjLIs83+hvqEY2yZKLhEsgbfi
H6JR3hj4pkv4BZccU7dvD2seiwWw7ZHS0Co4DoRqIHmZ/cYwk3up33GYxmtT9dhCHS6mMTh1gG7p
xOwsWGQE3OkpfLNJIhxbEE9VnD+3hhtu5ljBz2+fEhTE0DWLD5bpef6C0m+drNG48wsgcCdHv438
lVvzqUsXkgUE9kNNdUhfBu7KM2o+V6b90jTTxiJouGbNcDqeEGVgfnYRuVwQrobKPCr6zJCwe6rX
ZQ0loRFLltRRt57qzafCtHhXcSqLqZnbwLsGaA9bYJ5ppK+q/ubPJW+tRJ0K1+TSx0wwdwt9xs/P
0K6YiaFN7vG3DjuqCyUmNY1k1XI0Uecco+HK7dpz59BJ02YwwCcpWQZCMA0VGxg3UxLs7eh8RGmw
ici9Yir5Y9fAUmi4eA+t8tuTjNazjlH48o+2su39MAGntpPDkBZyEyGx+70c2G/lVXIcT/qgBzi5
XGzspViu3GaubNa1g8GK0mCyXfOvJDPenZxgWBFodKvxpM1pK21sJ1M0fDSZewjFLi1+x8kgWCR4
JBHi3eTUEyy5aPwK0Em9PN+g3hzDAUANP9frvOhe/S4+9FQ5CEYE6X1yneD+hPw5NU12ZpzDkZvo
jZxY3VtJxCQqpl0eBj+gg8C7SAGHt5FzD4d2NzT5z9RpMCzfsxS9UwEZz1J7RDsufnWBj0OmsJ4Q
iXvSVHo1ljk6lUzYxWdA/JKDb+E59taDWIeLFnoINpxbnhj5rqXfYuMr/tIjrXowSUH2UxQwO8kh
lJQtTK+NtjHK5awCFjJLWian1uKlwVe4P1PyBEfIgyO/ZLqGOqTVqY7R6CIG/JKfSmH8hoYAjeDU
xd271eKWlj27rz3/9NR8MvXEsVL216qNfhVFzN2ZsFk3TMc4DDkExzUy2Bj9qLKOLJ4gdUu/MLaf
fnwAGnR06/Ea2eWDjMp277s4Gyvg7oHTX8Xc/wlleA1dwTt/l5pReOSDWI4qOUwLMYDP7ge8CLFO
shGx0CzXFlIUAzVpCg4vK4mYA5F98Qpn0YmYGv0t4udUcF7vQgNDtEEUStc0JvIfk1UaHFp3rFsG
ma7GENPRXeSZBuk4RlaR2G/RFF76yL1k/lLqmAQ7gbfG9RNrWxJ241sWM3lyVyLvR+HlnPrvht9Z
a9TfGwnGczRUYJmqdVRjQ6S8ANkO8+LazgJEI8yRxInoRHLcIdnalp9t3Zj6SQ7ah9GOye6os8H6
vJu/7ZnyFqL660rx49RQYhtF1JWUAdUy0Nl3FbFmuira+0KcWLFDNr61i0eG9rmSl6Loiy1QLbHG
bDS01rLJZpvOKcUhiuINGNXixdUjbR3dafb4Tk2aRh0zY59xXTzleleEotiWmcO8mLjlo4S+E2dO
cE75AbN907uQCcUi2qAxdTk1O/J1aG1JbRK1KCTLgsbhiD371QFZu9+FACVAVvlhAygBeqVooi3L
szwFqEhYL5IaRGXQbmu0ir0tq35HyJMtJat9OrO9r9lS7z+TWf+c/T7bV+JqCeW/W5P6qMHJclwz
o6PZeR6M25S0nwclJ5qSF1hDuBOi8dz7afIMnfhJpIY8UEq39/tO7pvRfnM9/WgNBKr4u+Zrsnlq
1ejh6o2etTH0F0ZgCg1K/SXZFfYsJsaW8Gr+4Vnds/DxadfjVxjOzka4Y7Ifo55yItYoy4vX2raw
R8XJ1UmSat/UZC/RJDbMOOW6yaL5NGSfuk+cPTUdL8OUmVdt5TxG3GQL+rBaWZ73DGeEL6YVrCkA
mSAxViw1i+atUnc3Z/3WTRDzqvGrNXn+01rWpe1nPlc/var8pKN7b7uYuH9mQbULSheZE14nTp6N
7BA+pHeYnALBfnpINZH+vste/Cz7Q1bx9cI3/dolxfvo2id3avZBAvMA+/jPvhHMbgGbTFVisva4
WkDa56eMo2KWO3/yhFOejkxWa45u/Zfu+9e28Z5SGX/OaBx5zRgfZPGmN+pDYhDWGzjmpQKwIcpJ
rHd1PO/aMX62whgSCVKJ8n56gcSJkG0b1Ffhljswq+tqKo5lU909woQq1O+JdM+/aVZ6TPoWNJu7
c6P2mibW2Q7r3QCCfCwctF9cUhj9i9wgYuGtTTod4CMfqkC8W2P11fNZaAyipKO7t7v2JWlqqpiG
8nExKAXaXAk33vbSfrEkXCr0BTKn8VvPv3U0q4sq9UvzCUMC37tFYpZd+GX0fwxSPiSFd69C48PE
IyOD+YQZBpt16a65a+wDD9YGBa+/DMu/1oZ5cGe+vozLdyHDfT3u5wzTL3DMljhFQSFhv40tiz1c
3cIQbaIEF2tyMbQ4zeHzdvP55ofpsQnNF8gyAZ1DHFvY6tc5sQ7Tmt6h9cz5YYKtxXPq4DjVET/n
qW7ad5SY19EWP0Y6V+JyMfF/gqSuuEyRRXDLjmCcNnaVLXd1hntIL1WsHm4RoO5u5YI6H4tHUUUX
t27PCSUZQWtejMGAzRnfWwfYVpf8bGkw4DNBRc1nGpjr3vkDofM17Vk/uViTnnPfciu7QrF7spoX
1MAXj+Y/4ou8g7z0rR6qI61L/Ds0hzwbVu1g1s9e2d78at7kqf522uHawVaC+r5t2w6rnbdWpXie
DIt8QtKw/oYvTYJnE+LrtmzzmFHsdQjLC/awh3DIjrmzJI6jfd1UcDKDH6yXPBbkZpSUm40tGWsq
ZLn36UI9NbX1GkfyAzLdkcAqsJ8bx4lTFEynQtKmXPFV7Ot94PCRg8hSD3rlkPDc+EX3TCnyIMot
j+Inswr29Tz+oiuGtMZyhY35q9XcZe3lQJsvp9qEW2bD7ZYIOxD2lB9kdIaztxx4Vas0lT36G+bK
e9jBDLEXA2O3uObr5UTcLsfihquxXM7H7V8OyVyUi+W0bCxHZuqWjxNXZ5oIQXlkud4q067eh0sU
+d/Bcqhulf/UViRUTG7YsP+2lFQTeOG6nS9n7rxfVvRmuqjlPt/ybgkND+5Pk15V3IrziI6ecDd3
JoU7IsoeJRf1oeZ5ZC9HdhD4Mc/TAiiAwP5lf4Mu5MKl1mqw0820nOrLMXxTlsvxjABy6gblWcTy
wV8O/NC/xAMAA5sLGOd/ezECeMkFks7woheLAMoURY1oUnT0AtZ1feByBfi4xVqQLCaDhCJ4fMW0
HeA/UH8xIuBIIEfG/QiPgsCrMC+mBb2kh4YkF5gGmFrtgRO1xuVQ84Vj4jcovvE3PT4IxpIbAOH/
zt6ZJEeOpFf4LtqjDTPgC21iQswkgzM3MJKZxDxPDpxAF9O99Hmp1VK1mWTqfS+6Fp2WVUEG4P4P
730PsC4iV7IYdjz0+0wHJzgqEQVBPzpGcabBIkRtxyJq3kXzAClaQ5urhBhOvXY8DbawkmjMSqxR
K9kG87Ec3Wb00QvkYMPUfsUpr7CO2iNRqo/COuejeyiVHATDg7VrI11SjCxfiRKN9BFs5Nj56tAx
B1jGEVKjMBmU1ERPkP5VrTS2Qz8x61CSFH5n/Nfq7pbDvEYXiHAF1A04pgSD8FAkmMKArwHEZSLb
Dj+Jkr4UaGBCJYZxHY64RglkBpQyYemy5zXb6x/Lng41TW89Wck4bQEQ/ggtg/iuhDeuk5FNwPi1
NwFXTmN5A2nP6KtRMzCppmHlwveEkGZTqEmZr2Zmi/UEwQ+mspqm1WquhtTtlmsT8dFq5ga5ploB
QB04EpjIGWo2N7ptc588ic67NkWHeNemQmND/qLH/nBtmJtuhtI4O5k7nHICQIsJO1GTtC5BCmkA
B3tmkL28a5LSo+kZAFZp+EBqBdg6tIq2isjIEV5QcjZMqQnVaQWFQd9/m5McDp7rdLeW8k4WTbUt
BTGoGiLnk1b0NyEcuXMTl7COqTlrqALj2T2SpxjuJ+xW9mDddy1vTjNFELmcWJ3e8xvRALtEZwgW
xe2Tqy4RY5wNXIgFLUiV7iP2DatU/Qqgr93NfTCyjMsIA11a/c4ncw13IcGM7egy0yELMa2acVtr
qNLtRehrhIWAcWR0iDvIrUJn6hp1hbYjBAqPWudvylrZ6WpmVmEU2GZf0rhxbJjsxcIuatiZkUWw
z2dw9FMJEKPqD5NOA9cZuL1ip8XGY8L2KwiNjYVKj84EMmJchNnSr2m78q1d9PkhQRpVTONyl7XT
c4f/byesxVotcMwx6CBaqBz2FW3Ifd1rBPHENtrrFjERYHPGyzKyYUXKfCVxR1V1cnW1MN6kIv42
feM1zYLcQlWZaNYWotlvSfHNxll7J9/7k7RlAc0aS3pC5IoWuRujpMfjlDGvpnR3uWv5fFX1ubHT
YlVZEP9MVD5gwaWJ9j6slhevT5m1j9lPIgheIwZRrIWCg7LKbpYlOuRR0EbrXiNkDmZiaOKMmPBd
HUP4y1bO2zo3GGQd+oKACXu8ixOqL928KyClAes08SvVQ7bWwb7RsIAj81j9cEddovFYGUuEAIlE
lbr2aLQz85IJ+3VOlpe0IHm4QkHqi7WEl7ftEjSU/uydPXL5rnllvxVpR3gysKujG+uQ1TIe3TqU
+3pCZTn4VOYysrZeIX4hrjUCzc1O0WJd8jh5BvaCbY28kBRyyEofdW21yKUJxnI+xp4TjCYklrrw
mZ7Xw48euTAvG+sGr47B4vyL6BloNARErdHBDKscZ1+nUfLGVphvltA9xwuyCHeaToVwyG7ihtss
GssoD0EY8lyqBPeXy2+jFchUMvp79WxWvdzEbkxxq/nvPXtBdscHoXE/d3R0yG+XfWeib3a9nIVf
iriCufYm0pLu3BOvaZrIqXSyQNeVHpReY29LThv8X0Aue+dtAv2/XcSPrDrnYlIaSZUeulihHtTu
uY9fhiI+Ngx8IwnaD/38l+uVj3yeX7VBO10M4GfCtTGG4XFpuhea6u+ePQ5Cy48EBfbxn2PSsk/6
mWHy73/9l89fBfKdBMNW8t3/zzEp4wHYJfr/6c5Xc9LiPxHdf8fm/ttf/uuo1PsLSRaMSm38XL4l
fJS0fx2VIoa1bMcB2Y1fi1nqnyel/AHaHqhAuqc+yn959H3UsLix4MEzRxXK//WPTEotwfT3z5JX
y3U910SaYoC4guT2Z8nr4Nvt4sTFAG80zc4QnPauGU2PHlrqqo3dNVB+5NbsJPYtihrlGKL+wC1l
z+3aYlm7W/zRwlhBLcc4J8CzwPKVhceJ43m6C1WqRsquL/Uz5zPxvK2bDrBUXC3wjZR06HL4NHvt
mFOMNZTtT+ncyS1rkgYvqga0M+3L7Rxn884HcsICptS3OJI2hSzM/WTxGdBEltuQf25E84GCvF0P
FPDMzMDyjyllu1vEBysGvDQg0TSqtKfqaQEC2AsEVIKuQ52RFYdPvKbGhi3NEoOu6QBD4LNwjOqg
5Uw/7Kq74EMrET7gQ7ISuSfUcDzPhtevSlQAdKwRILy6vQwyDXc1anj2Rv5njXhlb2R9y1QII+eU
Ww6bZbD9s9+clro/6JEQh8Sej9ylM2IZCmxhXlHuYFB6l7nHj1VPn/PIXEnPgRxmy3wpyu7eqh0n
SDUgkJa1PA3OPQIcwqWZJsbN8CJsoIJ4Orsuw5MLPjtiIJwwgV4SmOQhyoh42fLtDSuMZHcVXYZW
eIHrYlMY5a0w+mc3n5/JhIStDVHPrVMAyBVEA2K/0Q8hDbRNRBjILr5cjY2ySOgsrnrEMtiL7XNd
5jeovDfOdG/tjcuJ1TrrPocx7RCtomdR5BdLcWt91/pwp9No+I+zXTyXoAFXPHTI8hq8c012H3fh
gzm1+tk0QQTrPRMGe/g2En2HG3qt+jyh6bgB5uOYLVt/Ti86+DHbPNA4frXoqOnwm70jJ+LB48CJ
h/vFmM+Rp3F+aoelF9e+Uw9KRusF2nbRL8V3PPjkIyLFBo7VeeO3Kaz7uawePF1u1e9wrLMjz+a2
z7yL4crnvO9/9cb0OLIbcIDKo6opfbBBrlNeoVHcgRJFTboc3JSWqKWslah725tmWzsnrgNKr53X
jJTYDDSzeAc4lTTy6CF2RCClHchq77nY89seFwg8z8F039kVrtkNoyF1V5mw3pJycg/uSlpMxdki
x8PwMYT1usoXAi5se4fVR/LNzHgxfFD2Zb72lZQ4ZueRNYh0h5aydKwbAVoAJYMdc1/VLkbyGD+h
J1Lq9VTuYY5PDNkJ6Yx/fDJAuOi5qjKzfejRyfdUGR1RvFEKpeZHy8yzSzwsHmrQm7xAwH9XPQnu
vh0TgB6uHOIk6MjCduvj6zRK4t68eVfnH4W+n7Rpk5nxNW3NrZ0aOxfBDsznveEtVKn1xYv9czTF
D6ww3qIS9xK3ukGW8qKFD9FPo0JvuG3v+FnYgjyVsBczq9wwnF2Xlk+AJ+Oe6hqZ1gEJ48Exujvb
tNhCr9omP7pedFiW+QFWcYRGkM4tAvLr/sRSe4QVDu5BOw+gMmdXvBjpuAHzeWrMlqbSgrSn0J1w
3FL2mQuDCM4j9r29t3bC/C2c4i1cwBW+wfuR/ICYs8WPvhyXcf3ANlrY9yajTkk5Pot+h/2X4wii
DyZt9YM3MQByLz/a8PrqVPBKV7x5VMZ2x7JhkYRhUXROzRcj1kudKsUKmcNN+tKE2mZgYD30Z4Ja
1wjizjWqduQqdwjZGXW1p4F9ddO0F8RxpPhg3sU3A6KWKVd/N4ewq9LhwhF4mvDUgGn9dmv7a0ry
B5RY27wIqXyj/Tg7T04VnoigWdc1q+QOUFRbkVod7Yf4ICif0M99RKl5MX0GQo55YDLXc0zNX/Og
b3IjfiWn95fJ0KajpS50BO3FdLFLeVBtYVWqszG6LBLnop+fyVOAQZEdZ9ODOD28+8l1cZ1TlfEc
FoQQd4hmu5TespBBdJFMFiOdRdDgfPHN3zPkuw89viK9Fbc+LVJUp0wIsmQnvC8Czs3VUsnXIZtP
lmSASVLFnqyiu6LvDvCRaSRS69ZUz4jmySAu2DeIWru2MYrPSIqXQTJy/d0CEJ2H7p5ZDE4Bdil7
PTZOWavv5obzrXPtghQ3oM9VGv2Y5evi8qIAEC5JPmtBRI0+BF2pA+VlGzSWMUHxUWNvfApym6vh
MPtlvjENemtHJ4poaMuncej9IEz0rYZa7GSZ4Wcp+heba8FP76SgbsxMjLm4zo8JTVpCHmDLPsKY
vYXmXcBpyXgwk/7VDQ16UcTTpoDdttPJLsRLgIF6jAF3SJF9EoyIN8y/X5bA1DWKYQdovV692DF5
vkP4FS+IcoaJ6Bp9lL+NRLuGzq+8rJ8HomrWdPHoiY3ndCo2LqC2lelGF1dDSc7Mv2QTpqFFSR5k
xfC88KofnxaPa4gtAVcRO879UJOGGCIvqMfqw+yrbdKFN6GaunI0P+OI+Vt1ACieXDq3vBKs9Gp7
8bszidOyQOHQ850vgTH4FviTiSxqEg/kLFAVpcV5KNK7mBDKwl4XtfYbXPut02GaQyw/Zs4YxJX4
Ycl0FLDYGgvnjlm8EIsxo7xpeLA4XD9SXX+aNbKrncwIJCHG2Je2Ft96lU9ftUvAtKSQKPv6EjZg
jexEGICMt3pnzAHjyq9IviFOrpGous8GbjWnFa/ZkDDgzbAf2rtuau58k861qe6cPrqGc30HxGJj
5sUxxP8elxd/lM9zlH8OrPaqCYbFCNMiIdSLiiw9LbO3w7mMPs0XvydUYCR4PA1gQvHLkd1pszyu
3BpMNpG+yzJcp/bDTeuj1no3Np9vZZvcTOQcbvS7Bh4i7FuTOUddRluXiMFRdW4oz1GLtMxz7fVQ
64G00TeT7xehe9mXEuR0z3rlTHPGy5yWZ5P4x9UU90Dl+iwAQ9lsCIOhL27q/mKzY2qkPwWzjgCx
q0NjbzcZiZ+2t0WohC6wdbpjBIDIjVzc3IRfaSoltIcz1y4IGBloc2TihWiiYV0gSg8y5Z/Sa+lj
p7YjYgS830XKkjNytJ1eMTBD0z9f+R95VuFv3epuXTVCcCyvXC68JSH4Rhf0TuwEcNWbynh3NGFs
fB9l1QwdHN/ObenZCk7iJYvn6ZVh9S4kmMpy2MaF+r5MsiOMxDs703e6Di5Y9sAMx8a95Nb04GHb
zyP5XCzj6zh1+9JK0OTSP+t6E28SukeyOPCrZsXFkDLeMK4wujHHAt9cKgSCblXd5Uu517XphD78
QVjT2W+e8GbXhbFyhwl/f2lf7QHdjQHoOXfKTYOGu2jx39P2GvludocXhR1IwORPIKLQjxkccvtp
6j4MNJIqrxvM6Zo/P0oES07YPTkz+V4OFXo/BABqQQD2pzCZwGj6EBO6Y6s5uzD09ugUgc2moXao
dSaq4MPR1AFL1u9zLydwBTpPFB4L2z9bobZlorWezG3jYdJg5VUi1TQ9hviSzzx0Gzylxwr/hEHq
V4fg/wSCedXlzQnZ95KytAVV2WjUOKKaL61jP0jpBlU8nCSbXYYkgaNXB4xfa4vYisQ4J3H3ZCDi
LeOE/Tc0g7wqjhVY/Vwc06QGDN+cGz/cmxV4qryp4o3pUAKFdC2ePIhYP482Ic4eV2Q6+UffaNbC
5yW2uH6JgxV5c9AYrRJ/GXgNILTYPDZSf8nTkRELzroxvm+SiYxMsFalE6bbNswDsg3YaqUfS4/+
v/flSwZfs+8tzsVjZ/wa+RdHBnAg460wrk0vGSmUGzNurwwxWK6u8/lTV5+ynucdukyXERNVYZhT
XLXVic9wYqe5Yc4OPJM3Z7CxiGtD4PXaGHj4z7M6MTfoT9hrzuVRiWzztv6Z+vIWMoveIYrIaE8k
Y3SiESQhgsBLo6M2MMoNE6I3RD8jrMTxyODPe5giJnQCwLzd76Wk/1RIwkhvXnmr6TN86hc9Rv+9
/Ix+dJzt6aJ1/l1fR8eyQ9KY5kf8zr9tqzrOyXkq3l0Zn/VOfnXwFVYcLjvyFzYc0geijdDUTohB
I//TrCBAdsV1KYtHFhFvhfCZhOO22kiQBKu0Xo5El9yWyj/mBjzLFhi/RcR7CuRtgBTbITJcW+QS
B8VwrWf/zptxvYhhfidDeRtxNHjld+dkSHNqkn2sp8xtvXUukB2hzjFpovzdxMtqFtVK/cvnqeDo
MHB/dsT3rjgyWvKP4EPOJdBHMZP+Ap5WEjmQUasnxRCwen99KPWOOmK4RrwtwuDRrx8j/4vOYD3z
gHvjdOHJuZp1+8zJcY0igpKxIpmNIJiE1FdLMkI3oLiQleW6RELEySbq4Vl146pP8lcTrDkQ1SNL
d/jwhjBReU4JRF0kjOYSvuqQZKV1Zvt9L8r+XfNibZN+hYtb7OyqOi5R8+YVCIMGD3dTluJEb9Dm
y8xnW9Iw10ppC5HHzCzRzyUyp7Eu7jR+3mqRsGANXFfezmxhZ0z6SXn6PfYVCz+AU5yKsd4ui7xv
m/5oRS1aCRcqaAkIZYLC4YpHMXub1ibhgJ7zWLccBUV4jxvki/wOFZyVfpk2hAye6g9AKq9tm737
c/gYRn5A3XP1SrkF/cZMTvvQcYpvRuD10FDbqx72a7MEwz9j6krsCyL1M8EpmBXi9z7T1C72o1WE
2W76sDxUS8Iwb7mRbH3hbklY2JrSKXEeph98jdt2IG4HIhsIMkwpjoTowG025cXeKmGeWFzNW9SP
a5hSRw8JSNtMV7sxH9nMn4UbHSG8raNh2Q3AN/LRfjX9IdDr+TEx0xvFzU1OqLDqMpBpfZ8QtsN0
ntcBVKCtcr6xiJywFIQb4VQvhpz3PBW4V1rx8seHnLLOxFDvIMMqnkYEJ8h+V760Htl1eatSZ4hJ
A2ThlJKT+ErUypuV4a5k0qlHtc8JY+P+q4CyTs1PI6JvM8kDsKPvjcd72E8gqYTUz712akY/KAdK
rUjuQ929R7fbrCo6Sw8wdY/kY4FqplaPst7Fdb9FXm3Y/E0aCh0LrhEFBKM804k/5V71MOX6enKz
YHBunEVtkexDBAOmrR16pyZcfNnFluJm5TyVVNpK2uKmOSIXJXdZ8qNhNTyAw1g+oSwm7xFpjOdH
QIwzPcAlop1JEtCukTwjZTAuKRvGzhxgb+cMBCxZbKk4wo1BW6Z11mM42dY+SZ56tILKxVEfGiN7
Ly1tK9gMAscTAND08HEUgq/Oo3NAwB+vNKusg8ks62PaDkfMgARwOTG+5wVvoVkGZRSmJ6McbCVt
ZIPhcBCyoV3xvvicq/NdUSw4p/J5zS6GoBl4koZZ7k1z2ocyXXm29VnisQzAx2xTudyNablsvBDr
ifQA65EwiA+WmiiPOBQSAnJWMVJoZkbDyyIqe507T6XXMkQr/O9R5/ojd/0xxIW2FeO+x58TKTGT
5zP38+38O7XmZxlON8OjpsiiyjibWrgwA0NsbF9bVjwhuPDaEdBK5LeVcNCOUCnRMqTakx7Box6f
2pkH2Bij8T6v+53eO9nJGc2rjFvmjYP8VeIs246jyE7lVBEe27b0DG5LvF3HsytkWm7GcXpGKsom
yABZl7XatrFYASAfTNc224kNYOUOLQEXhkaWbrvRfA+mdOVeOdXO42AM+zYeH7hNV22JM81s7XOW
DlijnfhOn7W3fslRhE/sfnlfIASa+S8qLDLkeYCjyBh3golcwc7t5HYmalFcHabN/K+pBCO7nLsW
e8a8sfknQxD28/3kEl6IdDodANekKWYMmB7zennnuSgx6nmgpcx4H8WWv9e6+q6VYbsprObmjwbJ
Y7DEU5dDIs0W1sp3kkuZL9FmbdWGzwlawiEjvy2d0ubQW5SCgwEyyCHtiW2iN00fSWfuHODSnH00
xrHOMTUnNQQXENieHCDTVN2MGAcJV9YSk5Qm5JZ7oQw8sfzo3fRJgZMjCzO2RhFhuLXvSCuydwy9
SdGK/W3deJ8sZnAijFVgz7jwDWs4Z5Dy9l5xnl17DrTxhFf12ng5e1X8nsKK4c+PH6n2I5nJ5TaW
OJlMJYgP49F1+0OZC5JegEwPCaTmyPZfCNICWDjheuvrcI8C6+bVE6a1gmddM/YlDK+NXZn5ZrIZ
rf1zffL/Wp+4f3DyjP+Tk3efL7///d/+Hhdi/Pdf/ev2xPqLT0ipL1jIQBFW24m/Lk9MgCGWAYvb
IqXU13VQHv9NODZ0h60GAnTFNzb+tD0RtoE27g/ROlw7/x/ZniBN//vlCbBkgCaWZfMZ4YmoP/8f
hGNol1JfEBKvtanA9mgBX/QIisJiRSfFTPXgN/5jKMNun1sEpyVBSYgdsUzoBzO1ky7J99zUIwFa
PlZQvLzzc9G4y51LZPhUG/khimxAeN2wLv/YeGe9QMFLJg77E/DFYkUSFftxg2OUyOQERxMRlm67
LtQ2/VD5iE5NHSHlYFJ0wzDZgnopA1tt4hMuRIvUjBIFk6l29QyCtJ2v9vc41oYTUrvDgBKVuRuQ
MWNBLGeV00gnwulsDd7Gsx1rLZQ+ABKEfofUGgfeyqXPNzt5B+d3GytlgYbEAIW53JhKdeAp/UGs
hAiyQ63bTLvE0d8mRv3HpMRO5Vu44SrWGRO40opUxD1GZpe+4DgheaCUz1hBoIKIyv6mQAMnr/Wo
WeOpIrcH1ww7EroRMouk/12ywQetZcAFIniATsk0T2xa+LwzWBP0GDXCjERb2I7MaDUMRBvIv+YL
Rt4gaS0X3Dni3gKJB5O/4TQi+iBfkNhkpQOxEIQwhXfYvM/mVlbi2rx4igrXdn6zTnnO2V8o2Qqz
ZJglsqItYl/NYY0+UlnFRsO46EsZ7XtBpDJzDtJLlbWsw2Nm4DWzTeKUhbKfWR4TZWVIm6nzbBxq
Dk41T1nW5qGtgb84h0HZ2VplbCuVxW1SZrdJZNFel24flCZfKl5AUNkTN0ijEwVrd3qyWgQ3u567
9QY1uyDwo2cZHwN7bEZEi8TakvTNGDFBhaAMeT7OvByHXq6sehGTpGEw/H0n5J3Pnb4htO6hK9nq
TDnyep407AHK/oeh18O4YAXY5hH1S2uduSLZGrgGbWUfbJWRsPAjtJEuqVsmCqdauQ015Tv0/XI/
pQYlCh3RBlMmnGflU6yVY7FU3kXpYGJUbkZTxHBkZobiknAlHXsDMa1EmCgXZFQbx0n5In0Mkmjt
EeFgmRzr8FaD5tMyB+uk7z5zk205PJZTxU4FzF3crKcs/+YX6ShHpoE1M1ceTRllWA+DjsJwAyxu
s2DmbJWrM8Te6SifZ6kcn6ayfioPaI8ZVGIKhTtCydnT7hGLiQ6kQd7jp+ZywMMR6FSeOKkW3CE4
TSlNyG5bbpbyoC6YUSflSgVrwcdQTlVDeVZH5V61Sd6l2sbRuihvKzm2kGgstNzDbk6/dOWBzeKW
HGDVsscYZCMIEcGY4Zm1HNyzPf40tN3RhB8Usd7Qm4z1lN+2SHHeEh68S60FNyk9eqXcuZkVK8Bh
f7H04lm6oR1MysvbYeq1lLsXEyAEHlxoG6HFxhHK5XsejcTVJKjD56oCdh1GSBUd0BP4+xMEJqhi
W3eDLhEzQRodhjIMKkyqCVzOfheqpkiZFWKxt/T4oxTVRVrlfp7tnVUsaFdIzCnSaO2vnYVxcziV
Z5bGaIFJ/qAZUBvpTp44qJkbjac5ImJNfsR6wSpFx9Kz3E2Ag7URa7k13rQSEg+uP3IDd7bPA98u
W20Jv2wWFPV7alIr5lO+10u5x862Sez2S7pqLsIGFN80lqPZc+hc831TlWelzQF/hkIdGgsscXcm
qx6ci20OeBl8snyxBrQkq8Xh99A7737VPIZkooIycq/p/D0v82c0WHtkvG9ai9Ia3mNZ3TsVbune
2mfjwY6B6yGhGxbVSCpTrwE9A7AKpojpaqrAYoPtSe86DyJm9O9UhQ7fACy0O9+yXHxWCPH0dPxx
tDQwJDmrIt+wC3pmBWh5iDJDvC1M+RA8ds2j03xCWGMrYORfVb62K7kbTP9WTgzR0fuEw9moCQ5Z
ZrS3OR6PBO5GiGFT7pviA9HwJnSbixTxB2koFytxMBa91GF1cdoF00EfTA65iNr00Lreu43fkVPw
RBbwFZqgq1cjOKn4waIKxVjfr7671MXOOd/7nvnQpwTzjJH+q3abANHvyjaacl324pcYdb5aDf9S
89tzowNwfyCecf7YFKjjivRJFEaArPFW1cMl7MqXKDS/0PcwnhpO0EmPTFhnmK8ksxC8N3r85riP
q/YOMdaL3Ze/BD4AaHPexWuzL2m7+2QJ+Uz5rojbh8z6SZoKTkG/pvH4DQCvqCjfjViZXnYpVkwi
mtfqDC575uQy3S+h2KK3J/PuzakDeN9bsL8rTuBtTAOXZhkyJAKPsO0WPrq4DpXc1N/GJtpqlrvX
5+rHc5fXKqLrzDCCaz7SXOwWPJkwqdb9XK2HySVjxwjc5DSx+09hNnLJrzD2osOtAuwT+ynfjTpq
1rSE+2PuJeo/n5lbOiV3kWnuqmEMCnRaNVM8E45quK57xo8AZAH+7+s+3NR9wU+RbAlV3472Bxb9
3WD564ovcexvpvfl+c7O5jdDVPp5Rn8LgKiGSCtOjMY/K48clKG9Cr9nvFFhA0OabhS3NhX7JSbj
1Mk/i4LIBxs2kJEcu7x641reFCaFv2iy57YMz5xwx460wMUL+N43heEjHA+vIzyjBMuMY0+ICEvz
08Ag0+m/qq7fJUl6QMVzSCJrl1d5vTXjmlhUncjfefCWDVRDjp2BhZkGZElYH/Qyu7abySyl8os+
GEc92wWOcqZns8UGmUN9o2XyLMucaXG80avyBgviNg4VCwwgC2w7c3BOmVXxC8dSZnQpyTVuturh
Bo1lcWvy6DYn3bMTO5s2QlPfUxz6FXmycWErWwkcAFls7HgiwacqmEeXKcllLhphMsf5jjkmvNzc
6ZOBcRl5KVXAArjG9XiOahIWlhz7G0opuy4PIN/Gs46mUlpPE1fHVivnngApdn5hzajStWhNCw+6
4pAPLE4QARCoClzImVgggxSqW+agkj0I2prZoHah8tM6wi6GYTwkfv3Vev7BFRXnBSJHxAeK2GNg
Z2yZfUQak11/qAIJkWw9fkROQ34GA6XQil+ZGqEgL/L3qmxOsxa/5HgK1viKvzyoW32VQ4vqL63l
vVi4wmYpGdlg6gsHSLvDR+4RF83eAQWNJxQmGu9V4opnrpsHBIfQ2LscZ2Xu/lL0o7WJWoS43Q9J
TvJaFPUvidUhm3Bs1m3aHFsWuoOt3TJANrD+z3bmMfk0YHdSWUQA5IMCu0GdYTNKGT6pKNBSSuiW
2hKD4MTukSbFNtVgCpGwZGL1q74KTPJ1XW4QDfpPnhPdFjupN6FsxcapmzfJlPXcKGHtmPaHNrOo
gSY73nmIFlbOr37S5m1Yp0htmZoGsWa+ioYfSwvxgFkgVmoo2iYTYqwjpJhBfSOCzjTX4NK+zQFv
UzEJmmvS4zPTO5oJxUMHqmCVNcveiexyYxkA7aP8MuIiZDwZk5jiA19Ga/yqVUCyU8bnU4xJpIvZ
yKGVYXnhspFp5RGJ4k+YWiGhyawZ0xoRLWNg5GOgl06pA6Fg5C2p++oQsckL0gqXUD48MCusVo6E
u9oghY9VIFmPbG+FGInEeJPwKcJngvBWZs3WZnkH7ozfng/auu4U31pS87ht/KqOcBSWd4NOn1Wb
/W8WKR9hIr1dSw5zaI6HCDPxGpUunnS0+yPJwbFnd0dxmIqEcoyqaGONe0sbybXrWBGXIe44gQdW
9yZYB7xPrOcZExtZ5lH7M2orw/EhaigZJRrajTkkPniQVWs7y3qsffBABcHvnU1/ZoT6xQnLljAM
piIAlHH32y2SdeV8QBX9R0IUPxEBgNLLUZUlDdOa3M72GIMevaxi/oLhZKYbBn2G1KSKFAabABzN
OiZAWY0atyokecwjgMVzTHYSPptu3/quPYwZmjJYCVh3QbJtCcdp9rxbHymWpKLVzkAdjsTANmsj
NRwSz+SHFYYRK2SaCSRO8XiRXf8ZJclNyzv9UCzhdsl5UP45SflHJimMFf53xz5Rpnk1frb/2yyF
v/y3WYplmIYjHAsYrtBt/uRvwxQcJtBXUZxa+PrtPw1TkIbilrd9S4lXVcjTf0lRxV9830W4yk2N
dtR0/pFZimeig/2zENUw/4g7gGwiMOfr+p9nKc7sJ0ViRZgP2/pmcVX2c8ECHJ41h0OIx5Q3Wjs6
6nLlkvW5bP1q3XH1qugNe3A/ZJSDQ4wYFGb1o1S3taPubUPd4IBn6m3Mpd715iHmki+57Gcu/Rhy
NxkgrqoFUoqCieJAp0goKRYsE0aH8AN20SmlBHvoszMXz00DOEk4rA3m5g0X6pHIwqeSYsSgKCEK
at2pIoVihbcQHXy99SliLIqZkqKmoLhpxClVtQ5zdfjZdXWevPo4puy8mu/WuU3xtO4plXpVMtkf
DQWUTyGVQ1vLew0mlaQ6s9dGh6OIwss4VBRhOcUY3U2gGeau7LK7jvZGMKVJSntPbYuEA/sr8gP6
JtSEQW2WB5b5hN50Ow4kcHOnktASE0R7R4HoUyiqVmZRhSMF5EIhWVJQuhSWnVb/eMihlibGhz/e
cgrQnKOzpiDVKUzZVK4Bpq1qClaeRaJXDU6eYNLeypz7OtG44knVo9jNKHpDil+m0dh7pl1BUZxT
HAMQ0LvfF40lEiESx4zVSBj3Dx0UJOq2hz5Hi0Wl7VJx+6r0tlQNTi2OXvvOpzZPqdELVazjxN7k
xWXgAgip5Rv+BZowvwQ1PuXSZbbqmwp2qLr8KdH1N5uIO1eH7EIWKNq03yU9Q6iah4ouwlHthE9f
MQxtsFjmr7hmkdYJGz/mPSMMPOqraFRRs7QnGW1Kk/bjmuG+TOK7Smoni3ambML3MloeIr27lukY
9MAde7O5DPkrA6dT7OqXieaoWLqLyV5q1j+mbt7D2F9DeNuaWn4Yaa1kreGOw4O3oOvhnHbD24RP
bKpRK1VfSdjAcWw+mSI8ZrRt4UwNv6QFjjYsqHP/HLOd9+pmbdPwLTR+JQ0gPrdPn4YwojG0VYfo
q16xo2mUqns0aCN12smRtnJU/SV+5V2vOk40BoFFC5qOqGmtvU1j6tCgIvYDqUe7StvK/y1pY5P5
u6WpFaq79WhzC+G9E6j+a3bCN/LcL24n1voYDnuNBhmfxUrXI2inxZr/HIGTaBRop2mr/4O981hu
HVuv8BOhDWyEDXjIHESJogJ1NEGJCsg541E889DPcV/M3+5qu9rX1YOe30lXp0NJFAjsf/1rfQtO
LB1h1NsybuO5bG1z5dTdbQj5QOJeV5N3XiJqMk78YnBgdB9bfW2rUZ6ai1RHFqDPJHNGhglgfZF/
50/GQ9GLVyMh+hh8kBjYsc046rRe6NBwOqNdlVm6nZWiYK015AVH6QzeUlOqg478EJeA1G0aWwE2
1kZ1kgmcf+QKC9kCOWJn03kB+gbOsRi1bdvW4Pv5RVC98ygkwhpZmSnBi5nlqCN4OXO6kHaxTQUB
jOK7QsjxiNcZWgCwdo7bcoXUehYwFjea0z9EDvn7UsMxGOvPRsXWOIkUAGuqOfuMgMS0OypcUmzZ
C5PqWprckCTSpLkkwABkJRCXhxBqUiJ2OQ5l2Hk0w9m0dcyQOJF+AVJj6ol97zFqKSMqWIKlyLKL
YrI/pIlNxXY7UKCGi6kNDIrJKhqLkeRmEyRbO4Hh1jiSyxPaXRHYYh0TFDik6i9+Yof4uyhWdjVu
I47kHte5mC4T4AZD6Z+MJsMgS0auyJx1PNvV0p0Jnf/+/0qYmL23gj5irMbI0jedUefLrDc49nmT
SQZIDMeZ6xiSgbvAatvw6c/l/QzvbiEqFoEVZyYsoE1ik/m3ImauEn9aiE1pOQcshgwze0q88atJ
UQ7xa59S22XT6rhfU0FIGGAanuMS4QhcNBN+Fmxp97qNWlpsPXp7a4OSVdMqw6XWN+nW7UbBAJWm
W8EQnCd4QiKN7BukJly4blvstEJ9ivtLp7FMJOuA5c2IV0XOWdntHe8wdvFRzL1PBCIB/QQbpvXj
baP2gbqIKcOwMf41Ml9h/LYXBoRAt9DUnDA/mzMiaD3sI1a9iwln52qKlck7pWhvokUnvtkNa8Mp
9NN1A1tuWzVxu4BmmZW4NeP7CW/8MnCxEuWixOlkNTQlZvUjnOAQfGP2aYDcXYiYttG6YWls9+0L
VxVVuE4CdEYndoB6v0Qj1VZpFMMNqBK0AcGhssQm1+Og1VMPO6rXiQWsnH05hwG6WfRg1tGxkaxA
PMGXynCCoVh6S186hCpO8GbfRoGRIgffQc6KGFzapcOyrxJqI0inrZjCFmHufdoWOcQknx+ydLY2
U8l1a6SwBJ3il96zedTnZouPiRovpBo51lji0JApOVNIQ4vPvF5xc+d1VwBUnBQEg083XbqBRhg5
JMOd8pNa6YbKSPYyMWm4RSuNkWW/dT8OcDgKeqL1gpVl5pvzfZixOpdjBY1gfoEAvc999e40T0i6
9zHvuwPQnVpz4KEUw6JHUFoOdwmnaB1+sRG+ZlLcDxE04oL8+5KI34k3n82PDuPGhRCA8uUtkk6H
Ucwv0vbwglHI61s8ccboivpMaxKm+1wGHQ+5HhZEn60Ke2gOpUUPd1+/+AOWRNx+iWRnkxFDCAMK
GLDZgkrLA3ifXk99GN2xklYXwIfeLQ3bU4TLGJarYOAsX+yeoLQr/QiKIgINXtulGdh7QsNrEL3F
Ht5+vkyH8Qr1gOlPJ1FC60bHL+ixnQALE9+drvjm3/JcPyTVEC6MEYsFbTQEVpp1lYfh3RD9otKu
3JdTcRnwMsSad6nQEkJ+bKtrxkUMMIfJUluxUMQtP2F8jVptXveKfBH5GOPTLFuHSKVMm6coCM+l
DtNxIo9Elgjc9mh1x9hHRq9KNHM5JmuwR8FRaBEdFUb1TLtjuCW8e/Eb6awJqJDzQRwJ2mwFVilY
M3wySJs8w+YMsHUAwimb8EIFoj1UWucSpglAJ+SSZ/XAeiz3v9k4XeJ83CZh0+wN7kxpbl/SGdcH
m+94kfo5adecRsTiMYMFSXqe9JJODSq5bFq8xYMIIAUlY0HkobO+axF+1hikehLURCIxQjH3oaib
LIea+CvQDAgpdHJQVMIUz7/G/TPgSbPF+2SQgnFYPOnJD4aG11nXWXdyCFqGwA7WiWcENAMZTxim
1lPHu23TCoL9kkcrgtWIcIWd4dIhZJV1tYEqt7AHyqAg0jerGNErQfxKEcFMxLAOUQw1+PKv6fHv
TI8MWn89Pf7jP5r2+zP5pwzjH2t4/uQfo6P1m2Mjl3mkV7AAmc6fR0ePBTjxRv6zgyIECe5/9vDG
b7rtQoljTcIGn3Xw/46OdHroxCE9bKOSzT7T49+ZHV1L9XL8U28HL4ZCI/kGLewH/3d29NlCp0Fe
cOdz8l+QpY1DXql1oYO0684IFSW+TRaNipZW8PS3G0C1gIflYTbE1pspQNc5UXOvRV9C1i3XEDNe
sqa9WAp+O+H/7qboy4eKm2Bw2wAdKHe8LXtRwwyfKCm9G8VEDsMa5L52cSAq1G7LKVWMafaUxfPN
r9CkgfJC1NnQJj+Xdbb37QQsuzBPUw6Moe3avWdW1S513JDCYrGMYOWvkLfdnQslp1NI4F7BgefB
vss0b99KsPxNB0M/5kS/nMzWXroSuEHk9wxrwVBsI6b3Va8wxIYCEsfG26gAxb5fis2QciKMKB7l
o9zZ6L0PcRMd6rir921JZXNUy9fe7ulBkaCYXXjIrKpYf8GJWUylWR77AQxqpADKCSRlVyGVdQVX
BrmNykwEvWZMkkJu0x46Rc+ig4cLcGbNq68p386yUuBmRnZx6F3rQA0ECClFd24U6HlSyOdIwZ87
LwWsEE53PREu1BDODOW0q4z6MxjYWqNuBgoljTb9CHhkK2BMO7CmNbia5zzhhBU4NT+yORxmLePR
CzWZJFS3KVDa2BbHyT6bSGPQUp9y8ANvXSvQ9VR0V3AdOJp84Juhlu09hcUOJu7jtXb2eEpTRGWf
M4XQpmz4K02sjHZAENMSic3BSknSyaaSFgQ3Mc9dGmGbmrU5Xwaa/9W13rlU4G7NVwjvSjzECupd
Wij0XatA3y6HhaBvr1MFHUoTML1wrcJR7i0SeyKkAiXsHiyFD6cAA/eZYeRrtqpOch4GbsJ9386n
EAdc43d0gOhtuWhtYxuP/qM7WXBoeI/TGiwAYXQXBJS18iO0/tHob6RW106C5EhYaNu1tFLNLair
uG0JEhUzDn6hHab174UabsHny2ypQw2II0QFwK/W2/ZMM7dcv42dv5udZs/eH5QAIKx5eHDj5Jc5
9V+l1cIomx+IyjFLZGwTXnN4ZshEzxUZXMoN3NughlnXPsUJNG3RvkQgIKQ1fIVKLplJ+lu9/2ZN
/ZPdud9piYI/7HQyb/SJdRwAOL1xIIyrk1G4+7Rkq2+kz9pMgaM/HWEGLvKk+MHkyO6yAzXEfPtk
yl4hFvhQoQucg97A38nS2WzfZULOEPzUvKLwh3Meo0NaioEE9DaC6MP379y0mZppbSp2CcWLQnde
QXD8KvtmQ8sIZ/pMe4nDdyM0KJ4htMOnxgz8n9DPbmNvX5IQgzT+ek+v7qlx4LLuaScvP2HB7Ogz
fJsjjnC6RgE5dBviLGLdJ+Sn4F+sqzo+eu5I/zCeYQGqgUuMnuGecJ6s9mY6vGiluBUWeVyDq1lr
n6rE2Bt3XAlPhayfBtwaglNEEA0Hb4op9Z6vmegu1TDgWzSfyX1DQske7ZiPozvfERq/Dy6JX7w2
6fSr67UDCsq37eKnjAv/cXLSZ6g/JEIr1rIQaGizsCD3YAlvf+VW5a1lh7kihqWbhcMTZ3xK0UK2
K1LeabkCm5URtKT0k0qVjRHW3papC7Mug0njBARycu4EmhWozrvXqeJWE5fWQxnmj1bXXS2n5g0X
1bC1VG1D1wjGTXXStLRT3sm9xXZVbzFD10W4dyK5dEOfJZpfY9qa7aeRZQ+7zHxVFwn7diMa9qLJ
XpHX0KY8cU0AommxCXine42y4m3oiDyaKfeipppOjWkuC1YS02gPi551HmmEySVc9qVDZ2KNuI+n
7jOHPreqvpiyZ8wWYuKUat0bVca+qCxYIGefpSSvSSM0buqcxCBGtGU/UQIVeRb744IQRNfSSZ/7
3b7X/IfcdV9DJRF02hs1h/M6NQG9DWZFHAFGph14Wy5A6VsQ3nM2mPreAbC/1LMuY7NrYMgfsbSQ
CZWGAws6jQ8ENwGQFjQeJNrBaKZNW2JcVygDrivA/UO6GvuB4FHRMHbvO52pZYQZuKSDJNTYNI/0
axqFhztpH9ooQmrNgsQhf2TG2I+nhF9hlp7L0VoNWdliPJAcbYnAgzUkNqsGWjZM9BUUvG66H0P3
U3YOhh9srYPnhlRmJpyudZO9OTSdo0GkiQcRdcsZn8/J1o+SXYU2DAOGIg6e/UCb4IjPsxHJsXWa
YUHgEG+bFn8NUrNXxsyAWaXt28i1sxEW77PF7g+lqUT20OePpKTVJg+5zc0yhiBaOJITbocPl0G/
G91qM+OEz0nl+QnrXHY5aAvYwUvPmnfC/iyBJCE4kHXKYpkAQgqsrdYlV1v2nL3dLF8TSTx3OY2H
qVMba9FQeWnlHVIxY0iU+uW+mblWyhR3fMmdcJiRFCht4EZ+qzXJoK1o1jY2auQa+kakXeLoByg7
dPnSskqdn9+cV4mTPOWqOhFPGK4fDycHgCJY8a7/S2xSWV6nFn6T13ooOrz7xtSKOzgulxnk7oru
cG+R6/jimQc7sgEKe+eQl4/dp6TKrdWobIMaWXFBg59yfNh0dDy0jWTiqGihLZmCipCki5OAHM9J
cYOAUatvyaNTfVv6BMmuMFqEZ5b6Sy+gVsSS/pOD17cs0DfQTq+ZBuGMATvr6stgDaS/QjxLTd7+
IG4+5E6L560GDDOzwYzrrEH1iIM7XWKHo2gmG12APUa+9yE3gZsx741RvEa4KeHQ+ptJ6z+dFA8C
eAHM3up9C1Z1331Q+LXBBcmQu+JoBZGGbAqC/ztS0j01hIKzzawvTBOS0BRu62w4FCivLWzZtddZ
b95gXFBg8k3VGU+D/0y2kZ5bj6rQvTw5obbXJ1N74he9S7TyNS+Hr7mXa0IG2GwKVLmK+ysUMnYV
Op2SMr6GNpee5fI+cmW4hKLpRSCa05iIdFRQWGRqXLrBQ21bmXW50buEMIx50soYgmBBMUbnfOlI
PcvCy7+btvdP6DJtDuNq7CrC0dZL5dGH3EncpXwI22W7JjxE1aYC1AgQvQujJBnLSQr+sfGlcW9c
cLFdizld59bYo+p0DQVjmFDBIfgVfc1+u7IpL1saSh6rZ/2Ogje85+YLttRq02gkzdzm2/MFDgsH
5G6If4asi/aIMeoHbN82TaR7yP12A9XxGV6S3dgFrjtxceKSpOm4c6bsHh6pR35d4mOgnrl1UJN8
cZdVII0QyD8MDGeIwsHS6a3sWOowJWdMaUkfJCudrMk0U+hX8qHxsPPiKRYrBoFgabGKJ1Hg1fzE
07xhJsK978ErnUdJVK458tgtNjIDu+S23jsHhq8YRwKGzJXhFVfblZvA+ZqTMlv1AmtN7B8617X3
dlG+cBL4JGExHvs5xgFkWp+aaT3Bpz74JQMKBS6XtLd5egFhok8vbME/IGJOSs70lbDpK4mTSDZX
nhI9lfxpKyHUb4lmC5damEHJpIUSTG0lndqSSYWHgpJUoxlx1QwDZ51SlFLa8S0YXI5dyalVgix0
N4Z9i8OALjiTeEq4TZSEG6m/5ErW7ZXAi3FrAzk/hL6F+MvxUm6wCm5TYripEogtJRVrdYvMoBHT
rjm7c3hl4Y6yHKEwZyjNOt99b2JqNHg8bvEaM0sMNZccAvXcwo/IqWnWeZ0xrC7IJv5SKFmbzZE9
OumdVpwaJXunSgCPUcJ1JYk3ShtXInmIWo6a89CNhLVgnZ09Jagzw+5NJbGXSmzn430XKfk9yanO
/l2OR5gflUQv0eoNNPtAifem89JiWoyVezFUPkbEaJu2u+1ESmQzKq9jplyPdOskq3+pGn9H1UBn
+GtV4y66fdd/KWvwR/+QNezfHMLWiJ/C5nFuWGDi/9iIW7+ZyPu6Z1vSosZCser/JGuYBlQm9AYy
Bq7k5f7YiCNrWJIXZIGuC2EhcPwdWcPxSDf8k6zhuMD12b4bBu4TS1Hu/xQv0MN4nqn6Ro7Ww/Y+
N/tu61FUFavGqknSXZWL3F7x9LcCxyeOWaKPWy4DnQ5SZci9p0y1YKX+d6JasXJDPvS2dULEjzih
5ksGRO9ubB7owPkaijx+msZfTi2esTlx6FPdW7lq4aLwJdoAcuiXTmC+oroPrmlBioLE6U08baci
3hiBl++ljchSJd1z42lksquUklHVA2aUrYU3pg8WM40mSxtrlq9qwwS3lFk1iWkznWIN5WIFJWN5
d5pV59hE78TSSOJHLcS+qXrJPNVQNlFVpoN9XgaqvWwikG7X9Jnpxkysn4YzdKzFoDrPcsbkI8wb
xggXfzu9aIFqSBvIwpPKivYB5WlNi6ctUvSKXjWrUV+DtTDBCyc5UhMr6OS6kJRId+Q5IHKmTzF5
11VG0wY9iZn6SZKFSWCYgDln2dIjIyGzb6Sqe0cCzE8a2pzC+RZ6W9pCzXXh0fMcIVLoxjOUL0Z0
U4sX2tkIonUmIF14LWcqlIzEbM4TaXQoBTnE36D3N7zWusIjV82CEGz3kt2ayDkAy7iP5vbQJSnC
gE3JjOGc42LcZ133EvCIJJxyLHoPJCUrrozjUEznH/Vlq6itP2rd5ScJycxBbLz5PWYIWdk7L7F+
gEPxVEnkpRmIQFOskmILmGP3xpGgWYS4jppS2/pxeWr4ZhGP02Q16lhhgT21HNAKFqKtyxZAsJ+s
i1tiTCbUjXGXDuYb2dsCJxi1Uwk1gvqutnc43/Z+SN/zRBA1l2yCjDIh6dB+s3h/KnANN210oKH2
SGP0TXMGRP/0UbNZuKgLa9C7lyobK/bWiC3tbGECS+uz1YXPZdliTwvlY9ZPzzAHbuoP5oq6XVy7
KDvDkNl7lb91QZxNdXWYwT+M6PxgVuAC4YfPZridMeuvXvevgWECWmzqD80Z321r/Jm6B1non6gp
+zGoP2ZhBqwgEhMvYEtDn3Y0sCPrw4FHt5LAkPIzc0SZZ9QwwJ+GjfbVVA4rlXPnIz9pl0E3dq5j
/ExximIU7fu0fE8K/YO3k+sMk2AICNfTjmGnPTQz7GGHf+81uL8aPq/ucxJP2xgggy69i+vJowZG
pvfLjVFEZ9g8JwTbVVkAmUl1/UZN3SdJkn1sZa+udpV5fva1YR37LKJYnzAe8fEgmBwX6c2JfH09
6029wSTKxU94O+s+TQyKa+FLsZBcc3BoLfZug4qj6BobrZoksUZsadmlr1UWfblhtNMGoB555lEc
GZa7wuo3nBxeEHES0Gv8g0ivempVx0Wf8nvAU4du0tGAONdywxG31L9SJgt+bgZHswkvFlaLBYPw
2iHjvZoHp9v0XbBmm6BGJYzWARfbKMzXjDWDjWEE+14QT1eR8XEEH0vIQcjLAJ2KRDGJEQK0KwIF
3plDRapnz15LZ4LOTudoBFa28avJpFy5fG89tvuz2x4iBWcsGkiVStZdmTrueat/rgDGL6sKvyRe
EYwCvjatNBu/CZqW4vPczz1W0HE1QQSDgMTH3WKKkRB1y9mB+ebhKKyvpe2axKv3VPQMyKcP9AgJ
kEMlq+KJ25mTfcSR9VnhdyGvisoWSuc91EaABRJHcJtAFq7Uh62kEKF1cnM1SOS+ngkV3LrXrd22
tiGx1E8yHKv1GAxngq13TKm0RU7HxmYULyCK74vQZqDxgnVeRnyB8pQUN0VRqfp8k9XyGmbtvT5j
jhFW8j6H5g8/Of7QUTwB0MI+TLZi8qS96wPvJ60xNPjd0c7lm9kT2fDrx3Ts7nRtGnbpOF0ocb3T
QOGoAdNOu/qYOBiW/FDuc9ZHy84rOQI35lWnV8Cya4wFGrAcxfzjzoOfVkLaEdY4LZ1Kp5AoFPeh
gR056gy6XSwMUOBLCLrxySYA5qwiylQBsIWYO0C5ON6GZkNxZARfTiVElwxjVe4a2bIzOcc52niy
SkK+uExQrEK2k1lFialuXqMAT3vJgqycY6oofQcpMAzueQE2EGXLjTs+t9P8VUw4ok2l6BqmdZ10
fuV1Z3JOrEAEwJT9nJLuQMWVT3Cl+8H1hSQ+ZNrCk8mLjmODbfETTip8bfZ3ZnvFwRLRFRx81u8S
o2iWAxZfeyIQPpSPCSbh2hcrrfIfzJZZu4rh72aR9dYXFtkCo7nWfUvjtffVQmAZcq7XqHA/GaLA
2obzm1IuVywj8RCHrlx2duxgGdUxMVXUzmIPBBkGIg3LaMu2v/rgHBMTghm/fdcDN9X/wov2Gpw1
07wHNnJXd+kutJLH3OCpUj1HFmaOHKVx0oer3WHloy4bU8zS0r2VJconvRVP4ZGyF3bV9VPvmPdg
lFAx51vttS+Ybwo99GERy4a1M8InZ31fCaE1iijPD9CuSKT0aACeLBeuTR1QH6vuVPRUtiA7472I
8Z9UGs0zo1OAeaAcDx12Qo+N0GXrDAo1Oi2L3HvwXfdR+A4C7qVQcm6Brhu5/S8DnTdG7/XRfWvf
NzjsWDc8ArgSgD/p9E/XEyK5V4fgvbgJoPNzFsrq98bwf1mRvgu6+OyD1ODc0XDn9OYn4Pb2wgeB
sJBV+lOXyBfVeJzpKI/6+LmU+htq8z5RyraSuDkkLko07zl+BQy0Yy3kGfZ30LVPQ+i+ZZMNKYa8
BUepL4eFSNHVL01VHW2UdcskgofSXirJPfO15wwN3qtfrYAWFM9RIsoDkJaDQLGf3eiXFN2DmGi3
514zoewPKPyZfnvpGI6mGIoGGwChVgGCnUDTIpkD6aWPZ9Ul/kGq5UGk1giTWii0arWAwQiXkFo2
sHUY2D54ag3Rc9HlajEB54RbslpWSLYWEduLhi2GodYZtVpsBGw4OrXq6NXSw07OjF9CrUJIMkab
ka5V4ozhtghoERQmtaihqmTtrenbpqPV5PyBk1nxF1WBa+FZH2lNbMdO9JdclbzCmTSAL1AkOtAA
qw3xi6MqYT2NJXmQUBP7r7nu++/MdQxafz3XHet//Cdm53/8V1h/fP3lfMdL/DHfOb/ZIEQNCCue
FI79p7W1/ZtBB5mus7FmE+0ZrLr/Z77TfyOoazq6LpVJmnX3n+c7HalHWZks29GZDf/OfOeJ/z/f
Md7RCyQ8uI/i92/vz/Nd1bk256BkoOjaRbOgTogek3bWI8IIw6IQzc1ReBhzhM6hJ8cmGu9mEXyn
/iVhAb0Ybe5uLLwAIwRyMR1EMD2YHhh1j82UrROgDqYvOfefVQ96CF8KfEhuZcswianSjE+NHM6s
kgnolDlMNZ5GXQtF06q0L63jZlA3PCdA6XAIsn6Q+hdCos27zqU2stdCEu3sXvCVnmYDWnfAId8I
vWKDqJRs6pTDb+SG91Uk4YAmq572jEVb66RO3Ome4NIioc6Mbe2yhZUScDqMB05Utv9apafYBAhe
duLOJFzQSfPVd/yTbUFXl9N9ZxF85QtxL5HXfgooDoh2bAouedNUaPIoxTFd7W508mWb32s0SQ2x
s2JAuaNszVhXQsLgdLUP1yRWXHY+DLNsM/jAGCe/BPnY/zQsVSGIJvcxmJJN69XvBC6JSzf+Ls9K
uU5GbluOanwXNcijcmLt1g4eNmnE8gr9SPORDqnMhdgIAYPfJvz81qRneBp/AKmNZ5HoexH1h7Jv
aUq2ho1PU0flaYKJgYPMYPAbl1lx0AvW5TO9KKFu16s+GmkNnstzotUUiQGONcu85RBAZY70Rk6t
+gjqJeW9oYj6JW1gXpoulijYzksQiD8tAhdVIpeOqY4MSPzDjA4ioGEJZfgDZlLi4WFKJn3yWfTq
cU6IhOso5BDZRhhr3alC78RuhMMwVM1xqRKK+TvwheccyhdbEP5pDK13XSvuQpfjRyfHpRt1GqQ6
7Wt28nMmQUNx0AZdnyO16ZTXiBJa4YC3qrB3dp4/Nw7myNT3kvUE0bNq/PvUpmKuoLAqp2aho0nN
5WFV8BJ99CoceD7QavSs1TaZSoAnMmgZ6MQqCIdoZ810hQRgodnQhgvZFync+w9ZuSqTPG5CEcOB
o15Ol6a2xBTcL7PHpEjapVaNH6KDIOJVgNr8TlcUYRiKM+HMcWavSdER5ERAVTHdaFFp7xzqmgiX
8biWTVY+tB66QZtnJ20caOtiCQantqi3AQVpPgX02BDbTVH39daIW3hfQsWFu6SkvjclzJwYOIrb
U2ma/ZZeqofI8J/JSRTLXAv0lRV8miG6esRzEwFYUNyupc85LR0Qf3g462N8af1UKgdyuYxYzanH
u7fTnBpbp0tasmqtQxjpYt01lG66bMbanJVPFRY+ZbXOF5VoYsmRnwOLsc/7aAauMou9OaQXx5je
SxqgNyKKs21Ss/UTkKkGukpKAcuA2Ys52PAv1lDVGzZvkiWAPIE/5C5n4NSrhpT4UPQeiCjflN6w
DKnja33NgHL8msXDCdWO+omu4iziHIOAWccNPGMbhqO9QMO45m6wFoOZrVsRfaZKmTaSwUc8Nh/8
vg1Xncutru+jo2YAC1KFKkUHsdBi79FmR+BQcBnSpCBqMc6PAj5HCqs4Q7xvO/a2VZntE294B0t6
9ajwXYf1ldmwX7CBYZgEdIPR/3EKnCst15g9BocjtHTvG8w6PFtYRAmHQ0yj6oSoidRTLKulwgc0
KOGFmMN11ZrzUoRdtNYH7xJUzs7x2RwaGn+YVm3GfBhUktAtt5uKqHXucE/i6LthLU6wWavnldFW
l/Cmc3yBiQY3kBV7w32T7YRuT7TfiVsKs9dsJT4BdYCpMOAxe0tm8JJZvE1ffTWae2pIr9S4XqnB
XcPQtXDUMG+osT4uU2+t5CGZ37nc75ZuXdYbW4kBEapAqOQBUwkFXYubsnmiEpBVQHpupmvf0cxU
abvKHD4T1AbyY/SdoT9E6BA6egSQ6o2PPsEQcQTSeVEgyRj9IkPHUKZwVI2Jsi3oWVgtBu8hgC+c
GgeN92NKbf6DMX7ERvZu0/XmWPHODeYf6G07nwtfeXnOtZJWAI5+6Wgtic4zSHCpdUqGSZQg46DM
6JTUaJgn1BNLCTeTknAGtBwOnXsHbWfEZYPS46P4WCg/ljYbC5m7V69naPchUC0td8Z6FtBmTX/M
5LMGrg4eepLaurd5vKeo8VxeCyU6aahPRl/eumJ4jgP7kW0rdQ+l9mRk5Rl+AlqOkrCg8sIDRdVK
UbcCR/mK+YOBHH5J9C8qf466Fx+GqTk56GMOOhmAdMhJDurnTEbXU1oamhpyHpVf5BGDBNwKYNfx
vYyMt0Abdq7XmYvJTG/S7B4mYaHgpPO6Rr1zUfEG/ctRoh5J04ZBJD/V6H3wuyC8GWgLKIGd19K8
CHUdlL2GUojFB2ddZfzkvrnTlJjYctnI3+VFJTTGKI7QXYje8r4rKTIx9NccbVKgUVoWGXQ0ywTt
UjhnhBxLUdnLZYy6maJyUsl9yG85ymetFFCX1XopqM/2NgUKaau1W0csG6s6h0pAZceYK0FVoKwG
j4OSWfG9UGqO8hrHj4FG2Bep0VwbxnZoh1tjGHcOxa0LqTkULSffkpPhUkfV5bcNMU4JvVJJvtwF
8YAgAvuowb2ShcvfBWIlFbtKNKaQVMEpWle3XuPYQzHp7/IA8u0YfNkVdaHWqMMEdE0sBb75yc3y
vq4ubci2HqOYtUG62egukSd2DGBajDS9M212arcJdl9bzMeUmmVgYhSueIl77qfwwnLzvgEXQrNt
MS9t3dP2Wlutw7kzNhUwYXq1UB0NnaCpwfo689PTHGpYM5DBJpa3k4c/2mmeIsigeKor2DGxYE4a
h/uiqMTzZBs8jO03zE5rH8PvJg/Yp7mKWVnQtm7OrEyHFpywiDXyzJzGVKKckFCmSBShCzInTeel
2U/Dfgb+BmLW2fjSBg6b9s2WevavLkUKnsAEdMj4dRk5pzoMDkYO/BCH/86hiGdhPUSBfvEHU2fw
c9m6V17CjZd1gYV+MpO/ABCZVDzVXOte07IH4eMKqIBH3Tek5XOhI9l49PMOBh1XAWH1KLWrTd+U
b0ZoFXTlYgkUUIvXjjlKdqUUbUJKWaSzA2KeAqUmnwC3DC2F25N3bMeY8sLxwQKGV1DzVk/ecwj0
AfsTvDQskQBIF7ZWfw+Ow4tTNRqBz7OM+BBwfohi8Q4o7mfK7LdCGXVSOFD9r84LT53uL4kiGCFO
UioqBpKCWWl/hC0fa1lHV589NOIG0QfjNXYgqLYJNrnqQWJoKcR0JAbAHdPcWpaNofvi1MjXzkdT
QUGBUBOANW1m8+QTyKuCX6HHgWWeBzJU/UOgdZey9F/GSL9gDr1v/fDQAXTy5a1AdTVizjUmG+8G
ZF8btA+qXm2ogw++Ki7OlroqZX8/R01EtSA+HPCGaHt18muCftjm1oQcGbyljXtRUTbc7Cejv7ah
dmZ/TBqQaPdQbRK+SZOesoUdGldDcxE2JppAmuKeQkbef9c42DzrIAQfhF68lIP7pqeflS02prhl
OB5SeDqB6T2GWQ6ofDrrFBn0XbxhyNpBSUQX1M9jHj83w7RLffeea/1hsmZ+KhtGUPY8pQCTeXi1
LoxfwAcWWfjIBV0+LL1WrIhyaamzqwftJ8jChyyQzmbQ/BNftl+nI+e5Ibx3p5Pg1LDsYxKaWlnf
zRRRLW2sRThO3bncjHQps2iiPYT006FCuwt721il0rm53ILChLd6Ntqjjg3faNy7YlzTncVtGoep
ejQUfgsmKYxug1/tIi26hdtcgQmD7htH2MEmeQFJHcfNNLvYfQ0M/tFA/RP+J6TqIL6Y46Qfg7F7
rCaDVONg8C2YkdMcunhiX11k606mPyXvDR62YuXV2o+tgc9Pno2Z762bM5silaZdlml77Rh4EJdx
henltLen8dR7lPQNfQfKtH0AlPtZRtlhpFF7h6IC8ByOzrgYJvtmoktxR7Xfp9K5DLNL1xyLRbb7
vzKyUYXmfUCvX1LNWQgGLN1deRxnbLPZFcCUTc0EqE7cSBf9oQMAXw/BEySfnd3GWGzo+u5gHBoE
DgWuELwdO0ZQtg02rrDuhxq/r6GKEJYqcf1dlvi3z/Hfg+/iv9k7kx3LsSvL/kvNGWBz2QFVOXh9
/8yePWsnhJm5O/vmsif/of6qPqzW9VJGppSIQUwLCUmAFAr3MLeGPGefvdd++H/e8+Z38853WU01
qZD2X/7nv93LnH//T/Vr/vx7/vlX/Nv/dw3zxj+SA2gmf63iPHzWP7qv+K9SB/zaP+UbDl0uIo3t
+r/j53+e5+0/LE/Xfd/0UXWwDf6TfGOi6NC2ROpA6Mgqf8o3wv+DrKCjYu7/Hkj4G91J5BX+y3ke
449u20QfbP7L7///P53nw8hvda/PMSNmyNeZdfaoguQ8AASejf89zkHJb22FiA9hxZdSq1kxKcQo
+8tsNTcj+Em9CkCofpqQnXvrBLphGziRWCicRaig9LPC0+uStTDjzbitYNcPTRYfhMUTUWHtbQKX
81zHjFUjcFYFv9fMS1EDw4e4wfEE7oOlQPlNSmOSHES15rcctgMvEdLM7TkwZwSCBNj+GLfptoe/
bygQP8v/Cbkkw0oGpD9XuH6tVuD+DEiqqm6ZjC2IYMw11CblLmWF8Doe/QBgaUuzkhjt9dCYQG8m
uYUpgplxfGRuqlng+q0A4UH5n7UE+fjmG8WF6dzpUsphkhr/IVANbSwAe3h7oH1Q8wzJFTHWl2M3
v5jA/hZ5bn/1lv4S4YGWpcX4guRVmM5TJriQ4sF7n0x6MUISGxxF5lNuanwRxrUue/rW7HrD5esW
F+OiNabX2ZVbWZQbRAdkbR1fhSNJUlCNnSMO3GZZrZ2hdzASYDuQTssUXZtPrqbfEeixpvXeo46T
eJknvNx9KrGXWlvgNKStc5zpuWs7jGMZyBi79QiiOimlcLzJ+gRumNDaEVJg9kjn4MghJXvTwyI5
5CbaBi2oe6cO5tes18ldD/aKBgG+QwaGEicv3rnULK2h+YQlcknp2DZTh+Q1RHwXOVvQrwOvGsck
ay3dIax/njOi/lDQ50weHeSydjlCyAkwt7ilVmhQHGvgNend15gR/pZXzdlP/F/EHFfZ1HBzhCZr
h/JKSKxfguvua0k1WOYigbHzMD6dnMhWrH5sZVNLuxGBNmy1fu7XBMLd9MAMlXXsXw4Kw3KsqQfS
QhrN88JaA8XLSbuCfYjs5kqMGAMbv/UJXYN2V7bGMZkf+NpBHAjWFgfF1eCBbIiEPKTwxneGV69a
DF+LSsteOyOiskbsEl1UJK5fLY/f1w0HHdwNiRpflMc25Qolw3Hr2BbJcNtpFylnu4EDXUk8XJsZ
poRPlNGq22zjUsguupYAiu29qlPTqouHeZuGIAA6h58GbnMOtd6rWi/54wmap9M6PxdmiSmDom+3
Lk7+SHeDrbWPeUWbfTsXHyDeo5Ohhy9D3/6ELwhrTZtvNXLmgKzpIW9SB3nAxgJWE+HTQQDVEEJ7
BFGBMCoRSOk1Eos6O3cIpykCaoSQ2iGoDgir+PiwYNLgiODaKeV1rnRs0SROZG2fZBxeuFtChuuM
dGOPJuQ4dsG+0u1tJLF1RM9DpR+sOn0ZhLjBU177oDYjnAncYQly1PDue1RiG7n4d6ULULvF3EXV
Wsvo3GQ/oGsrOmdBeK/diuVEzV4x/6CFgyRdIE0LpMVeadVJGpBeHa74xH1G3kGLlKbdrDOlcufB
TQv8H2nTn9ifj0ns7m2lihfI4zYyeaP08gLhnFrptV07Z4+3+ahe6wHvdyacX5L3PZ+AjasGAI9J
IGUiqFJ/y+q8NCoaCdJ21zM9YLG9NVl3GAweOrOEFsSM4TBrBMwcXINWoRmsCo2HKgaqxv0McDOl
mv4+2Ow5HafbOBc3r7Y+hBpqAD5+gWNBKFIDz2JSw49kCpJMQ6K9jmo4og095qndnw3mpk4NUOyQ
1RIT+qunhqtejVmmGrhiJi9H+xkwhw1qIJNqMmNCy9So1jOzCTW8EQZiW+g49rPpd49cwPVjxbTX
qLEvUQOgrUKwTKPDOlPjoaMGxZKJMep+lmqAjLf89HyNTJWS6bJSY2aiBk7ppFcu1lf4+KPhnBof
oShqjrEaVNPYudi5+ArVCAtPjHcdQ22mxttBzbk9FZUZ0IDwrQgFP4TUoiclyZTOztCGy/Ngauec
yTlXI/TILM1LEJ0rTq7N7ynb2WndRlJDMIZU3dcc7rpNrUbz2nROVsrleziOTO4tE/zMJJ/yuRlj
99Kk486IIurxpocOpFolmNtlvGly/Ygl+6HV6WM13MeqmPbjTEbK/KrYI+bsm57ONzIfz7NtHFoC
/oGk7QcKOE/osyEx3GB25UXJy8NNCD/rUb5plb06ozkANguoyocqfuXsclYcxLF0bh2bT6dWoJld
SGMnKtVy5Ks1idTdRYqHxLG5QNRrKki3I1tVzXbVsWW1atvi/GCq9atiD5vYx/J2W3UhnSTFpdXG
m2Rri9jeXLY4nW0OPR78efhOzTpocusMF27v8UF6TbMKnU+bnbAXjzCHMf6b215joYB4UdhIUV15
rdgoUzbLnA3TmqF9QiKwwvC1peiP5Jn5OXdMJBYl72BM9/W2ZWMNsvCche37gHbmClIb5lvJfpuw
5w5eABM2PvBOWDJI78KJ56JRVD+5aXAU4kUyODghzHSjSfdesUvb7NQ6uzXZvM+WXRvIBEu37zFK
DNzpmWfEsXPDJ8v2+IfbS4OuLw3T2KEOJBjmWWypJbRXOqF63oZps8LzmGxll5gbKbpk6Zn6LwZL
qJn0s8VP0D0IuMPby0JaJhyH07MZY0Frwjhd0bZCUXSBnB2zfwJhMZt901n2Cr8IfHP5aZu1RwNa
QEIjRil3+BMU5jkJunPsxdqj6QEauuV6dTCH7mdYGJ9yaLHA89Lt3ekRhycyjIUdc6ihKzj13hst
2ANTUi7NrDWWc4mhYNboSTDeS4/klMzMAJKAwm2G8ca2ong/n02zuIfqEZTKjklA02CEIZomsc4B
n7rguqXAo+j0DxzwE5c5g1ouncdhbz7hNeHEo76gg47+hUkiSjFJVGW3EjD6xrHz8cMzQsrIP1Sl
91X3PCe0fDyQpYmR2qqVj6rj6M0hb9wX6lVOgPwenHqCeCheuMucRHZyMm7pctrKa0sRZspNvxfN
FgD7puoxdcmYt2mO2ujyas43DX6HrF+nSGA9YZYyW1k5QcibrMtyr+86A/4Rbk9gEDvLYraRznHK
23eTCXOBfqJyNxguNMT4fEaabYtrpaUwrd2j4FqUtwaV4eHDr0qUtyiadnPZrNtcBR6SpQmoUOTF
KbTnkz6XZ9g92zot37x8/KhT58XP0xvS/D3zUijT+3hiYk3be9+Pe1kZ58IBXZMBIHBzWg8tzLii
XyXxS8ehztDkkk/9yuQnkYaHZSAEPvZgF7bmNbTEJ84c9T5W9iMT9PdbVU/nCpV1QTXGW+NOz96M
bo1krUkygDHyUlLTfNinN11MrxgW4WH5xz5tGeCSrz4D2hN4D/5ofg459e28tbNpkxZvdt9Ct8wP
Ru5sZ0kwrOw3+fBqpCGTzkjPjIcjNsq/XTk+h274KQYDmoXEhTVLSnbsb1w0mFRjuKhqR8GMiY4H
SINH72jx5msLXFSdnhYHvd8U5k9ThzlkJ/qzNqhP5ljtPN3Qjn097grTJ+5GbZi6aqzotkjIVGeQ
Rkxq5WCOrAdVfwQ1kySJAvnyh8FlH8VHxx4gPKpxK7Pq/VhZIXKePNWkh8NsyK/IBQ9BkGbrrnMm
9WTKl41JqUoD9Es04WeeaxC1Y+cxN2KLF2XMpGLyqBtr89F1h1uQNN4SezG0EVweoHDn+SqJRzxq
BZcVis/HqPnuh5AR3GPfoRqnhuTibErHHFfBRf5KcXWvtPJTG9xXbaiPxdQQMSg080oIioYwejsX
ulNce3XOCSTkBNUR1vsvU8tn+7/liL9jKgFa99dyxMvUlP/nf8fFJ7rD7990/+N//Y9/FzL4lX+K
EcLwiQRYJhuBa3n/gUAQf8Cc51+A4gzTBmrwp5cExYG/KHCZWMLlhfKfxQjvD9/yOP/bhkCtUGC9
vyFGGHAT/lWNwJciMJN4fHiY3P9VjQh62HSJ51I0pZ5udGOQQMfjmDbeeyfzbTwl35Fsf5k4AMsJ
tNocAlZN6Oty65HhqmI+y8JvAlfYuznA0fEz1abL4mU9aXDwO2xWHnVALrVAveoHMk20umIMXiwL
E73twwlNajrJ4D+HSQWuHL8VkHWubzQPdTaY27h+AIS/5ZC3qi0wuCK76Z0OZn/Yjq7z2lNlFFFp
RKks5Nr4oGvzKRzEU5FNF2vi6U1ljG0Yy3qgAdCNS6Zn0Fqj6k0qu2nrq6UghAQkVbUSSdXSyT5+
f5CwZ9YpcM3RSNaVLW5uNZor158+uEhvsvgTYwKbSYTgSJtTQK0T5shzRVDXoO5ppvapp/5pVnKy
Pui9OgV8cpyBeAOFnSqAgCcoN9i7VEJ33L/2WvSZdxyFfTv7wpOP/5T6qYAaqpJLdt1NNLzTTzXi
Ox0orDLFUJGWLM4ich5NKq0kcbiJiqtu4PbdH2lW4vYuNiAs8Nqr01d+cFqGis66h/a0STQqerPy
mlOkZZQnVBV6teB9cnLIV4PySbSGD0BK9XC1FHIVjBYc8eTbYDOSxGAEYm67NHhFVv9eU+mVlPbJ
g4sQRm+lRb2RVN1fUrWABRUhCTFoB4uCMLstXj0KG20AQgPoxhVoVC7jZHLXtWHntAjRNEb3JAS+
YS+sfElvzSUY2+fQmC9OP5xHqso6Di1h/S2G+inqrUOpPXjZQAlXd7xVFJ0lFJ4RQYuWBRVoLbge
b/qm0Bl1ShVpi5ZUmEcyjWtKArCnx9ZpBO3RFOViaOOV2/ubmcPAoipNatVm4r9J+mz5za61ueSH
efYtvLMLsLgK9PcCpviC3exadACYCrhaoO2XeglCr+Ss66Ocqd88Sue9BosLitiNQz+UZ8C3dIZT
IldQJqdRKqdTLhdRMmdRNpfOgYoN03oleElkJiVs8Wqgnq5WPXUzhXW8qk+D/h43J4syu5lSO3MG
Te+R76bsLmy960z53QyZw+zNX0Z08lU3HisrfeO6fNUC7zCNsPmhKezIfT+M0CA1F5MkGkW8CVp8
7hp7f015M+txfDDQ6SlDrGvCbdMiU619QQEIOhyqW06hX0VLgE3BHyVROGFV559H+Z+nWgB5224p
c2YrRXBsNcw2ebtyDevYj0df9Qji66Wp1sqcZSbmDQM73wbh10CUDyNr7jWXzFKb68SAeimNt4i6
woHawsT/AQGza629HueEQ/UXbYLyIceP0CAoWuQF1Aq+r0oxUfc4g7Nqk4eEsrooG9YkbV7q2YL4
4nJaoBCs48JCwaLFbyzY3z30lIZTQB8HhyIpHmvF3R+FcerlvMdz0qmPMipxjAQWoo8/abuMeseU
mseeuseqfs0ZlQAePpWqDXKcrDeOpveWmkhRfU6URjqUR5JA3PpVeA6N/ti67jYFnRjwDU57MmwZ
6if1ZKILdknZwjGcyFweJUWVVDBRB7gatObg1C0abrGirmDH42ydcq2uqbscaRdBKBWUYHZ9cOpm
qstDsbAtPlGW+WAG4360srXUxTGlTHOgVJNrKNjnnZbxdCu6Q5fzy8T03Qz9sZy4ONHMWdHQWeNB
d4LmPgX278AIzBM+PFx+9EyMNHw2BC2JV42q+JNAyQ4HOrNe99LTDOrEwCVoCq1KZCaKQ5mbyWnm
hM7EZfL1nrBDZSy0RWPdq246aV73CJzxCNxpJzN5HTrtOR+b8wgBehMQJB7pRGTuPzt9CkLE6JaG
KjkdUMxKVXs6DM2umPvXPByfe4e0kJgecfmdDYHrGySDxNtgYMwqrvOUHUoMD4KOVVyD4Kw51zFc
DWrKMhi3ZjV3QVShxVLNYqWaysKx5hTmvobVp972xmr61i6VmuMsw95kXlErgwe6lJr2JsY+2B54
cYBFqHlQqMkQ1yBnVDUt5rLwFITnVqhJMlczpc1wWagpE1DcIzp/s7MZQFsGUc/Jq3WuZtNeTama
mlcrBle+r/Nrwygr+/IEaidc5gy5hpp2aQ0Yt0gzx0BNwmkPnJJE7m/aFoRQkBDrcu5nXuDpcvDc
eK+5zNXxSEFjbJa7Wet3Xtlox4YhPByZxjOXitneo7k0/0lNWa+m9k7N75Oa5F010+cM9zpDPiAl
Xpd8kdT0b7AGUKtz6lgLbLUfRCwKHgtDnH/LKGGBjMxoOZYRvSyvejtsLErnAA9u1U+ToxaQ4m2s
AYLZ2Kj1daXNn15Adq3IHpyZZwZLTMsy47PU6M3warLkOGrbAR0Y1mw/GWuQzzrUshZprEdS7UmS
hWmYXjWh78fC2zgJrzoKwbmdm1eDRUtj4QpA6OTcmB3Ud5OFrFcOyvilYk0rqemwsDypcBZXDJxw
sXUeWOxyFjwqxaCH7mEw7nNYBAFrYPN7HSQH5uf00Ae0+OVnsocnCnoA/vZ7anW731sl62XMmilZ
N9G12TzH0jzZbKIEp46SzdRnQy3YVBPT4euDZ56sGVQdtc5OlnxHmxFqzQ3pBB6DnPIg9t9drZbh
+Qb+5VXw41yz/nXjxtC7NbJpFGag4u2jnuAsSADrCueUuPpmYOvO2L47tvD6arKROwltn/2puSQr
Gg9fHI2y37B4GMz01IHk4bN+iLBvBEPJeRojy2z0h0ZJAFJpAWgCsRIHJiUT2OgFgxIOfCUhwGhh
WtBRRSEmKZFhMJ+Qu9NdouQHDt8gRFEkGiVNQDKGZNHSnMd3+wLfX0CKLrv0hfaZYtWDdEGrcjq+
wdJLjq2VnGIG253ZDNUyDa4gPhrop+7aKiF0aKbJ8JW48zLWfU5rHDW6fsxoIxqJ2ET+xA6t6XAU
XHXtQK20qcjDf2nsvdSB/Z/Qkx1ixcmMrF1bJjcbvMn1oUCRJpYkxdwc4BDL7Zj2TzVywGKe5ujg
wa/cjIRNkMqMlRThDycsm61DCWfcCR8dZzZXDa85gHd8rVa2E/SruuPsEiYkPywHJ86MG5CjOQ0q
XfsWJY3JE2jv+zkXljz6BEDpL1tOJsvaSAHWV87SasyLj2N8yVudI8k8vMzFHK5GvrYFrQiITglT
nEZFRJ35e0pOTz3NCrX80eT1d6causspivmpt9+CuEOs5DIfWbRv+6oqlvYSDXk+rjx8a5ULxcO/
RlLVBhH6+Z3qKLyRJG4ARcSv+ESU8Fqaxr6nXfOj9e59Mo7npPaArcwnbOX9OQr4yHQcb3FMQYGY
bPiYWK+6cUpWjpAQLvRK9UA5hyGgRtC1b0LL3Y0EDEKNmvEEDObVzJoU70T97QhE6My2n2fNdJey
8oloyGCJYsEhRlTy4FLehtaFapfV4Pm1meAH7StANIfsHdpDNY9fM/TrehxvgwV9RYPK3DzVlpGt
KFxtiIN4K5fcaodFsOKM48r1IMeDO5sHl7ydTKhkodYi9N8aaTwjezASFoTpaFUf8YMSzrQaD3gw
eAWb9lMesVmobTIr2kHP2QddfOmD8qQbz0Wbc/mCKSupIAP+4t67LOTxX+tHks9PBVYeO2p3Vjyu
icwczHY4A/D94VRAzoEn9rp8imaXQk9Urxn4FU+uct+NMfsYJ8uex2Dvm3dchlMx3Do/ORvNC2sk
8i/f7fh00ue5+JVyYdX0DxO7eWNRjR5kH1FrfJdBxMs22DXWdIpDPnmyPVLudYzmjIQkmrieYoqT
I4A96C6TOezb3kNpViRpThwaNCXSmYSvEEPCEhK4nq5wur33nvFc1Ty7uvRgWojiVbMbh2HdltmO
h341vMpeW3szt09nSGBWmR7a7nQvxgSBbr7aKX1BFCOttQ7VnRNDEFNlE/NMM3CW9Phlio2Y1RM0
4yRRjVsLLGqCWVCoErpKwyZquGc2ry+CIOhqo78dS3uJWYVSLo8+IghQZaC9xYXz2Pv+ZXBpCtbu
cuTLapjqIv09dQyCsj7VEQVHJZcytUbb2rieU/tu2dHabQgy5+nFGMqHuMbKanTtfaD5SnM1Niwc
rGP1XXrilcTybg5pmmZ2Rppaih77NL+r34oNb1Ls+XKTJMZRhC1QDjJUfXtoHOPhR+zbxyhoIPao
r0zxyBS1r2gktLiIyXE+8vBdEx3e56P1Ad+OKnu6WMboqY7mDYLzBt7eyoOQXw4O9lcTb6zcgYyJ
VpkEVgV2kEqTz6j3bp6FGDhP38mppv4WqBpo1zS3fvXAAmCcOAsbN3xZQifNPT6/Xf0740FTXQJd
REw13U7mIeiq1wLq7VuFJFpoxa9ZL+40ikTEfPXL1DNOSo+dnkA+1Wqc0SuVCWBOrjZt+2HYyzJy
t3ZVfmYqf5u2nxi8Trj7lgRCv0XSfIwmvYN8fkbk85IqvJExmsMdHIdl3MfUyRriyQ2R3M1SS9ae
UT6Weq+fg6m6p460tn32CbYJNwID/9Lhoisl1G9+JKotRNmzxwMG4B+TjUlHUojD1LLHZIv+DbVN
UmDrNq+20T0JK8jfqLzl+1eScyOT+W3UzrBKvO9JozpINgO7LyELen/ypT7YEHXs7gHr9YvTd/6W
RNPWSjHr20Z941iXPHX6dCxHoAI0Qt45UVCiPqZc8jqHlPXYhPuK2qa1PsVvuojd11KcJ95t23hu
Pi4EgF9rzKZwFtwV6WsARX7V8+Xv2y22kHbt1CHR+aYIiYEm/kHUwHL96JcT1P2moeE18K8oNv3G
DWa0267K3hG3xwTPQTiHwTmVL4AC91ONeTNN4Z1E4eCcPOg6PmlfsPbpokhsWIxq/XOTuVj7Pt3F
DoXMDcXMBgXNPt+WhOt2fFN12VMZ5xQGYJhz5aNd+3e6CBjywu3crRpV/Sz0E6iwsCL/1ADaYu+3
wB4TDNmUFEdj/PBmS4I89B4UPx8x5pMjw5ax979l1b8jq4JZ/WtZ9coFoez+yuTFL/2Hrur+4Rv0
jvCvfzi2/jR5OX+46Jy6zpYOPBZp9U9dVYFWBNhYeLSonr7l/pPJy3RgtviWbXi64wjj7+mqqkj2
nyEsFrsihBjSgpbSf/+ll6TS5yqUoRzQ0/qVOfufU+pcB5CCjGUMu+0jaYGCQp6FBxq8HQnMTsOq
9O0lJeDHqkjPVhs+1LVBgZfyMbIZGU2z1QOqnzDtBon4AsG8nsvuEtb6W21BqyKEeGzrvYYAtCj4
C1hoVId4NW9HbAbMDDxHr7SwMYWDe6ZkiqNkeq9TYWzbGWHA72Zvj22zXmIyUA1hBHiDZyqPns2x
bK6BFlADlY4GRJWIcjYrXscdDIg5bK6Z8A+RVvMBala5pfq5uyU5j5jOMWiLsKOnDADLFZzZIc5d
9AUVGraDnkfpwOFoKk1xCozKPmH9WEzzxJuSFXfhVNrtdw+FFw9vY4ywVA3VG9RqFOTWdrb4/Kp9
4XRv9QiVoI6nQ2w6Hy2Q3n4CS+7YgNiNJIJWZY0Yhkz3jhPKO8U6fuCuiXemru9IyUz7SiD0UPVM
5D+gQazkSkpcgOKtrsg2kwOpLq2tmxV4CNpBpO3YLDwrrpYit3gcTpRSVjFlg/YHEIJslQgkZc7w
gkcLSGHFxBtCvC3W/FBUWbnpFAvRayXVMNnaIF3T+f2hNJP9rLv7Ca5FKd3DhBMd7tkvpZEuxkGs
DVu/WxoafZwR+qgfuUZt/BLPYDZtG9rfF1ZHb22SrrMqhVKDSz/CoifN8IO5ONlUQfTJ+DnYl9Yr
KyaUkoZsf9c29QuQSJ33Q7NLgejRybluu0MVYewx8Pn02pTCVjUPuVu96EPNnSwhkjiZ8jYZ64aW
PTx94L+8AnNWRjCP6Nkiw+glGwvAEIEnATAiwGoUbxv+I9P4FJXMqMhIYWvAl3scGhJU8pfukxMY
lknBKBuLYBXghp7bGMhZ/JgVxsUNA7mghe/U1linremnnsVbmidBmqe3uNKvvqlR4Mn3jZ1YLwp2
FBj2s9etgx7ptgbhl9vhxVKN6o69zPo3bvf7Yaq9RSWTN5CBixooemFgmbLdQ6Pa16CJJLm4Thqp
vTxjIBlQrCi4IsHubsrpUcbpo2kFh4FGErZoZG4oh9/O8Bj6DVbpAMqyfCL/VWxol1cwd8I5M1yO
McPpj+Vw3aXuMo7zq4dTKDWnnwTFoHOaRsjHMIJhwxsi7j7ReyudiNriKCmr05hLtGXcfMQE1nE6
PIggwrOOby4Nx3fXcYl8YCMB5syoZZfXrItuurSgS7TPWtJtqbq+Gq3YuyWoA8iXiwwtXChYwO8P
NWpg+wUvQdWsg9G5CLt5iSSadqX0wmy+mxZkzM519smoH32iMbh1sLvrAy984T5UusnWr88PGlcH
vbb3ToLwyLMTrW/CDgp88yHwamw1uYH3jpNGY8WglkaDqec6NxrJy5S0gNYAQ8xM7Z5YI23GrXs2
e/+NhWxvewEe2UVEbd7S6RDoEjYiYTbkzQSk5d7yr24EXS36aHsZLDy+io0XENkT1YssbYOs9HxM
E/OuRfKCjXAnGK4Wok/m1RT8aAtd20eDde6GfmO1wAaHmHOX7LtfON7RLw2VDbPsa4x1N7EBzA1i
P6PmxzqhYiz+YF9umauWn8a66RTRpyyww4jMJHCDuEZsrAsZHfIZEHSbpy+h3z0apvih1f4VDW6Z
0CHL1XpZ4Urho8pOgOYgx8RbEckPazB+DkqrzoTJU6yhzYlmVSwPQbN1Q3/ax77zKO3h2R+1b28e
LhqNNFn3ZaY9FcLedJ8UKs9QLgfL/aHzGa0q9yUoSLpgtRpSQ+O7iudjLB9LHjh5gTeEE8eIv4Ef
2sh/Hy1O2wbnoTSzY9Rb7yUJiDPRm/VQws2uu3ZpipCFVvIz2sEhB28TB4AQB48+YtYfjjwQELWG
89h7hrMsSnGrOCiHWCsWhUZlazeN98zOAO6g/zVp90qRrrscCx1QbNGspjCiMBPaVkD+eOoaUs6r
zg36jcZlce4p9CliFsjah32OnIVpZPYWYUmUkzjjIueSQrhkoO1lqp7r6KiM15tAJ1cgoH2CFrd2
pRbj9JuROcK8PaUGgfY+LYAHAkNcJJPzOo1Ip7ZTYk8Isl1nzz11lFPIFZ9tFm8x/5ezcFrn1uCz
eaWkcsEbYqtXVbsq3aChE3bYRe34qTdN8VXLO0HvSIsHCGz8g4OYWum6DX41Lh+3kW9seE4IFvSq
WN26YStmAqCha89l6mmqtE/8WCvNlT+qFF+piS0zzdp3b8wuysYX9TlWwZaeefw/8RLmPMYxpOaZ
e0geAOpILWA4vVvw2C8JGPnauCgjyEUiJPhqGMBanNG1jw72CmcsH7AtvFtxt/OL6D3ri60RNea6
bvpVx6YZZdGScNPTmDpftd4Zazsp54XBt72ld+8M/ZxWMirRwx9WDNytiKMTeFq6yjC9j9kvU7et
TWjrxKAHn2m/KYHHeDVaRv7idLmqMgQtlIa3ASOyKDiNuBTZrwTNMwt6oRBopdFvqYBZ12Fsr3//
HWaD3RkGEuHbXq4y/k7i6lgIsZZ2dFR3foqmzJq8MEeTx1Tg8MbogB8NcUv/GMKbY4ZnSOoTb+bm
NoPWfc7IrWzSkqxc3lVoC5x1WB9nk04cq5HDoS+7Y+xTaqsNJX+uoFSvS+/qtAleDxF+1AIYLEdv
6p64CZiXBhBN1X/SqoxeZoe8Pi2kLr+46AWf9Mbpx3VRdOhEtgGeOOUQLT5YVtP1UCQXT7R8h+BZ
RcuwvyThXcLS3hI3PGhXdInMeG/kRyrLfR+i6dYNpWm+RxnKBAW7yGw0/5wHcje5F0ozcYsBviq5
zdmOvIeZG+8cGT60ItEWhMdy/pRQ0ZJh02ewsjsEjLUXQJtzFq2jHmUIkBxU41tpeDF47Gg8RWJO
FrVgCAOxvMbDG2+JovOllOTD+evrqpm44YTBzoFu7qF5JbGFsOvH1kYTCT9q/SrFP34GAvhge2Z0
HLqG+1bB5YRz968x1qh1DQfE9nGTlygPPiFNvSFNpwU8leVM/cucAQPj++KBwP5y9vEqmCDOF2lS
PTkdbu1Y16K9RIjoZ/07lRaGSUzW0BX4Jg2YdoChRSvhIBgJ7vITaFMevZ5YzZKJOKvyQ8MqitVx
jXSoqgO5otRNOG8y0nMal9FlC2HMmrgT1nM8bhmZQSzgQe+VGR0zPUhsAnRrjkV9I6YHVZ/czfpL
nHrOybd5JLaevE4Wp/q4cGHtK+s71Nv9oMzwMXTBZRUI6v9+8T2YHjzlnPc1mqhcxiwKG3DRr2zl
sR8x24va3xSWnuMWA8PgoMNZyLdWbFZXu2URV5Z9rPuesvAP8uxUk3XzMPeHMYI4AV59yfBy45o3
IQiTBYAsAIw1IR/Qq6RAEhGShvZuqAyBmNjPZYsLq0PbVDkDtfx3nX+Zg+ozGeGOE0ig8Imolcoo
EDNbVQ44ZFvlFyqCDIgGfIR9EB/SMXkrbbAbsUweLZV/6BJuMbnKRNBltMY87S2oCtJpxJZICHX4
jOMeRAahCk+lKzKVs5hV4oLynMdcH2lHENPdz/SnyiGdEQ4crGyV2CA8vg5NkgxxvpnUD1Gk0h1x
3ZPzaKqNljTbkZRhhqeUgkD2ggbDACmDMpwZmcJVRnQErxdebpUm4br+Xk3sFS6uFM1GGa9U9ITX
BMeDF+5x+Ch4cA+EVJJqXmYaIgnvSKzkurOf++w2Oi3H4MKXG5uwiz0fAqIvRIHfIAhbS4tQTCva
LYj9emuMj4lKzRjEZ3qVoxGdWKcqWRPlNBP29mMXZuW6sX/D8OtPA9QhYy9iveZsdM59QOoOUXvj
Xry0w59GAh2zjm8UYr0FtXsjlED1wocmmgvFJQzOTvUSi4zAXFnxEimyl7i/j7AtyFv6P42mwsVJ
b1LK7YXw9zzvqx7SmT2dct1fOF386faog8UZUAZh3/zgRg5w0IpFUTvH8xWBix6omQl2sBDzdrod
8BNYcxi0452R+s9kkiuUqTdE7a+5AfyG/cHCxAx5A+983lZnoNIbd7apPLSnrzmEzCc8Ok30Y4aB
OdYAJBftdNfjD8reiiU9h8Xyu21SfvRgr/HtXKXzgbT4r8TGx2B2B2D8zMqV93+5O5elxpEsDL8K
0XscUkrKTC26F3UDmrrQVBcVPRvCgMqWETbINr48QT/D7GY5i3mKinmv+dJKgyxkhq50TGRMRm8a
u3Q5znP7z8n/nN7MdAaV3OvJrDu9638aDG7ezxapfqXkfMAMasVOfKPgZScULpiSBd/cjIZk1f/j
Lu9/LeXwYy/t5x96tACo5ZelXnb7C1I2amOnYozrA0Sf3A4FZ7MXBxBKH0blAFW7HXxTk+KoUKNv
sxEoYjwn/xj13g5oVSVuYzZTCK8w3HvwL0JftozDL/I8PJpO4OehCefL9Dabn/c+XY+CbDKjjxzc
gUA771/Oytuz5fnd2RR7dJ7k8EouD5DIyUIODib3wy70JlBdz+gzHUPsAdsEQ0fPhsVo/IqTVkd5
PvmaXJdvZ6DKZIMKtHF8M4dsHEOw/y4EwOWUaw/C8vPzX9MBKAgeYTg7U7f9iyUu/3hahLxCoGnd
vP2daAtOjhDFmeshDbzzQh0pkR9BYBDT5tAn1RgM4BA7n3OaHBKIiPIM5Atzg/3eC87VnI3u0kyK
IX3+Enae+d2dgmUueLfsh8fpSA4Ok3uMxHw6Prmb3B4U2WTOKGK9fzbU4CZJ0f/Uh1z3Vb5AK25H
X+4G0Sl00zNO7t8dQVPPyd1UHYp59G0CvzVDC78ODNVXf3IRXufvohsoPAY3gzfLMj2l5Y+ySm90
sh9GJ3RZM+VjmM0AyhmQfE/SXo4OgEfhJQcJuhYwv8vkWJHJjKZ/zIU67oXXvwbl9LdCF+8X88VR
P+19GA7Hb0sma0KBcyQn0w831CKvZwKWTo5Vp7dX12H/63wavJncLy7A+aHYSMRRqIcn+zlnCtjm
esqEBXyd6B0W5ehjOl5+Dszk5xzfVoQQZPx/QZ32ZO6b7qT7dgVh/jbNysVpNp4W9mAu53bNpyQv
Q1jhf+xL6w7N9gvZ9tHfF7fZzz9djqacZuQJevloWO8sNVjlBmq6eqLV4z53gaI7ySfTK65MU6mK
UsGwq4ijrCwQS8bi9uzHIWdjaVBlHFb9F25/4ko+z7/VS76z8eDdqxtyNqaklvnlhC7VrNlUmzRP
B2+RQPNCjyIA/6Vz04ys3iYCiLPDmP98lUHqLAOzDUL6fcmlOCHNgry8vg3ijlIyFtCaP3zMtqvp
yTZN+F9vh7j6kaqj9Q/79KlCbN8OiCKmgJBK7PlqsevqopCdQMVRSHe2t9vBWQaoRBAlSaAY0rda
T6xCoCN2iqaYsVreiuKF9nH7dkAUCIG9jxVcrYYoYoYPCipEuqpfeagSaZMF8y9bSFQiDahcRVpU
MsDe1FUCGVAcS4Q5xuCnWYjcLSRHLMIgRAKc1F6tTRnIThgomDetR/ZwH+jKYLmZRgIFyqTKyuCJ
LoiQUipnU3zdB2YqxkvipWftAcdvOGITGu4P1hNdQDbwsCZWVfw1C5Wyum0HLQmLCBwqUfCudbOQ
dEQUpbQ1+xs4EeY4b4eYEbGhCZKrtSmD2FjOSApB64FZ1Q09tA7S2ULiKeMIYmT4j1tFEXWgP5Za
wpHmtyhSujKcd4UIMIRRuC2lCNIAUWA//fSXNppxMA4mhJRRJODsr37uRhjNEGgyCgiUrIS8tZO6
+pEcRGHCJ5qP0AubPWF563YyXo2HClEeb7eDs3FABpyBoIcg2uY26VThwKXifKtZ3trJaBduM06l
BHVpz7VVJ1GCUWDxo1f11Eg4JxbGSEC6FjD6aIvLUBwrJqD0PZiyltzBSCAKphkxn80Ezw3rkNCy
iG54rhnaOdeOybFSBrvjGlu3Q9whx4Snj7MY1fLVXtoEyG07xPANCvxG9bM3fEbSicPIjHvw1286
o1BsBxXHOhUhLZdmNWQQm4BSx4n23me4iwJQkhESIG42mmqIQnWCkGiTQzaeawZTThxjayKJSMSK
wU/tkUTSScgwJESanosiccYiEAWMBBof+egb6q4j4eMwFiRllf54G1QZfhHnjEtFdOCmVj+CRroB
FgGnisk3fPUZFjx18BlsBxD7iJk4tnLRMBIJH0dxEMaVo/YQhNDOeIwJIWhySdOkXSWiDhOwI86U
+h5cv7Syux2pZDskMBRLcq4H9a9bhwi4JmBOsPQdmrLFZzfNIKUKJe5zM7hGBhy5FmHieyFLO1tI
tgP8UHR2QCe0Wg0LGXVSsjCTonvuN6WzkSDXokYRQLZtw6UnGL4UANfK3slDQ6kqN+amEuYFiR4I
TutmAWBOA9Pyga+eUu0CkUMLYujFbGTU8JQCEjZcJamF57qgdhFOCwVKC8qyxSyAWhJF+lvblc64
A/ZApAGaQFpRrU2ViDrYA5BJb/FZo8Nu8bNJJVLweoYQVBJomESKN9qIwMon9TaM5oiuuygwi5qx
D/ZtG6KQ9AdJGBoZ6Lla3mZVCqvmvCuMRihpmn3M4l3rvgLFYE8kwozM8BOjNsyW7jKQhEzhFgMp
OsqUNImrHkTkpyjMwFo3UZi4SRjMbTtcn9IjFHtrJ2327xA2GVcR0uSzhmWbmKRAQkwApkvGV42I
3ENHcmzaH2MmT1ZbvpFJqI4wxLaxxef89RVyFwUs6HYp1cEcsVqNQDLuhDoJQiJt6zh93RXS2U4a
46ATImpc42o13CZNglAUJ4B0vsogcc4rjAwCTWWm8e5mwhSpRLLuGfPWOCS7iKWNPkCz8tjmUw8Z
6JOMTe1b+w7A2a41R19BIQJLaWEG9temKAQRN3UMW92utp+HaEOyi8gBwxAaY9jqMqhUgD1p7W+K
Fe0irxApVTr4hCoZNIJpBQ0RPlPIR+Taz0Aydo8g6IhaNX5tSbhJsVRCRO2vndwFHKtiU6UMLPze
CKIQQUJoASD7sFk83Q3OXhPsQQI48qbtEBQVXaA6ABprO7xNuGNnO4ko2BScbl0nmw0bITuSFiEq
/b4Dk7FzaG1EAed9KMinqrXpPZMOYzVW/ee+xpO2zuoQQSADmqkJKWs+oR5B4Da1Jrqwzdsehg4W
C3CTgQgkM1s5j7ZaTwxlYoRAwcbbfeDuLDSdHORWiaEMNKuRZkJuqHAjct15720kyWAaRwwKlQBg
wjcm20RBby3n9Szw56FKRM6m0YBQih4n4xXbUm2F1dCcxPC/Mc4ZdWA7pAr2ToNJtmsGcAS1rXXi
Ud3Qx13hbiRo/+EcasxB9koUjdiBvnK6zkMLenkoArGLvCJSdMVSuW0VgaYDSguCK98zbgGA5IzV
01ZP0UK0KwbZpoT6Fcfqq9sUznYS48AotUiALGzZDjG1LeAo77eDMyyHKDT4Clm3FUUjgtBk3NSx
YALxdjvsosYNGsdBLGpYbRkF1oG6Be1gjwmHnym3/ZHcgmrNyVxYHBpItSKjUBzbXUcW3kaSYheh
A2XblPJMO+ygDS1MAnT713sDX+Bcx2tmlNf9vLhaMQjl2biNaGjbF7ZfoMaSQxvpxvcMn1B164pJ
x/z/Lxs9pCtWl9qHa5aX1WPYf27f7+mTbdxr/VLrPx7mWdktL/uL1QcL+5QfuzfwEL3mjmW32INF
NLvJu3WinxRYlKLK+k8VI9LGI9d85XP3OCm7vWm2vo4ZzMmlJeq+/tOPX/rzaDrptz883cam7Pwo
0Z9/+pGHr+7wYVR27zfFA1rMNjUZoestTopl9u8/19epDy5F11wvftwti9H9Yu+sWy7WV6vfYgfP
//3v48n3f+0Nu1d777sX2U3bbXawjd7nF1mZXbZdHTftKqfDsnuVXe4dl9//gby+/3N9xbqsdrBh
T7rl1fQiv9xQh/WcWnyC62v81zm420dDPMS9z+myHQixftC6dHagbH8r8g2aNSsYQY7mKhirwfuf
8yIbNzTZ4DeUwMjbnr9Lm/l9YON6apTXpGtt/2zT4ZhvXBZZt/zlPwAAAP//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plotArea>
      <cx:plotAreaRegion>
        <cx:series layoutId="clusteredColumn" uniqueId="{5E888021-6BAC-44FA-9382-C07DF6ED90AF}">
          <cx:tx>
            <cx:txData>
              <cx:f>_xlchart.v1.9</cx:f>
              <cx:v>četnost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bez vzdělání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bez vzdělání</a:t>
              </a:r>
            </a:p>
          </cx:txPr>
        </cx:title>
        <cx:tickLabels/>
      </cx:axis>
      <cx:axis id="1">
        <cx:valScaling/>
        <cx:title>
          <cx:tx>
            <cx:txData>
              <cx:v>četnost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cs-CZ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četnost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605116</xdr:colOff>
      <xdr:row>26</xdr:row>
      <xdr:rowOff>0</xdr:rowOff>
    </xdr:from>
    <xdr:to>
      <xdr:col>12</xdr:col>
      <xdr:colOff>-1</xdr:colOff>
      <xdr:row>45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34A43CDA-3AC9-4F02-932B-26A027CDD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6234" y="4953000"/>
              <a:ext cx="6454589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26</xdr:row>
      <xdr:rowOff>1</xdr:rowOff>
    </xdr:from>
    <xdr:to>
      <xdr:col>19</xdr:col>
      <xdr:colOff>0</xdr:colOff>
      <xdr:row>45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C5596D93-BD5E-47DE-B3B6-A38EB0FD54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0824" y="4953001"/>
              <a:ext cx="6813176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5EA17-0D69-4A3F-928B-78B53D6D8268}" name="DATA" displayName="DATA" ref="A1:B77" totalsRowShown="0">
  <autoFilter ref="A1:B77" xr:uid="{8D1C521A-C261-486D-BC18-AB7030E65C3A}"/>
  <tableColumns count="2">
    <tableColumn id="1" xr3:uid="{579908E2-D291-4F18-B686-E10D8C36ABD3}" name="Území" dataDxfId="0"/>
    <tableColumn id="2" xr3:uid="{EBD5A7FF-19B6-408E-AF75-962731F1F0EB}" name="bez_x000a_vzdělání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D9DC-A00C-4DE9-9122-C0F4322F2EB2}">
  <dimension ref="A1:N77"/>
  <sheetViews>
    <sheetView tabSelected="1" zoomScale="55" zoomScaleNormal="55" workbookViewId="0">
      <selection activeCell="O21" sqref="O21"/>
    </sheetView>
  </sheetViews>
  <sheetFormatPr defaultRowHeight="15" x14ac:dyDescent="0.25"/>
  <cols>
    <col min="1" max="1" width="20.5703125" bestFit="1" customWidth="1"/>
    <col min="2" max="2" width="13.85546875" bestFit="1" customWidth="1"/>
    <col min="5" max="5" width="11" bestFit="1" customWidth="1"/>
    <col min="6" max="6" width="12" bestFit="1" customWidth="1"/>
    <col min="7" max="7" width="10" customWidth="1"/>
    <col min="8" max="8" width="20.140625" bestFit="1" customWidth="1"/>
    <col min="9" max="9" width="12" bestFit="1" customWidth="1"/>
    <col min="11" max="11" width="16.5703125" bestFit="1" customWidth="1"/>
    <col min="12" max="12" width="6" bestFit="1" customWidth="1"/>
    <col min="13" max="13" width="20.28515625" bestFit="1" customWidth="1"/>
    <col min="14" max="14" width="36.42578125" bestFit="1" customWidth="1"/>
  </cols>
  <sheetData>
    <row r="1" spans="1:14" x14ac:dyDescent="0.25">
      <c r="A1" t="s">
        <v>0</v>
      </c>
      <c r="B1" t="s">
        <v>1</v>
      </c>
      <c r="E1" s="2" t="s">
        <v>78</v>
      </c>
      <c r="F1" s="2">
        <f>COUNT(DATA[bez
vzdělání])</f>
        <v>76</v>
      </c>
    </row>
    <row r="2" spans="1:14" x14ac:dyDescent="0.25">
      <c r="A2" s="1" t="s">
        <v>2</v>
      </c>
      <c r="B2">
        <v>563</v>
      </c>
      <c r="E2" s="2" t="s">
        <v>79</v>
      </c>
      <c r="F2" s="2">
        <f>MIN(DATA[bez
vzdělání])</f>
        <v>283</v>
      </c>
    </row>
    <row r="3" spans="1:14" x14ac:dyDescent="0.25">
      <c r="A3" s="1" t="s">
        <v>3</v>
      </c>
      <c r="B3">
        <v>380</v>
      </c>
      <c r="E3" s="2" t="s">
        <v>80</v>
      </c>
      <c r="F3" s="2">
        <f>MAX(DATA[bez
vzdělání])</f>
        <v>2106</v>
      </c>
    </row>
    <row r="4" spans="1:14" x14ac:dyDescent="0.25">
      <c r="A4" s="1" t="s">
        <v>4</v>
      </c>
      <c r="B4">
        <v>1048</v>
      </c>
      <c r="E4" s="2" t="s">
        <v>81</v>
      </c>
      <c r="F4" s="2">
        <f>1+3.32*LOG10(F1)</f>
        <v>7.2443011263722275</v>
      </c>
    </row>
    <row r="5" spans="1:14" x14ac:dyDescent="0.25">
      <c r="A5" s="1" t="s">
        <v>5</v>
      </c>
      <c r="B5">
        <v>597</v>
      </c>
      <c r="E5" s="2" t="s">
        <v>82</v>
      </c>
      <c r="F5" s="2">
        <f>(F3-F2)/F4</f>
        <v>251.64608265158006</v>
      </c>
    </row>
    <row r="6" spans="1:14" x14ac:dyDescent="0.25">
      <c r="A6" s="1" t="s">
        <v>6</v>
      </c>
      <c r="B6">
        <v>391</v>
      </c>
      <c r="E6" s="2" t="s">
        <v>83</v>
      </c>
      <c r="F6" s="3">
        <f>ROUND(F5,0)</f>
        <v>252</v>
      </c>
    </row>
    <row r="7" spans="1:14" x14ac:dyDescent="0.25">
      <c r="A7" s="1" t="s">
        <v>7</v>
      </c>
      <c r="B7">
        <v>533</v>
      </c>
    </row>
    <row r="8" spans="1:14" x14ac:dyDescent="0.25">
      <c r="A8" s="1" t="s">
        <v>8</v>
      </c>
      <c r="B8">
        <v>651</v>
      </c>
      <c r="E8" s="5" t="s">
        <v>84</v>
      </c>
      <c r="F8" s="5" t="s">
        <v>85</v>
      </c>
      <c r="G8" s="5" t="s">
        <v>86</v>
      </c>
      <c r="H8" s="5" t="s">
        <v>87</v>
      </c>
      <c r="K8" s="5" t="s">
        <v>99</v>
      </c>
      <c r="L8" s="5" t="s">
        <v>100</v>
      </c>
      <c r="M8" s="5" t="s">
        <v>101</v>
      </c>
      <c r="N8" s="5" t="s">
        <v>103</v>
      </c>
    </row>
    <row r="9" spans="1:14" x14ac:dyDescent="0.25">
      <c r="A9" s="1" t="s">
        <v>9</v>
      </c>
      <c r="B9">
        <v>451</v>
      </c>
      <c r="E9" s="2" t="s">
        <v>88</v>
      </c>
      <c r="F9" s="2">
        <f>F2</f>
        <v>283</v>
      </c>
      <c r="G9" s="2">
        <f>F9+F6</f>
        <v>535</v>
      </c>
      <c r="H9" s="2">
        <f>COUNTIFS(DATA[bez
vzdělání],"&gt;="&amp;F9,DATA[bez
vzdělání],"&lt;"&amp;G9)</f>
        <v>30</v>
      </c>
      <c r="K9" s="2">
        <f>AVERAGE(F9:G9)</f>
        <v>409</v>
      </c>
      <c r="L9" s="2">
        <f>H9</f>
        <v>30</v>
      </c>
      <c r="M9" s="2">
        <f>K9*L9</f>
        <v>12270</v>
      </c>
      <c r="N9" s="2">
        <f>(K9-$F$21)^2 * L9</f>
        <v>2852732.493074792</v>
      </c>
    </row>
    <row r="10" spans="1:14" x14ac:dyDescent="0.25">
      <c r="A10" s="1" t="s">
        <v>10</v>
      </c>
      <c r="B10">
        <v>608</v>
      </c>
      <c r="E10" s="2" t="s">
        <v>89</v>
      </c>
      <c r="F10" s="2">
        <f>G9</f>
        <v>535</v>
      </c>
      <c r="G10" s="2">
        <f>F10+$F$6</f>
        <v>787</v>
      </c>
      <c r="H10" s="2">
        <f>COUNTIFS(DATA[bez
vzdělání],"&gt;="&amp;F10,DATA[bez
vzdělání],"&lt;"&amp;G10)</f>
        <v>20</v>
      </c>
      <c r="K10" s="2">
        <f t="shared" ref="K10:K16" si="0">AVERAGE(F10:G10)</f>
        <v>661</v>
      </c>
      <c r="L10" s="2">
        <f t="shared" ref="L10:L16" si="1">H10</f>
        <v>20</v>
      </c>
      <c r="M10" s="2">
        <f t="shared" ref="M10:M16" si="2">K10*L10</f>
        <v>13220</v>
      </c>
      <c r="N10" s="2">
        <f t="shared" ref="N10:N16" si="3">(K10-$F$21)^2 * L10</f>
        <v>63547.977839335137</v>
      </c>
    </row>
    <row r="11" spans="1:14" x14ac:dyDescent="0.25">
      <c r="A11" s="1" t="s">
        <v>11</v>
      </c>
      <c r="B11">
        <v>484</v>
      </c>
      <c r="E11" s="2" t="s">
        <v>90</v>
      </c>
      <c r="F11" s="2">
        <f t="shared" ref="F11:F30" si="4">G10</f>
        <v>787</v>
      </c>
      <c r="G11" s="2">
        <f t="shared" ref="G11:G30" si="5">F11+$F$6</f>
        <v>1039</v>
      </c>
      <c r="H11" s="2">
        <f>COUNTIFS(DATA[bez
vzdělání],"&gt;="&amp;F11,DATA[bez
vzdělání],"&lt;"&amp;G11)</f>
        <v>16</v>
      </c>
      <c r="K11" s="2">
        <f t="shared" si="0"/>
        <v>913</v>
      </c>
      <c r="L11" s="2">
        <f t="shared" si="1"/>
        <v>16</v>
      </c>
      <c r="M11" s="2">
        <f t="shared" si="2"/>
        <v>14608</v>
      </c>
      <c r="N11" s="2">
        <f t="shared" si="3"/>
        <v>612347.43490304716</v>
      </c>
    </row>
    <row r="12" spans="1:14" x14ac:dyDescent="0.25">
      <c r="A12" s="1" t="s">
        <v>12</v>
      </c>
      <c r="B12">
        <v>572</v>
      </c>
      <c r="E12" s="2" t="s">
        <v>91</v>
      </c>
      <c r="F12" s="2">
        <f t="shared" si="4"/>
        <v>1039</v>
      </c>
      <c r="G12" s="2">
        <f t="shared" si="5"/>
        <v>1291</v>
      </c>
      <c r="H12" s="2">
        <f>COUNTIFS(DATA[bez
vzdělání],"&gt;="&amp;F12,DATA[bez
vzdělání],"&lt;"&amp;G12)</f>
        <v>4</v>
      </c>
      <c r="K12" s="2">
        <f t="shared" si="0"/>
        <v>1165</v>
      </c>
      <c r="L12" s="2">
        <f t="shared" si="1"/>
        <v>4</v>
      </c>
      <c r="M12" s="2">
        <f t="shared" si="2"/>
        <v>4660</v>
      </c>
      <c r="N12" s="2">
        <f t="shared" si="3"/>
        <v>801496.1218836566</v>
      </c>
    </row>
    <row r="13" spans="1:14" x14ac:dyDescent="0.25">
      <c r="A13" s="1" t="s">
        <v>13</v>
      </c>
      <c r="B13">
        <v>404</v>
      </c>
      <c r="E13" s="2" t="s">
        <v>92</v>
      </c>
      <c r="F13" s="2">
        <f t="shared" si="4"/>
        <v>1291</v>
      </c>
      <c r="G13" s="2">
        <f t="shared" si="5"/>
        <v>1543</v>
      </c>
      <c r="H13" s="2">
        <f>COUNTIFS(DATA[bez
vzdělání],"&gt;="&amp;F13,DATA[bez
vzdělání],"&lt;"&amp;G13)</f>
        <v>4</v>
      </c>
      <c r="K13" s="2">
        <f t="shared" si="0"/>
        <v>1417</v>
      </c>
      <c r="L13" s="2">
        <f t="shared" si="1"/>
        <v>4</v>
      </c>
      <c r="M13" s="2">
        <f t="shared" si="2"/>
        <v>5668</v>
      </c>
      <c r="N13" s="2">
        <f t="shared" si="3"/>
        <v>1957937.3850415514</v>
      </c>
    </row>
    <row r="14" spans="1:14" x14ac:dyDescent="0.25">
      <c r="A14" s="1" t="s">
        <v>14</v>
      </c>
      <c r="B14">
        <v>765</v>
      </c>
      <c r="E14" s="2" t="s">
        <v>93</v>
      </c>
      <c r="F14" s="2">
        <f t="shared" si="4"/>
        <v>1543</v>
      </c>
      <c r="G14" s="2">
        <f t="shared" si="5"/>
        <v>1795</v>
      </c>
      <c r="H14" s="2">
        <f>COUNTIFS(DATA[bez
vzdělání],"&gt;="&amp;F14,DATA[bez
vzdělání],"&lt;"&amp;G14)</f>
        <v>0</v>
      </c>
      <c r="K14" s="2">
        <f t="shared" si="0"/>
        <v>1669</v>
      </c>
      <c r="L14" s="2">
        <f t="shared" si="1"/>
        <v>0</v>
      </c>
      <c r="M14" s="2">
        <f t="shared" si="2"/>
        <v>0</v>
      </c>
      <c r="N14" s="2">
        <f t="shared" si="3"/>
        <v>0</v>
      </c>
    </row>
    <row r="15" spans="1:14" x14ac:dyDescent="0.25">
      <c r="A15" s="1" t="s">
        <v>15</v>
      </c>
      <c r="B15">
        <v>370</v>
      </c>
      <c r="E15" s="2" t="s">
        <v>94</v>
      </c>
      <c r="F15" s="2">
        <f t="shared" si="4"/>
        <v>1795</v>
      </c>
      <c r="G15" s="2">
        <f t="shared" si="5"/>
        <v>2047</v>
      </c>
      <c r="H15" s="2">
        <f>COUNTIFS(DATA[bez
vzdělání],"&gt;="&amp;F15,DATA[bez
vzdělání],"&lt;"&amp;G15)</f>
        <v>1</v>
      </c>
      <c r="K15" s="2">
        <f t="shared" si="0"/>
        <v>1921</v>
      </c>
      <c r="L15" s="2">
        <f t="shared" si="1"/>
        <v>1</v>
      </c>
      <c r="M15" s="2">
        <f t="shared" si="2"/>
        <v>1921</v>
      </c>
      <c r="N15" s="2">
        <f t="shared" si="3"/>
        <v>1448728.9778393349</v>
      </c>
    </row>
    <row r="16" spans="1:14" x14ac:dyDescent="0.25">
      <c r="A16" s="1" t="s">
        <v>16</v>
      </c>
      <c r="B16">
        <v>475</v>
      </c>
      <c r="E16" s="2" t="s">
        <v>95</v>
      </c>
      <c r="F16" s="2">
        <f t="shared" si="4"/>
        <v>2047</v>
      </c>
      <c r="G16" s="2">
        <f t="shared" si="5"/>
        <v>2299</v>
      </c>
      <c r="H16" s="2">
        <f>COUNTIFS(DATA[bez
vzdělání],"&gt;="&amp;F16,DATA[bez
vzdělání],"&lt;"&amp;G16)</f>
        <v>1</v>
      </c>
      <c r="K16" s="2">
        <f t="shared" si="0"/>
        <v>2173</v>
      </c>
      <c r="L16" s="2">
        <f t="shared" si="1"/>
        <v>1</v>
      </c>
      <c r="M16" s="2">
        <f t="shared" si="2"/>
        <v>2173</v>
      </c>
      <c r="N16" s="2">
        <f t="shared" si="3"/>
        <v>2118863.2936288086</v>
      </c>
    </row>
    <row r="17" spans="1:14" x14ac:dyDescent="0.25">
      <c r="A17" s="1" t="s">
        <v>17</v>
      </c>
      <c r="B17">
        <v>348</v>
      </c>
      <c r="K17" s="6" t="s">
        <v>102</v>
      </c>
      <c r="L17" s="7">
        <f>SUM(L9:L16)</f>
        <v>76</v>
      </c>
      <c r="M17" s="7">
        <f>SUM(M9:M16)</f>
        <v>54520</v>
      </c>
      <c r="N17" s="7">
        <f>SUM(N9:N16)</f>
        <v>9855653.6842105258</v>
      </c>
    </row>
    <row r="18" spans="1:14" x14ac:dyDescent="0.25">
      <c r="A18" s="1" t="s">
        <v>18</v>
      </c>
      <c r="B18">
        <v>292</v>
      </c>
    </row>
    <row r="19" spans="1:14" x14ac:dyDescent="0.25">
      <c r="A19" s="1" t="s">
        <v>19</v>
      </c>
      <c r="B19">
        <v>447</v>
      </c>
    </row>
    <row r="20" spans="1:14" x14ac:dyDescent="0.25">
      <c r="A20" s="1" t="s">
        <v>20</v>
      </c>
      <c r="B20">
        <v>355</v>
      </c>
      <c r="E20" s="4" t="s">
        <v>96</v>
      </c>
      <c r="F20" s="4"/>
      <c r="H20" s="4" t="s">
        <v>110</v>
      </c>
      <c r="I20" s="4"/>
      <c r="K20" s="4" t="s">
        <v>111</v>
      </c>
      <c r="L20" s="4"/>
    </row>
    <row r="21" spans="1:14" x14ac:dyDescent="0.25">
      <c r="A21" s="1" t="s">
        <v>21</v>
      </c>
      <c r="B21">
        <v>283</v>
      </c>
      <c r="E21" s="2" t="s">
        <v>97</v>
      </c>
      <c r="F21" s="8">
        <f>M17/L17</f>
        <v>717.36842105263156</v>
      </c>
      <c r="H21" s="2" t="s">
        <v>97</v>
      </c>
      <c r="I21" s="8">
        <f>AVERAGE(DATA[bez
vzdělání])</f>
        <v>686.63157894736844</v>
      </c>
      <c r="K21" s="2" t="s">
        <v>105</v>
      </c>
      <c r="L21" s="8">
        <f>MEDIAN(DATA[bez
vzdělání])</f>
        <v>605.5</v>
      </c>
    </row>
    <row r="22" spans="1:14" x14ac:dyDescent="0.25">
      <c r="A22" s="1" t="s">
        <v>22</v>
      </c>
      <c r="B22">
        <v>368</v>
      </c>
      <c r="E22" s="2" t="s">
        <v>98</v>
      </c>
      <c r="F22" s="8">
        <f>N17/L17</f>
        <v>129679.65373961219</v>
      </c>
      <c r="H22" s="2" t="s">
        <v>98</v>
      </c>
      <c r="I22" s="8">
        <f>_xlfn.VAR.P(DATA[bez
vzdělání])</f>
        <v>121070.07479224377</v>
      </c>
      <c r="K22" s="2" t="s">
        <v>106</v>
      </c>
      <c r="L22" s="8">
        <f>_xlfn.QUARTILE.INC(DATA[bez
vzdělání],1)</f>
        <v>431</v>
      </c>
    </row>
    <row r="23" spans="1:14" x14ac:dyDescent="0.25">
      <c r="A23" s="1" t="s">
        <v>23</v>
      </c>
      <c r="B23">
        <v>825</v>
      </c>
      <c r="H23" s="2" t="s">
        <v>104</v>
      </c>
      <c r="I23" s="8">
        <f>SQRT(I22)</f>
        <v>347.95125347129272</v>
      </c>
      <c r="K23" s="2" t="s">
        <v>107</v>
      </c>
      <c r="L23" s="8">
        <f>_xlfn.QUARTILE.INC(DATA[bez
vzdělání],3)</f>
        <v>814.5</v>
      </c>
    </row>
    <row r="24" spans="1:14" x14ac:dyDescent="0.25">
      <c r="A24" s="1" t="s">
        <v>24</v>
      </c>
      <c r="B24">
        <v>435</v>
      </c>
      <c r="K24" s="2" t="s">
        <v>108</v>
      </c>
      <c r="L24" s="8">
        <f>(F3-F2)</f>
        <v>1823</v>
      </c>
    </row>
    <row r="25" spans="1:14" x14ac:dyDescent="0.25">
      <c r="A25" s="1" t="s">
        <v>25</v>
      </c>
      <c r="B25">
        <v>343</v>
      </c>
      <c r="K25" s="9" t="s">
        <v>109</v>
      </c>
      <c r="L25" s="8">
        <f>L23-L22</f>
        <v>383.5</v>
      </c>
    </row>
    <row r="26" spans="1:14" x14ac:dyDescent="0.25">
      <c r="A26" s="1" t="s">
        <v>26</v>
      </c>
      <c r="B26">
        <v>319</v>
      </c>
    </row>
    <row r="27" spans="1:14" x14ac:dyDescent="0.25">
      <c r="A27" s="1" t="s">
        <v>27</v>
      </c>
      <c r="B27">
        <v>464</v>
      </c>
    </row>
    <row r="28" spans="1:14" x14ac:dyDescent="0.25">
      <c r="A28" s="1" t="s">
        <v>28</v>
      </c>
      <c r="B28">
        <v>859</v>
      </c>
    </row>
    <row r="29" spans="1:14" x14ac:dyDescent="0.25">
      <c r="A29" s="1" t="s">
        <v>29</v>
      </c>
      <c r="B29">
        <v>1011</v>
      </c>
    </row>
    <row r="30" spans="1:14" x14ac:dyDescent="0.25">
      <c r="A30" s="1" t="s">
        <v>30</v>
      </c>
      <c r="B30">
        <v>909</v>
      </c>
    </row>
    <row r="31" spans="1:14" x14ac:dyDescent="0.25">
      <c r="A31" s="1" t="s">
        <v>31</v>
      </c>
      <c r="B31">
        <v>1374</v>
      </c>
    </row>
    <row r="32" spans="1:14" x14ac:dyDescent="0.25">
      <c r="A32" s="1" t="s">
        <v>32</v>
      </c>
      <c r="B32">
        <v>1409</v>
      </c>
    </row>
    <row r="33" spans="1:2" x14ac:dyDescent="0.25">
      <c r="A33" s="1" t="s">
        <v>33</v>
      </c>
      <c r="B33">
        <v>796</v>
      </c>
    </row>
    <row r="34" spans="1:2" x14ac:dyDescent="0.25">
      <c r="A34" s="1" t="s">
        <v>34</v>
      </c>
      <c r="B34">
        <v>802</v>
      </c>
    </row>
    <row r="35" spans="1:2" x14ac:dyDescent="0.25">
      <c r="A35" s="1" t="s">
        <v>35</v>
      </c>
      <c r="B35">
        <v>1343</v>
      </c>
    </row>
    <row r="36" spans="1:2" x14ac:dyDescent="0.25">
      <c r="A36" s="1" t="s">
        <v>36</v>
      </c>
      <c r="B36">
        <v>1137</v>
      </c>
    </row>
    <row r="37" spans="1:2" x14ac:dyDescent="0.25">
      <c r="A37" s="1" t="s">
        <v>37</v>
      </c>
      <c r="B37">
        <v>933</v>
      </c>
    </row>
    <row r="38" spans="1:2" x14ac:dyDescent="0.25">
      <c r="A38" s="1" t="s">
        <v>38</v>
      </c>
      <c r="B38">
        <v>811</v>
      </c>
    </row>
    <row r="39" spans="1:2" x14ac:dyDescent="0.25">
      <c r="A39" s="1" t="s">
        <v>39</v>
      </c>
      <c r="B39">
        <v>601</v>
      </c>
    </row>
    <row r="40" spans="1:2" x14ac:dyDescent="0.25">
      <c r="A40" s="1" t="s">
        <v>40</v>
      </c>
      <c r="B40">
        <v>1096</v>
      </c>
    </row>
    <row r="41" spans="1:2" x14ac:dyDescent="0.25">
      <c r="A41" s="1" t="s">
        <v>41</v>
      </c>
      <c r="B41">
        <v>309</v>
      </c>
    </row>
    <row r="42" spans="1:2" x14ac:dyDescent="0.25">
      <c r="A42" s="1" t="s">
        <v>42</v>
      </c>
      <c r="B42">
        <v>674</v>
      </c>
    </row>
    <row r="43" spans="1:2" x14ac:dyDescent="0.25">
      <c r="A43" s="1" t="s">
        <v>43</v>
      </c>
      <c r="B43">
        <v>419</v>
      </c>
    </row>
    <row r="44" spans="1:2" x14ac:dyDescent="0.25">
      <c r="A44" s="1" t="s">
        <v>44</v>
      </c>
      <c r="B44">
        <v>531</v>
      </c>
    </row>
    <row r="45" spans="1:2" x14ac:dyDescent="0.25">
      <c r="A45" s="1" t="s">
        <v>45</v>
      </c>
      <c r="B45">
        <v>482</v>
      </c>
    </row>
    <row r="46" spans="1:2" x14ac:dyDescent="0.25">
      <c r="A46" s="1" t="s">
        <v>46</v>
      </c>
      <c r="B46">
        <v>605</v>
      </c>
    </row>
    <row r="47" spans="1:2" x14ac:dyDescent="0.25">
      <c r="A47" s="1" t="s">
        <v>47</v>
      </c>
      <c r="B47">
        <v>627</v>
      </c>
    </row>
    <row r="48" spans="1:2" x14ac:dyDescent="0.25">
      <c r="A48" s="1" t="s">
        <v>48</v>
      </c>
      <c r="B48">
        <v>683</v>
      </c>
    </row>
    <row r="49" spans="1:2" x14ac:dyDescent="0.25">
      <c r="A49" s="1" t="s">
        <v>49</v>
      </c>
      <c r="B49">
        <v>559</v>
      </c>
    </row>
    <row r="50" spans="1:2" x14ac:dyDescent="0.25">
      <c r="A50" s="1" t="s">
        <v>50</v>
      </c>
      <c r="B50">
        <v>787</v>
      </c>
    </row>
    <row r="51" spans="1:2" x14ac:dyDescent="0.25">
      <c r="A51" s="1" t="s">
        <v>51</v>
      </c>
      <c r="B51">
        <v>351</v>
      </c>
    </row>
    <row r="52" spans="1:2" x14ac:dyDescent="0.25">
      <c r="A52" s="1" t="s">
        <v>52</v>
      </c>
      <c r="B52">
        <v>462</v>
      </c>
    </row>
    <row r="53" spans="1:2" x14ac:dyDescent="0.25">
      <c r="A53" s="1" t="s">
        <v>53</v>
      </c>
      <c r="B53">
        <v>379</v>
      </c>
    </row>
    <row r="54" spans="1:2" x14ac:dyDescent="0.25">
      <c r="A54" s="1" t="s">
        <v>54</v>
      </c>
      <c r="B54">
        <v>453</v>
      </c>
    </row>
    <row r="55" spans="1:2" x14ac:dyDescent="0.25">
      <c r="A55" s="1" t="s">
        <v>55</v>
      </c>
      <c r="B55">
        <v>400</v>
      </c>
    </row>
    <row r="56" spans="1:2" x14ac:dyDescent="0.25">
      <c r="A56" s="1" t="s">
        <v>56</v>
      </c>
      <c r="B56">
        <v>398</v>
      </c>
    </row>
    <row r="57" spans="1:2" x14ac:dyDescent="0.25">
      <c r="A57" s="1" t="s">
        <v>57</v>
      </c>
      <c r="B57">
        <v>1330</v>
      </c>
    </row>
    <row r="58" spans="1:2" x14ac:dyDescent="0.25">
      <c r="A58" s="1" t="s">
        <v>58</v>
      </c>
      <c r="B58">
        <v>706</v>
      </c>
    </row>
    <row r="59" spans="1:2" x14ac:dyDescent="0.25">
      <c r="A59" s="1" t="s">
        <v>59</v>
      </c>
      <c r="B59">
        <v>575</v>
      </c>
    </row>
    <row r="60" spans="1:2" x14ac:dyDescent="0.25">
      <c r="A60" s="1" t="s">
        <v>60</v>
      </c>
      <c r="B60">
        <v>819</v>
      </c>
    </row>
    <row r="61" spans="1:2" x14ac:dyDescent="0.25">
      <c r="A61" s="1" t="s">
        <v>61</v>
      </c>
      <c r="B61">
        <v>312</v>
      </c>
    </row>
    <row r="62" spans="1:2" x14ac:dyDescent="0.25">
      <c r="A62" s="1" t="s">
        <v>62</v>
      </c>
      <c r="B62">
        <v>807</v>
      </c>
    </row>
    <row r="63" spans="1:2" x14ac:dyDescent="0.25">
      <c r="A63" s="1" t="s">
        <v>63</v>
      </c>
      <c r="B63">
        <v>315</v>
      </c>
    </row>
    <row r="64" spans="1:2" x14ac:dyDescent="0.25">
      <c r="A64" s="1" t="s">
        <v>64</v>
      </c>
      <c r="B64">
        <v>1172</v>
      </c>
    </row>
    <row r="65" spans="1:2" x14ac:dyDescent="0.25">
      <c r="A65" s="1" t="s">
        <v>65</v>
      </c>
      <c r="B65">
        <v>606</v>
      </c>
    </row>
    <row r="66" spans="1:2" x14ac:dyDescent="0.25">
      <c r="A66" s="1" t="s">
        <v>66</v>
      </c>
      <c r="B66">
        <v>849</v>
      </c>
    </row>
    <row r="67" spans="1:2" x14ac:dyDescent="0.25">
      <c r="A67" s="1" t="s">
        <v>67</v>
      </c>
      <c r="B67">
        <v>691</v>
      </c>
    </row>
    <row r="68" spans="1:2" x14ac:dyDescent="0.25">
      <c r="A68" s="1" t="s">
        <v>68</v>
      </c>
      <c r="B68">
        <v>544</v>
      </c>
    </row>
    <row r="69" spans="1:2" x14ac:dyDescent="0.25">
      <c r="A69" s="1" t="s">
        <v>69</v>
      </c>
      <c r="B69">
        <v>728</v>
      </c>
    </row>
    <row r="70" spans="1:2" x14ac:dyDescent="0.25">
      <c r="A70" s="1" t="s">
        <v>70</v>
      </c>
      <c r="B70">
        <v>606</v>
      </c>
    </row>
    <row r="71" spans="1:2" x14ac:dyDescent="0.25">
      <c r="A71" s="1" t="s">
        <v>71</v>
      </c>
      <c r="B71">
        <v>646</v>
      </c>
    </row>
    <row r="72" spans="1:2" x14ac:dyDescent="0.25">
      <c r="A72" s="1" t="s">
        <v>72</v>
      </c>
      <c r="B72">
        <v>813</v>
      </c>
    </row>
    <row r="73" spans="1:2" x14ac:dyDescent="0.25">
      <c r="A73" s="1" t="s">
        <v>73</v>
      </c>
      <c r="B73">
        <v>952</v>
      </c>
    </row>
    <row r="74" spans="1:2" x14ac:dyDescent="0.25">
      <c r="A74" s="1" t="s">
        <v>74</v>
      </c>
      <c r="B74">
        <v>1809</v>
      </c>
    </row>
    <row r="75" spans="1:2" x14ac:dyDescent="0.25">
      <c r="A75" s="1" t="s">
        <v>75</v>
      </c>
      <c r="B75">
        <v>805</v>
      </c>
    </row>
    <row r="76" spans="1:2" x14ac:dyDescent="0.25">
      <c r="A76" s="1" t="s">
        <v>76</v>
      </c>
      <c r="B76">
        <v>1022</v>
      </c>
    </row>
    <row r="77" spans="1:2" x14ac:dyDescent="0.25">
      <c r="A77" s="1" t="s">
        <v>77</v>
      </c>
      <c r="B77">
        <v>2106</v>
      </c>
    </row>
  </sheetData>
  <mergeCells count="3">
    <mergeCell ref="E20:F20"/>
    <mergeCell ref="H20:I20"/>
    <mergeCell ref="K20:L20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6CCD-BB08-4109-B0E1-2B86108BB0D9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5 a 4 3 b f - d a 8 5 - 4 7 d e - b 1 6 b - 7 4 5 9 b 2 2 2 d 3 2 f "   x m l n s = " h t t p : / / s c h e m a s . m i c r o s o f t . c o m / D a t a M a s h u p " > A A A A A B c D A A B Q S w M E F A A C A A g A D 1 q E V / F k 0 R a n A A A A + Q A A A B I A H A B D b 2 5 m a W c v U G F j a 2 F n Z S 5 4 b W w g o h g A K K A U A A A A A A A A A A A A A A A A A A A A A A A A A A A A h c 8 x D o I w G A X g q 5 D u t K U a I + S n D K y S m J g Y 4 9 a U C o 1 Q D C 2 W u z l 4 J K 8 g i a J u j u / l G 9 5 7 3 O 6 Q j W 0 T X F V v d W d S F G G K A m V k V 2 p T p W h w p 3 C N M g 5 b I c + i U s G E j U 1 G W 6 a o d u 6 S E O K 9 x 3 6 B u 7 4 i j N K I H I r N T t a q F e i D 9 X 8 c a m O d M F I h D v v X G M 5 w v M Q r x m J M J w t k 7 q H Q 5 m v Y N B l T I D 8 l 5 E P j h l 5 x a c P 8 C G S O Q N 4 3 + B N Q S w M E F A A C A A g A D 1 q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a h F c o i k e 4 D g A A A B E A A A A T A B w A R m 9 y b X V s Y X M v U 2 V j d G l v b j E u b S C i G A A o o B Q A A A A A A A A A A A A A A A A A A A A A A A A A A A A r T k 0 u y c z P U w i G 0 I b W A F B L A Q I t A B Q A A g A I A A 9 a h F f x Z N E W p w A A A P k A A A A S A A A A A A A A A A A A A A A A A A A A A A B D b 2 5 m a W c v U G F j a 2 F n Z S 5 4 b W x Q S w E C L Q A U A A I A C A A P W o R X D 8 r p q 6 Q A A A D p A A A A E w A A A A A A A A A A A A A A A A D z A A A A W 0 N v b n R l b n R f V H l w Z X N d L n h t b F B L A Q I t A B Q A A g A I A A 9 a h F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e P K 5 m t 8 5 R K b E P 8 l O 5 P 1 y A A A A A A I A A A A A A B B m A A A A A Q A A I A A A A B b z 2 V Z u Y f 4 L Y R c Z / e v + g o / D 5 G y e / M V q F i B N E 4 A l U Y 5 O A A A A A A 6 A A A A A A g A A I A A A A D k e J q l 6 n b I e g e p r i I v p g g b 3 d l + q z + l c m A c 7 2 y U Y v 0 K Z U A A A A E e a J p 4 c C R L a A D K y H 8 r E c r / 5 n n J a M Q / 8 f z Z b s k d 3 Q 6 7 1 9 4 q 6 e X w r a A U K D u E A / v P p M 4 e I c K N N q b x h H P I b K h b 1 2 F D 1 i t B r 9 a j q P 0 Z k B A j n m 0 p p Q A A A A C O 1 t + Y N H / 9 / L O F A K 1 1 S 8 9 8 r Y a g 7 d L v F Y K S r Y x d W h n K E b k N x / J U L Z A 1 b S c 9 a H U 0 k a n v E h z S 6 N 0 3 h V S h C c P 6 b h A 0 = < / D a t a M a s h u p > 
</file>

<file path=customXml/itemProps1.xml><?xml version="1.0" encoding="utf-8"?>
<ds:datastoreItem xmlns:ds="http://schemas.openxmlformats.org/officeDocument/2006/customXml" ds:itemID="{1AF81D60-A07C-47EC-9F9B-48561595C3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2023-12-04T10:07:39Z</dcterms:created>
  <dcterms:modified xsi:type="dcterms:W3CDTF">2023-12-04T10:39:46Z</dcterms:modified>
</cp:coreProperties>
</file>