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naturkundemuseum-berlin.de\museumdfsroot\FB\FB_3\WSDM\Bibliothek\Statistiken\Berichtswesen_Publikationsdaten\Programmbudgetabrechnung\2021 für 2020_startet\PDB Daten\"/>
    </mc:Choice>
  </mc:AlternateContent>
  <bookViews>
    <workbookView xWindow="0" yWindow="0" windowWidth="25130" windowHeight="12300" tabRatio="801" activeTab="1"/>
  </bookViews>
  <sheets>
    <sheet name="publications_2020_merged" sheetId="1" r:id="rId1"/>
    <sheet name="Programmbudget_Abrechnung" sheetId="2" r:id="rId2"/>
    <sheet name="Auswertung JIF Quartile" sheetId="3" r:id="rId3"/>
    <sheet name="Dubletten" sheetId="5" r:id="rId4"/>
    <sheet name="Claras Liste" sheetId="4" r:id="rId5"/>
  </sheets>
  <externalReferences>
    <externalReference r:id="rId6"/>
  </externalReferences>
  <definedNames>
    <definedName name="_xlnm._FilterDatabase" localSheetId="4" hidden="1">'Claras Liste'!$A$1:$G$1</definedName>
    <definedName name="_xlnm._FilterDatabase" localSheetId="0" hidden="1">publications_2020_merged!$A$1:$DV$335</definedName>
  </definedNames>
  <calcPr calcId="162913"/>
</workbook>
</file>

<file path=xl/calcChain.xml><?xml version="1.0" encoding="utf-8"?>
<calcChain xmlns="http://schemas.openxmlformats.org/spreadsheetml/2006/main">
  <c r="F11" i="2" l="1"/>
  <c r="H11" i="2"/>
  <c r="F12" i="2"/>
  <c r="H12" i="2"/>
  <c r="F13" i="2"/>
  <c r="H13" i="2"/>
  <c r="DQ19" i="5" l="1"/>
  <c r="DP19" i="5"/>
  <c r="DO19" i="5"/>
  <c r="DN19" i="5"/>
  <c r="DM19" i="5"/>
  <c r="DL19" i="5"/>
  <c r="DK19" i="5"/>
  <c r="DJ19" i="5"/>
  <c r="AT19" i="5"/>
  <c r="AR19" i="5"/>
  <c r="AQ19" i="5"/>
  <c r="AM19" i="5"/>
  <c r="AS19" i="5" s="1"/>
  <c r="AL19" i="5"/>
  <c r="AH19" i="5"/>
  <c r="AG19" i="5"/>
  <c r="AD19" i="5"/>
  <c r="AI19" i="5" s="1"/>
  <c r="AC19" i="5"/>
  <c r="DI18" i="5"/>
  <c r="DH18" i="5"/>
  <c r="DG18" i="5"/>
  <c r="DF18" i="5"/>
  <c r="DE18" i="5"/>
  <c r="DD18" i="5"/>
  <c r="DC18" i="5"/>
  <c r="DB18" i="5"/>
  <c r="DA18" i="5"/>
  <c r="CZ18" i="5"/>
  <c r="CY18" i="5"/>
  <c r="CX18" i="5"/>
  <c r="CW18" i="5"/>
  <c r="CV18" i="5"/>
  <c r="CU18" i="5"/>
  <c r="CT18" i="5"/>
  <c r="CS18" i="5"/>
  <c r="CR18" i="5"/>
  <c r="CQ18" i="5"/>
  <c r="DN18" i="5" s="1"/>
  <c r="CP18" i="5"/>
  <c r="CO18" i="5"/>
  <c r="CN18" i="5"/>
  <c r="DK18" i="5" s="1"/>
  <c r="CM18" i="5"/>
  <c r="CL18" i="5"/>
  <c r="DM18" i="5" s="1"/>
  <c r="CK18" i="5"/>
  <c r="DL18" i="5" s="1"/>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P18" i="5"/>
  <c r="AO18" i="5"/>
  <c r="AN18" i="5"/>
  <c r="AK18" i="5"/>
  <c r="AJ18" i="5"/>
  <c r="AF18" i="5"/>
  <c r="AE18" i="5"/>
  <c r="AB18" i="5"/>
  <c r="AA18" i="5"/>
  <c r="Z18" i="5"/>
  <c r="Y18" i="5"/>
  <c r="X18" i="5"/>
  <c r="W18" i="5"/>
  <c r="V18" i="5"/>
  <c r="U18" i="5"/>
  <c r="T18" i="5"/>
  <c r="S18" i="5"/>
  <c r="R18" i="5"/>
  <c r="Q18" i="5"/>
  <c r="P18" i="5"/>
  <c r="O18" i="5"/>
  <c r="N18" i="5"/>
  <c r="M18" i="5"/>
  <c r="L18" i="5"/>
  <c r="K18" i="5"/>
  <c r="J18" i="5"/>
  <c r="I18" i="5"/>
  <c r="H18" i="5"/>
  <c r="G18" i="5"/>
  <c r="F18" i="5"/>
  <c r="E18" i="5"/>
  <c r="D18" i="5"/>
  <c r="C18" i="5"/>
  <c r="B18" i="5"/>
  <c r="A18" i="5"/>
  <c r="DI17" i="5"/>
  <c r="DH17" i="5"/>
  <c r="DG17" i="5"/>
  <c r="DF17" i="5"/>
  <c r="DE17" i="5"/>
  <c r="DD17" i="5"/>
  <c r="DC17" i="5"/>
  <c r="DB17" i="5"/>
  <c r="DA17" i="5"/>
  <c r="CZ17" i="5"/>
  <c r="CY17" i="5"/>
  <c r="CX17" i="5"/>
  <c r="CW17" i="5"/>
  <c r="CV17" i="5"/>
  <c r="CU17" i="5"/>
  <c r="CT17" i="5"/>
  <c r="CS17" i="5"/>
  <c r="CR17" i="5"/>
  <c r="CQ17" i="5"/>
  <c r="DN17" i="5" s="1"/>
  <c r="CP17" i="5"/>
  <c r="CO17" i="5"/>
  <c r="CN17" i="5"/>
  <c r="DK17" i="5" s="1"/>
  <c r="CM17" i="5"/>
  <c r="CL17" i="5"/>
  <c r="DM17" i="5" s="1"/>
  <c r="CK17" i="5"/>
  <c r="DL17" i="5" s="1"/>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P17" i="5"/>
  <c r="AO17" i="5"/>
  <c r="AN17" i="5"/>
  <c r="AK17" i="5"/>
  <c r="AJ17" i="5"/>
  <c r="AF17" i="5"/>
  <c r="AE17" i="5"/>
  <c r="AB17" i="5"/>
  <c r="AA17" i="5"/>
  <c r="Z17" i="5"/>
  <c r="Y17" i="5"/>
  <c r="X17" i="5"/>
  <c r="W17" i="5"/>
  <c r="V17" i="5"/>
  <c r="U17" i="5"/>
  <c r="T17" i="5"/>
  <c r="S17" i="5"/>
  <c r="R17" i="5"/>
  <c r="Q17" i="5"/>
  <c r="P17" i="5"/>
  <c r="O17" i="5"/>
  <c r="N17" i="5"/>
  <c r="M17" i="5"/>
  <c r="L17" i="5"/>
  <c r="K17" i="5"/>
  <c r="J17" i="5"/>
  <c r="I17" i="5"/>
  <c r="H17" i="5"/>
  <c r="G17" i="5"/>
  <c r="F17" i="5"/>
  <c r="E17" i="5"/>
  <c r="D17" i="5"/>
  <c r="C17" i="5"/>
  <c r="B17" i="5"/>
  <c r="A17" i="5"/>
  <c r="DI15" i="5"/>
  <c r="DH15" i="5"/>
  <c r="DG15" i="5"/>
  <c r="DF15" i="5"/>
  <c r="DE15" i="5"/>
  <c r="DD15" i="5"/>
  <c r="DC15" i="5"/>
  <c r="DB15" i="5"/>
  <c r="DA15" i="5"/>
  <c r="CZ15" i="5"/>
  <c r="CY15" i="5"/>
  <c r="CX15" i="5"/>
  <c r="CW15" i="5"/>
  <c r="CV15" i="5"/>
  <c r="CU15" i="5"/>
  <c r="CT15" i="5"/>
  <c r="CS15" i="5"/>
  <c r="CR15" i="5"/>
  <c r="CQ15" i="5"/>
  <c r="DN15" i="5" s="1"/>
  <c r="CP15" i="5"/>
  <c r="CO15" i="5"/>
  <c r="CN15" i="5"/>
  <c r="DK15" i="5" s="1"/>
  <c r="CM15" i="5"/>
  <c r="CL15" i="5"/>
  <c r="DM15" i="5" s="1"/>
  <c r="CK15" i="5"/>
  <c r="DL15" i="5" s="1"/>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P15" i="5"/>
  <c r="AO15" i="5"/>
  <c r="AN15" i="5"/>
  <c r="AK15" i="5"/>
  <c r="AJ15" i="5"/>
  <c r="AF15" i="5"/>
  <c r="AE15" i="5"/>
  <c r="AB15" i="5"/>
  <c r="AA15" i="5"/>
  <c r="Z15" i="5"/>
  <c r="Y15" i="5"/>
  <c r="X15" i="5"/>
  <c r="W15" i="5"/>
  <c r="V15" i="5"/>
  <c r="U15" i="5"/>
  <c r="T15" i="5"/>
  <c r="S15" i="5"/>
  <c r="R15" i="5"/>
  <c r="Q15" i="5"/>
  <c r="P15" i="5"/>
  <c r="O15" i="5"/>
  <c r="N15" i="5"/>
  <c r="M15" i="5"/>
  <c r="L15" i="5"/>
  <c r="K15" i="5"/>
  <c r="J15" i="5"/>
  <c r="I15" i="5"/>
  <c r="H15" i="5"/>
  <c r="G15" i="5"/>
  <c r="F15" i="5"/>
  <c r="E15" i="5"/>
  <c r="D15" i="5"/>
  <c r="C15" i="5"/>
  <c r="B15" i="5"/>
  <c r="A15" i="5"/>
  <c r="DI14" i="5"/>
  <c r="DH14" i="5"/>
  <c r="DG14" i="5"/>
  <c r="DF14" i="5"/>
  <c r="DE14" i="5"/>
  <c r="DD14" i="5"/>
  <c r="DC14" i="5"/>
  <c r="DB14" i="5"/>
  <c r="DA14" i="5"/>
  <c r="CZ14" i="5"/>
  <c r="CY14" i="5"/>
  <c r="CX14" i="5"/>
  <c r="CW14" i="5"/>
  <c r="CV14" i="5"/>
  <c r="CU14" i="5"/>
  <c r="CT14" i="5"/>
  <c r="CS14" i="5"/>
  <c r="CR14" i="5"/>
  <c r="CQ14" i="5"/>
  <c r="DN14" i="5" s="1"/>
  <c r="CP14" i="5"/>
  <c r="CO14" i="5"/>
  <c r="CN14" i="5"/>
  <c r="DK14" i="5" s="1"/>
  <c r="CM14" i="5"/>
  <c r="CL14" i="5"/>
  <c r="DM14" i="5" s="1"/>
  <c r="CK14" i="5"/>
  <c r="DL14" i="5" s="1"/>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P14" i="5"/>
  <c r="AO14" i="5"/>
  <c r="AN14" i="5"/>
  <c r="AK14" i="5"/>
  <c r="AJ14" i="5"/>
  <c r="AF14" i="5"/>
  <c r="AE14" i="5"/>
  <c r="AB14" i="5"/>
  <c r="AA14" i="5"/>
  <c r="Z14" i="5"/>
  <c r="Y14" i="5"/>
  <c r="X14" i="5"/>
  <c r="W14" i="5"/>
  <c r="V14" i="5"/>
  <c r="U14" i="5"/>
  <c r="T14" i="5"/>
  <c r="S14" i="5"/>
  <c r="R14" i="5"/>
  <c r="Q14" i="5"/>
  <c r="P14" i="5"/>
  <c r="O14" i="5"/>
  <c r="N14" i="5"/>
  <c r="M14" i="5"/>
  <c r="L14" i="5"/>
  <c r="K14" i="5"/>
  <c r="J14" i="5"/>
  <c r="I14" i="5"/>
  <c r="H14" i="5"/>
  <c r="G14" i="5"/>
  <c r="F14" i="5"/>
  <c r="E14" i="5"/>
  <c r="D14" i="5"/>
  <c r="C14" i="5"/>
  <c r="B14" i="5"/>
  <c r="A14" i="5"/>
  <c r="DI13" i="5"/>
  <c r="DH13" i="5"/>
  <c r="DG13" i="5"/>
  <c r="DF13" i="5"/>
  <c r="DE13" i="5"/>
  <c r="DD13" i="5"/>
  <c r="DC13" i="5"/>
  <c r="DB13" i="5"/>
  <c r="DA13" i="5"/>
  <c r="CZ13" i="5"/>
  <c r="CY13" i="5"/>
  <c r="CX13" i="5"/>
  <c r="CW13" i="5"/>
  <c r="CV13" i="5"/>
  <c r="CU13" i="5"/>
  <c r="CT13" i="5"/>
  <c r="CS13" i="5"/>
  <c r="CR13" i="5"/>
  <c r="CQ13" i="5"/>
  <c r="DN13" i="5" s="1"/>
  <c r="CP13" i="5"/>
  <c r="CO13" i="5"/>
  <c r="CN13" i="5"/>
  <c r="DK13" i="5" s="1"/>
  <c r="CM13" i="5"/>
  <c r="CL13" i="5"/>
  <c r="DM13" i="5" s="1"/>
  <c r="CK13" i="5"/>
  <c r="DL13" i="5" s="1"/>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P13" i="5"/>
  <c r="AO13" i="5"/>
  <c r="AN13" i="5"/>
  <c r="AK13" i="5"/>
  <c r="AJ13" i="5"/>
  <c r="AF13" i="5"/>
  <c r="AE13" i="5"/>
  <c r="AB13" i="5"/>
  <c r="AA13" i="5"/>
  <c r="Z13" i="5"/>
  <c r="Y13" i="5"/>
  <c r="X13" i="5"/>
  <c r="W13" i="5"/>
  <c r="V13" i="5"/>
  <c r="U13" i="5"/>
  <c r="T13" i="5"/>
  <c r="S13" i="5"/>
  <c r="R13" i="5"/>
  <c r="Q13" i="5"/>
  <c r="P13" i="5"/>
  <c r="O13" i="5"/>
  <c r="N13" i="5"/>
  <c r="M13" i="5"/>
  <c r="L13" i="5"/>
  <c r="K13" i="5"/>
  <c r="J13" i="5"/>
  <c r="I13" i="5"/>
  <c r="H13" i="5"/>
  <c r="G13" i="5"/>
  <c r="F13" i="5"/>
  <c r="E13" i="5"/>
  <c r="D13" i="5"/>
  <c r="C13" i="5"/>
  <c r="B13" i="5"/>
  <c r="A13" i="5"/>
  <c r="DI12" i="5"/>
  <c r="DH12" i="5"/>
  <c r="DG12" i="5"/>
  <c r="DF12" i="5"/>
  <c r="DE12" i="5"/>
  <c r="DD12" i="5"/>
  <c r="DC12" i="5"/>
  <c r="DB12" i="5"/>
  <c r="DA12" i="5"/>
  <c r="CZ12" i="5"/>
  <c r="CY12" i="5"/>
  <c r="CX12" i="5"/>
  <c r="CW12" i="5"/>
  <c r="CV12" i="5"/>
  <c r="CU12" i="5"/>
  <c r="CT12" i="5"/>
  <c r="CS12" i="5"/>
  <c r="CR12" i="5"/>
  <c r="CQ12" i="5"/>
  <c r="DN12" i="5" s="1"/>
  <c r="CP12" i="5"/>
  <c r="CO12" i="5"/>
  <c r="CN12" i="5"/>
  <c r="DK12" i="5" s="1"/>
  <c r="CM12" i="5"/>
  <c r="CL12" i="5"/>
  <c r="DM12" i="5" s="1"/>
  <c r="CK12" i="5"/>
  <c r="DL12" i="5" s="1"/>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P12" i="5"/>
  <c r="AO12" i="5"/>
  <c r="AN12" i="5"/>
  <c r="AK12" i="5"/>
  <c r="AJ12" i="5"/>
  <c r="AF12" i="5"/>
  <c r="AE12" i="5"/>
  <c r="AB12" i="5"/>
  <c r="AA12" i="5"/>
  <c r="Z12" i="5"/>
  <c r="Y12" i="5"/>
  <c r="X12" i="5"/>
  <c r="W12" i="5"/>
  <c r="V12" i="5"/>
  <c r="U12" i="5"/>
  <c r="T12" i="5"/>
  <c r="S12" i="5"/>
  <c r="R12" i="5"/>
  <c r="Q12" i="5"/>
  <c r="P12" i="5"/>
  <c r="O12" i="5"/>
  <c r="N12" i="5"/>
  <c r="M12" i="5"/>
  <c r="L12" i="5"/>
  <c r="K12" i="5"/>
  <c r="J12" i="5"/>
  <c r="I12" i="5"/>
  <c r="H12" i="5"/>
  <c r="G12" i="5"/>
  <c r="F12" i="5"/>
  <c r="E12" i="5"/>
  <c r="D12" i="5"/>
  <c r="C12" i="5"/>
  <c r="B12" i="5"/>
  <c r="A12" i="5"/>
  <c r="DI11" i="5"/>
  <c r="DH11" i="5"/>
  <c r="DG11" i="5"/>
  <c r="DF11" i="5"/>
  <c r="DE11" i="5"/>
  <c r="DD11" i="5"/>
  <c r="DC11" i="5"/>
  <c r="DB11" i="5"/>
  <c r="DA11" i="5"/>
  <c r="CZ11" i="5"/>
  <c r="CY11" i="5"/>
  <c r="CX11" i="5"/>
  <c r="CW11" i="5"/>
  <c r="CV11" i="5"/>
  <c r="CU11" i="5"/>
  <c r="CT11" i="5"/>
  <c r="CS11" i="5"/>
  <c r="CR11" i="5"/>
  <c r="CQ11" i="5"/>
  <c r="DN11" i="5" s="1"/>
  <c r="CP11" i="5"/>
  <c r="CO11" i="5"/>
  <c r="CN11" i="5"/>
  <c r="DK11" i="5" s="1"/>
  <c r="CM11" i="5"/>
  <c r="CL11" i="5"/>
  <c r="DM11" i="5" s="1"/>
  <c r="CK11" i="5"/>
  <c r="DL11" i="5" s="1"/>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P11" i="5"/>
  <c r="AO11" i="5"/>
  <c r="AN11" i="5"/>
  <c r="AK11" i="5"/>
  <c r="AJ11" i="5"/>
  <c r="AF11" i="5"/>
  <c r="AE11" i="5"/>
  <c r="AB11" i="5"/>
  <c r="AA11" i="5"/>
  <c r="Z11" i="5"/>
  <c r="Y11" i="5"/>
  <c r="X11" i="5"/>
  <c r="W11" i="5"/>
  <c r="V11" i="5"/>
  <c r="U11" i="5"/>
  <c r="T11" i="5"/>
  <c r="S11" i="5"/>
  <c r="R11" i="5"/>
  <c r="Q11" i="5"/>
  <c r="P11" i="5"/>
  <c r="O11" i="5"/>
  <c r="N11" i="5"/>
  <c r="M11" i="5"/>
  <c r="L11" i="5"/>
  <c r="K11" i="5"/>
  <c r="J11" i="5"/>
  <c r="I11" i="5"/>
  <c r="H11" i="5"/>
  <c r="G11" i="5"/>
  <c r="F11" i="5"/>
  <c r="E11" i="5"/>
  <c r="D11" i="5"/>
  <c r="C11" i="5"/>
  <c r="B11" i="5"/>
  <c r="A11" i="5"/>
  <c r="DQ10" i="5"/>
  <c r="DP10" i="5"/>
  <c r="DO10" i="5"/>
  <c r="DN10" i="5"/>
  <c r="DM10" i="5"/>
  <c r="DL10" i="5"/>
  <c r="DK10" i="5"/>
  <c r="DJ10" i="5"/>
  <c r="AT10" i="5"/>
  <c r="AR10" i="5"/>
  <c r="AQ10" i="5"/>
  <c r="AM10" i="5"/>
  <c r="AL10" i="5"/>
  <c r="AH10" i="5"/>
  <c r="AG10" i="5"/>
  <c r="AD10" i="5"/>
  <c r="AC10" i="5"/>
  <c r="DQ9" i="5"/>
  <c r="DP9" i="5"/>
  <c r="DO9" i="5"/>
  <c r="DN9" i="5"/>
  <c r="DM9" i="5"/>
  <c r="DL9" i="5"/>
  <c r="DK9" i="5"/>
  <c r="DJ9" i="5"/>
  <c r="AT9" i="5"/>
  <c r="AR9" i="5"/>
  <c r="AQ9" i="5"/>
  <c r="AM9" i="5"/>
  <c r="AL9" i="5"/>
  <c r="AH9" i="5"/>
  <c r="AG9" i="5"/>
  <c r="AD9" i="5"/>
  <c r="AC9" i="5"/>
  <c r="DP18" i="5" l="1"/>
  <c r="AL18" i="5"/>
  <c r="DQ18" i="5"/>
  <c r="AG17" i="5"/>
  <c r="DP17" i="5"/>
  <c r="AH14" i="5"/>
  <c r="AM17" i="5"/>
  <c r="AS10" i="5"/>
  <c r="DQ17" i="5"/>
  <c r="AH12" i="5"/>
  <c r="AM14" i="5"/>
  <c r="DQ15" i="5"/>
  <c r="AL17" i="5"/>
  <c r="DO18" i="5"/>
  <c r="AH15" i="5"/>
  <c r="AH18" i="5"/>
  <c r="DJ18" i="5"/>
  <c r="AM18" i="5"/>
  <c r="DP15" i="5"/>
  <c r="AT17" i="5"/>
  <c r="AM15" i="5"/>
  <c r="AU19" i="5"/>
  <c r="DP13" i="5"/>
  <c r="DO15" i="5"/>
  <c r="AH17" i="5"/>
  <c r="DJ17" i="5"/>
  <c r="AR18" i="5"/>
  <c r="DO17" i="5"/>
  <c r="AT18" i="5"/>
  <c r="DQ11" i="5"/>
  <c r="AR17" i="5"/>
  <c r="AS17" i="5" s="1"/>
  <c r="DP11" i="5"/>
  <c r="AC17" i="5"/>
  <c r="AT15" i="5"/>
  <c r="AD17" i="5"/>
  <c r="AC18" i="5"/>
  <c r="AL14" i="5"/>
  <c r="AQ17" i="5"/>
  <c r="AD18" i="5"/>
  <c r="AQ18" i="5"/>
  <c r="DJ15" i="5"/>
  <c r="AG18" i="5"/>
  <c r="DP14" i="5"/>
  <c r="AM11" i="5"/>
  <c r="DQ14" i="5"/>
  <c r="AR15" i="5"/>
  <c r="AL15" i="5"/>
  <c r="AH13" i="5"/>
  <c r="AR14" i="5"/>
  <c r="AC15" i="5"/>
  <c r="AL11" i="5"/>
  <c r="AT14" i="5"/>
  <c r="AD15" i="5"/>
  <c r="AQ15" i="5"/>
  <c r="AQ13" i="5"/>
  <c r="AG15" i="5"/>
  <c r="DO14" i="5"/>
  <c r="DJ14" i="5"/>
  <c r="DO13" i="5"/>
  <c r="AM12" i="5"/>
  <c r="DQ13" i="5"/>
  <c r="AT13" i="5"/>
  <c r="AC14" i="5"/>
  <c r="AL12" i="5"/>
  <c r="AD14" i="5"/>
  <c r="AQ14" i="5"/>
  <c r="AH11" i="5"/>
  <c r="AQ12" i="5"/>
  <c r="DJ13" i="5"/>
  <c r="AG14" i="5"/>
  <c r="DP12" i="5"/>
  <c r="AL13" i="5"/>
  <c r="AR13" i="5"/>
  <c r="AM13" i="5"/>
  <c r="AC13" i="5"/>
  <c r="AT12" i="5"/>
  <c r="AD13" i="5"/>
  <c r="DQ12" i="5"/>
  <c r="AG13" i="5"/>
  <c r="DO12" i="5"/>
  <c r="DJ12" i="5"/>
  <c r="DO11" i="5"/>
  <c r="AR11" i="5"/>
  <c r="AC12" i="5"/>
  <c r="AT11" i="5"/>
  <c r="AD12" i="5"/>
  <c r="AR12" i="5"/>
  <c r="AG12" i="5"/>
  <c r="DJ11" i="5"/>
  <c r="AS9" i="5"/>
  <c r="AI10" i="5"/>
  <c r="AC11" i="5"/>
  <c r="AD11" i="5"/>
  <c r="AQ11" i="5"/>
  <c r="AU9" i="5"/>
  <c r="AG11" i="5"/>
  <c r="AU10" i="5"/>
  <c r="AI9" i="5"/>
  <c r="DI324" i="1"/>
  <c r="DI335" i="1" s="1"/>
  <c r="DH324" i="1"/>
  <c r="DH335" i="1" s="1"/>
  <c r="DG324" i="1"/>
  <c r="DG335" i="1" s="1"/>
  <c r="DF324" i="1"/>
  <c r="DF335" i="1" s="1"/>
  <c r="DE324" i="1"/>
  <c r="DE335" i="1" s="1"/>
  <c r="DD324" i="1"/>
  <c r="DD335" i="1" s="1"/>
  <c r="DC324" i="1"/>
  <c r="DC335" i="1" s="1"/>
  <c r="DB324" i="1"/>
  <c r="DB335" i="1" s="1"/>
  <c r="DA324" i="1"/>
  <c r="DA335" i="1" s="1"/>
  <c r="CZ324" i="1"/>
  <c r="CZ335" i="1" s="1"/>
  <c r="CY324" i="1"/>
  <c r="CY335" i="1" s="1"/>
  <c r="CX324" i="1"/>
  <c r="CX335" i="1" s="1"/>
  <c r="CW324" i="1"/>
  <c r="CW335" i="1" s="1"/>
  <c r="CV324" i="1"/>
  <c r="CV335" i="1" s="1"/>
  <c r="CU324" i="1"/>
  <c r="CU335" i="1" s="1"/>
  <c r="CT324" i="1"/>
  <c r="CT335" i="1" s="1"/>
  <c r="CS324" i="1"/>
  <c r="CS335" i="1" s="1"/>
  <c r="CR324" i="1"/>
  <c r="CR335" i="1" s="1"/>
  <c r="CQ324" i="1"/>
  <c r="CP324" i="1"/>
  <c r="CP335" i="1" s="1"/>
  <c r="CO324" i="1"/>
  <c r="CO335" i="1" s="1"/>
  <c r="CN324" i="1"/>
  <c r="CM324" i="1"/>
  <c r="CM335" i="1" s="1"/>
  <c r="CL324" i="1"/>
  <c r="CK324" i="1"/>
  <c r="CJ324" i="1"/>
  <c r="CJ335" i="1" s="1"/>
  <c r="CI324" i="1"/>
  <c r="CI335" i="1" s="1"/>
  <c r="CH324" i="1"/>
  <c r="CH335" i="1" s="1"/>
  <c r="CG324" i="1"/>
  <c r="CG335" i="1" s="1"/>
  <c r="CF324" i="1"/>
  <c r="CF335" i="1" s="1"/>
  <c r="CE324" i="1"/>
  <c r="CE335" i="1" s="1"/>
  <c r="CD324" i="1"/>
  <c r="CD335" i="1" s="1"/>
  <c r="CC324" i="1"/>
  <c r="CC335" i="1" s="1"/>
  <c r="CB324" i="1"/>
  <c r="CB335" i="1" s="1"/>
  <c r="CA324" i="1"/>
  <c r="CA335" i="1" s="1"/>
  <c r="BZ324" i="1"/>
  <c r="BZ335" i="1" s="1"/>
  <c r="BY324" i="1"/>
  <c r="BY335" i="1" s="1"/>
  <c r="BX324" i="1"/>
  <c r="BX335" i="1" s="1"/>
  <c r="BW324" i="1"/>
  <c r="BW335" i="1" s="1"/>
  <c r="BV324" i="1"/>
  <c r="BV335" i="1" s="1"/>
  <c r="BU324" i="1"/>
  <c r="BU335" i="1" s="1"/>
  <c r="BT324" i="1"/>
  <c r="BT335" i="1" s="1"/>
  <c r="BS324" i="1"/>
  <c r="BS335" i="1" s="1"/>
  <c r="BR324" i="1"/>
  <c r="BR335" i="1" s="1"/>
  <c r="BQ324" i="1"/>
  <c r="BQ335" i="1" s="1"/>
  <c r="BP324" i="1"/>
  <c r="BP335" i="1" s="1"/>
  <c r="BO324" i="1"/>
  <c r="BO335" i="1" s="1"/>
  <c r="BN324" i="1"/>
  <c r="BN335" i="1" s="1"/>
  <c r="BM324" i="1"/>
  <c r="BM335" i="1" s="1"/>
  <c r="BL324" i="1"/>
  <c r="BL335" i="1" s="1"/>
  <c r="BK324" i="1"/>
  <c r="BK335" i="1" s="1"/>
  <c r="BJ324" i="1"/>
  <c r="BJ335" i="1" s="1"/>
  <c r="BI324" i="1"/>
  <c r="BI335" i="1" s="1"/>
  <c r="BH324" i="1"/>
  <c r="BH335" i="1" s="1"/>
  <c r="BG324" i="1"/>
  <c r="BG335" i="1" s="1"/>
  <c r="BF324" i="1"/>
  <c r="BF335" i="1" s="1"/>
  <c r="BE324" i="1"/>
  <c r="BE335" i="1" s="1"/>
  <c r="BD324" i="1"/>
  <c r="BD335" i="1" s="1"/>
  <c r="BC324" i="1"/>
  <c r="BC335" i="1" s="1"/>
  <c r="BB324" i="1"/>
  <c r="BB335" i="1" s="1"/>
  <c r="BA324" i="1"/>
  <c r="BA335" i="1" s="1"/>
  <c r="AZ324" i="1"/>
  <c r="AZ335" i="1" s="1"/>
  <c r="AY324" i="1"/>
  <c r="AY335" i="1" s="1"/>
  <c r="AX324" i="1"/>
  <c r="AX335" i="1" s="1"/>
  <c r="AW324" i="1"/>
  <c r="AW335" i="1" s="1"/>
  <c r="AV324" i="1"/>
  <c r="AV335" i="1" s="1"/>
  <c r="AP324" i="1"/>
  <c r="AP335" i="1" s="1"/>
  <c r="AO324" i="1"/>
  <c r="AO335" i="1" s="1"/>
  <c r="AN324" i="1"/>
  <c r="AN335" i="1" s="1"/>
  <c r="AK324" i="1"/>
  <c r="AK335" i="1" s="1"/>
  <c r="AJ324" i="1"/>
  <c r="AJ335" i="1" s="1"/>
  <c r="AF324" i="1"/>
  <c r="AF335" i="1" s="1"/>
  <c r="AE324" i="1"/>
  <c r="AE335" i="1" s="1"/>
  <c r="AB324" i="1"/>
  <c r="AB335" i="1" s="1"/>
  <c r="AA324" i="1"/>
  <c r="AA335" i="1" s="1"/>
  <c r="Z324" i="1"/>
  <c r="Z335" i="1" s="1"/>
  <c r="Y324" i="1"/>
  <c r="Y335" i="1" s="1"/>
  <c r="X324" i="1"/>
  <c r="W324" i="1"/>
  <c r="V324" i="1"/>
  <c r="U324" i="1"/>
  <c r="T324" i="1"/>
  <c r="S324" i="1"/>
  <c r="R324" i="1"/>
  <c r="Q324" i="1"/>
  <c r="P324" i="1"/>
  <c r="O324" i="1"/>
  <c r="N324" i="1"/>
  <c r="M324" i="1"/>
  <c r="L324" i="1"/>
  <c r="K324" i="1"/>
  <c r="J324" i="1"/>
  <c r="I324" i="1"/>
  <c r="H324" i="1"/>
  <c r="G324" i="1"/>
  <c r="F324" i="1"/>
  <c r="E324" i="1"/>
  <c r="D324" i="1"/>
  <c r="C324" i="1"/>
  <c r="B324" i="1"/>
  <c r="A324" i="1"/>
  <c r="DK324" i="1" l="1"/>
  <c r="CN335" i="1"/>
  <c r="DM324" i="1"/>
  <c r="CL335" i="1"/>
  <c r="DN324" i="1"/>
  <c r="CQ335" i="1"/>
  <c r="DL324" i="1"/>
  <c r="CK335" i="1"/>
  <c r="AS12" i="5"/>
  <c r="AS14" i="5"/>
  <c r="AS18" i="5"/>
  <c r="AS15" i="5"/>
  <c r="AS11" i="5"/>
  <c r="AU18" i="5"/>
  <c r="AI18" i="5"/>
  <c r="AU17" i="5"/>
  <c r="AI17" i="5"/>
  <c r="AU15" i="5"/>
  <c r="AI15" i="5"/>
  <c r="AU14" i="5"/>
  <c r="AI14" i="5"/>
  <c r="AS13" i="5"/>
  <c r="AU13" i="5"/>
  <c r="AI13" i="5"/>
  <c r="AU12" i="5"/>
  <c r="AI12" i="5"/>
  <c r="AU11" i="5"/>
  <c r="AI11" i="5"/>
  <c r="DQ324" i="1"/>
  <c r="AH324" i="1"/>
  <c r="DO324" i="1"/>
  <c r="AQ324" i="1"/>
  <c r="AM324" i="1"/>
  <c r="DP324" i="1"/>
  <c r="AC324" i="1"/>
  <c r="AD324" i="1"/>
  <c r="AR324" i="1"/>
  <c r="AT324" i="1"/>
  <c r="AG324" i="1"/>
  <c r="DJ324" i="1"/>
  <c r="AL324" i="1"/>
  <c r="AS324" i="1" l="1"/>
  <c r="AU324" i="1"/>
  <c r="AI324" i="1"/>
  <c r="DJ2" i="1" l="1"/>
  <c r="DK2" i="1"/>
  <c r="DL2" i="1"/>
  <c r="DM2" i="1"/>
  <c r="DN2" i="1"/>
  <c r="DO2" i="1"/>
  <c r="DP2" i="1"/>
  <c r="DQ2" i="1"/>
  <c r="DJ3" i="1"/>
  <c r="DK3" i="1"/>
  <c r="DL3" i="1"/>
  <c r="DM3" i="1"/>
  <c r="DN3" i="1"/>
  <c r="DO3" i="1"/>
  <c r="DP3" i="1"/>
  <c r="DQ3" i="1"/>
  <c r="DJ4" i="1"/>
  <c r="DK4" i="1"/>
  <c r="DL4" i="1"/>
  <c r="DM4" i="1"/>
  <c r="DN4" i="1"/>
  <c r="DO4" i="1"/>
  <c r="DP4" i="1"/>
  <c r="DQ4" i="1"/>
  <c r="DJ5" i="1"/>
  <c r="DK5" i="1"/>
  <c r="DL5" i="1"/>
  <c r="DM5" i="1"/>
  <c r="DN5" i="1"/>
  <c r="DO5" i="1"/>
  <c r="DP5" i="1"/>
  <c r="DQ5" i="1"/>
  <c r="DJ6" i="1"/>
  <c r="DK6" i="1"/>
  <c r="DL6" i="1"/>
  <c r="DM6" i="1"/>
  <c r="DN6" i="1"/>
  <c r="DO6" i="1"/>
  <c r="DP6" i="1"/>
  <c r="DQ6" i="1"/>
  <c r="DJ7" i="1"/>
  <c r="DK7" i="1"/>
  <c r="DL7" i="1"/>
  <c r="DM7" i="1"/>
  <c r="DN7" i="1"/>
  <c r="DO7" i="1"/>
  <c r="DP7" i="1"/>
  <c r="DQ7" i="1"/>
  <c r="DJ8" i="1"/>
  <c r="DK8" i="1"/>
  <c r="DL8" i="1"/>
  <c r="DM8" i="1"/>
  <c r="DN8" i="1"/>
  <c r="DO8" i="1"/>
  <c r="DP8" i="1"/>
  <c r="DQ8" i="1"/>
  <c r="DJ9" i="1"/>
  <c r="DK9" i="1"/>
  <c r="DL9" i="1"/>
  <c r="DM9" i="1"/>
  <c r="DN9" i="1"/>
  <c r="DO9" i="1"/>
  <c r="DP9" i="1"/>
  <c r="DQ9" i="1"/>
  <c r="DJ10" i="1"/>
  <c r="DK10" i="1"/>
  <c r="DL10" i="1"/>
  <c r="DM10" i="1"/>
  <c r="DN10" i="1"/>
  <c r="DO10" i="1"/>
  <c r="DP10" i="1"/>
  <c r="DQ10" i="1"/>
  <c r="DJ11" i="1"/>
  <c r="DK11" i="1"/>
  <c r="DL11" i="1"/>
  <c r="DM11" i="1"/>
  <c r="DN11" i="1"/>
  <c r="DO11" i="1"/>
  <c r="DP11" i="1"/>
  <c r="DQ11" i="1"/>
  <c r="DJ12" i="1"/>
  <c r="DK12" i="1"/>
  <c r="DL12" i="1"/>
  <c r="DM12" i="1"/>
  <c r="DN12" i="1"/>
  <c r="DO12" i="1"/>
  <c r="DP12" i="1"/>
  <c r="DQ12" i="1"/>
  <c r="DJ13" i="1"/>
  <c r="DK13" i="1"/>
  <c r="DL13" i="1"/>
  <c r="DM13" i="1"/>
  <c r="DN13" i="1"/>
  <c r="DO13" i="1"/>
  <c r="DP13" i="1"/>
  <c r="DQ13" i="1"/>
  <c r="DJ14" i="1"/>
  <c r="DK14" i="1"/>
  <c r="DL14" i="1"/>
  <c r="DM14" i="1"/>
  <c r="DN14" i="1"/>
  <c r="DO14" i="1"/>
  <c r="DP14" i="1"/>
  <c r="DQ14" i="1"/>
  <c r="DJ15" i="1"/>
  <c r="DK15" i="1"/>
  <c r="DL15" i="1"/>
  <c r="DM15" i="1"/>
  <c r="DN15" i="1"/>
  <c r="DO15" i="1"/>
  <c r="DP15" i="1"/>
  <c r="DQ15" i="1"/>
  <c r="DJ16" i="1"/>
  <c r="DK16" i="1"/>
  <c r="DL16" i="1"/>
  <c r="DM16" i="1"/>
  <c r="DN16" i="1"/>
  <c r="DO16" i="1"/>
  <c r="DP16" i="1"/>
  <c r="DQ16" i="1"/>
  <c r="DJ17" i="1"/>
  <c r="DK17" i="1"/>
  <c r="DL17" i="1"/>
  <c r="DM17" i="1"/>
  <c r="DN17" i="1"/>
  <c r="DO17" i="1"/>
  <c r="DP17" i="1"/>
  <c r="DQ17" i="1"/>
  <c r="DJ18" i="1"/>
  <c r="DK18" i="1"/>
  <c r="DL18" i="1"/>
  <c r="DM18" i="1"/>
  <c r="DN18" i="1"/>
  <c r="DO18" i="1"/>
  <c r="DP18" i="1"/>
  <c r="DQ18" i="1"/>
  <c r="DJ19" i="1"/>
  <c r="DK19" i="1"/>
  <c r="DL19" i="1"/>
  <c r="DM19" i="1"/>
  <c r="DN19" i="1"/>
  <c r="DO19" i="1"/>
  <c r="DP19" i="1"/>
  <c r="DQ19" i="1"/>
  <c r="DJ20" i="1"/>
  <c r="DK20" i="1"/>
  <c r="DL20" i="1"/>
  <c r="DM20" i="1"/>
  <c r="DN20" i="1"/>
  <c r="DO20" i="1"/>
  <c r="DP20" i="1"/>
  <c r="DQ20" i="1"/>
  <c r="DJ21" i="1"/>
  <c r="DK21" i="1"/>
  <c r="DL21" i="1"/>
  <c r="DM21" i="1"/>
  <c r="DN21" i="1"/>
  <c r="DO21" i="1"/>
  <c r="DP21" i="1"/>
  <c r="DQ21" i="1"/>
  <c r="DJ22" i="1"/>
  <c r="DK22" i="1"/>
  <c r="DL22" i="1"/>
  <c r="DM22" i="1"/>
  <c r="DN22" i="1"/>
  <c r="DO22" i="1"/>
  <c r="DP22" i="1"/>
  <c r="DQ22" i="1"/>
  <c r="DJ23" i="1"/>
  <c r="DK23" i="1"/>
  <c r="DL23" i="1"/>
  <c r="DM23" i="1"/>
  <c r="DN23" i="1"/>
  <c r="DO23" i="1"/>
  <c r="DP23" i="1"/>
  <c r="DQ23" i="1"/>
  <c r="DJ24" i="1"/>
  <c r="DK24" i="1"/>
  <c r="DL24" i="1"/>
  <c r="DM24" i="1"/>
  <c r="DN24" i="1"/>
  <c r="DO24" i="1"/>
  <c r="DP24" i="1"/>
  <c r="DQ24" i="1"/>
  <c r="DJ25" i="1"/>
  <c r="DK25" i="1"/>
  <c r="DL25" i="1"/>
  <c r="DM25" i="1"/>
  <c r="DN25" i="1"/>
  <c r="DO25" i="1"/>
  <c r="DP25" i="1"/>
  <c r="DQ25" i="1"/>
  <c r="DJ26" i="1"/>
  <c r="DK26" i="1"/>
  <c r="DL26" i="1"/>
  <c r="DM26" i="1"/>
  <c r="DN26" i="1"/>
  <c r="DO26" i="1"/>
  <c r="DP26" i="1"/>
  <c r="DQ26" i="1"/>
  <c r="DJ27" i="1"/>
  <c r="DK27" i="1"/>
  <c r="DL27" i="1"/>
  <c r="DM27" i="1"/>
  <c r="DN27" i="1"/>
  <c r="DO27" i="1"/>
  <c r="DP27" i="1"/>
  <c r="DQ27" i="1"/>
  <c r="DJ28" i="1"/>
  <c r="DK28" i="1"/>
  <c r="DL28" i="1"/>
  <c r="DM28" i="1"/>
  <c r="DN28" i="1"/>
  <c r="DO28" i="1"/>
  <c r="DP28" i="1"/>
  <c r="DQ28" i="1"/>
  <c r="DJ29" i="1"/>
  <c r="DK29" i="1"/>
  <c r="DL29" i="1"/>
  <c r="DM29" i="1"/>
  <c r="DN29" i="1"/>
  <c r="DO29" i="1"/>
  <c r="DP29" i="1"/>
  <c r="DQ29" i="1"/>
  <c r="DJ30" i="1"/>
  <c r="DK30" i="1"/>
  <c r="DL30" i="1"/>
  <c r="DM30" i="1"/>
  <c r="DN30" i="1"/>
  <c r="DO30" i="1"/>
  <c r="DP30" i="1"/>
  <c r="DQ30" i="1"/>
  <c r="DJ31" i="1"/>
  <c r="DK31" i="1"/>
  <c r="DL31" i="1"/>
  <c r="DM31" i="1"/>
  <c r="DN31" i="1"/>
  <c r="DO31" i="1"/>
  <c r="DP31" i="1"/>
  <c r="DQ31" i="1"/>
  <c r="DJ32" i="1"/>
  <c r="DK32" i="1"/>
  <c r="DL32" i="1"/>
  <c r="DM32" i="1"/>
  <c r="DN32" i="1"/>
  <c r="DO32" i="1"/>
  <c r="DP32" i="1"/>
  <c r="DQ32" i="1"/>
  <c r="DJ33" i="1"/>
  <c r="DK33" i="1"/>
  <c r="DL33" i="1"/>
  <c r="DM33" i="1"/>
  <c r="DN33" i="1"/>
  <c r="DO33" i="1"/>
  <c r="DP33" i="1"/>
  <c r="DQ33" i="1"/>
  <c r="DJ34" i="1"/>
  <c r="DK34" i="1"/>
  <c r="DL34" i="1"/>
  <c r="DM34" i="1"/>
  <c r="DN34" i="1"/>
  <c r="DO34" i="1"/>
  <c r="DP34" i="1"/>
  <c r="DQ34" i="1"/>
  <c r="DJ35" i="1"/>
  <c r="DK35" i="1"/>
  <c r="DL35" i="1"/>
  <c r="DM35" i="1"/>
  <c r="DN35" i="1"/>
  <c r="DO35" i="1"/>
  <c r="DP35" i="1"/>
  <c r="DQ35" i="1"/>
  <c r="DJ36" i="1"/>
  <c r="DK36" i="1"/>
  <c r="DL36" i="1"/>
  <c r="DM36" i="1"/>
  <c r="DN36" i="1"/>
  <c r="DO36" i="1"/>
  <c r="DP36" i="1"/>
  <c r="DQ36" i="1"/>
  <c r="DJ37" i="1"/>
  <c r="DK37" i="1"/>
  <c r="DL37" i="1"/>
  <c r="DM37" i="1"/>
  <c r="DN37" i="1"/>
  <c r="DO37" i="1"/>
  <c r="DP37" i="1"/>
  <c r="DQ37" i="1"/>
  <c r="DJ38" i="1"/>
  <c r="DK38" i="1"/>
  <c r="DL38" i="1"/>
  <c r="DM38" i="1"/>
  <c r="DN38" i="1"/>
  <c r="DO38" i="1"/>
  <c r="DP38" i="1"/>
  <c r="DQ38" i="1"/>
  <c r="DJ39" i="1"/>
  <c r="DK39" i="1"/>
  <c r="DL39" i="1"/>
  <c r="DM39" i="1"/>
  <c r="DN39" i="1"/>
  <c r="DO39" i="1"/>
  <c r="DP39" i="1"/>
  <c r="DQ39" i="1"/>
  <c r="DJ40" i="1"/>
  <c r="DK40" i="1"/>
  <c r="DL40" i="1"/>
  <c r="DM40" i="1"/>
  <c r="DN40" i="1"/>
  <c r="DO40" i="1"/>
  <c r="DP40" i="1"/>
  <c r="DQ40" i="1"/>
  <c r="DJ41" i="1"/>
  <c r="DK41" i="1"/>
  <c r="DL41" i="1"/>
  <c r="DM41" i="1"/>
  <c r="DN41" i="1"/>
  <c r="DO41" i="1"/>
  <c r="DP41" i="1"/>
  <c r="DQ41" i="1"/>
  <c r="DJ42" i="1"/>
  <c r="DK42" i="1"/>
  <c r="DL42" i="1"/>
  <c r="DM42" i="1"/>
  <c r="DN42" i="1"/>
  <c r="DO42" i="1"/>
  <c r="DP42" i="1"/>
  <c r="DQ42" i="1"/>
  <c r="DJ43" i="1"/>
  <c r="DK43" i="1"/>
  <c r="DL43" i="1"/>
  <c r="DM43" i="1"/>
  <c r="DN43" i="1"/>
  <c r="DO43" i="1"/>
  <c r="DP43" i="1"/>
  <c r="DQ43" i="1"/>
  <c r="DJ44" i="1"/>
  <c r="DK44" i="1"/>
  <c r="DL44" i="1"/>
  <c r="DM44" i="1"/>
  <c r="DN44" i="1"/>
  <c r="DO44" i="1"/>
  <c r="DP44" i="1"/>
  <c r="DQ44" i="1"/>
  <c r="DJ45" i="1"/>
  <c r="DK45" i="1"/>
  <c r="DL45" i="1"/>
  <c r="DM45" i="1"/>
  <c r="DN45" i="1"/>
  <c r="DO45" i="1"/>
  <c r="DP45" i="1"/>
  <c r="DQ45" i="1"/>
  <c r="DJ46" i="1"/>
  <c r="DK46" i="1"/>
  <c r="DL46" i="1"/>
  <c r="DM46" i="1"/>
  <c r="DN46" i="1"/>
  <c r="DO46" i="1"/>
  <c r="DP46" i="1"/>
  <c r="DQ46" i="1"/>
  <c r="DJ47" i="1"/>
  <c r="DK47" i="1"/>
  <c r="DL47" i="1"/>
  <c r="DM47" i="1"/>
  <c r="DN47" i="1"/>
  <c r="DO47" i="1"/>
  <c r="DP47" i="1"/>
  <c r="DQ47" i="1"/>
  <c r="DJ48" i="1"/>
  <c r="DK48" i="1"/>
  <c r="DL48" i="1"/>
  <c r="DM48" i="1"/>
  <c r="DN48" i="1"/>
  <c r="DO48" i="1"/>
  <c r="DP48" i="1"/>
  <c r="DQ48" i="1"/>
  <c r="DJ49" i="1"/>
  <c r="DK49" i="1"/>
  <c r="DL49" i="1"/>
  <c r="DM49" i="1"/>
  <c r="DN49" i="1"/>
  <c r="DO49" i="1"/>
  <c r="DP49" i="1"/>
  <c r="DQ49" i="1"/>
  <c r="DJ50" i="1"/>
  <c r="DK50" i="1"/>
  <c r="DL50" i="1"/>
  <c r="DM50" i="1"/>
  <c r="DN50" i="1"/>
  <c r="DO50" i="1"/>
  <c r="DP50" i="1"/>
  <c r="DQ50" i="1"/>
  <c r="DJ51" i="1"/>
  <c r="DK51" i="1"/>
  <c r="DL51" i="1"/>
  <c r="DM51" i="1"/>
  <c r="DN51" i="1"/>
  <c r="DO51" i="1"/>
  <c r="DP51" i="1"/>
  <c r="DQ51" i="1"/>
  <c r="DJ52" i="1"/>
  <c r="DK52" i="1"/>
  <c r="DL52" i="1"/>
  <c r="DM52" i="1"/>
  <c r="DN52" i="1"/>
  <c r="DO52" i="1"/>
  <c r="DP52" i="1"/>
  <c r="DQ52" i="1"/>
  <c r="DJ53" i="1"/>
  <c r="DK53" i="1"/>
  <c r="DL53" i="1"/>
  <c r="DM53" i="1"/>
  <c r="DN53" i="1"/>
  <c r="DO53" i="1"/>
  <c r="DP53" i="1"/>
  <c r="DQ53" i="1"/>
  <c r="DJ54" i="1"/>
  <c r="DK54" i="1"/>
  <c r="DL54" i="1"/>
  <c r="DM54" i="1"/>
  <c r="DN54" i="1"/>
  <c r="DO54" i="1"/>
  <c r="DP54" i="1"/>
  <c r="DQ54" i="1"/>
  <c r="DJ55" i="1"/>
  <c r="DK55" i="1"/>
  <c r="DL55" i="1"/>
  <c r="DM55" i="1"/>
  <c r="DN55" i="1"/>
  <c r="DO55" i="1"/>
  <c r="DP55" i="1"/>
  <c r="DQ55" i="1"/>
  <c r="DJ56" i="1"/>
  <c r="DK56" i="1"/>
  <c r="DL56" i="1"/>
  <c r="DM56" i="1"/>
  <c r="DN56" i="1"/>
  <c r="DO56" i="1"/>
  <c r="DP56" i="1"/>
  <c r="DQ56" i="1"/>
  <c r="DJ57" i="1"/>
  <c r="DK57" i="1"/>
  <c r="DL57" i="1"/>
  <c r="DM57" i="1"/>
  <c r="DN57" i="1"/>
  <c r="DO57" i="1"/>
  <c r="DP57" i="1"/>
  <c r="DQ57" i="1"/>
  <c r="DJ58" i="1"/>
  <c r="DK58" i="1"/>
  <c r="DL58" i="1"/>
  <c r="DM58" i="1"/>
  <c r="DN58" i="1"/>
  <c r="DO58" i="1"/>
  <c r="DP58" i="1"/>
  <c r="DQ58" i="1"/>
  <c r="DJ59" i="1"/>
  <c r="DK59" i="1"/>
  <c r="DL59" i="1"/>
  <c r="DM59" i="1"/>
  <c r="DN59" i="1"/>
  <c r="DO59" i="1"/>
  <c r="DP59" i="1"/>
  <c r="DQ59" i="1"/>
  <c r="DJ60" i="1"/>
  <c r="DK60" i="1"/>
  <c r="DL60" i="1"/>
  <c r="DM60" i="1"/>
  <c r="DN60" i="1"/>
  <c r="DO60" i="1"/>
  <c r="DP60" i="1"/>
  <c r="DQ60" i="1"/>
  <c r="DJ61" i="1"/>
  <c r="DK61" i="1"/>
  <c r="DL61" i="1"/>
  <c r="DM61" i="1"/>
  <c r="DN61" i="1"/>
  <c r="DO61" i="1"/>
  <c r="DP61" i="1"/>
  <c r="DQ61" i="1"/>
  <c r="DJ62" i="1"/>
  <c r="DK62" i="1"/>
  <c r="DL62" i="1"/>
  <c r="DM62" i="1"/>
  <c r="DN62" i="1"/>
  <c r="DO62" i="1"/>
  <c r="DP62" i="1"/>
  <c r="DQ62" i="1"/>
  <c r="DJ63" i="1"/>
  <c r="DK63" i="1"/>
  <c r="DL63" i="1"/>
  <c r="DM63" i="1"/>
  <c r="DN63" i="1"/>
  <c r="DO63" i="1"/>
  <c r="DP63" i="1"/>
  <c r="DQ63" i="1"/>
  <c r="DJ64" i="1"/>
  <c r="DK64" i="1"/>
  <c r="DL64" i="1"/>
  <c r="DM64" i="1"/>
  <c r="DN64" i="1"/>
  <c r="DO64" i="1"/>
  <c r="DP64" i="1"/>
  <c r="DQ64" i="1"/>
  <c r="DJ65" i="1"/>
  <c r="DK65" i="1"/>
  <c r="DL65" i="1"/>
  <c r="DM65" i="1"/>
  <c r="DN65" i="1"/>
  <c r="DO65" i="1"/>
  <c r="DP65" i="1"/>
  <c r="DQ65" i="1"/>
  <c r="DJ66" i="1"/>
  <c r="DK66" i="1"/>
  <c r="DL66" i="1"/>
  <c r="DM66" i="1"/>
  <c r="DN66" i="1"/>
  <c r="DO66" i="1"/>
  <c r="DP66" i="1"/>
  <c r="DQ66" i="1"/>
  <c r="DJ67" i="1"/>
  <c r="DK67" i="1"/>
  <c r="DL67" i="1"/>
  <c r="DM67" i="1"/>
  <c r="DN67" i="1"/>
  <c r="DO67" i="1"/>
  <c r="DP67" i="1"/>
  <c r="DQ67" i="1"/>
  <c r="DJ68" i="1"/>
  <c r="DK68" i="1"/>
  <c r="DL68" i="1"/>
  <c r="DM68" i="1"/>
  <c r="DN68" i="1"/>
  <c r="DO68" i="1"/>
  <c r="DP68" i="1"/>
  <c r="DQ68" i="1"/>
  <c r="DJ69" i="1"/>
  <c r="DK69" i="1"/>
  <c r="DL69" i="1"/>
  <c r="DM69" i="1"/>
  <c r="DN69" i="1"/>
  <c r="DO69" i="1"/>
  <c r="DP69" i="1"/>
  <c r="DQ69" i="1"/>
  <c r="DJ70" i="1"/>
  <c r="DK70" i="1"/>
  <c r="DL70" i="1"/>
  <c r="DM70" i="1"/>
  <c r="DN70" i="1"/>
  <c r="DO70" i="1"/>
  <c r="DP70" i="1"/>
  <c r="DQ70" i="1"/>
  <c r="DJ71" i="1"/>
  <c r="DK71" i="1"/>
  <c r="DL71" i="1"/>
  <c r="DM71" i="1"/>
  <c r="DN71" i="1"/>
  <c r="DO71" i="1"/>
  <c r="DP71" i="1"/>
  <c r="DQ71" i="1"/>
  <c r="DJ72" i="1"/>
  <c r="DK72" i="1"/>
  <c r="DL72" i="1"/>
  <c r="DM72" i="1"/>
  <c r="DN72" i="1"/>
  <c r="DO72" i="1"/>
  <c r="DP72" i="1"/>
  <c r="DQ72" i="1"/>
  <c r="DJ73" i="1"/>
  <c r="DK73" i="1"/>
  <c r="DL73" i="1"/>
  <c r="DM73" i="1"/>
  <c r="DN73" i="1"/>
  <c r="DO73" i="1"/>
  <c r="DP73" i="1"/>
  <c r="DQ73" i="1"/>
  <c r="DJ74" i="1"/>
  <c r="DK74" i="1"/>
  <c r="DL74" i="1"/>
  <c r="DM74" i="1"/>
  <c r="DN74" i="1"/>
  <c r="DO74" i="1"/>
  <c r="DP74" i="1"/>
  <c r="DQ74" i="1"/>
  <c r="DJ75" i="1"/>
  <c r="DK75" i="1"/>
  <c r="DL75" i="1"/>
  <c r="DM75" i="1"/>
  <c r="DN75" i="1"/>
  <c r="DO75" i="1"/>
  <c r="DP75" i="1"/>
  <c r="DQ75" i="1"/>
  <c r="DJ76" i="1"/>
  <c r="DK76" i="1"/>
  <c r="DL76" i="1"/>
  <c r="DM76" i="1"/>
  <c r="DN76" i="1"/>
  <c r="DO76" i="1"/>
  <c r="DP76" i="1"/>
  <c r="DQ76" i="1"/>
  <c r="DJ77" i="1"/>
  <c r="DK77" i="1"/>
  <c r="DL77" i="1"/>
  <c r="DM77" i="1"/>
  <c r="DN77" i="1"/>
  <c r="DO77" i="1"/>
  <c r="DP77" i="1"/>
  <c r="DQ77" i="1"/>
  <c r="DJ78" i="1"/>
  <c r="DK78" i="1"/>
  <c r="DL78" i="1"/>
  <c r="DM78" i="1"/>
  <c r="DN78" i="1"/>
  <c r="DO78" i="1"/>
  <c r="DP78" i="1"/>
  <c r="DQ78" i="1"/>
  <c r="DJ79" i="1"/>
  <c r="DK79" i="1"/>
  <c r="DL79" i="1"/>
  <c r="DM79" i="1"/>
  <c r="DN79" i="1"/>
  <c r="DO79" i="1"/>
  <c r="DP79" i="1"/>
  <c r="DQ79" i="1"/>
  <c r="DJ80" i="1"/>
  <c r="DK80" i="1"/>
  <c r="DL80" i="1"/>
  <c r="DM80" i="1"/>
  <c r="DN80" i="1"/>
  <c r="DO80" i="1"/>
  <c r="DP80" i="1"/>
  <c r="DQ80" i="1"/>
  <c r="DJ81" i="1"/>
  <c r="DK81" i="1"/>
  <c r="DL81" i="1"/>
  <c r="DM81" i="1"/>
  <c r="DN81" i="1"/>
  <c r="DO81" i="1"/>
  <c r="DP81" i="1"/>
  <c r="DQ81" i="1"/>
  <c r="DJ82" i="1"/>
  <c r="DK82" i="1"/>
  <c r="DL82" i="1"/>
  <c r="DM82" i="1"/>
  <c r="DN82" i="1"/>
  <c r="DO82" i="1"/>
  <c r="DP82" i="1"/>
  <c r="DQ82" i="1"/>
  <c r="DJ83" i="1"/>
  <c r="DK83" i="1"/>
  <c r="DL83" i="1"/>
  <c r="DM83" i="1"/>
  <c r="DN83" i="1"/>
  <c r="DO83" i="1"/>
  <c r="DP83" i="1"/>
  <c r="DQ83" i="1"/>
  <c r="DJ84" i="1"/>
  <c r="DK84" i="1"/>
  <c r="DL84" i="1"/>
  <c r="DM84" i="1"/>
  <c r="DN84" i="1"/>
  <c r="DO84" i="1"/>
  <c r="DP84" i="1"/>
  <c r="DQ84" i="1"/>
  <c r="DJ85" i="1"/>
  <c r="DK85" i="1"/>
  <c r="DL85" i="1"/>
  <c r="DM85" i="1"/>
  <c r="DN85" i="1"/>
  <c r="DO85" i="1"/>
  <c r="DP85" i="1"/>
  <c r="DQ85" i="1"/>
  <c r="DJ86" i="1"/>
  <c r="DK86" i="1"/>
  <c r="DL86" i="1"/>
  <c r="DM86" i="1"/>
  <c r="DN86" i="1"/>
  <c r="DO86" i="1"/>
  <c r="DP86" i="1"/>
  <c r="DQ86" i="1"/>
  <c r="DJ87" i="1"/>
  <c r="DK87" i="1"/>
  <c r="DL87" i="1"/>
  <c r="DM87" i="1"/>
  <c r="DN87" i="1"/>
  <c r="DO87" i="1"/>
  <c r="DP87" i="1"/>
  <c r="DQ87" i="1"/>
  <c r="DJ88" i="1"/>
  <c r="DK88" i="1"/>
  <c r="DL88" i="1"/>
  <c r="DM88" i="1"/>
  <c r="DN88" i="1"/>
  <c r="DO88" i="1"/>
  <c r="DP88" i="1"/>
  <c r="DQ88" i="1"/>
  <c r="DJ89" i="1"/>
  <c r="DK89" i="1"/>
  <c r="DL89" i="1"/>
  <c r="DM89" i="1"/>
  <c r="DN89" i="1"/>
  <c r="DO89" i="1"/>
  <c r="DP89" i="1"/>
  <c r="DQ89" i="1"/>
  <c r="DJ90" i="1"/>
  <c r="DK90" i="1"/>
  <c r="DL90" i="1"/>
  <c r="DM90" i="1"/>
  <c r="DN90" i="1"/>
  <c r="DO90" i="1"/>
  <c r="DP90" i="1"/>
  <c r="DQ90" i="1"/>
  <c r="DJ91" i="1"/>
  <c r="DK91" i="1"/>
  <c r="DL91" i="1"/>
  <c r="DM91" i="1"/>
  <c r="DN91" i="1"/>
  <c r="DO91" i="1"/>
  <c r="DP91" i="1"/>
  <c r="DQ91" i="1"/>
  <c r="DJ92" i="1"/>
  <c r="DK92" i="1"/>
  <c r="DL92" i="1"/>
  <c r="DM92" i="1"/>
  <c r="DN92" i="1"/>
  <c r="DO92" i="1"/>
  <c r="DP92" i="1"/>
  <c r="DQ92" i="1"/>
  <c r="DJ93" i="1"/>
  <c r="DK93" i="1"/>
  <c r="DL93" i="1"/>
  <c r="DM93" i="1"/>
  <c r="DN93" i="1"/>
  <c r="DO93" i="1"/>
  <c r="DP93" i="1"/>
  <c r="DQ93" i="1"/>
  <c r="DJ94" i="1"/>
  <c r="DK94" i="1"/>
  <c r="DL94" i="1"/>
  <c r="DM94" i="1"/>
  <c r="DN94" i="1"/>
  <c r="DO94" i="1"/>
  <c r="DP94" i="1"/>
  <c r="DQ94" i="1"/>
  <c r="DJ95" i="1"/>
  <c r="DK95" i="1"/>
  <c r="DL95" i="1"/>
  <c r="DM95" i="1"/>
  <c r="DN95" i="1"/>
  <c r="DO95" i="1"/>
  <c r="DP95" i="1"/>
  <c r="DQ95" i="1"/>
  <c r="DJ96" i="1"/>
  <c r="DK96" i="1"/>
  <c r="DL96" i="1"/>
  <c r="DM96" i="1"/>
  <c r="DN96" i="1"/>
  <c r="DO96" i="1"/>
  <c r="DP96" i="1"/>
  <c r="DQ96" i="1"/>
  <c r="DJ97" i="1"/>
  <c r="DK97" i="1"/>
  <c r="DL97" i="1"/>
  <c r="DM97" i="1"/>
  <c r="DN97" i="1"/>
  <c r="DO97" i="1"/>
  <c r="DP97" i="1"/>
  <c r="DQ97" i="1"/>
  <c r="DJ98" i="1"/>
  <c r="DK98" i="1"/>
  <c r="DL98" i="1"/>
  <c r="DM98" i="1"/>
  <c r="DN98" i="1"/>
  <c r="DO98" i="1"/>
  <c r="DP98" i="1"/>
  <c r="DQ98" i="1"/>
  <c r="DJ99" i="1"/>
  <c r="DK99" i="1"/>
  <c r="DL99" i="1"/>
  <c r="DM99" i="1"/>
  <c r="DN99" i="1"/>
  <c r="DO99" i="1"/>
  <c r="DP99" i="1"/>
  <c r="DQ99" i="1"/>
  <c r="DJ100" i="1"/>
  <c r="DK100" i="1"/>
  <c r="DL100" i="1"/>
  <c r="DM100" i="1"/>
  <c r="DN100" i="1"/>
  <c r="DO100" i="1"/>
  <c r="DP100" i="1"/>
  <c r="DQ100" i="1"/>
  <c r="DJ101" i="1"/>
  <c r="DK101" i="1"/>
  <c r="DL101" i="1"/>
  <c r="DM101" i="1"/>
  <c r="DN101" i="1"/>
  <c r="DO101" i="1"/>
  <c r="DP101" i="1"/>
  <c r="DQ101" i="1"/>
  <c r="DJ102" i="1"/>
  <c r="DK102" i="1"/>
  <c r="DL102" i="1"/>
  <c r="DM102" i="1"/>
  <c r="DN102" i="1"/>
  <c r="DO102" i="1"/>
  <c r="DP102" i="1"/>
  <c r="DQ102" i="1"/>
  <c r="DJ103" i="1"/>
  <c r="DK103" i="1"/>
  <c r="DL103" i="1"/>
  <c r="DM103" i="1"/>
  <c r="DN103" i="1"/>
  <c r="DO103" i="1"/>
  <c r="DP103" i="1"/>
  <c r="DQ103" i="1"/>
  <c r="DJ104" i="1"/>
  <c r="DK104" i="1"/>
  <c r="DL104" i="1"/>
  <c r="DM104" i="1"/>
  <c r="DN104" i="1"/>
  <c r="DO104" i="1"/>
  <c r="DP104" i="1"/>
  <c r="DQ104" i="1"/>
  <c r="DJ105" i="1"/>
  <c r="DK105" i="1"/>
  <c r="DL105" i="1"/>
  <c r="DM105" i="1"/>
  <c r="DN105" i="1"/>
  <c r="DO105" i="1"/>
  <c r="DP105" i="1"/>
  <c r="DQ105" i="1"/>
  <c r="DJ106" i="1"/>
  <c r="DK106" i="1"/>
  <c r="DL106" i="1"/>
  <c r="DM106" i="1"/>
  <c r="DN106" i="1"/>
  <c r="DO106" i="1"/>
  <c r="DP106" i="1"/>
  <c r="DQ106" i="1"/>
  <c r="DJ107" i="1"/>
  <c r="DK107" i="1"/>
  <c r="DL107" i="1"/>
  <c r="DM107" i="1"/>
  <c r="DN107" i="1"/>
  <c r="DO107" i="1"/>
  <c r="DP107" i="1"/>
  <c r="DQ107" i="1"/>
  <c r="DJ108" i="1"/>
  <c r="DK108" i="1"/>
  <c r="DL108" i="1"/>
  <c r="DM108" i="1"/>
  <c r="DN108" i="1"/>
  <c r="DO108" i="1"/>
  <c r="DP108" i="1"/>
  <c r="DQ108" i="1"/>
  <c r="DJ109" i="1"/>
  <c r="DK109" i="1"/>
  <c r="DL109" i="1"/>
  <c r="DM109" i="1"/>
  <c r="DN109" i="1"/>
  <c r="DO109" i="1"/>
  <c r="DP109" i="1"/>
  <c r="DQ109" i="1"/>
  <c r="DJ110" i="1"/>
  <c r="DK110" i="1"/>
  <c r="DL110" i="1"/>
  <c r="DM110" i="1"/>
  <c r="DN110" i="1"/>
  <c r="DO110" i="1"/>
  <c r="DP110" i="1"/>
  <c r="DQ110" i="1"/>
  <c r="DJ111" i="1"/>
  <c r="DK111" i="1"/>
  <c r="DL111" i="1"/>
  <c r="DM111" i="1"/>
  <c r="DN111" i="1"/>
  <c r="DO111" i="1"/>
  <c r="DP111" i="1"/>
  <c r="DQ111" i="1"/>
  <c r="DJ112" i="1"/>
  <c r="DK112" i="1"/>
  <c r="DL112" i="1"/>
  <c r="DM112" i="1"/>
  <c r="DN112" i="1"/>
  <c r="DO112" i="1"/>
  <c r="DP112" i="1"/>
  <c r="DQ112" i="1"/>
  <c r="DJ113" i="1"/>
  <c r="DK113" i="1"/>
  <c r="DL113" i="1"/>
  <c r="DM113" i="1"/>
  <c r="DN113" i="1"/>
  <c r="DO113" i="1"/>
  <c r="DP113" i="1"/>
  <c r="DQ113" i="1"/>
  <c r="DJ114" i="1"/>
  <c r="DK114" i="1"/>
  <c r="DL114" i="1"/>
  <c r="DM114" i="1"/>
  <c r="DN114" i="1"/>
  <c r="DO114" i="1"/>
  <c r="DP114" i="1"/>
  <c r="DQ114" i="1"/>
  <c r="DJ115" i="1"/>
  <c r="DK115" i="1"/>
  <c r="DL115" i="1"/>
  <c r="DM115" i="1"/>
  <c r="DN115" i="1"/>
  <c r="DO115" i="1"/>
  <c r="DP115" i="1"/>
  <c r="DQ115" i="1"/>
  <c r="DJ116" i="1"/>
  <c r="DK116" i="1"/>
  <c r="DL116" i="1"/>
  <c r="DM116" i="1"/>
  <c r="DN116" i="1"/>
  <c r="DO116" i="1"/>
  <c r="DP116" i="1"/>
  <c r="DQ116" i="1"/>
  <c r="DJ117" i="1"/>
  <c r="DK117" i="1"/>
  <c r="DL117" i="1"/>
  <c r="DM117" i="1"/>
  <c r="DN117" i="1"/>
  <c r="DO117" i="1"/>
  <c r="DP117" i="1"/>
  <c r="DQ117" i="1"/>
  <c r="DJ118" i="1"/>
  <c r="DK118" i="1"/>
  <c r="DL118" i="1"/>
  <c r="DM118" i="1"/>
  <c r="DN118" i="1"/>
  <c r="DO118" i="1"/>
  <c r="DP118" i="1"/>
  <c r="DQ118" i="1"/>
  <c r="DJ119" i="1"/>
  <c r="DK119" i="1"/>
  <c r="DL119" i="1"/>
  <c r="DM119" i="1"/>
  <c r="DN119" i="1"/>
  <c r="DO119" i="1"/>
  <c r="DP119" i="1"/>
  <c r="DQ119" i="1"/>
  <c r="DJ120" i="1"/>
  <c r="DK120" i="1"/>
  <c r="DL120" i="1"/>
  <c r="DM120" i="1"/>
  <c r="DN120" i="1"/>
  <c r="DO120" i="1"/>
  <c r="DP120" i="1"/>
  <c r="DQ120" i="1"/>
  <c r="DJ121" i="1"/>
  <c r="DK121" i="1"/>
  <c r="DL121" i="1"/>
  <c r="DM121" i="1"/>
  <c r="DN121" i="1"/>
  <c r="DO121" i="1"/>
  <c r="DP121" i="1"/>
  <c r="DQ121" i="1"/>
  <c r="DJ122" i="1"/>
  <c r="DK122" i="1"/>
  <c r="DL122" i="1"/>
  <c r="DM122" i="1"/>
  <c r="DN122" i="1"/>
  <c r="DO122" i="1"/>
  <c r="DP122" i="1"/>
  <c r="DQ122" i="1"/>
  <c r="DJ123" i="1"/>
  <c r="DK123" i="1"/>
  <c r="DL123" i="1"/>
  <c r="DM123" i="1"/>
  <c r="DN123" i="1"/>
  <c r="DO123" i="1"/>
  <c r="DP123" i="1"/>
  <c r="DQ123" i="1"/>
  <c r="DJ124" i="1"/>
  <c r="DK124" i="1"/>
  <c r="DL124" i="1"/>
  <c r="DM124" i="1"/>
  <c r="DN124" i="1"/>
  <c r="DO124" i="1"/>
  <c r="DP124" i="1"/>
  <c r="DQ124" i="1"/>
  <c r="DJ125" i="1"/>
  <c r="DK125" i="1"/>
  <c r="DL125" i="1"/>
  <c r="DM125" i="1"/>
  <c r="DN125" i="1"/>
  <c r="DO125" i="1"/>
  <c r="DP125" i="1"/>
  <c r="DQ125" i="1"/>
  <c r="DJ126" i="1"/>
  <c r="DK126" i="1"/>
  <c r="DL126" i="1"/>
  <c r="DM126" i="1"/>
  <c r="DN126" i="1"/>
  <c r="DO126" i="1"/>
  <c r="DP126" i="1"/>
  <c r="DQ126" i="1"/>
  <c r="DJ127" i="1"/>
  <c r="DK127" i="1"/>
  <c r="DL127" i="1"/>
  <c r="DM127" i="1"/>
  <c r="DN127" i="1"/>
  <c r="DO127" i="1"/>
  <c r="DP127" i="1"/>
  <c r="DQ127" i="1"/>
  <c r="DJ128" i="1"/>
  <c r="DK128" i="1"/>
  <c r="DL128" i="1"/>
  <c r="DM128" i="1"/>
  <c r="DN128" i="1"/>
  <c r="DO128" i="1"/>
  <c r="DP128" i="1"/>
  <c r="DQ128" i="1"/>
  <c r="DJ129" i="1"/>
  <c r="DK129" i="1"/>
  <c r="DL129" i="1"/>
  <c r="DM129" i="1"/>
  <c r="DN129" i="1"/>
  <c r="DO129" i="1"/>
  <c r="DP129" i="1"/>
  <c r="DQ129" i="1"/>
  <c r="DJ130" i="1"/>
  <c r="DK130" i="1"/>
  <c r="DL130" i="1"/>
  <c r="DM130" i="1"/>
  <c r="DN130" i="1"/>
  <c r="DO130" i="1"/>
  <c r="DP130" i="1"/>
  <c r="DQ130" i="1"/>
  <c r="DJ131" i="1"/>
  <c r="DK131" i="1"/>
  <c r="DL131" i="1"/>
  <c r="DM131" i="1"/>
  <c r="DN131" i="1"/>
  <c r="DO131" i="1"/>
  <c r="DP131" i="1"/>
  <c r="DQ131" i="1"/>
  <c r="DJ132" i="1"/>
  <c r="DK132" i="1"/>
  <c r="DL132" i="1"/>
  <c r="DM132" i="1"/>
  <c r="DN132" i="1"/>
  <c r="DO132" i="1"/>
  <c r="DP132" i="1"/>
  <c r="DQ132" i="1"/>
  <c r="DJ133" i="1"/>
  <c r="DK133" i="1"/>
  <c r="DL133" i="1"/>
  <c r="DM133" i="1"/>
  <c r="DN133" i="1"/>
  <c r="DO133" i="1"/>
  <c r="DP133" i="1"/>
  <c r="DQ133" i="1"/>
  <c r="DJ134" i="1"/>
  <c r="DK134" i="1"/>
  <c r="DL134" i="1"/>
  <c r="DM134" i="1"/>
  <c r="DN134" i="1"/>
  <c r="DO134" i="1"/>
  <c r="DP134" i="1"/>
  <c r="DQ134" i="1"/>
  <c r="DJ135" i="1"/>
  <c r="DK135" i="1"/>
  <c r="DL135" i="1"/>
  <c r="DM135" i="1"/>
  <c r="DN135" i="1"/>
  <c r="DO135" i="1"/>
  <c r="DP135" i="1"/>
  <c r="DQ135" i="1"/>
  <c r="DJ136" i="1"/>
  <c r="DK136" i="1"/>
  <c r="DL136" i="1"/>
  <c r="DM136" i="1"/>
  <c r="DN136" i="1"/>
  <c r="DO136" i="1"/>
  <c r="DP136" i="1"/>
  <c r="DQ136" i="1"/>
  <c r="DJ137" i="1"/>
  <c r="DK137" i="1"/>
  <c r="DL137" i="1"/>
  <c r="DM137" i="1"/>
  <c r="DN137" i="1"/>
  <c r="DO137" i="1"/>
  <c r="DP137" i="1"/>
  <c r="DQ137" i="1"/>
  <c r="DJ138" i="1"/>
  <c r="DK138" i="1"/>
  <c r="DL138" i="1"/>
  <c r="DM138" i="1"/>
  <c r="DN138" i="1"/>
  <c r="DO138" i="1"/>
  <c r="DP138" i="1"/>
  <c r="DQ138" i="1"/>
  <c r="DJ139" i="1"/>
  <c r="DK139" i="1"/>
  <c r="DL139" i="1"/>
  <c r="DM139" i="1"/>
  <c r="DN139" i="1"/>
  <c r="DO139" i="1"/>
  <c r="DP139" i="1"/>
  <c r="DQ139" i="1"/>
  <c r="DJ140" i="1"/>
  <c r="DK140" i="1"/>
  <c r="DL140" i="1"/>
  <c r="DM140" i="1"/>
  <c r="DN140" i="1"/>
  <c r="DO140" i="1"/>
  <c r="DP140" i="1"/>
  <c r="DQ140" i="1"/>
  <c r="DJ141" i="1"/>
  <c r="DK141" i="1"/>
  <c r="DL141" i="1"/>
  <c r="DM141" i="1"/>
  <c r="DN141" i="1"/>
  <c r="DO141" i="1"/>
  <c r="DP141" i="1"/>
  <c r="DQ141" i="1"/>
  <c r="DJ142" i="1"/>
  <c r="DK142" i="1"/>
  <c r="DL142" i="1"/>
  <c r="DM142" i="1"/>
  <c r="DN142" i="1"/>
  <c r="DO142" i="1"/>
  <c r="DP142" i="1"/>
  <c r="DQ142" i="1"/>
  <c r="DJ143" i="1"/>
  <c r="DK143" i="1"/>
  <c r="DL143" i="1"/>
  <c r="DM143" i="1"/>
  <c r="DN143" i="1"/>
  <c r="DO143" i="1"/>
  <c r="DP143" i="1"/>
  <c r="DQ143" i="1"/>
  <c r="DJ144" i="1"/>
  <c r="DK144" i="1"/>
  <c r="DL144" i="1"/>
  <c r="DM144" i="1"/>
  <c r="DN144" i="1"/>
  <c r="DO144" i="1"/>
  <c r="DP144" i="1"/>
  <c r="DQ144" i="1"/>
  <c r="DJ145" i="1"/>
  <c r="DK145" i="1"/>
  <c r="DL145" i="1"/>
  <c r="DM145" i="1"/>
  <c r="DN145" i="1"/>
  <c r="DO145" i="1"/>
  <c r="DP145" i="1"/>
  <c r="DQ145" i="1"/>
  <c r="DJ146" i="1"/>
  <c r="DK146" i="1"/>
  <c r="DL146" i="1"/>
  <c r="DM146" i="1"/>
  <c r="DN146" i="1"/>
  <c r="DO146" i="1"/>
  <c r="DP146" i="1"/>
  <c r="DQ146" i="1"/>
  <c r="DJ147" i="1"/>
  <c r="DK147" i="1"/>
  <c r="DL147" i="1"/>
  <c r="DM147" i="1"/>
  <c r="DN147" i="1"/>
  <c r="DO147" i="1"/>
  <c r="DP147" i="1"/>
  <c r="DQ147" i="1"/>
  <c r="DJ148" i="1"/>
  <c r="DK148" i="1"/>
  <c r="DL148" i="1"/>
  <c r="DM148" i="1"/>
  <c r="DN148" i="1"/>
  <c r="DO148" i="1"/>
  <c r="DP148" i="1"/>
  <c r="DQ148" i="1"/>
  <c r="DJ149" i="1"/>
  <c r="DK149" i="1"/>
  <c r="DL149" i="1"/>
  <c r="DM149" i="1"/>
  <c r="DN149" i="1"/>
  <c r="DO149" i="1"/>
  <c r="DP149" i="1"/>
  <c r="DQ149" i="1"/>
  <c r="DJ150" i="1"/>
  <c r="DK150" i="1"/>
  <c r="DL150" i="1"/>
  <c r="DM150" i="1"/>
  <c r="DN150" i="1"/>
  <c r="DO150" i="1"/>
  <c r="DP150" i="1"/>
  <c r="DQ150" i="1"/>
  <c r="DJ151" i="1"/>
  <c r="DK151" i="1"/>
  <c r="DL151" i="1"/>
  <c r="DM151" i="1"/>
  <c r="DN151" i="1"/>
  <c r="DO151" i="1"/>
  <c r="DP151" i="1"/>
  <c r="DQ151" i="1"/>
  <c r="DJ152" i="1"/>
  <c r="DK152" i="1"/>
  <c r="DL152" i="1"/>
  <c r="DM152" i="1"/>
  <c r="DN152" i="1"/>
  <c r="DO152" i="1"/>
  <c r="DP152" i="1"/>
  <c r="DQ152" i="1"/>
  <c r="DJ153" i="1"/>
  <c r="DK153" i="1"/>
  <c r="DL153" i="1"/>
  <c r="DM153" i="1"/>
  <c r="DN153" i="1"/>
  <c r="DO153" i="1"/>
  <c r="DP153" i="1"/>
  <c r="DQ153" i="1"/>
  <c r="DJ154" i="1"/>
  <c r="DK154" i="1"/>
  <c r="DL154" i="1"/>
  <c r="DM154" i="1"/>
  <c r="DN154" i="1"/>
  <c r="DO154" i="1"/>
  <c r="DP154" i="1"/>
  <c r="DQ154" i="1"/>
  <c r="DJ155" i="1"/>
  <c r="DK155" i="1"/>
  <c r="DL155" i="1"/>
  <c r="DM155" i="1"/>
  <c r="DN155" i="1"/>
  <c r="DO155" i="1"/>
  <c r="DP155" i="1"/>
  <c r="DQ155" i="1"/>
  <c r="DJ156" i="1"/>
  <c r="DK156" i="1"/>
  <c r="DL156" i="1"/>
  <c r="DM156" i="1"/>
  <c r="DN156" i="1"/>
  <c r="DO156" i="1"/>
  <c r="DP156" i="1"/>
  <c r="DQ156" i="1"/>
  <c r="DJ157" i="1"/>
  <c r="DK157" i="1"/>
  <c r="DL157" i="1"/>
  <c r="DM157" i="1"/>
  <c r="DN157" i="1"/>
  <c r="DO157" i="1"/>
  <c r="DP157" i="1"/>
  <c r="DQ157" i="1"/>
  <c r="DJ158" i="1"/>
  <c r="DK158" i="1"/>
  <c r="DL158" i="1"/>
  <c r="DM158" i="1"/>
  <c r="DN158" i="1"/>
  <c r="DO158" i="1"/>
  <c r="DP158" i="1"/>
  <c r="DQ158" i="1"/>
  <c r="DJ159" i="1"/>
  <c r="DK159" i="1"/>
  <c r="DL159" i="1"/>
  <c r="DM159" i="1"/>
  <c r="DN159" i="1"/>
  <c r="DO159" i="1"/>
  <c r="DP159" i="1"/>
  <c r="DQ159" i="1"/>
  <c r="DJ160" i="1"/>
  <c r="DK160" i="1"/>
  <c r="DL160" i="1"/>
  <c r="DM160" i="1"/>
  <c r="DN160" i="1"/>
  <c r="DO160" i="1"/>
  <c r="DP160" i="1"/>
  <c r="DQ160" i="1"/>
  <c r="DJ161" i="1"/>
  <c r="DK161" i="1"/>
  <c r="DL161" i="1"/>
  <c r="DM161" i="1"/>
  <c r="DN161" i="1"/>
  <c r="DO161" i="1"/>
  <c r="DP161" i="1"/>
  <c r="DQ161" i="1"/>
  <c r="DJ162" i="1"/>
  <c r="DK162" i="1"/>
  <c r="DL162" i="1"/>
  <c r="DM162" i="1"/>
  <c r="DN162" i="1"/>
  <c r="DO162" i="1"/>
  <c r="DP162" i="1"/>
  <c r="DQ162" i="1"/>
  <c r="DJ163" i="1"/>
  <c r="DK163" i="1"/>
  <c r="DL163" i="1"/>
  <c r="DM163" i="1"/>
  <c r="DN163" i="1"/>
  <c r="DO163" i="1"/>
  <c r="DP163" i="1"/>
  <c r="DQ163" i="1"/>
  <c r="DJ164" i="1"/>
  <c r="DK164" i="1"/>
  <c r="DL164" i="1"/>
  <c r="DM164" i="1"/>
  <c r="DN164" i="1"/>
  <c r="DO164" i="1"/>
  <c r="DP164" i="1"/>
  <c r="DQ164" i="1"/>
  <c r="DJ165" i="1"/>
  <c r="DK165" i="1"/>
  <c r="DL165" i="1"/>
  <c r="DM165" i="1"/>
  <c r="DN165" i="1"/>
  <c r="DO165" i="1"/>
  <c r="DP165" i="1"/>
  <c r="DQ165" i="1"/>
  <c r="DJ166" i="1"/>
  <c r="DK166" i="1"/>
  <c r="DL166" i="1"/>
  <c r="DM166" i="1"/>
  <c r="DN166" i="1"/>
  <c r="DO166" i="1"/>
  <c r="DP166" i="1"/>
  <c r="DQ166" i="1"/>
  <c r="DJ167" i="1"/>
  <c r="DK167" i="1"/>
  <c r="DL167" i="1"/>
  <c r="DM167" i="1"/>
  <c r="DN167" i="1"/>
  <c r="DO167" i="1"/>
  <c r="DP167" i="1"/>
  <c r="DQ167" i="1"/>
  <c r="DJ168" i="1"/>
  <c r="DK168" i="1"/>
  <c r="DL168" i="1"/>
  <c r="DM168" i="1"/>
  <c r="DN168" i="1"/>
  <c r="DO168" i="1"/>
  <c r="DP168" i="1"/>
  <c r="DQ168" i="1"/>
  <c r="DJ169" i="1"/>
  <c r="DK169" i="1"/>
  <c r="DL169" i="1"/>
  <c r="DM169" i="1"/>
  <c r="DN169" i="1"/>
  <c r="DO169" i="1"/>
  <c r="DP169" i="1"/>
  <c r="DQ169" i="1"/>
  <c r="DJ170" i="1"/>
  <c r="DK170" i="1"/>
  <c r="DL170" i="1"/>
  <c r="DM170" i="1"/>
  <c r="DN170" i="1"/>
  <c r="DO170" i="1"/>
  <c r="DP170" i="1"/>
  <c r="DQ170" i="1"/>
  <c r="DJ171" i="1"/>
  <c r="DK171" i="1"/>
  <c r="DL171" i="1"/>
  <c r="DM171" i="1"/>
  <c r="DN171" i="1"/>
  <c r="DO171" i="1"/>
  <c r="DP171" i="1"/>
  <c r="DQ171" i="1"/>
  <c r="DJ172" i="1"/>
  <c r="DK172" i="1"/>
  <c r="DL172" i="1"/>
  <c r="DM172" i="1"/>
  <c r="DN172" i="1"/>
  <c r="DO172" i="1"/>
  <c r="DP172" i="1"/>
  <c r="DQ172" i="1"/>
  <c r="DJ173" i="1"/>
  <c r="DK173" i="1"/>
  <c r="DL173" i="1"/>
  <c r="DM173" i="1"/>
  <c r="DN173" i="1"/>
  <c r="DO173" i="1"/>
  <c r="DP173" i="1"/>
  <c r="DQ173" i="1"/>
  <c r="DJ174" i="1"/>
  <c r="DK174" i="1"/>
  <c r="DL174" i="1"/>
  <c r="DM174" i="1"/>
  <c r="DN174" i="1"/>
  <c r="DO174" i="1"/>
  <c r="DP174" i="1"/>
  <c r="DQ174" i="1"/>
  <c r="DJ175" i="1"/>
  <c r="DK175" i="1"/>
  <c r="DL175" i="1"/>
  <c r="DM175" i="1"/>
  <c r="DN175" i="1"/>
  <c r="DO175" i="1"/>
  <c r="DP175" i="1"/>
  <c r="DQ175" i="1"/>
  <c r="DJ176" i="1"/>
  <c r="DK176" i="1"/>
  <c r="DL176" i="1"/>
  <c r="DM176" i="1"/>
  <c r="DN176" i="1"/>
  <c r="DO176" i="1"/>
  <c r="DP176" i="1"/>
  <c r="DQ176" i="1"/>
  <c r="DJ177" i="1"/>
  <c r="DK177" i="1"/>
  <c r="DL177" i="1"/>
  <c r="DM177" i="1"/>
  <c r="DN177" i="1"/>
  <c r="DO177" i="1"/>
  <c r="DP177" i="1"/>
  <c r="DQ177" i="1"/>
  <c r="DJ178" i="1"/>
  <c r="DK178" i="1"/>
  <c r="DL178" i="1"/>
  <c r="DM178" i="1"/>
  <c r="DN178" i="1"/>
  <c r="DO178" i="1"/>
  <c r="DP178" i="1"/>
  <c r="DQ178" i="1"/>
  <c r="DJ179" i="1"/>
  <c r="DK179" i="1"/>
  <c r="DL179" i="1"/>
  <c r="DM179" i="1"/>
  <c r="DN179" i="1"/>
  <c r="DO179" i="1"/>
  <c r="DP179" i="1"/>
  <c r="DQ179" i="1"/>
  <c r="DJ180" i="1"/>
  <c r="DK180" i="1"/>
  <c r="DL180" i="1"/>
  <c r="DM180" i="1"/>
  <c r="DN180" i="1"/>
  <c r="DO180" i="1"/>
  <c r="DP180" i="1"/>
  <c r="DQ180" i="1"/>
  <c r="DJ181" i="1"/>
  <c r="DK181" i="1"/>
  <c r="DL181" i="1"/>
  <c r="DM181" i="1"/>
  <c r="DN181" i="1"/>
  <c r="DO181" i="1"/>
  <c r="DP181" i="1"/>
  <c r="DQ181" i="1"/>
  <c r="DJ182" i="1"/>
  <c r="DK182" i="1"/>
  <c r="DL182" i="1"/>
  <c r="DM182" i="1"/>
  <c r="DN182" i="1"/>
  <c r="DO182" i="1"/>
  <c r="DP182" i="1"/>
  <c r="DQ182" i="1"/>
  <c r="DJ183" i="1"/>
  <c r="DK183" i="1"/>
  <c r="DL183" i="1"/>
  <c r="DM183" i="1"/>
  <c r="DN183" i="1"/>
  <c r="DO183" i="1"/>
  <c r="DP183" i="1"/>
  <c r="DQ183" i="1"/>
  <c r="DJ184" i="1"/>
  <c r="DK184" i="1"/>
  <c r="DL184" i="1"/>
  <c r="DM184" i="1"/>
  <c r="DN184" i="1"/>
  <c r="DO184" i="1"/>
  <c r="DP184" i="1"/>
  <c r="DQ184" i="1"/>
  <c r="DJ185" i="1"/>
  <c r="DK185" i="1"/>
  <c r="DL185" i="1"/>
  <c r="DM185" i="1"/>
  <c r="DN185" i="1"/>
  <c r="DO185" i="1"/>
  <c r="DP185" i="1"/>
  <c r="DQ185" i="1"/>
  <c r="DJ186" i="1"/>
  <c r="DK186" i="1"/>
  <c r="DL186" i="1"/>
  <c r="DM186" i="1"/>
  <c r="DN186" i="1"/>
  <c r="DO186" i="1"/>
  <c r="DP186" i="1"/>
  <c r="DQ186" i="1"/>
  <c r="DJ187" i="1"/>
  <c r="DK187" i="1"/>
  <c r="DL187" i="1"/>
  <c r="DM187" i="1"/>
  <c r="DN187" i="1"/>
  <c r="DO187" i="1"/>
  <c r="DP187" i="1"/>
  <c r="DQ187" i="1"/>
  <c r="DJ188" i="1"/>
  <c r="DK188" i="1"/>
  <c r="DL188" i="1"/>
  <c r="DM188" i="1"/>
  <c r="DN188" i="1"/>
  <c r="DO188" i="1"/>
  <c r="DP188" i="1"/>
  <c r="DQ188" i="1"/>
  <c r="DJ189" i="1"/>
  <c r="DK189" i="1"/>
  <c r="DL189" i="1"/>
  <c r="DM189" i="1"/>
  <c r="DN189" i="1"/>
  <c r="DO189" i="1"/>
  <c r="DP189" i="1"/>
  <c r="DQ189" i="1"/>
  <c r="DJ190" i="1"/>
  <c r="DK190" i="1"/>
  <c r="DL190" i="1"/>
  <c r="DM190" i="1"/>
  <c r="DN190" i="1"/>
  <c r="DO190" i="1"/>
  <c r="DP190" i="1"/>
  <c r="DQ190" i="1"/>
  <c r="DJ191" i="1"/>
  <c r="DK191" i="1"/>
  <c r="DL191" i="1"/>
  <c r="DM191" i="1"/>
  <c r="DN191" i="1"/>
  <c r="DO191" i="1"/>
  <c r="DP191" i="1"/>
  <c r="DQ191" i="1"/>
  <c r="DJ192" i="1"/>
  <c r="DK192" i="1"/>
  <c r="DL192" i="1"/>
  <c r="DM192" i="1"/>
  <c r="DN192" i="1"/>
  <c r="DO192" i="1"/>
  <c r="DP192" i="1"/>
  <c r="DQ192" i="1"/>
  <c r="DJ193" i="1"/>
  <c r="DK193" i="1"/>
  <c r="DL193" i="1"/>
  <c r="DM193" i="1"/>
  <c r="DN193" i="1"/>
  <c r="DO193" i="1"/>
  <c r="DP193" i="1"/>
  <c r="DQ193" i="1"/>
  <c r="DJ194" i="1"/>
  <c r="DK194" i="1"/>
  <c r="DL194" i="1"/>
  <c r="DM194" i="1"/>
  <c r="DN194" i="1"/>
  <c r="DO194" i="1"/>
  <c r="DP194" i="1"/>
  <c r="DQ194" i="1"/>
  <c r="DJ195" i="1"/>
  <c r="DK195" i="1"/>
  <c r="DL195" i="1"/>
  <c r="DM195" i="1"/>
  <c r="DN195" i="1"/>
  <c r="DO195" i="1"/>
  <c r="DP195" i="1"/>
  <c r="DQ195" i="1"/>
  <c r="DJ196" i="1"/>
  <c r="DK196" i="1"/>
  <c r="DL196" i="1"/>
  <c r="DM196" i="1"/>
  <c r="DN196" i="1"/>
  <c r="DO196" i="1"/>
  <c r="DP196" i="1"/>
  <c r="DQ196" i="1"/>
  <c r="DJ197" i="1"/>
  <c r="DK197" i="1"/>
  <c r="DL197" i="1"/>
  <c r="DM197" i="1"/>
  <c r="DN197" i="1"/>
  <c r="DO197" i="1"/>
  <c r="DP197" i="1"/>
  <c r="DQ197" i="1"/>
  <c r="DJ198" i="1"/>
  <c r="DK198" i="1"/>
  <c r="DL198" i="1"/>
  <c r="DM198" i="1"/>
  <c r="DN198" i="1"/>
  <c r="DO198" i="1"/>
  <c r="DP198" i="1"/>
  <c r="DQ198" i="1"/>
  <c r="DJ199" i="1"/>
  <c r="DK199" i="1"/>
  <c r="DL199" i="1"/>
  <c r="DM199" i="1"/>
  <c r="DN199" i="1"/>
  <c r="DO199" i="1"/>
  <c r="DP199" i="1"/>
  <c r="DQ199" i="1"/>
  <c r="DJ200" i="1"/>
  <c r="DK200" i="1"/>
  <c r="DL200" i="1"/>
  <c r="DM200" i="1"/>
  <c r="DN200" i="1"/>
  <c r="DO200" i="1"/>
  <c r="DP200" i="1"/>
  <c r="DQ200" i="1"/>
  <c r="DJ201" i="1"/>
  <c r="DK201" i="1"/>
  <c r="DL201" i="1"/>
  <c r="DM201" i="1"/>
  <c r="DN201" i="1"/>
  <c r="DO201" i="1"/>
  <c r="DP201" i="1"/>
  <c r="DQ201" i="1"/>
  <c r="DJ202" i="1"/>
  <c r="DK202" i="1"/>
  <c r="DL202" i="1"/>
  <c r="DM202" i="1"/>
  <c r="DN202" i="1"/>
  <c r="DO202" i="1"/>
  <c r="DP202" i="1"/>
  <c r="DQ202" i="1"/>
  <c r="DJ203" i="1"/>
  <c r="DK203" i="1"/>
  <c r="DL203" i="1"/>
  <c r="DM203" i="1"/>
  <c r="DN203" i="1"/>
  <c r="DO203" i="1"/>
  <c r="DP203" i="1"/>
  <c r="DQ203" i="1"/>
  <c r="DJ204" i="1"/>
  <c r="DK204" i="1"/>
  <c r="DL204" i="1"/>
  <c r="DM204" i="1"/>
  <c r="DN204" i="1"/>
  <c r="DO204" i="1"/>
  <c r="DP204" i="1"/>
  <c r="DQ204" i="1"/>
  <c r="DJ205" i="1"/>
  <c r="DK205" i="1"/>
  <c r="DL205" i="1"/>
  <c r="DM205" i="1"/>
  <c r="DN205" i="1"/>
  <c r="DO205" i="1"/>
  <c r="DP205" i="1"/>
  <c r="DQ205" i="1"/>
  <c r="DJ206" i="1"/>
  <c r="DK206" i="1"/>
  <c r="DL206" i="1"/>
  <c r="DM206" i="1"/>
  <c r="DN206" i="1"/>
  <c r="DO206" i="1"/>
  <c r="DP206" i="1"/>
  <c r="DQ206" i="1"/>
  <c r="DJ207" i="1"/>
  <c r="DK207" i="1"/>
  <c r="DL207" i="1"/>
  <c r="DM207" i="1"/>
  <c r="DN207" i="1"/>
  <c r="DO207" i="1"/>
  <c r="DP207" i="1"/>
  <c r="DQ207" i="1"/>
  <c r="DJ208" i="1"/>
  <c r="DK208" i="1"/>
  <c r="DL208" i="1"/>
  <c r="DM208" i="1"/>
  <c r="DN208" i="1"/>
  <c r="DO208" i="1"/>
  <c r="DP208" i="1"/>
  <c r="DQ208" i="1"/>
  <c r="DJ209" i="1"/>
  <c r="DK209" i="1"/>
  <c r="DL209" i="1"/>
  <c r="DM209" i="1"/>
  <c r="DN209" i="1"/>
  <c r="DO209" i="1"/>
  <c r="DP209" i="1"/>
  <c r="DQ209" i="1"/>
  <c r="DJ210" i="1"/>
  <c r="DK210" i="1"/>
  <c r="DL210" i="1"/>
  <c r="DM210" i="1"/>
  <c r="DN210" i="1"/>
  <c r="DO210" i="1"/>
  <c r="DP210" i="1"/>
  <c r="DQ210" i="1"/>
  <c r="DJ211" i="1"/>
  <c r="DK211" i="1"/>
  <c r="DL211" i="1"/>
  <c r="DM211" i="1"/>
  <c r="DN211" i="1"/>
  <c r="DO211" i="1"/>
  <c r="DP211" i="1"/>
  <c r="DQ211" i="1"/>
  <c r="DJ212" i="1"/>
  <c r="DK212" i="1"/>
  <c r="DL212" i="1"/>
  <c r="DM212" i="1"/>
  <c r="DN212" i="1"/>
  <c r="DO212" i="1"/>
  <c r="DP212" i="1"/>
  <c r="DQ212" i="1"/>
  <c r="DJ213" i="1"/>
  <c r="DK213" i="1"/>
  <c r="DL213" i="1"/>
  <c r="DM213" i="1"/>
  <c r="DN213" i="1"/>
  <c r="DO213" i="1"/>
  <c r="DP213" i="1"/>
  <c r="DQ213" i="1"/>
  <c r="DJ214" i="1"/>
  <c r="DK214" i="1"/>
  <c r="DL214" i="1"/>
  <c r="DM214" i="1"/>
  <c r="DN214" i="1"/>
  <c r="DO214" i="1"/>
  <c r="DP214" i="1"/>
  <c r="DQ214" i="1"/>
  <c r="DJ215" i="1"/>
  <c r="DK215" i="1"/>
  <c r="DL215" i="1"/>
  <c r="DM215" i="1"/>
  <c r="DN215" i="1"/>
  <c r="DO215" i="1"/>
  <c r="DP215" i="1"/>
  <c r="DQ215" i="1"/>
  <c r="DJ216" i="1"/>
  <c r="DK216" i="1"/>
  <c r="DL216" i="1"/>
  <c r="DM216" i="1"/>
  <c r="DN216" i="1"/>
  <c r="DO216" i="1"/>
  <c r="DP216" i="1"/>
  <c r="DQ216" i="1"/>
  <c r="DJ217" i="1"/>
  <c r="DK217" i="1"/>
  <c r="DL217" i="1"/>
  <c r="DM217" i="1"/>
  <c r="DN217" i="1"/>
  <c r="DO217" i="1"/>
  <c r="DP217" i="1"/>
  <c r="DQ217" i="1"/>
  <c r="DJ218" i="1"/>
  <c r="DK218" i="1"/>
  <c r="DL218" i="1"/>
  <c r="DM218" i="1"/>
  <c r="DN218" i="1"/>
  <c r="DO218" i="1"/>
  <c r="DP218" i="1"/>
  <c r="DQ218" i="1"/>
  <c r="DJ219" i="1"/>
  <c r="DK219" i="1"/>
  <c r="DL219" i="1"/>
  <c r="DM219" i="1"/>
  <c r="DN219" i="1"/>
  <c r="DO219" i="1"/>
  <c r="DP219" i="1"/>
  <c r="DQ219" i="1"/>
  <c r="DJ220" i="1"/>
  <c r="DK220" i="1"/>
  <c r="DL220" i="1"/>
  <c r="DM220" i="1"/>
  <c r="DN220" i="1"/>
  <c r="DO220" i="1"/>
  <c r="DP220" i="1"/>
  <c r="DQ220" i="1"/>
  <c r="DJ221" i="1"/>
  <c r="DK221" i="1"/>
  <c r="DL221" i="1"/>
  <c r="DM221" i="1"/>
  <c r="DN221" i="1"/>
  <c r="DO221" i="1"/>
  <c r="DP221" i="1"/>
  <c r="DQ221" i="1"/>
  <c r="DJ222" i="1"/>
  <c r="DK222" i="1"/>
  <c r="DL222" i="1"/>
  <c r="DM222" i="1"/>
  <c r="DN222" i="1"/>
  <c r="DO222" i="1"/>
  <c r="DP222" i="1"/>
  <c r="DQ222" i="1"/>
  <c r="DJ223" i="1"/>
  <c r="DK223" i="1"/>
  <c r="DL223" i="1"/>
  <c r="DM223" i="1"/>
  <c r="DN223" i="1"/>
  <c r="DO223" i="1"/>
  <c r="DP223" i="1"/>
  <c r="DQ223" i="1"/>
  <c r="DJ224" i="1"/>
  <c r="DK224" i="1"/>
  <c r="DL224" i="1"/>
  <c r="DM224" i="1"/>
  <c r="DN224" i="1"/>
  <c r="DO224" i="1"/>
  <c r="DP224" i="1"/>
  <c r="DQ224" i="1"/>
  <c r="DJ225" i="1"/>
  <c r="DK225" i="1"/>
  <c r="DL225" i="1"/>
  <c r="DM225" i="1"/>
  <c r="DN225" i="1"/>
  <c r="DO225" i="1"/>
  <c r="DP225" i="1"/>
  <c r="DQ225" i="1"/>
  <c r="DJ226" i="1"/>
  <c r="DK226" i="1"/>
  <c r="DL226" i="1"/>
  <c r="DM226" i="1"/>
  <c r="DN226" i="1"/>
  <c r="DO226" i="1"/>
  <c r="DP226" i="1"/>
  <c r="DQ226" i="1"/>
  <c r="DJ227" i="1"/>
  <c r="DK227" i="1"/>
  <c r="DL227" i="1"/>
  <c r="DM227" i="1"/>
  <c r="DN227" i="1"/>
  <c r="DO227" i="1"/>
  <c r="DP227" i="1"/>
  <c r="DQ227" i="1"/>
  <c r="DJ228" i="1"/>
  <c r="DK228" i="1"/>
  <c r="DL228" i="1"/>
  <c r="DM228" i="1"/>
  <c r="DN228" i="1"/>
  <c r="DO228" i="1"/>
  <c r="DP228" i="1"/>
  <c r="DQ228" i="1"/>
  <c r="DJ229" i="1"/>
  <c r="DK229" i="1"/>
  <c r="DL229" i="1"/>
  <c r="DM229" i="1"/>
  <c r="DN229" i="1"/>
  <c r="DO229" i="1"/>
  <c r="DP229" i="1"/>
  <c r="DQ229" i="1"/>
  <c r="DJ230" i="1"/>
  <c r="DK230" i="1"/>
  <c r="DL230" i="1"/>
  <c r="DM230" i="1"/>
  <c r="DN230" i="1"/>
  <c r="DO230" i="1"/>
  <c r="DP230" i="1"/>
  <c r="DQ230" i="1"/>
  <c r="DJ231" i="1"/>
  <c r="DK231" i="1"/>
  <c r="DL231" i="1"/>
  <c r="DM231" i="1"/>
  <c r="DN231" i="1"/>
  <c r="DO231" i="1"/>
  <c r="DP231" i="1"/>
  <c r="DQ231" i="1"/>
  <c r="DJ232" i="1"/>
  <c r="DK232" i="1"/>
  <c r="DL232" i="1"/>
  <c r="DM232" i="1"/>
  <c r="DN232" i="1"/>
  <c r="DO232" i="1"/>
  <c r="DP232" i="1"/>
  <c r="DQ232" i="1"/>
  <c r="DJ233" i="1"/>
  <c r="DK233" i="1"/>
  <c r="DL233" i="1"/>
  <c r="DM233" i="1"/>
  <c r="DN233" i="1"/>
  <c r="DO233" i="1"/>
  <c r="DP233" i="1"/>
  <c r="DQ233" i="1"/>
  <c r="DJ234" i="1"/>
  <c r="DK234" i="1"/>
  <c r="DL234" i="1"/>
  <c r="DM234" i="1"/>
  <c r="DN234" i="1"/>
  <c r="DO234" i="1"/>
  <c r="DP234" i="1"/>
  <c r="DQ234" i="1"/>
  <c r="DJ235" i="1"/>
  <c r="DK235" i="1"/>
  <c r="DL235" i="1"/>
  <c r="DM235" i="1"/>
  <c r="DN235" i="1"/>
  <c r="DO235" i="1"/>
  <c r="DP235" i="1"/>
  <c r="DQ235" i="1"/>
  <c r="DJ236" i="1"/>
  <c r="DK236" i="1"/>
  <c r="DL236" i="1"/>
  <c r="DM236" i="1"/>
  <c r="DN236" i="1"/>
  <c r="DO236" i="1"/>
  <c r="DP236" i="1"/>
  <c r="DQ236" i="1"/>
  <c r="DJ237" i="1"/>
  <c r="DK237" i="1"/>
  <c r="DL237" i="1"/>
  <c r="DM237" i="1"/>
  <c r="DN237" i="1"/>
  <c r="DO237" i="1"/>
  <c r="DP237" i="1"/>
  <c r="DQ237" i="1"/>
  <c r="DJ238" i="1"/>
  <c r="DK238" i="1"/>
  <c r="DL238" i="1"/>
  <c r="DM238" i="1"/>
  <c r="DN238" i="1"/>
  <c r="DO238" i="1"/>
  <c r="DP238" i="1"/>
  <c r="DQ238" i="1"/>
  <c r="DJ239" i="1"/>
  <c r="DK239" i="1"/>
  <c r="DL239" i="1"/>
  <c r="DM239" i="1"/>
  <c r="DN239" i="1"/>
  <c r="DO239" i="1"/>
  <c r="DP239" i="1"/>
  <c r="DQ239" i="1"/>
  <c r="DJ240" i="1"/>
  <c r="DK240" i="1"/>
  <c r="DL240" i="1"/>
  <c r="DM240" i="1"/>
  <c r="DN240" i="1"/>
  <c r="DO240" i="1"/>
  <c r="DP240" i="1"/>
  <c r="DQ240" i="1"/>
  <c r="DJ241" i="1"/>
  <c r="DK241" i="1"/>
  <c r="DL241" i="1"/>
  <c r="DM241" i="1"/>
  <c r="DN241" i="1"/>
  <c r="DO241" i="1"/>
  <c r="DP241" i="1"/>
  <c r="DQ241" i="1"/>
  <c r="DJ242" i="1"/>
  <c r="DK242" i="1"/>
  <c r="DL242" i="1"/>
  <c r="DM242" i="1"/>
  <c r="DN242" i="1"/>
  <c r="DO242" i="1"/>
  <c r="DP242" i="1"/>
  <c r="DQ242" i="1"/>
  <c r="DJ243" i="1"/>
  <c r="DK243" i="1"/>
  <c r="DL243" i="1"/>
  <c r="DM243" i="1"/>
  <c r="DN243" i="1"/>
  <c r="DO243" i="1"/>
  <c r="DP243" i="1"/>
  <c r="DQ243" i="1"/>
  <c r="DJ244" i="1"/>
  <c r="DK244" i="1"/>
  <c r="DL244" i="1"/>
  <c r="DM244" i="1"/>
  <c r="DN244" i="1"/>
  <c r="DO244" i="1"/>
  <c r="DP244" i="1"/>
  <c r="DQ244" i="1"/>
  <c r="DJ245" i="1"/>
  <c r="DK245" i="1"/>
  <c r="DL245" i="1"/>
  <c r="DM245" i="1"/>
  <c r="DN245" i="1"/>
  <c r="DO245" i="1"/>
  <c r="DP245" i="1"/>
  <c r="DQ245" i="1"/>
  <c r="DJ246" i="1"/>
  <c r="DK246" i="1"/>
  <c r="DL246" i="1"/>
  <c r="DM246" i="1"/>
  <c r="DN246" i="1"/>
  <c r="DO246" i="1"/>
  <c r="DP246" i="1"/>
  <c r="DQ246" i="1"/>
  <c r="DJ247" i="1"/>
  <c r="DK247" i="1"/>
  <c r="DL247" i="1"/>
  <c r="DM247" i="1"/>
  <c r="DN247" i="1"/>
  <c r="DO247" i="1"/>
  <c r="DP247" i="1"/>
  <c r="DQ247" i="1"/>
  <c r="DJ248" i="1"/>
  <c r="DK248" i="1"/>
  <c r="DL248" i="1"/>
  <c r="DM248" i="1"/>
  <c r="DN248" i="1"/>
  <c r="DO248" i="1"/>
  <c r="DP248" i="1"/>
  <c r="DQ248" i="1"/>
  <c r="DJ249" i="1"/>
  <c r="DK249" i="1"/>
  <c r="DL249" i="1"/>
  <c r="DM249" i="1"/>
  <c r="DN249" i="1"/>
  <c r="DO249" i="1"/>
  <c r="DP249" i="1"/>
  <c r="DQ249" i="1"/>
  <c r="DJ250" i="1"/>
  <c r="DK250" i="1"/>
  <c r="DL250" i="1"/>
  <c r="DM250" i="1"/>
  <c r="DN250" i="1"/>
  <c r="DO250" i="1"/>
  <c r="DP250" i="1"/>
  <c r="DQ250" i="1"/>
  <c r="DJ251" i="1"/>
  <c r="DK251" i="1"/>
  <c r="DL251" i="1"/>
  <c r="DM251" i="1"/>
  <c r="DN251" i="1"/>
  <c r="DO251" i="1"/>
  <c r="DP251" i="1"/>
  <c r="DQ251" i="1"/>
  <c r="DJ252" i="1"/>
  <c r="DK252" i="1"/>
  <c r="DL252" i="1"/>
  <c r="DM252" i="1"/>
  <c r="DN252" i="1"/>
  <c r="DO252" i="1"/>
  <c r="DP252" i="1"/>
  <c r="DQ252" i="1"/>
  <c r="DJ253" i="1"/>
  <c r="DK253" i="1"/>
  <c r="DL253" i="1"/>
  <c r="DM253" i="1"/>
  <c r="DN253" i="1"/>
  <c r="DO253" i="1"/>
  <c r="DP253" i="1"/>
  <c r="DQ253" i="1"/>
  <c r="DJ254" i="1"/>
  <c r="DK254" i="1"/>
  <c r="DL254" i="1"/>
  <c r="DM254" i="1"/>
  <c r="DN254" i="1"/>
  <c r="DO254" i="1"/>
  <c r="DP254" i="1"/>
  <c r="DQ254" i="1"/>
  <c r="DJ255" i="1"/>
  <c r="DK255" i="1"/>
  <c r="DL255" i="1"/>
  <c r="DM255" i="1"/>
  <c r="DN255" i="1"/>
  <c r="DO255" i="1"/>
  <c r="DP255" i="1"/>
  <c r="DQ255" i="1"/>
  <c r="DJ256" i="1"/>
  <c r="DK256" i="1"/>
  <c r="DL256" i="1"/>
  <c r="DM256" i="1"/>
  <c r="DN256" i="1"/>
  <c r="DO256" i="1"/>
  <c r="DP256" i="1"/>
  <c r="DQ256" i="1"/>
  <c r="DJ257" i="1"/>
  <c r="DK257" i="1"/>
  <c r="DL257" i="1"/>
  <c r="DM257" i="1"/>
  <c r="DN257" i="1"/>
  <c r="DO257" i="1"/>
  <c r="DP257" i="1"/>
  <c r="DQ257" i="1"/>
  <c r="DJ258" i="1"/>
  <c r="DK258" i="1"/>
  <c r="DL258" i="1"/>
  <c r="DM258" i="1"/>
  <c r="DN258" i="1"/>
  <c r="DO258" i="1"/>
  <c r="DP258" i="1"/>
  <c r="DQ258" i="1"/>
  <c r="DJ259" i="1"/>
  <c r="DK259" i="1"/>
  <c r="DL259" i="1"/>
  <c r="DM259" i="1"/>
  <c r="DN259" i="1"/>
  <c r="DO259" i="1"/>
  <c r="DP259" i="1"/>
  <c r="DQ259" i="1"/>
  <c r="DJ260" i="1"/>
  <c r="DK260" i="1"/>
  <c r="DL260" i="1"/>
  <c r="DM260" i="1"/>
  <c r="DN260" i="1"/>
  <c r="DO260" i="1"/>
  <c r="DP260" i="1"/>
  <c r="DQ260" i="1"/>
  <c r="DJ261" i="1"/>
  <c r="DK261" i="1"/>
  <c r="DL261" i="1"/>
  <c r="DM261" i="1"/>
  <c r="DN261" i="1"/>
  <c r="DO261" i="1"/>
  <c r="DP261" i="1"/>
  <c r="DQ261" i="1"/>
  <c r="DJ262" i="1"/>
  <c r="DK262" i="1"/>
  <c r="DL262" i="1"/>
  <c r="DM262" i="1"/>
  <c r="DN262" i="1"/>
  <c r="DO262" i="1"/>
  <c r="DP262" i="1"/>
  <c r="DQ262" i="1"/>
  <c r="DJ263" i="1"/>
  <c r="DK263" i="1"/>
  <c r="DL263" i="1"/>
  <c r="DM263" i="1"/>
  <c r="DN263" i="1"/>
  <c r="DO263" i="1"/>
  <c r="DP263" i="1"/>
  <c r="DQ263" i="1"/>
  <c r="DJ264" i="1"/>
  <c r="DK264" i="1"/>
  <c r="DL264" i="1"/>
  <c r="DM264" i="1"/>
  <c r="DN264" i="1"/>
  <c r="DO264" i="1"/>
  <c r="DP264" i="1"/>
  <c r="DQ264" i="1"/>
  <c r="DJ265" i="1"/>
  <c r="DK265" i="1"/>
  <c r="DL265" i="1"/>
  <c r="DM265" i="1"/>
  <c r="DN265" i="1"/>
  <c r="DO265" i="1"/>
  <c r="DP265" i="1"/>
  <c r="DQ265" i="1"/>
  <c r="DJ266" i="1"/>
  <c r="DK266" i="1"/>
  <c r="DL266" i="1"/>
  <c r="DM266" i="1"/>
  <c r="DN266" i="1"/>
  <c r="DO266" i="1"/>
  <c r="DP266" i="1"/>
  <c r="DQ266" i="1"/>
  <c r="DJ267" i="1"/>
  <c r="DK267" i="1"/>
  <c r="DL267" i="1"/>
  <c r="DM267" i="1"/>
  <c r="DN267" i="1"/>
  <c r="DO267" i="1"/>
  <c r="DP267" i="1"/>
  <c r="DQ267" i="1"/>
  <c r="DJ268" i="1"/>
  <c r="DK268" i="1"/>
  <c r="DL268" i="1"/>
  <c r="DM268" i="1"/>
  <c r="DN268" i="1"/>
  <c r="DO268" i="1"/>
  <c r="DP268" i="1"/>
  <c r="DQ268" i="1"/>
  <c r="DJ269" i="1"/>
  <c r="DK269" i="1"/>
  <c r="DL269" i="1"/>
  <c r="DM269" i="1"/>
  <c r="DN269" i="1"/>
  <c r="DO269" i="1"/>
  <c r="DP269" i="1"/>
  <c r="DQ269" i="1"/>
  <c r="DJ270" i="1"/>
  <c r="DK270" i="1"/>
  <c r="DL270" i="1"/>
  <c r="DM270" i="1"/>
  <c r="DN270" i="1"/>
  <c r="DO270" i="1"/>
  <c r="DP270" i="1"/>
  <c r="DQ270" i="1"/>
  <c r="DJ271" i="1"/>
  <c r="DK271" i="1"/>
  <c r="DL271" i="1"/>
  <c r="DM271" i="1"/>
  <c r="DN271" i="1"/>
  <c r="DO271" i="1"/>
  <c r="DP271" i="1"/>
  <c r="DQ271" i="1"/>
  <c r="DJ272" i="1"/>
  <c r="DK272" i="1"/>
  <c r="DL272" i="1"/>
  <c r="DM272" i="1"/>
  <c r="DN272" i="1"/>
  <c r="DO272" i="1"/>
  <c r="DP272" i="1"/>
  <c r="DQ272" i="1"/>
  <c r="DJ273" i="1"/>
  <c r="DK273" i="1"/>
  <c r="DL273" i="1"/>
  <c r="DM273" i="1"/>
  <c r="DN273" i="1"/>
  <c r="DO273" i="1"/>
  <c r="DP273" i="1"/>
  <c r="DQ273" i="1"/>
  <c r="DJ274" i="1"/>
  <c r="DK274" i="1"/>
  <c r="DL274" i="1"/>
  <c r="DM274" i="1"/>
  <c r="DN274" i="1"/>
  <c r="DO274" i="1"/>
  <c r="DP274" i="1"/>
  <c r="DQ274" i="1"/>
  <c r="DJ275" i="1"/>
  <c r="DK275" i="1"/>
  <c r="DL275" i="1"/>
  <c r="DM275" i="1"/>
  <c r="DN275" i="1"/>
  <c r="DO275" i="1"/>
  <c r="DP275" i="1"/>
  <c r="DQ275" i="1"/>
  <c r="DJ276" i="1"/>
  <c r="DK276" i="1"/>
  <c r="DL276" i="1"/>
  <c r="DM276" i="1"/>
  <c r="DN276" i="1"/>
  <c r="DO276" i="1"/>
  <c r="DP276" i="1"/>
  <c r="DQ276" i="1"/>
  <c r="DJ277" i="1"/>
  <c r="DK277" i="1"/>
  <c r="DL277" i="1"/>
  <c r="DM277" i="1"/>
  <c r="DN277" i="1"/>
  <c r="DO277" i="1"/>
  <c r="DP277" i="1"/>
  <c r="DQ277" i="1"/>
  <c r="DJ278" i="1"/>
  <c r="DK278" i="1"/>
  <c r="DL278" i="1"/>
  <c r="DM278" i="1"/>
  <c r="DN278" i="1"/>
  <c r="DO278" i="1"/>
  <c r="DP278" i="1"/>
  <c r="DQ278" i="1"/>
  <c r="DJ279" i="1"/>
  <c r="DK279" i="1"/>
  <c r="DL279" i="1"/>
  <c r="DM279" i="1"/>
  <c r="DN279" i="1"/>
  <c r="DO279" i="1"/>
  <c r="DP279" i="1"/>
  <c r="DQ279" i="1"/>
  <c r="DJ280" i="1"/>
  <c r="DK280" i="1"/>
  <c r="DL280" i="1"/>
  <c r="DM280" i="1"/>
  <c r="DN280" i="1"/>
  <c r="DO280" i="1"/>
  <c r="DP280" i="1"/>
  <c r="DQ280" i="1"/>
  <c r="DJ281" i="1"/>
  <c r="DK281" i="1"/>
  <c r="DL281" i="1"/>
  <c r="DM281" i="1"/>
  <c r="DN281" i="1"/>
  <c r="DO281" i="1"/>
  <c r="DP281" i="1"/>
  <c r="DQ281" i="1"/>
  <c r="DJ282" i="1"/>
  <c r="DK282" i="1"/>
  <c r="DL282" i="1"/>
  <c r="DM282" i="1"/>
  <c r="DN282" i="1"/>
  <c r="DO282" i="1"/>
  <c r="DP282" i="1"/>
  <c r="DQ282" i="1"/>
  <c r="DJ283" i="1"/>
  <c r="DK283" i="1"/>
  <c r="DL283" i="1"/>
  <c r="DM283" i="1"/>
  <c r="DN283" i="1"/>
  <c r="DO283" i="1"/>
  <c r="DP283" i="1"/>
  <c r="DQ283" i="1"/>
  <c r="DJ284" i="1"/>
  <c r="DK284" i="1"/>
  <c r="DL284" i="1"/>
  <c r="DM284" i="1"/>
  <c r="DN284" i="1"/>
  <c r="DO284" i="1"/>
  <c r="DP284" i="1"/>
  <c r="DQ284" i="1"/>
  <c r="DJ285" i="1"/>
  <c r="DK285" i="1"/>
  <c r="DL285" i="1"/>
  <c r="DM285" i="1"/>
  <c r="DN285" i="1"/>
  <c r="DO285" i="1"/>
  <c r="DP285" i="1"/>
  <c r="DQ285" i="1"/>
  <c r="DJ287" i="1"/>
  <c r="DK287" i="1"/>
  <c r="DL287" i="1"/>
  <c r="DM287" i="1"/>
  <c r="DN287" i="1"/>
  <c r="DO287" i="1"/>
  <c r="DP287" i="1"/>
  <c r="DQ287" i="1"/>
  <c r="DJ288" i="1"/>
  <c r="DK288" i="1"/>
  <c r="DL288" i="1"/>
  <c r="DM288" i="1"/>
  <c r="DN288" i="1"/>
  <c r="DO288" i="1"/>
  <c r="DP288" i="1"/>
  <c r="DQ288" i="1"/>
  <c r="DJ289" i="1"/>
  <c r="DK289" i="1"/>
  <c r="DL289" i="1"/>
  <c r="DM289" i="1"/>
  <c r="DN289" i="1"/>
  <c r="DO289" i="1"/>
  <c r="DP289" i="1"/>
  <c r="DQ289" i="1"/>
  <c r="DJ290" i="1"/>
  <c r="DK290" i="1"/>
  <c r="DL290" i="1"/>
  <c r="DM290" i="1"/>
  <c r="DN290" i="1"/>
  <c r="DO290" i="1"/>
  <c r="DP290" i="1"/>
  <c r="DQ290" i="1"/>
  <c r="DJ292" i="1"/>
  <c r="DK292" i="1"/>
  <c r="DL292" i="1"/>
  <c r="DM292" i="1"/>
  <c r="DN292" i="1"/>
  <c r="DO292" i="1"/>
  <c r="DP292" i="1"/>
  <c r="DQ292" i="1"/>
  <c r="DJ293" i="1"/>
  <c r="DK293" i="1"/>
  <c r="DL293" i="1"/>
  <c r="DM293" i="1"/>
  <c r="DN293" i="1"/>
  <c r="DO293" i="1"/>
  <c r="DP293" i="1"/>
  <c r="DQ293" i="1"/>
  <c r="DJ294" i="1"/>
  <c r="DK294" i="1"/>
  <c r="DL294" i="1"/>
  <c r="DM294" i="1"/>
  <c r="DN294" i="1"/>
  <c r="DO294" i="1"/>
  <c r="DP294" i="1"/>
  <c r="DQ294" i="1"/>
  <c r="DJ295" i="1"/>
  <c r="DK295" i="1"/>
  <c r="DL295" i="1"/>
  <c r="DM295" i="1"/>
  <c r="DN295" i="1"/>
  <c r="DO295" i="1"/>
  <c r="DP295" i="1"/>
  <c r="DQ295" i="1"/>
  <c r="DJ296" i="1"/>
  <c r="DK296" i="1"/>
  <c r="DL296" i="1"/>
  <c r="DM296" i="1"/>
  <c r="DN296" i="1"/>
  <c r="DO296" i="1"/>
  <c r="DP296" i="1"/>
  <c r="DQ296" i="1"/>
  <c r="DJ297" i="1"/>
  <c r="DK297" i="1"/>
  <c r="DL297" i="1"/>
  <c r="DM297" i="1"/>
  <c r="DN297" i="1"/>
  <c r="DO297" i="1"/>
  <c r="DP297" i="1"/>
  <c r="DQ297" i="1"/>
  <c r="DJ298" i="1"/>
  <c r="DK298" i="1"/>
  <c r="DL298" i="1"/>
  <c r="DM298" i="1"/>
  <c r="DN298" i="1"/>
  <c r="DO298" i="1"/>
  <c r="DP298" i="1"/>
  <c r="DQ298" i="1"/>
  <c r="DJ299" i="1"/>
  <c r="DK299" i="1"/>
  <c r="DL299" i="1"/>
  <c r="DM299" i="1"/>
  <c r="DN299" i="1"/>
  <c r="DO299" i="1"/>
  <c r="DP299" i="1"/>
  <c r="DQ299" i="1"/>
  <c r="DJ300" i="1"/>
  <c r="DK300" i="1"/>
  <c r="DL300" i="1"/>
  <c r="DM300" i="1"/>
  <c r="DN300" i="1"/>
  <c r="DO300" i="1"/>
  <c r="DP300" i="1"/>
  <c r="DQ300" i="1"/>
  <c r="DJ301" i="1"/>
  <c r="DK301" i="1"/>
  <c r="DL301" i="1"/>
  <c r="DM301" i="1"/>
  <c r="DN301" i="1"/>
  <c r="DO301" i="1"/>
  <c r="DP301" i="1"/>
  <c r="DQ301" i="1"/>
  <c r="DJ302" i="1"/>
  <c r="DK302" i="1"/>
  <c r="DL302" i="1"/>
  <c r="DM302" i="1"/>
  <c r="DN302" i="1"/>
  <c r="DO302" i="1"/>
  <c r="DP302" i="1"/>
  <c r="DQ302" i="1"/>
  <c r="DJ303" i="1"/>
  <c r="DK303" i="1"/>
  <c r="DL303" i="1"/>
  <c r="DM303" i="1"/>
  <c r="DN303" i="1"/>
  <c r="DO303" i="1"/>
  <c r="DP303" i="1"/>
  <c r="DQ303" i="1"/>
  <c r="DJ304" i="1"/>
  <c r="DK304" i="1"/>
  <c r="DL304" i="1"/>
  <c r="DM304" i="1"/>
  <c r="DN304" i="1"/>
  <c r="DO304" i="1"/>
  <c r="DP304" i="1"/>
  <c r="DQ304" i="1"/>
  <c r="DJ305" i="1"/>
  <c r="DK305" i="1"/>
  <c r="DL305" i="1"/>
  <c r="DM305" i="1"/>
  <c r="DN305" i="1"/>
  <c r="DO305" i="1"/>
  <c r="DP305" i="1"/>
  <c r="DQ305" i="1"/>
  <c r="DJ306" i="1"/>
  <c r="DK306" i="1"/>
  <c r="DL306" i="1"/>
  <c r="DM306" i="1"/>
  <c r="DN306" i="1"/>
  <c r="DO306" i="1"/>
  <c r="DP306" i="1"/>
  <c r="DQ306" i="1"/>
  <c r="DJ307" i="1"/>
  <c r="DK307" i="1"/>
  <c r="DL307" i="1"/>
  <c r="DM307" i="1"/>
  <c r="DN307" i="1"/>
  <c r="DO307" i="1"/>
  <c r="DP307" i="1"/>
  <c r="DQ307" i="1"/>
  <c r="DJ308" i="1"/>
  <c r="DK308" i="1"/>
  <c r="DL308" i="1"/>
  <c r="DM308" i="1"/>
  <c r="DN308" i="1"/>
  <c r="DO308" i="1"/>
  <c r="DP308" i="1"/>
  <c r="DQ308" i="1"/>
  <c r="DJ309" i="1"/>
  <c r="DK309" i="1"/>
  <c r="DL309" i="1"/>
  <c r="DM309" i="1"/>
  <c r="DN309" i="1"/>
  <c r="DO309" i="1"/>
  <c r="DP309" i="1"/>
  <c r="DQ309" i="1"/>
  <c r="DJ310" i="1"/>
  <c r="DK310" i="1"/>
  <c r="DL310" i="1"/>
  <c r="DM310" i="1"/>
  <c r="DN310" i="1"/>
  <c r="DO310" i="1"/>
  <c r="DP310" i="1"/>
  <c r="DQ310" i="1"/>
  <c r="DJ311" i="1"/>
  <c r="DK311" i="1"/>
  <c r="DL311" i="1"/>
  <c r="DM311" i="1"/>
  <c r="DN311" i="1"/>
  <c r="DO311" i="1"/>
  <c r="DP311" i="1"/>
  <c r="DQ311" i="1"/>
  <c r="DJ312" i="1"/>
  <c r="DK312" i="1"/>
  <c r="DL312" i="1"/>
  <c r="DM312" i="1"/>
  <c r="DN312" i="1"/>
  <c r="DO312" i="1"/>
  <c r="DP312" i="1"/>
  <c r="DQ312" i="1"/>
  <c r="DJ313" i="1"/>
  <c r="DK313" i="1"/>
  <c r="DL313" i="1"/>
  <c r="DM313" i="1"/>
  <c r="DN313" i="1"/>
  <c r="DO313" i="1"/>
  <c r="DP313" i="1"/>
  <c r="DQ313" i="1"/>
  <c r="DJ314" i="1"/>
  <c r="DK314" i="1"/>
  <c r="DL314" i="1"/>
  <c r="DM314" i="1"/>
  <c r="DN314" i="1"/>
  <c r="DO314" i="1"/>
  <c r="DP314" i="1"/>
  <c r="DQ314" i="1"/>
  <c r="DJ315" i="1"/>
  <c r="DK315" i="1"/>
  <c r="DL315" i="1"/>
  <c r="DM315" i="1"/>
  <c r="DN315" i="1"/>
  <c r="DO315" i="1"/>
  <c r="DP315" i="1"/>
  <c r="DQ315" i="1"/>
  <c r="DJ316" i="1"/>
  <c r="DK316" i="1"/>
  <c r="DL316" i="1"/>
  <c r="DM316" i="1"/>
  <c r="DN316" i="1"/>
  <c r="DO316" i="1"/>
  <c r="DP316" i="1"/>
  <c r="DQ316" i="1"/>
  <c r="DJ317" i="1"/>
  <c r="DK317" i="1"/>
  <c r="DL317" i="1"/>
  <c r="DM317" i="1"/>
  <c r="DN317" i="1"/>
  <c r="DO317" i="1"/>
  <c r="DP317" i="1"/>
  <c r="DQ317" i="1"/>
  <c r="DJ318" i="1"/>
  <c r="DK318" i="1"/>
  <c r="DL318" i="1"/>
  <c r="DM318" i="1"/>
  <c r="DN318" i="1"/>
  <c r="DO318" i="1"/>
  <c r="DP318" i="1"/>
  <c r="DQ318" i="1"/>
  <c r="DJ319" i="1"/>
  <c r="DK319" i="1"/>
  <c r="DL319" i="1"/>
  <c r="DM319" i="1"/>
  <c r="DN319" i="1"/>
  <c r="DO319" i="1"/>
  <c r="DP319" i="1"/>
  <c r="DQ319" i="1"/>
  <c r="DJ320" i="1"/>
  <c r="DK320" i="1"/>
  <c r="DL320" i="1"/>
  <c r="DM320" i="1"/>
  <c r="DN320" i="1"/>
  <c r="DO320" i="1"/>
  <c r="DP320" i="1"/>
  <c r="DQ320" i="1"/>
  <c r="DJ321" i="1"/>
  <c r="DK321" i="1"/>
  <c r="DL321" i="1"/>
  <c r="DM321" i="1"/>
  <c r="DN321" i="1"/>
  <c r="DO321" i="1"/>
  <c r="DP321" i="1"/>
  <c r="DQ321" i="1"/>
  <c r="DJ322" i="1"/>
  <c r="DK322" i="1"/>
  <c r="DL322" i="1"/>
  <c r="DM322" i="1"/>
  <c r="DN322" i="1"/>
  <c r="DO322" i="1"/>
  <c r="DP322" i="1"/>
  <c r="DQ322" i="1"/>
  <c r="DJ323" i="1"/>
  <c r="DK323" i="1"/>
  <c r="DL323" i="1"/>
  <c r="DM323" i="1"/>
  <c r="DN323" i="1"/>
  <c r="DO323" i="1"/>
  <c r="DP323" i="1"/>
  <c r="DQ323" i="1"/>
  <c r="DJ325" i="1"/>
  <c r="DK325" i="1"/>
  <c r="DL325" i="1"/>
  <c r="DM325" i="1"/>
  <c r="DN325" i="1"/>
  <c r="DO325" i="1"/>
  <c r="DP325" i="1"/>
  <c r="DQ325" i="1"/>
  <c r="DJ326" i="1"/>
  <c r="DK326" i="1"/>
  <c r="DL326" i="1"/>
  <c r="DM326" i="1"/>
  <c r="DN326" i="1"/>
  <c r="DO326" i="1"/>
  <c r="DP326" i="1"/>
  <c r="DQ326" i="1"/>
  <c r="AQ2" i="1"/>
  <c r="AR2" i="1"/>
  <c r="AT2" i="1"/>
  <c r="AQ3" i="1"/>
  <c r="AR3" i="1"/>
  <c r="AT3" i="1"/>
  <c r="AQ4" i="1"/>
  <c r="AR4" i="1"/>
  <c r="AT4" i="1"/>
  <c r="AQ5" i="1"/>
  <c r="AR5" i="1"/>
  <c r="AT5" i="1"/>
  <c r="AQ6" i="1"/>
  <c r="AR6" i="1"/>
  <c r="AT6" i="1"/>
  <c r="AQ7" i="1"/>
  <c r="AR7" i="1"/>
  <c r="AT7" i="1"/>
  <c r="AQ8" i="1"/>
  <c r="AR8" i="1"/>
  <c r="AT8" i="1"/>
  <c r="AQ9" i="1"/>
  <c r="AR9" i="1"/>
  <c r="AT9" i="1"/>
  <c r="AQ10" i="1"/>
  <c r="AR10" i="1"/>
  <c r="AT10" i="1"/>
  <c r="AQ11" i="1"/>
  <c r="AR11" i="1"/>
  <c r="AT11" i="1"/>
  <c r="AQ12" i="1"/>
  <c r="AR12" i="1"/>
  <c r="AT12" i="1"/>
  <c r="AQ13" i="1"/>
  <c r="AR13" i="1"/>
  <c r="AT13" i="1"/>
  <c r="AQ14" i="1"/>
  <c r="AR14" i="1"/>
  <c r="AT14" i="1"/>
  <c r="AQ15" i="1"/>
  <c r="AR15" i="1"/>
  <c r="AT15" i="1"/>
  <c r="AQ16" i="1"/>
  <c r="AR16" i="1"/>
  <c r="AT16" i="1"/>
  <c r="AQ17" i="1"/>
  <c r="AR17" i="1"/>
  <c r="AT17" i="1"/>
  <c r="AQ18" i="1"/>
  <c r="AR18" i="1"/>
  <c r="AT18" i="1"/>
  <c r="AQ19" i="1"/>
  <c r="AR19" i="1"/>
  <c r="AT19" i="1"/>
  <c r="AQ20" i="1"/>
  <c r="AR20" i="1"/>
  <c r="AT20" i="1"/>
  <c r="AQ21" i="1"/>
  <c r="AR21" i="1"/>
  <c r="AT21" i="1"/>
  <c r="AQ22" i="1"/>
  <c r="AR22" i="1"/>
  <c r="AT22" i="1"/>
  <c r="AQ23" i="1"/>
  <c r="AR23" i="1"/>
  <c r="AT23" i="1"/>
  <c r="AQ24" i="1"/>
  <c r="AR24" i="1"/>
  <c r="AT24" i="1"/>
  <c r="AQ25" i="1"/>
  <c r="AR25" i="1"/>
  <c r="AT25" i="1"/>
  <c r="AQ26" i="1"/>
  <c r="AR26" i="1"/>
  <c r="AT26" i="1"/>
  <c r="AQ27" i="1"/>
  <c r="AR27" i="1"/>
  <c r="AT27" i="1"/>
  <c r="AQ28" i="1"/>
  <c r="AR28" i="1"/>
  <c r="AT28" i="1"/>
  <c r="AQ29" i="1"/>
  <c r="AR29" i="1"/>
  <c r="AT29" i="1"/>
  <c r="AQ30" i="1"/>
  <c r="AR30" i="1"/>
  <c r="AT30" i="1"/>
  <c r="AQ31" i="1"/>
  <c r="AR31" i="1"/>
  <c r="AT31" i="1"/>
  <c r="AQ32" i="1"/>
  <c r="AR32" i="1"/>
  <c r="AT32" i="1"/>
  <c r="AQ33" i="1"/>
  <c r="AR33" i="1"/>
  <c r="AT33" i="1"/>
  <c r="AQ34" i="1"/>
  <c r="AR34" i="1"/>
  <c r="AT34" i="1"/>
  <c r="AQ35" i="1"/>
  <c r="AR35" i="1"/>
  <c r="AT35" i="1"/>
  <c r="AQ36" i="1"/>
  <c r="AR36" i="1"/>
  <c r="AT36" i="1"/>
  <c r="AQ37" i="1"/>
  <c r="AR37" i="1"/>
  <c r="AT37" i="1"/>
  <c r="AQ38" i="1"/>
  <c r="AR38" i="1"/>
  <c r="AT38" i="1"/>
  <c r="AQ39" i="1"/>
  <c r="AR39" i="1"/>
  <c r="AT39" i="1"/>
  <c r="AQ40" i="1"/>
  <c r="AR40" i="1"/>
  <c r="AT40" i="1"/>
  <c r="AQ41" i="1"/>
  <c r="AR41" i="1"/>
  <c r="AT41" i="1"/>
  <c r="AQ42" i="1"/>
  <c r="AR42" i="1"/>
  <c r="AT42" i="1"/>
  <c r="AQ43" i="1"/>
  <c r="AR43" i="1"/>
  <c r="AT43" i="1"/>
  <c r="AQ44" i="1"/>
  <c r="AR44" i="1"/>
  <c r="AT44" i="1"/>
  <c r="AQ45" i="1"/>
  <c r="AR45" i="1"/>
  <c r="AT45" i="1"/>
  <c r="AQ46" i="1"/>
  <c r="AR46" i="1"/>
  <c r="AT46" i="1"/>
  <c r="AQ47" i="1"/>
  <c r="AR47" i="1"/>
  <c r="AT47" i="1"/>
  <c r="AQ48" i="1"/>
  <c r="AR48" i="1"/>
  <c r="AT48" i="1"/>
  <c r="AQ49" i="1"/>
  <c r="AR49" i="1"/>
  <c r="AT49" i="1"/>
  <c r="AQ50" i="1"/>
  <c r="AR50" i="1"/>
  <c r="AT50" i="1"/>
  <c r="AQ51" i="1"/>
  <c r="AR51" i="1"/>
  <c r="AT51" i="1"/>
  <c r="AQ52" i="1"/>
  <c r="AR52" i="1"/>
  <c r="AT52" i="1"/>
  <c r="AQ53" i="1"/>
  <c r="AR53" i="1"/>
  <c r="AT53" i="1"/>
  <c r="AQ54" i="1"/>
  <c r="AR54" i="1"/>
  <c r="AT54" i="1"/>
  <c r="AQ55" i="1"/>
  <c r="AR55" i="1"/>
  <c r="AT55" i="1"/>
  <c r="AQ56" i="1"/>
  <c r="AR56" i="1"/>
  <c r="AT56" i="1"/>
  <c r="AQ57" i="1"/>
  <c r="AR57" i="1"/>
  <c r="AT57" i="1"/>
  <c r="AQ58" i="1"/>
  <c r="AR58" i="1"/>
  <c r="AT58" i="1"/>
  <c r="AQ59" i="1"/>
  <c r="AR59" i="1"/>
  <c r="AT59" i="1"/>
  <c r="AQ60" i="1"/>
  <c r="AR60" i="1"/>
  <c r="AT60" i="1"/>
  <c r="AQ61" i="1"/>
  <c r="AR61" i="1"/>
  <c r="AT61" i="1"/>
  <c r="AQ62" i="1"/>
  <c r="AR62" i="1"/>
  <c r="AT62" i="1"/>
  <c r="AQ63" i="1"/>
  <c r="AR63" i="1"/>
  <c r="AT63" i="1"/>
  <c r="AQ64" i="1"/>
  <c r="AR64" i="1"/>
  <c r="AT64" i="1"/>
  <c r="AQ65" i="1"/>
  <c r="AR65" i="1"/>
  <c r="AT65" i="1"/>
  <c r="AQ66" i="1"/>
  <c r="AR66" i="1"/>
  <c r="AT66" i="1"/>
  <c r="AQ67" i="1"/>
  <c r="AR67" i="1"/>
  <c r="AT67" i="1"/>
  <c r="AQ68" i="1"/>
  <c r="AR68" i="1"/>
  <c r="AT68" i="1"/>
  <c r="AQ69" i="1"/>
  <c r="AR69" i="1"/>
  <c r="AT69" i="1"/>
  <c r="AQ70" i="1"/>
  <c r="AR70" i="1"/>
  <c r="AT70" i="1"/>
  <c r="AQ71" i="1"/>
  <c r="AR71" i="1"/>
  <c r="AT71" i="1"/>
  <c r="AQ72" i="1"/>
  <c r="AR72" i="1"/>
  <c r="AT72" i="1"/>
  <c r="AQ73" i="1"/>
  <c r="AR73" i="1"/>
  <c r="AT73" i="1"/>
  <c r="AQ74" i="1"/>
  <c r="AR74" i="1"/>
  <c r="AT74" i="1"/>
  <c r="AQ75" i="1"/>
  <c r="AR75" i="1"/>
  <c r="AT75" i="1"/>
  <c r="AQ76" i="1"/>
  <c r="AR76" i="1"/>
  <c r="AT76" i="1"/>
  <c r="AQ77" i="1"/>
  <c r="AR77" i="1"/>
  <c r="AT77" i="1"/>
  <c r="AQ78" i="1"/>
  <c r="AR78" i="1"/>
  <c r="AT78" i="1"/>
  <c r="AQ79" i="1"/>
  <c r="AR79" i="1"/>
  <c r="AT79" i="1"/>
  <c r="AQ80" i="1"/>
  <c r="AR80" i="1"/>
  <c r="AT80" i="1"/>
  <c r="AQ81" i="1"/>
  <c r="AR81" i="1"/>
  <c r="AT81" i="1"/>
  <c r="AQ82" i="1"/>
  <c r="AR82" i="1"/>
  <c r="AT82" i="1"/>
  <c r="AQ83" i="1"/>
  <c r="AR83" i="1"/>
  <c r="AT83" i="1"/>
  <c r="AQ84" i="1"/>
  <c r="AR84" i="1"/>
  <c r="AT84" i="1"/>
  <c r="AQ85" i="1"/>
  <c r="AR85" i="1"/>
  <c r="AT85" i="1"/>
  <c r="AQ86" i="1"/>
  <c r="AR86" i="1"/>
  <c r="AT86" i="1"/>
  <c r="AQ87" i="1"/>
  <c r="AR87" i="1"/>
  <c r="AT87" i="1"/>
  <c r="AQ88" i="1"/>
  <c r="AR88" i="1"/>
  <c r="AT88" i="1"/>
  <c r="AQ89" i="1"/>
  <c r="AR89" i="1"/>
  <c r="AT89" i="1"/>
  <c r="AQ90" i="1"/>
  <c r="AR90" i="1"/>
  <c r="AT90" i="1"/>
  <c r="AQ91" i="1"/>
  <c r="AR91" i="1"/>
  <c r="AT91" i="1"/>
  <c r="AQ92" i="1"/>
  <c r="AR92" i="1"/>
  <c r="AT92" i="1"/>
  <c r="AQ93" i="1"/>
  <c r="AR93" i="1"/>
  <c r="AT93" i="1"/>
  <c r="AQ94" i="1"/>
  <c r="AR94" i="1"/>
  <c r="AT94" i="1"/>
  <c r="AQ95" i="1"/>
  <c r="AR95" i="1"/>
  <c r="AT95" i="1"/>
  <c r="AQ96" i="1"/>
  <c r="AR96" i="1"/>
  <c r="AT96" i="1"/>
  <c r="AQ97" i="1"/>
  <c r="AR97" i="1"/>
  <c r="AT97" i="1"/>
  <c r="AQ98" i="1"/>
  <c r="AR98" i="1"/>
  <c r="AT98" i="1"/>
  <c r="AQ99" i="1"/>
  <c r="AR99" i="1"/>
  <c r="AT99" i="1"/>
  <c r="AQ100" i="1"/>
  <c r="AR100" i="1"/>
  <c r="AT100" i="1"/>
  <c r="AQ101" i="1"/>
  <c r="AR101" i="1"/>
  <c r="AT101" i="1"/>
  <c r="AQ102" i="1"/>
  <c r="AR102" i="1"/>
  <c r="AT102" i="1"/>
  <c r="AQ103" i="1"/>
  <c r="AR103" i="1"/>
  <c r="AT103" i="1"/>
  <c r="AQ104" i="1"/>
  <c r="AR104" i="1"/>
  <c r="AT104" i="1"/>
  <c r="AQ105" i="1"/>
  <c r="AR105" i="1"/>
  <c r="AT105" i="1"/>
  <c r="AQ106" i="1"/>
  <c r="AR106" i="1"/>
  <c r="AT106" i="1"/>
  <c r="AQ107" i="1"/>
  <c r="AR107" i="1"/>
  <c r="AT107" i="1"/>
  <c r="AQ108" i="1"/>
  <c r="AR108" i="1"/>
  <c r="AT108" i="1"/>
  <c r="AQ109" i="1"/>
  <c r="AR109" i="1"/>
  <c r="AT109" i="1"/>
  <c r="AQ110" i="1"/>
  <c r="AR110" i="1"/>
  <c r="AT110" i="1"/>
  <c r="AQ111" i="1"/>
  <c r="AR111" i="1"/>
  <c r="AT111" i="1"/>
  <c r="AQ112" i="1"/>
  <c r="AR112" i="1"/>
  <c r="AT112" i="1"/>
  <c r="AQ113" i="1"/>
  <c r="AR113" i="1"/>
  <c r="AT113" i="1"/>
  <c r="AQ114" i="1"/>
  <c r="AR114" i="1"/>
  <c r="AT114" i="1"/>
  <c r="AQ115" i="1"/>
  <c r="AR115" i="1"/>
  <c r="AT115" i="1"/>
  <c r="AQ116" i="1"/>
  <c r="AR116" i="1"/>
  <c r="AT116" i="1"/>
  <c r="AQ117" i="1"/>
  <c r="AR117" i="1"/>
  <c r="AT117" i="1"/>
  <c r="AQ118" i="1"/>
  <c r="AR118" i="1"/>
  <c r="AT118" i="1"/>
  <c r="AQ119" i="1"/>
  <c r="AR119" i="1"/>
  <c r="AT119" i="1"/>
  <c r="AQ120" i="1"/>
  <c r="AR120" i="1"/>
  <c r="AT120" i="1"/>
  <c r="AQ121" i="1"/>
  <c r="AR121" i="1"/>
  <c r="AT121" i="1"/>
  <c r="AQ122" i="1"/>
  <c r="AR122" i="1"/>
  <c r="AT122" i="1"/>
  <c r="AQ123" i="1"/>
  <c r="AR123" i="1"/>
  <c r="AT123" i="1"/>
  <c r="AQ124" i="1"/>
  <c r="AR124" i="1"/>
  <c r="AT124" i="1"/>
  <c r="AQ125" i="1"/>
  <c r="AR125" i="1"/>
  <c r="AT125" i="1"/>
  <c r="AQ126" i="1"/>
  <c r="AR126" i="1"/>
  <c r="AT126" i="1"/>
  <c r="AQ127" i="1"/>
  <c r="AR127" i="1"/>
  <c r="AT127" i="1"/>
  <c r="AQ128" i="1"/>
  <c r="AR128" i="1"/>
  <c r="AT128" i="1"/>
  <c r="AQ129" i="1"/>
  <c r="AR129" i="1"/>
  <c r="AT129" i="1"/>
  <c r="AQ130" i="1"/>
  <c r="AR130" i="1"/>
  <c r="AT130" i="1"/>
  <c r="AQ131" i="1"/>
  <c r="AR131" i="1"/>
  <c r="AT131" i="1"/>
  <c r="AQ132" i="1"/>
  <c r="AR132" i="1"/>
  <c r="AT132" i="1"/>
  <c r="AQ133" i="1"/>
  <c r="AR133" i="1"/>
  <c r="AT133" i="1"/>
  <c r="AQ134" i="1"/>
  <c r="AR134" i="1"/>
  <c r="AT134" i="1"/>
  <c r="AQ135" i="1"/>
  <c r="AR135" i="1"/>
  <c r="AT135" i="1"/>
  <c r="AQ136" i="1"/>
  <c r="AR136" i="1"/>
  <c r="AT136" i="1"/>
  <c r="AQ137" i="1"/>
  <c r="AR137" i="1"/>
  <c r="AT137" i="1"/>
  <c r="AQ138" i="1"/>
  <c r="AR138" i="1"/>
  <c r="AT138" i="1"/>
  <c r="AQ139" i="1"/>
  <c r="AR139" i="1"/>
  <c r="AT139" i="1"/>
  <c r="AQ140" i="1"/>
  <c r="AR140" i="1"/>
  <c r="AT140" i="1"/>
  <c r="AQ141" i="1"/>
  <c r="AR141" i="1"/>
  <c r="AT141" i="1"/>
  <c r="AQ142" i="1"/>
  <c r="AR142" i="1"/>
  <c r="AT142" i="1"/>
  <c r="AQ143" i="1"/>
  <c r="AR143" i="1"/>
  <c r="AT143" i="1"/>
  <c r="AQ144" i="1"/>
  <c r="AR144" i="1"/>
  <c r="AT144" i="1"/>
  <c r="AQ145" i="1"/>
  <c r="AR145" i="1"/>
  <c r="AT145" i="1"/>
  <c r="AQ146" i="1"/>
  <c r="AR146" i="1"/>
  <c r="AT146" i="1"/>
  <c r="AQ147" i="1"/>
  <c r="AR147" i="1"/>
  <c r="AT147" i="1"/>
  <c r="AQ148" i="1"/>
  <c r="AR148" i="1"/>
  <c r="AT148" i="1"/>
  <c r="AQ149" i="1"/>
  <c r="AR149" i="1"/>
  <c r="AT149" i="1"/>
  <c r="AQ150" i="1"/>
  <c r="AR150" i="1"/>
  <c r="AT150" i="1"/>
  <c r="AQ151" i="1"/>
  <c r="AR151" i="1"/>
  <c r="AT151" i="1"/>
  <c r="AQ152" i="1"/>
  <c r="AR152" i="1"/>
  <c r="AT152" i="1"/>
  <c r="AQ153" i="1"/>
  <c r="AR153" i="1"/>
  <c r="AT153" i="1"/>
  <c r="AQ154" i="1"/>
  <c r="AR154" i="1"/>
  <c r="AT154" i="1"/>
  <c r="AQ155" i="1"/>
  <c r="AR155" i="1"/>
  <c r="AT155" i="1"/>
  <c r="AQ156" i="1"/>
  <c r="AR156" i="1"/>
  <c r="AT156" i="1"/>
  <c r="AQ157" i="1"/>
  <c r="AR157" i="1"/>
  <c r="AT157" i="1"/>
  <c r="AQ158" i="1"/>
  <c r="AR158" i="1"/>
  <c r="AT158" i="1"/>
  <c r="AQ159" i="1"/>
  <c r="AR159" i="1"/>
  <c r="AT159" i="1"/>
  <c r="AQ160" i="1"/>
  <c r="AR160" i="1"/>
  <c r="AT160" i="1"/>
  <c r="AQ161" i="1"/>
  <c r="AR161" i="1"/>
  <c r="AT161" i="1"/>
  <c r="AQ162" i="1"/>
  <c r="AR162" i="1"/>
  <c r="AT162" i="1"/>
  <c r="AQ163" i="1"/>
  <c r="AR163" i="1"/>
  <c r="AT163" i="1"/>
  <c r="AQ164" i="1"/>
  <c r="AR164" i="1"/>
  <c r="AT164" i="1"/>
  <c r="AQ165" i="1"/>
  <c r="AR165" i="1"/>
  <c r="AT165" i="1"/>
  <c r="AQ166" i="1"/>
  <c r="AR166" i="1"/>
  <c r="AT166" i="1"/>
  <c r="AQ167" i="1"/>
  <c r="AR167" i="1"/>
  <c r="AT167" i="1"/>
  <c r="AQ168" i="1"/>
  <c r="AR168" i="1"/>
  <c r="AT168" i="1"/>
  <c r="AQ169" i="1"/>
  <c r="AR169" i="1"/>
  <c r="AT169" i="1"/>
  <c r="AQ170" i="1"/>
  <c r="AR170" i="1"/>
  <c r="AT170" i="1"/>
  <c r="AQ171" i="1"/>
  <c r="AR171" i="1"/>
  <c r="AT171" i="1"/>
  <c r="AQ172" i="1"/>
  <c r="AR172" i="1"/>
  <c r="AT172" i="1"/>
  <c r="AQ173" i="1"/>
  <c r="AR173" i="1"/>
  <c r="AT173" i="1"/>
  <c r="AQ174" i="1"/>
  <c r="AR174" i="1"/>
  <c r="AT174" i="1"/>
  <c r="AQ175" i="1"/>
  <c r="AR175" i="1"/>
  <c r="AT175" i="1"/>
  <c r="AQ176" i="1"/>
  <c r="AR176" i="1"/>
  <c r="AT176" i="1"/>
  <c r="AQ177" i="1"/>
  <c r="AR177" i="1"/>
  <c r="AT177" i="1"/>
  <c r="AQ178" i="1"/>
  <c r="AR178" i="1"/>
  <c r="AT178" i="1"/>
  <c r="AQ179" i="1"/>
  <c r="AR179" i="1"/>
  <c r="AT179" i="1"/>
  <c r="AQ180" i="1"/>
  <c r="AR180" i="1"/>
  <c r="AT180" i="1"/>
  <c r="AQ181" i="1"/>
  <c r="AR181" i="1"/>
  <c r="AT181" i="1"/>
  <c r="AQ182" i="1"/>
  <c r="AR182" i="1"/>
  <c r="AT182" i="1"/>
  <c r="AQ183" i="1"/>
  <c r="AR183" i="1"/>
  <c r="AT183" i="1"/>
  <c r="AQ184" i="1"/>
  <c r="AR184" i="1"/>
  <c r="AT184" i="1"/>
  <c r="AQ185" i="1"/>
  <c r="AR185" i="1"/>
  <c r="AT185" i="1"/>
  <c r="AQ186" i="1"/>
  <c r="AR186" i="1"/>
  <c r="AT186" i="1"/>
  <c r="AQ187" i="1"/>
  <c r="AR187" i="1"/>
  <c r="AT187" i="1"/>
  <c r="AQ188" i="1"/>
  <c r="AR188" i="1"/>
  <c r="AT188" i="1"/>
  <c r="AQ189" i="1"/>
  <c r="AR189" i="1"/>
  <c r="AT189" i="1"/>
  <c r="AQ190" i="1"/>
  <c r="AR190" i="1"/>
  <c r="AT190" i="1"/>
  <c r="AQ191" i="1"/>
  <c r="AR191" i="1"/>
  <c r="AT191" i="1"/>
  <c r="AQ192" i="1"/>
  <c r="AR192" i="1"/>
  <c r="AT192" i="1"/>
  <c r="AQ193" i="1"/>
  <c r="AR193" i="1"/>
  <c r="AT193" i="1"/>
  <c r="AQ194" i="1"/>
  <c r="AR194" i="1"/>
  <c r="AT194" i="1"/>
  <c r="AQ195" i="1"/>
  <c r="AR195" i="1"/>
  <c r="AT195" i="1"/>
  <c r="AQ196" i="1"/>
  <c r="AR196" i="1"/>
  <c r="AT196" i="1"/>
  <c r="AQ197" i="1"/>
  <c r="AR197" i="1"/>
  <c r="AT197" i="1"/>
  <c r="AQ198" i="1"/>
  <c r="AR198" i="1"/>
  <c r="AT198" i="1"/>
  <c r="AQ199" i="1"/>
  <c r="AR199" i="1"/>
  <c r="AT199" i="1"/>
  <c r="AQ200" i="1"/>
  <c r="AR200" i="1"/>
  <c r="AT200" i="1"/>
  <c r="AQ201" i="1"/>
  <c r="AR201" i="1"/>
  <c r="AT201" i="1"/>
  <c r="AQ202" i="1"/>
  <c r="AR202" i="1"/>
  <c r="AT202" i="1"/>
  <c r="AQ203" i="1"/>
  <c r="AR203" i="1"/>
  <c r="AT203" i="1"/>
  <c r="AQ204" i="1"/>
  <c r="AR204" i="1"/>
  <c r="AT204" i="1"/>
  <c r="AQ205" i="1"/>
  <c r="AR205" i="1"/>
  <c r="AT205" i="1"/>
  <c r="AQ206" i="1"/>
  <c r="AR206" i="1"/>
  <c r="AT206" i="1"/>
  <c r="AQ207" i="1"/>
  <c r="AR207" i="1"/>
  <c r="AT207" i="1"/>
  <c r="AQ208" i="1"/>
  <c r="AR208" i="1"/>
  <c r="AT208" i="1"/>
  <c r="AQ209" i="1"/>
  <c r="AR209" i="1"/>
  <c r="AT209" i="1"/>
  <c r="AQ210" i="1"/>
  <c r="AR210" i="1"/>
  <c r="AT210" i="1"/>
  <c r="AQ211" i="1"/>
  <c r="AR211" i="1"/>
  <c r="AT211" i="1"/>
  <c r="AQ212" i="1"/>
  <c r="AR212" i="1"/>
  <c r="AT212" i="1"/>
  <c r="AQ213" i="1"/>
  <c r="AR213" i="1"/>
  <c r="AT213" i="1"/>
  <c r="AQ214" i="1"/>
  <c r="AR214" i="1"/>
  <c r="AT214" i="1"/>
  <c r="AQ215" i="1"/>
  <c r="AR215" i="1"/>
  <c r="AT215" i="1"/>
  <c r="AQ216" i="1"/>
  <c r="AR216" i="1"/>
  <c r="AT216" i="1"/>
  <c r="AQ217" i="1"/>
  <c r="AR217" i="1"/>
  <c r="AT217" i="1"/>
  <c r="AQ218" i="1"/>
  <c r="AR218" i="1"/>
  <c r="AT218" i="1"/>
  <c r="AQ219" i="1"/>
  <c r="AR219" i="1"/>
  <c r="AT219" i="1"/>
  <c r="AQ220" i="1"/>
  <c r="AR220" i="1"/>
  <c r="AT220" i="1"/>
  <c r="AQ221" i="1"/>
  <c r="AR221" i="1"/>
  <c r="AT221" i="1"/>
  <c r="AQ222" i="1"/>
  <c r="AR222" i="1"/>
  <c r="AT222" i="1"/>
  <c r="AQ223" i="1"/>
  <c r="AR223" i="1"/>
  <c r="AT223" i="1"/>
  <c r="AQ224" i="1"/>
  <c r="AR224" i="1"/>
  <c r="AT224" i="1"/>
  <c r="AQ225" i="1"/>
  <c r="AR225" i="1"/>
  <c r="AT225" i="1"/>
  <c r="AQ226" i="1"/>
  <c r="AR226" i="1"/>
  <c r="AT226" i="1"/>
  <c r="AQ227" i="1"/>
  <c r="AR227" i="1"/>
  <c r="AT227" i="1"/>
  <c r="AQ228" i="1"/>
  <c r="AR228" i="1"/>
  <c r="AT228" i="1"/>
  <c r="AQ229" i="1"/>
  <c r="AR229" i="1"/>
  <c r="AT229" i="1"/>
  <c r="AQ230" i="1"/>
  <c r="AR230" i="1"/>
  <c r="AT230" i="1"/>
  <c r="AQ231" i="1"/>
  <c r="AR231" i="1"/>
  <c r="AT231" i="1"/>
  <c r="AQ232" i="1"/>
  <c r="AR232" i="1"/>
  <c r="AT232" i="1"/>
  <c r="AQ233" i="1"/>
  <c r="AR233" i="1"/>
  <c r="AT233" i="1"/>
  <c r="AQ234" i="1"/>
  <c r="AR234" i="1"/>
  <c r="AT234" i="1"/>
  <c r="AQ235" i="1"/>
  <c r="AR235" i="1"/>
  <c r="AT235" i="1"/>
  <c r="AQ236" i="1"/>
  <c r="AR236" i="1"/>
  <c r="AT236" i="1"/>
  <c r="AQ237" i="1"/>
  <c r="AR237" i="1"/>
  <c r="AT237" i="1"/>
  <c r="AQ238" i="1"/>
  <c r="AR238" i="1"/>
  <c r="AT238" i="1"/>
  <c r="AQ239" i="1"/>
  <c r="AR239" i="1"/>
  <c r="AT239" i="1"/>
  <c r="AQ240" i="1"/>
  <c r="AR240" i="1"/>
  <c r="AT240" i="1"/>
  <c r="AQ241" i="1"/>
  <c r="AR241" i="1"/>
  <c r="AT241" i="1"/>
  <c r="AQ242" i="1"/>
  <c r="AR242" i="1"/>
  <c r="AT242" i="1"/>
  <c r="AQ243" i="1"/>
  <c r="AR243" i="1"/>
  <c r="AT243" i="1"/>
  <c r="AQ244" i="1"/>
  <c r="AR244" i="1"/>
  <c r="AT244" i="1"/>
  <c r="AQ245" i="1"/>
  <c r="AR245" i="1"/>
  <c r="AT245" i="1"/>
  <c r="AQ246" i="1"/>
  <c r="AR246" i="1"/>
  <c r="AT246" i="1"/>
  <c r="AQ247" i="1"/>
  <c r="AR247" i="1"/>
  <c r="AT247" i="1"/>
  <c r="AQ248" i="1"/>
  <c r="AR248" i="1"/>
  <c r="AT248" i="1"/>
  <c r="AQ249" i="1"/>
  <c r="AR249" i="1"/>
  <c r="AT249" i="1"/>
  <c r="AQ250" i="1"/>
  <c r="AR250" i="1"/>
  <c r="AT250" i="1"/>
  <c r="AQ251" i="1"/>
  <c r="AR251" i="1"/>
  <c r="AT251" i="1"/>
  <c r="AQ252" i="1"/>
  <c r="AR252" i="1"/>
  <c r="AT252" i="1"/>
  <c r="AQ253" i="1"/>
  <c r="AR253" i="1"/>
  <c r="AT253" i="1"/>
  <c r="AQ254" i="1"/>
  <c r="AR254" i="1"/>
  <c r="AT254" i="1"/>
  <c r="AQ255" i="1"/>
  <c r="AR255" i="1"/>
  <c r="AT255" i="1"/>
  <c r="AQ256" i="1"/>
  <c r="AR256" i="1"/>
  <c r="AT256" i="1"/>
  <c r="AQ257" i="1"/>
  <c r="AR257" i="1"/>
  <c r="AT257" i="1"/>
  <c r="AQ258" i="1"/>
  <c r="AR258" i="1"/>
  <c r="AT258" i="1"/>
  <c r="AQ259" i="1"/>
  <c r="AR259" i="1"/>
  <c r="AT259" i="1"/>
  <c r="AQ260" i="1"/>
  <c r="AR260" i="1"/>
  <c r="AT260" i="1"/>
  <c r="AQ261" i="1"/>
  <c r="AR261" i="1"/>
  <c r="AT261" i="1"/>
  <c r="AQ262" i="1"/>
  <c r="AR262" i="1"/>
  <c r="AT262" i="1"/>
  <c r="AQ263" i="1"/>
  <c r="AR263" i="1"/>
  <c r="AT263" i="1"/>
  <c r="AQ264" i="1"/>
  <c r="AR264" i="1"/>
  <c r="AT264" i="1"/>
  <c r="AQ265" i="1"/>
  <c r="AR265" i="1"/>
  <c r="AT265" i="1"/>
  <c r="AQ266" i="1"/>
  <c r="AR266" i="1"/>
  <c r="AT266" i="1"/>
  <c r="AQ267" i="1"/>
  <c r="AR267" i="1"/>
  <c r="AT267" i="1"/>
  <c r="AQ268" i="1"/>
  <c r="AR268" i="1"/>
  <c r="AT268" i="1"/>
  <c r="AQ269" i="1"/>
  <c r="AR269" i="1"/>
  <c r="AT269" i="1"/>
  <c r="AQ270" i="1"/>
  <c r="AR270" i="1"/>
  <c r="AT270" i="1"/>
  <c r="AQ271" i="1"/>
  <c r="AR271" i="1"/>
  <c r="AT271" i="1"/>
  <c r="AQ272" i="1"/>
  <c r="AR272" i="1"/>
  <c r="AT272" i="1"/>
  <c r="AQ273" i="1"/>
  <c r="AR273" i="1"/>
  <c r="AT273" i="1"/>
  <c r="AQ274" i="1"/>
  <c r="AR274" i="1"/>
  <c r="AT274" i="1"/>
  <c r="AQ275" i="1"/>
  <c r="AR275" i="1"/>
  <c r="AT275" i="1"/>
  <c r="AQ276" i="1"/>
  <c r="AR276" i="1"/>
  <c r="AT276" i="1"/>
  <c r="AQ277" i="1"/>
  <c r="AR277" i="1"/>
  <c r="AT277" i="1"/>
  <c r="AQ278" i="1"/>
  <c r="AR278" i="1"/>
  <c r="AT278" i="1"/>
  <c r="AQ279" i="1"/>
  <c r="AR279" i="1"/>
  <c r="AT279" i="1"/>
  <c r="AQ280" i="1"/>
  <c r="AR280" i="1"/>
  <c r="AT280" i="1"/>
  <c r="AQ281" i="1"/>
  <c r="AR281" i="1"/>
  <c r="AT281" i="1"/>
  <c r="AQ282" i="1"/>
  <c r="AR282" i="1"/>
  <c r="AT282" i="1"/>
  <c r="AQ283" i="1"/>
  <c r="AR283" i="1"/>
  <c r="AT283" i="1"/>
  <c r="AQ284" i="1"/>
  <c r="AR284" i="1"/>
  <c r="AT284" i="1"/>
  <c r="AQ285" i="1"/>
  <c r="AR285" i="1"/>
  <c r="AT285" i="1"/>
  <c r="AQ287" i="1"/>
  <c r="AR287" i="1"/>
  <c r="AT287" i="1"/>
  <c r="AQ288" i="1"/>
  <c r="AR288" i="1"/>
  <c r="AT288" i="1"/>
  <c r="AQ289" i="1"/>
  <c r="AR289" i="1"/>
  <c r="AT289" i="1"/>
  <c r="AQ290" i="1"/>
  <c r="AR290" i="1"/>
  <c r="AT290" i="1"/>
  <c r="AQ292" i="1"/>
  <c r="AR292" i="1"/>
  <c r="AT292" i="1"/>
  <c r="AQ293" i="1"/>
  <c r="AR293" i="1"/>
  <c r="AT293" i="1"/>
  <c r="AQ294" i="1"/>
  <c r="AR294" i="1"/>
  <c r="AT294" i="1"/>
  <c r="AQ295" i="1"/>
  <c r="AR295" i="1"/>
  <c r="AT295" i="1"/>
  <c r="AQ296" i="1"/>
  <c r="AR296" i="1"/>
  <c r="AT296" i="1"/>
  <c r="AQ297" i="1"/>
  <c r="AR297" i="1"/>
  <c r="AT297" i="1"/>
  <c r="AQ298" i="1"/>
  <c r="AR298" i="1"/>
  <c r="AT298" i="1"/>
  <c r="AQ299" i="1"/>
  <c r="AR299" i="1"/>
  <c r="AT299" i="1"/>
  <c r="AQ300" i="1"/>
  <c r="AR300" i="1"/>
  <c r="AT300" i="1"/>
  <c r="AQ301" i="1"/>
  <c r="AR301" i="1"/>
  <c r="AT301" i="1"/>
  <c r="AQ302" i="1"/>
  <c r="AR302" i="1"/>
  <c r="AT302" i="1"/>
  <c r="AQ303" i="1"/>
  <c r="AR303" i="1"/>
  <c r="AT303" i="1"/>
  <c r="AQ304" i="1"/>
  <c r="AR304" i="1"/>
  <c r="AT304" i="1"/>
  <c r="AQ305" i="1"/>
  <c r="AR305" i="1"/>
  <c r="AT305" i="1"/>
  <c r="AQ306" i="1"/>
  <c r="AR306" i="1"/>
  <c r="AT306" i="1"/>
  <c r="AQ307" i="1"/>
  <c r="AR307" i="1"/>
  <c r="AT307" i="1"/>
  <c r="AQ308" i="1"/>
  <c r="AR308" i="1"/>
  <c r="AT308" i="1"/>
  <c r="AQ309" i="1"/>
  <c r="AR309" i="1"/>
  <c r="AT309" i="1"/>
  <c r="AQ310" i="1"/>
  <c r="AR310" i="1"/>
  <c r="AT310" i="1"/>
  <c r="AQ311" i="1"/>
  <c r="AR311" i="1"/>
  <c r="AT311" i="1"/>
  <c r="AQ312" i="1"/>
  <c r="AR312" i="1"/>
  <c r="AT312" i="1"/>
  <c r="AQ313" i="1"/>
  <c r="AR313" i="1"/>
  <c r="AT313" i="1"/>
  <c r="AQ314" i="1"/>
  <c r="AR314" i="1"/>
  <c r="AT314" i="1"/>
  <c r="AQ315" i="1"/>
  <c r="AR315" i="1"/>
  <c r="AT315" i="1"/>
  <c r="AQ316" i="1"/>
  <c r="AR316" i="1"/>
  <c r="AT316" i="1"/>
  <c r="AQ317" i="1"/>
  <c r="AR317" i="1"/>
  <c r="AT317" i="1"/>
  <c r="AQ318" i="1"/>
  <c r="AR318" i="1"/>
  <c r="AT318" i="1"/>
  <c r="AQ319" i="1"/>
  <c r="AR319" i="1"/>
  <c r="AT319" i="1"/>
  <c r="AQ320" i="1"/>
  <c r="AR320" i="1"/>
  <c r="AT320" i="1"/>
  <c r="AQ321" i="1"/>
  <c r="AR321" i="1"/>
  <c r="AT321" i="1"/>
  <c r="AQ322" i="1"/>
  <c r="AR322" i="1"/>
  <c r="AT322" i="1"/>
  <c r="AQ323" i="1"/>
  <c r="AR323" i="1"/>
  <c r="AT323" i="1"/>
  <c r="AQ325" i="1"/>
  <c r="AR325" i="1"/>
  <c r="AT325" i="1"/>
  <c r="AQ326" i="1"/>
  <c r="AR326" i="1"/>
  <c r="AT326" i="1"/>
  <c r="AL2" i="1"/>
  <c r="AM2" i="1"/>
  <c r="AL3" i="1"/>
  <c r="AM3" i="1"/>
  <c r="AL4" i="1"/>
  <c r="AM4" i="1"/>
  <c r="AL5" i="1"/>
  <c r="AM5" i="1"/>
  <c r="AL6" i="1"/>
  <c r="AM6" i="1"/>
  <c r="AL7" i="1"/>
  <c r="AM7" i="1"/>
  <c r="AL8" i="1"/>
  <c r="AM8" i="1"/>
  <c r="AL9" i="1"/>
  <c r="AM9" i="1"/>
  <c r="AL10" i="1"/>
  <c r="AM10" i="1"/>
  <c r="AL11" i="1"/>
  <c r="AM11" i="1"/>
  <c r="AL12" i="1"/>
  <c r="AM12" i="1"/>
  <c r="AL13" i="1"/>
  <c r="AM13" i="1"/>
  <c r="AL14" i="1"/>
  <c r="AM14" i="1"/>
  <c r="AL15" i="1"/>
  <c r="AM15" i="1"/>
  <c r="AL16" i="1"/>
  <c r="AM16" i="1"/>
  <c r="AL17" i="1"/>
  <c r="AM17" i="1"/>
  <c r="AL18" i="1"/>
  <c r="AM18" i="1"/>
  <c r="AL19" i="1"/>
  <c r="AM19" i="1"/>
  <c r="AL20" i="1"/>
  <c r="AM20" i="1"/>
  <c r="AL21" i="1"/>
  <c r="AM21" i="1"/>
  <c r="AL22" i="1"/>
  <c r="AM22" i="1"/>
  <c r="AL23" i="1"/>
  <c r="AM23" i="1"/>
  <c r="AL24" i="1"/>
  <c r="AM24" i="1"/>
  <c r="AL25" i="1"/>
  <c r="AM25" i="1"/>
  <c r="AL26" i="1"/>
  <c r="AM26" i="1"/>
  <c r="AL27" i="1"/>
  <c r="AM27" i="1"/>
  <c r="AL28" i="1"/>
  <c r="AM28" i="1"/>
  <c r="AL29" i="1"/>
  <c r="AM29" i="1"/>
  <c r="AL30" i="1"/>
  <c r="AM30" i="1"/>
  <c r="AL31" i="1"/>
  <c r="AM31" i="1"/>
  <c r="AL32" i="1"/>
  <c r="AM32" i="1"/>
  <c r="AL33" i="1"/>
  <c r="AM33" i="1"/>
  <c r="AL34" i="1"/>
  <c r="AM34" i="1"/>
  <c r="AL35" i="1"/>
  <c r="AM35" i="1"/>
  <c r="AL36" i="1"/>
  <c r="AM36" i="1"/>
  <c r="AL37" i="1"/>
  <c r="AM37" i="1"/>
  <c r="AL38" i="1"/>
  <c r="AM38" i="1"/>
  <c r="AL39" i="1"/>
  <c r="AM39" i="1"/>
  <c r="AL40" i="1"/>
  <c r="AM40" i="1"/>
  <c r="AL41" i="1"/>
  <c r="AM41" i="1"/>
  <c r="AL42" i="1"/>
  <c r="AM42" i="1"/>
  <c r="AL43" i="1"/>
  <c r="AM43" i="1"/>
  <c r="AL44" i="1"/>
  <c r="AM44" i="1"/>
  <c r="AL45" i="1"/>
  <c r="AM45" i="1"/>
  <c r="AL46" i="1"/>
  <c r="AM46" i="1"/>
  <c r="AL47" i="1"/>
  <c r="AM47" i="1"/>
  <c r="AL48" i="1"/>
  <c r="AM48" i="1"/>
  <c r="AL49" i="1"/>
  <c r="AM49" i="1"/>
  <c r="AL50" i="1"/>
  <c r="AM50" i="1"/>
  <c r="AL51" i="1"/>
  <c r="AM51" i="1"/>
  <c r="AL52" i="1"/>
  <c r="AM52" i="1"/>
  <c r="AL53" i="1"/>
  <c r="AM53" i="1"/>
  <c r="AL54" i="1"/>
  <c r="AM54" i="1"/>
  <c r="AL55" i="1"/>
  <c r="AM55" i="1"/>
  <c r="AL56" i="1"/>
  <c r="AM56" i="1"/>
  <c r="AL57" i="1"/>
  <c r="AM57" i="1"/>
  <c r="AL58" i="1"/>
  <c r="AM58" i="1"/>
  <c r="AL59" i="1"/>
  <c r="AM59" i="1"/>
  <c r="AL60" i="1"/>
  <c r="AM60" i="1"/>
  <c r="AL61" i="1"/>
  <c r="AM61" i="1"/>
  <c r="AL62" i="1"/>
  <c r="AM62" i="1"/>
  <c r="AL63" i="1"/>
  <c r="AM63" i="1"/>
  <c r="AL64" i="1"/>
  <c r="AM64" i="1"/>
  <c r="AL65" i="1"/>
  <c r="AM65" i="1"/>
  <c r="AL66" i="1"/>
  <c r="AM66" i="1"/>
  <c r="AL67" i="1"/>
  <c r="AM67" i="1"/>
  <c r="AL68" i="1"/>
  <c r="AM68" i="1"/>
  <c r="AL69" i="1"/>
  <c r="AM69" i="1"/>
  <c r="AL70" i="1"/>
  <c r="AM70" i="1"/>
  <c r="AL71" i="1"/>
  <c r="AM71" i="1"/>
  <c r="AL72" i="1"/>
  <c r="AM72" i="1"/>
  <c r="AL73" i="1"/>
  <c r="AM73" i="1"/>
  <c r="AL74" i="1"/>
  <c r="AM74" i="1"/>
  <c r="AL75" i="1"/>
  <c r="AM75" i="1"/>
  <c r="AL76" i="1"/>
  <c r="AM76" i="1"/>
  <c r="AL77" i="1"/>
  <c r="AM77" i="1"/>
  <c r="AL78" i="1"/>
  <c r="AM78" i="1"/>
  <c r="AL79" i="1"/>
  <c r="AM79" i="1"/>
  <c r="AL80" i="1"/>
  <c r="AM80" i="1"/>
  <c r="AL81" i="1"/>
  <c r="AM81" i="1"/>
  <c r="AL82" i="1"/>
  <c r="AM82" i="1"/>
  <c r="AL83" i="1"/>
  <c r="AM83" i="1"/>
  <c r="AL84" i="1"/>
  <c r="AM84" i="1"/>
  <c r="AL85" i="1"/>
  <c r="AM85" i="1"/>
  <c r="AL86" i="1"/>
  <c r="AM86" i="1"/>
  <c r="AL87" i="1"/>
  <c r="AM87" i="1"/>
  <c r="AL88" i="1"/>
  <c r="AM88" i="1"/>
  <c r="AL89" i="1"/>
  <c r="AM89" i="1"/>
  <c r="AL90" i="1"/>
  <c r="AM90" i="1"/>
  <c r="AL91" i="1"/>
  <c r="AM91" i="1"/>
  <c r="AL92" i="1"/>
  <c r="AM92" i="1"/>
  <c r="AL93" i="1"/>
  <c r="AM93" i="1"/>
  <c r="AL94" i="1"/>
  <c r="AM94" i="1"/>
  <c r="AL95" i="1"/>
  <c r="AM95" i="1"/>
  <c r="AL96" i="1"/>
  <c r="AM96" i="1"/>
  <c r="AL97" i="1"/>
  <c r="AM97" i="1"/>
  <c r="AL98" i="1"/>
  <c r="AM98" i="1"/>
  <c r="AL99" i="1"/>
  <c r="AM99" i="1"/>
  <c r="AL100" i="1"/>
  <c r="AM100" i="1"/>
  <c r="AL101" i="1"/>
  <c r="AM101" i="1"/>
  <c r="AL102" i="1"/>
  <c r="AM102" i="1"/>
  <c r="AL103" i="1"/>
  <c r="AM103" i="1"/>
  <c r="AL104" i="1"/>
  <c r="AM104" i="1"/>
  <c r="AL105" i="1"/>
  <c r="AM105" i="1"/>
  <c r="AL106" i="1"/>
  <c r="AM106" i="1"/>
  <c r="AL107" i="1"/>
  <c r="AM107" i="1"/>
  <c r="AL108" i="1"/>
  <c r="AM108" i="1"/>
  <c r="AL109" i="1"/>
  <c r="AM109" i="1"/>
  <c r="AL110" i="1"/>
  <c r="AM110" i="1"/>
  <c r="AL111" i="1"/>
  <c r="AM111" i="1"/>
  <c r="AL112" i="1"/>
  <c r="AM112" i="1"/>
  <c r="AL113" i="1"/>
  <c r="AM113" i="1"/>
  <c r="AL114" i="1"/>
  <c r="AM114" i="1"/>
  <c r="AL115" i="1"/>
  <c r="AM115" i="1"/>
  <c r="AL116" i="1"/>
  <c r="AM116" i="1"/>
  <c r="AL117" i="1"/>
  <c r="AM117" i="1"/>
  <c r="AL118" i="1"/>
  <c r="AM118" i="1"/>
  <c r="AL119" i="1"/>
  <c r="AM119" i="1"/>
  <c r="AL120" i="1"/>
  <c r="AM120" i="1"/>
  <c r="AL121" i="1"/>
  <c r="AM121" i="1"/>
  <c r="AL122" i="1"/>
  <c r="AM122" i="1"/>
  <c r="AL123" i="1"/>
  <c r="AM123" i="1"/>
  <c r="AL124" i="1"/>
  <c r="AM124" i="1"/>
  <c r="AL125" i="1"/>
  <c r="AM125" i="1"/>
  <c r="AL126" i="1"/>
  <c r="AM126" i="1"/>
  <c r="AL127" i="1"/>
  <c r="AM127" i="1"/>
  <c r="AL128" i="1"/>
  <c r="AM128" i="1"/>
  <c r="AL129" i="1"/>
  <c r="AM129" i="1"/>
  <c r="AL130" i="1"/>
  <c r="AM130" i="1"/>
  <c r="AL131" i="1"/>
  <c r="AM131" i="1"/>
  <c r="AL132" i="1"/>
  <c r="AM132" i="1"/>
  <c r="AL133" i="1"/>
  <c r="AM133" i="1"/>
  <c r="AL134" i="1"/>
  <c r="AM134" i="1"/>
  <c r="AL135" i="1"/>
  <c r="AM135" i="1"/>
  <c r="AL136" i="1"/>
  <c r="AM136" i="1"/>
  <c r="AL137" i="1"/>
  <c r="AM137" i="1"/>
  <c r="AL138" i="1"/>
  <c r="AM138" i="1"/>
  <c r="AL139" i="1"/>
  <c r="AM139" i="1"/>
  <c r="AL140" i="1"/>
  <c r="AM140" i="1"/>
  <c r="AL141" i="1"/>
  <c r="AM141" i="1"/>
  <c r="AL142" i="1"/>
  <c r="AM142" i="1"/>
  <c r="AL143" i="1"/>
  <c r="AM143" i="1"/>
  <c r="AL144" i="1"/>
  <c r="AM144" i="1"/>
  <c r="AL145" i="1"/>
  <c r="AM145" i="1"/>
  <c r="AL146" i="1"/>
  <c r="AM146" i="1"/>
  <c r="AL147" i="1"/>
  <c r="AM147" i="1"/>
  <c r="AL148" i="1"/>
  <c r="AM148" i="1"/>
  <c r="AL149" i="1"/>
  <c r="AM149" i="1"/>
  <c r="AL150" i="1"/>
  <c r="AM150" i="1"/>
  <c r="AL151" i="1"/>
  <c r="AM151" i="1"/>
  <c r="AL152" i="1"/>
  <c r="AM152" i="1"/>
  <c r="AL153" i="1"/>
  <c r="AM153" i="1"/>
  <c r="AL154" i="1"/>
  <c r="AM154" i="1"/>
  <c r="AL155" i="1"/>
  <c r="AM155" i="1"/>
  <c r="AL156" i="1"/>
  <c r="AM156" i="1"/>
  <c r="AL157" i="1"/>
  <c r="AM157" i="1"/>
  <c r="AL158" i="1"/>
  <c r="AM158" i="1"/>
  <c r="AL159" i="1"/>
  <c r="AM159" i="1"/>
  <c r="AL160" i="1"/>
  <c r="AM160" i="1"/>
  <c r="AL161" i="1"/>
  <c r="AM161" i="1"/>
  <c r="AL162" i="1"/>
  <c r="AM162" i="1"/>
  <c r="AL163" i="1"/>
  <c r="AM163" i="1"/>
  <c r="AL164" i="1"/>
  <c r="AM164" i="1"/>
  <c r="AL165" i="1"/>
  <c r="AM165" i="1"/>
  <c r="AL166" i="1"/>
  <c r="AM166" i="1"/>
  <c r="AL167" i="1"/>
  <c r="AM167" i="1"/>
  <c r="AL168" i="1"/>
  <c r="AM168" i="1"/>
  <c r="AL169" i="1"/>
  <c r="AM169" i="1"/>
  <c r="AL170" i="1"/>
  <c r="AM170" i="1"/>
  <c r="AL171" i="1"/>
  <c r="AM171" i="1"/>
  <c r="AL172" i="1"/>
  <c r="AM172" i="1"/>
  <c r="AL173" i="1"/>
  <c r="AM173" i="1"/>
  <c r="AL174" i="1"/>
  <c r="AM174" i="1"/>
  <c r="AL175" i="1"/>
  <c r="AM175" i="1"/>
  <c r="AL176" i="1"/>
  <c r="AM176" i="1"/>
  <c r="AL177" i="1"/>
  <c r="AM177" i="1"/>
  <c r="AL178" i="1"/>
  <c r="AM178" i="1"/>
  <c r="AL179" i="1"/>
  <c r="AM179" i="1"/>
  <c r="AL180" i="1"/>
  <c r="AM180" i="1"/>
  <c r="AL181" i="1"/>
  <c r="AM181" i="1"/>
  <c r="AL182" i="1"/>
  <c r="AM182" i="1"/>
  <c r="AL183" i="1"/>
  <c r="AM183" i="1"/>
  <c r="AL184" i="1"/>
  <c r="AM184" i="1"/>
  <c r="AL185" i="1"/>
  <c r="AM185" i="1"/>
  <c r="AL186" i="1"/>
  <c r="AM186" i="1"/>
  <c r="AL187" i="1"/>
  <c r="AM187" i="1"/>
  <c r="AL188" i="1"/>
  <c r="AM188" i="1"/>
  <c r="AL189" i="1"/>
  <c r="AM189" i="1"/>
  <c r="AL190" i="1"/>
  <c r="AM190" i="1"/>
  <c r="AL191" i="1"/>
  <c r="AM191" i="1"/>
  <c r="AL192" i="1"/>
  <c r="AM192" i="1"/>
  <c r="AL193" i="1"/>
  <c r="AM193" i="1"/>
  <c r="AL194" i="1"/>
  <c r="AM194" i="1"/>
  <c r="AL195" i="1"/>
  <c r="AM195" i="1"/>
  <c r="AL196" i="1"/>
  <c r="AM196" i="1"/>
  <c r="AL197" i="1"/>
  <c r="AM197" i="1"/>
  <c r="AL198" i="1"/>
  <c r="AM198" i="1"/>
  <c r="AL199" i="1"/>
  <c r="AM199" i="1"/>
  <c r="AL200" i="1"/>
  <c r="AM200" i="1"/>
  <c r="AL201" i="1"/>
  <c r="AM201" i="1"/>
  <c r="AL202" i="1"/>
  <c r="AM202" i="1"/>
  <c r="AL203" i="1"/>
  <c r="AM203" i="1"/>
  <c r="AL204" i="1"/>
  <c r="AM204" i="1"/>
  <c r="AL205" i="1"/>
  <c r="AM205" i="1"/>
  <c r="AL206" i="1"/>
  <c r="AM206" i="1"/>
  <c r="AL207" i="1"/>
  <c r="AM207" i="1"/>
  <c r="AL208" i="1"/>
  <c r="AM208" i="1"/>
  <c r="AL209" i="1"/>
  <c r="AM209" i="1"/>
  <c r="AL210" i="1"/>
  <c r="AM210" i="1"/>
  <c r="AL211" i="1"/>
  <c r="AM211" i="1"/>
  <c r="AL212" i="1"/>
  <c r="AM212" i="1"/>
  <c r="AL213" i="1"/>
  <c r="AM213" i="1"/>
  <c r="AL214" i="1"/>
  <c r="AM214" i="1"/>
  <c r="AL215" i="1"/>
  <c r="AM215" i="1"/>
  <c r="AL216" i="1"/>
  <c r="AM216" i="1"/>
  <c r="AL217" i="1"/>
  <c r="AM217" i="1"/>
  <c r="AL218" i="1"/>
  <c r="AM218" i="1"/>
  <c r="AL219" i="1"/>
  <c r="AM219" i="1"/>
  <c r="AL220" i="1"/>
  <c r="AM220" i="1"/>
  <c r="AL221" i="1"/>
  <c r="AM221" i="1"/>
  <c r="AL222" i="1"/>
  <c r="AM222" i="1"/>
  <c r="AL223" i="1"/>
  <c r="AM223" i="1"/>
  <c r="AL224" i="1"/>
  <c r="AM224" i="1"/>
  <c r="AL225" i="1"/>
  <c r="AM225" i="1"/>
  <c r="AL226" i="1"/>
  <c r="AM226" i="1"/>
  <c r="AL227" i="1"/>
  <c r="AM227" i="1"/>
  <c r="AL228" i="1"/>
  <c r="AM228" i="1"/>
  <c r="AL229" i="1"/>
  <c r="AM229" i="1"/>
  <c r="AL230" i="1"/>
  <c r="AM230" i="1"/>
  <c r="AL231" i="1"/>
  <c r="AM231" i="1"/>
  <c r="AL232" i="1"/>
  <c r="AM232" i="1"/>
  <c r="AL233" i="1"/>
  <c r="AM233" i="1"/>
  <c r="AL234" i="1"/>
  <c r="AM234" i="1"/>
  <c r="AL235" i="1"/>
  <c r="AM235" i="1"/>
  <c r="AL236" i="1"/>
  <c r="AM236" i="1"/>
  <c r="AL237" i="1"/>
  <c r="AM237" i="1"/>
  <c r="AL238" i="1"/>
  <c r="AM238" i="1"/>
  <c r="AL239" i="1"/>
  <c r="AM239" i="1"/>
  <c r="AL240" i="1"/>
  <c r="AM240" i="1"/>
  <c r="AL241" i="1"/>
  <c r="AM241" i="1"/>
  <c r="AL242" i="1"/>
  <c r="AM242" i="1"/>
  <c r="AL243" i="1"/>
  <c r="AM243" i="1"/>
  <c r="AL244" i="1"/>
  <c r="AM244" i="1"/>
  <c r="AL245" i="1"/>
  <c r="AM245" i="1"/>
  <c r="AL246" i="1"/>
  <c r="AM246" i="1"/>
  <c r="AL247" i="1"/>
  <c r="AM247" i="1"/>
  <c r="AL248" i="1"/>
  <c r="AM248" i="1"/>
  <c r="AL249" i="1"/>
  <c r="AM249" i="1"/>
  <c r="AL250" i="1"/>
  <c r="AM250" i="1"/>
  <c r="AL251" i="1"/>
  <c r="AM251" i="1"/>
  <c r="AL252" i="1"/>
  <c r="AM252" i="1"/>
  <c r="AL253" i="1"/>
  <c r="AM253" i="1"/>
  <c r="AL254" i="1"/>
  <c r="AM254" i="1"/>
  <c r="AL255" i="1"/>
  <c r="AM255" i="1"/>
  <c r="AL256" i="1"/>
  <c r="AM256" i="1"/>
  <c r="AL257" i="1"/>
  <c r="AM257" i="1"/>
  <c r="AL258" i="1"/>
  <c r="AM258" i="1"/>
  <c r="AL259" i="1"/>
  <c r="AM259" i="1"/>
  <c r="AL260" i="1"/>
  <c r="AM260" i="1"/>
  <c r="AL261" i="1"/>
  <c r="AM261" i="1"/>
  <c r="AL262" i="1"/>
  <c r="AM262" i="1"/>
  <c r="AL263" i="1"/>
  <c r="AM263" i="1"/>
  <c r="AL264" i="1"/>
  <c r="AM264" i="1"/>
  <c r="AL265" i="1"/>
  <c r="AM265" i="1"/>
  <c r="AL266" i="1"/>
  <c r="AM266" i="1"/>
  <c r="AL267" i="1"/>
  <c r="AM267" i="1"/>
  <c r="AL268" i="1"/>
  <c r="AM268" i="1"/>
  <c r="AL269" i="1"/>
  <c r="AM269" i="1"/>
  <c r="AL270" i="1"/>
  <c r="AM270" i="1"/>
  <c r="AL271" i="1"/>
  <c r="AM271" i="1"/>
  <c r="AL272" i="1"/>
  <c r="AM272" i="1"/>
  <c r="AL273" i="1"/>
  <c r="AM273" i="1"/>
  <c r="AL274" i="1"/>
  <c r="AM274" i="1"/>
  <c r="AL275" i="1"/>
  <c r="AM275" i="1"/>
  <c r="AL276" i="1"/>
  <c r="AM276" i="1"/>
  <c r="AL277" i="1"/>
  <c r="AM277" i="1"/>
  <c r="AL278" i="1"/>
  <c r="AM278" i="1"/>
  <c r="AL279" i="1"/>
  <c r="AM279" i="1"/>
  <c r="AL280" i="1"/>
  <c r="AM280" i="1"/>
  <c r="AL281" i="1"/>
  <c r="AM281" i="1"/>
  <c r="AL282" i="1"/>
  <c r="AM282" i="1"/>
  <c r="AL283" i="1"/>
  <c r="AM283" i="1"/>
  <c r="AL284" i="1"/>
  <c r="AM284" i="1"/>
  <c r="AL285" i="1"/>
  <c r="AM285" i="1"/>
  <c r="AL287" i="1"/>
  <c r="AM287" i="1"/>
  <c r="AL288" i="1"/>
  <c r="AM288" i="1"/>
  <c r="AL289" i="1"/>
  <c r="AM289" i="1"/>
  <c r="AL290" i="1"/>
  <c r="AM290" i="1"/>
  <c r="AL292" i="1"/>
  <c r="AM292" i="1"/>
  <c r="AL293" i="1"/>
  <c r="AM293" i="1"/>
  <c r="AL294" i="1"/>
  <c r="AM294" i="1"/>
  <c r="AL295" i="1"/>
  <c r="AM295" i="1"/>
  <c r="AL296" i="1"/>
  <c r="AM296" i="1"/>
  <c r="AL297" i="1"/>
  <c r="AM297" i="1"/>
  <c r="AL298" i="1"/>
  <c r="AM298" i="1"/>
  <c r="AL299" i="1"/>
  <c r="AM299" i="1"/>
  <c r="AL300" i="1"/>
  <c r="AM300" i="1"/>
  <c r="AL301" i="1"/>
  <c r="AM301" i="1"/>
  <c r="AL302" i="1"/>
  <c r="AM302" i="1"/>
  <c r="AL303" i="1"/>
  <c r="AM303" i="1"/>
  <c r="AL304" i="1"/>
  <c r="AM304" i="1"/>
  <c r="AL305" i="1"/>
  <c r="AM305" i="1"/>
  <c r="AL306" i="1"/>
  <c r="AM306" i="1"/>
  <c r="AL307" i="1"/>
  <c r="AM307" i="1"/>
  <c r="AL308" i="1"/>
  <c r="AM308" i="1"/>
  <c r="AL309" i="1"/>
  <c r="AM309" i="1"/>
  <c r="AL310" i="1"/>
  <c r="AM310" i="1"/>
  <c r="AL311" i="1"/>
  <c r="AM311" i="1"/>
  <c r="AL312" i="1"/>
  <c r="AM312" i="1"/>
  <c r="AL313" i="1"/>
  <c r="AM313" i="1"/>
  <c r="AL314" i="1"/>
  <c r="AM314" i="1"/>
  <c r="AL315" i="1"/>
  <c r="AM315" i="1"/>
  <c r="AL316" i="1"/>
  <c r="AM316" i="1"/>
  <c r="AL317" i="1"/>
  <c r="AM317" i="1"/>
  <c r="AL318" i="1"/>
  <c r="AM318" i="1"/>
  <c r="AL319" i="1"/>
  <c r="AM319" i="1"/>
  <c r="AL320" i="1"/>
  <c r="AM320" i="1"/>
  <c r="AL321" i="1"/>
  <c r="AM321" i="1"/>
  <c r="AL322" i="1"/>
  <c r="AM322" i="1"/>
  <c r="AL323" i="1"/>
  <c r="AM323" i="1"/>
  <c r="AL325" i="1"/>
  <c r="AM325" i="1"/>
  <c r="AL326" i="1"/>
  <c r="AM326" i="1"/>
  <c r="AG2" i="1"/>
  <c r="AH2" i="1"/>
  <c r="AG3" i="1"/>
  <c r="AH3" i="1"/>
  <c r="AG4" i="1"/>
  <c r="AH4" i="1"/>
  <c r="AG5" i="1"/>
  <c r="AH5" i="1"/>
  <c r="AG6" i="1"/>
  <c r="AH6" i="1"/>
  <c r="AG7" i="1"/>
  <c r="AH7" i="1"/>
  <c r="AG8" i="1"/>
  <c r="AH8" i="1"/>
  <c r="AG9" i="1"/>
  <c r="AH9" i="1"/>
  <c r="AG10" i="1"/>
  <c r="AH10" i="1"/>
  <c r="AG11" i="1"/>
  <c r="AH11" i="1"/>
  <c r="AG12" i="1"/>
  <c r="AH12" i="1"/>
  <c r="AG13" i="1"/>
  <c r="AH13" i="1"/>
  <c r="AG14" i="1"/>
  <c r="AH14" i="1"/>
  <c r="AG15" i="1"/>
  <c r="AH15" i="1"/>
  <c r="AG16" i="1"/>
  <c r="AH16" i="1"/>
  <c r="AG17" i="1"/>
  <c r="AH17" i="1"/>
  <c r="AG18" i="1"/>
  <c r="AH18" i="1"/>
  <c r="AG19" i="1"/>
  <c r="AH19" i="1"/>
  <c r="AG20" i="1"/>
  <c r="AH20" i="1"/>
  <c r="AG21" i="1"/>
  <c r="AH21" i="1"/>
  <c r="AG22" i="1"/>
  <c r="AH22" i="1"/>
  <c r="AG23" i="1"/>
  <c r="AH23" i="1"/>
  <c r="AG24" i="1"/>
  <c r="AH24" i="1"/>
  <c r="AG25" i="1"/>
  <c r="AH25" i="1"/>
  <c r="AG26" i="1"/>
  <c r="AH26" i="1"/>
  <c r="AG27" i="1"/>
  <c r="AH27" i="1"/>
  <c r="AG28" i="1"/>
  <c r="AH28" i="1"/>
  <c r="AG29" i="1"/>
  <c r="AH29" i="1"/>
  <c r="AG30" i="1"/>
  <c r="AH30" i="1"/>
  <c r="AG31" i="1"/>
  <c r="AH31" i="1"/>
  <c r="AG32" i="1"/>
  <c r="AH32" i="1"/>
  <c r="AG33" i="1"/>
  <c r="AH33" i="1"/>
  <c r="AG34" i="1"/>
  <c r="AH34" i="1"/>
  <c r="AG35" i="1"/>
  <c r="AH35" i="1"/>
  <c r="AG36" i="1"/>
  <c r="AH36" i="1"/>
  <c r="AG37" i="1"/>
  <c r="AH37" i="1"/>
  <c r="AG38" i="1"/>
  <c r="AH38" i="1"/>
  <c r="AG39" i="1"/>
  <c r="AH39" i="1"/>
  <c r="AG40" i="1"/>
  <c r="AH40" i="1"/>
  <c r="AG41" i="1"/>
  <c r="AH41" i="1"/>
  <c r="AG42" i="1"/>
  <c r="AH42" i="1"/>
  <c r="AG43" i="1"/>
  <c r="AH43" i="1"/>
  <c r="AG44" i="1"/>
  <c r="AH44" i="1"/>
  <c r="AG45" i="1"/>
  <c r="AH45" i="1"/>
  <c r="AG46" i="1"/>
  <c r="AH46" i="1"/>
  <c r="AG47" i="1"/>
  <c r="AH47" i="1"/>
  <c r="AG48" i="1"/>
  <c r="AH48" i="1"/>
  <c r="AG49" i="1"/>
  <c r="AH49" i="1"/>
  <c r="AG50" i="1"/>
  <c r="AH50" i="1"/>
  <c r="AG51" i="1"/>
  <c r="AH51" i="1"/>
  <c r="AG52" i="1"/>
  <c r="AH52" i="1"/>
  <c r="AG53" i="1"/>
  <c r="AH53" i="1"/>
  <c r="AG54" i="1"/>
  <c r="AH54" i="1"/>
  <c r="AG55" i="1"/>
  <c r="AH55" i="1"/>
  <c r="AG56" i="1"/>
  <c r="AH56" i="1"/>
  <c r="AG57" i="1"/>
  <c r="AH57" i="1"/>
  <c r="AG58" i="1"/>
  <c r="AH58" i="1"/>
  <c r="AG59" i="1"/>
  <c r="AH59" i="1"/>
  <c r="AG60" i="1"/>
  <c r="AH60" i="1"/>
  <c r="AG61" i="1"/>
  <c r="AH61" i="1"/>
  <c r="AG62" i="1"/>
  <c r="AH62" i="1"/>
  <c r="AG63" i="1"/>
  <c r="AH63" i="1"/>
  <c r="AG64" i="1"/>
  <c r="AH64" i="1"/>
  <c r="AG65" i="1"/>
  <c r="AH65" i="1"/>
  <c r="AG66" i="1"/>
  <c r="AH66" i="1"/>
  <c r="AG67" i="1"/>
  <c r="AH67" i="1"/>
  <c r="AG68" i="1"/>
  <c r="AH68" i="1"/>
  <c r="AG69" i="1"/>
  <c r="AH69" i="1"/>
  <c r="AG70" i="1"/>
  <c r="AH70" i="1"/>
  <c r="AG71" i="1"/>
  <c r="AH71" i="1"/>
  <c r="AG72" i="1"/>
  <c r="AH72" i="1"/>
  <c r="AG73" i="1"/>
  <c r="AH73" i="1"/>
  <c r="AG74" i="1"/>
  <c r="AH74" i="1"/>
  <c r="AG75" i="1"/>
  <c r="AH75" i="1"/>
  <c r="AG76" i="1"/>
  <c r="AH76" i="1"/>
  <c r="AG77" i="1"/>
  <c r="AH77" i="1"/>
  <c r="AG78" i="1"/>
  <c r="AH78" i="1"/>
  <c r="AG79" i="1"/>
  <c r="AH79" i="1"/>
  <c r="AG80" i="1"/>
  <c r="AH80" i="1"/>
  <c r="AG81" i="1"/>
  <c r="AH81" i="1"/>
  <c r="AG82" i="1"/>
  <c r="AH82" i="1"/>
  <c r="AG83" i="1"/>
  <c r="AH83" i="1"/>
  <c r="AG84" i="1"/>
  <c r="AH84" i="1"/>
  <c r="AG85" i="1"/>
  <c r="AH85" i="1"/>
  <c r="AG86" i="1"/>
  <c r="AH86" i="1"/>
  <c r="AG87" i="1"/>
  <c r="AH87" i="1"/>
  <c r="AG88" i="1"/>
  <c r="AH88" i="1"/>
  <c r="AG89" i="1"/>
  <c r="AH89" i="1"/>
  <c r="AG90" i="1"/>
  <c r="AH90" i="1"/>
  <c r="AG91" i="1"/>
  <c r="AH91" i="1"/>
  <c r="AG92" i="1"/>
  <c r="AH92" i="1"/>
  <c r="AG93" i="1"/>
  <c r="AH93" i="1"/>
  <c r="AG94" i="1"/>
  <c r="AH94" i="1"/>
  <c r="AG95" i="1"/>
  <c r="AH95" i="1"/>
  <c r="AG96" i="1"/>
  <c r="AH96" i="1"/>
  <c r="AG97" i="1"/>
  <c r="AH97" i="1"/>
  <c r="AG98" i="1"/>
  <c r="AH98" i="1"/>
  <c r="AG99" i="1"/>
  <c r="AH99" i="1"/>
  <c r="AG100" i="1"/>
  <c r="AH100" i="1"/>
  <c r="AG101" i="1"/>
  <c r="AH101" i="1"/>
  <c r="AG102" i="1"/>
  <c r="AH102" i="1"/>
  <c r="AG103" i="1"/>
  <c r="AH103" i="1"/>
  <c r="AG104" i="1"/>
  <c r="AH104" i="1"/>
  <c r="AG105" i="1"/>
  <c r="AH105" i="1"/>
  <c r="AG106" i="1"/>
  <c r="AH106" i="1"/>
  <c r="AG107" i="1"/>
  <c r="AH107" i="1"/>
  <c r="AG108" i="1"/>
  <c r="AH108" i="1"/>
  <c r="AG109" i="1"/>
  <c r="AH109" i="1"/>
  <c r="AG110" i="1"/>
  <c r="AH110" i="1"/>
  <c r="AG111" i="1"/>
  <c r="AH111" i="1"/>
  <c r="AG112" i="1"/>
  <c r="AH112" i="1"/>
  <c r="AG113" i="1"/>
  <c r="AH113" i="1"/>
  <c r="AG114" i="1"/>
  <c r="AH114" i="1"/>
  <c r="AG115" i="1"/>
  <c r="AH115" i="1"/>
  <c r="AG116" i="1"/>
  <c r="AH116" i="1"/>
  <c r="AG117" i="1"/>
  <c r="AH117" i="1"/>
  <c r="AG118" i="1"/>
  <c r="AH118" i="1"/>
  <c r="AG119" i="1"/>
  <c r="AH119" i="1"/>
  <c r="AG120" i="1"/>
  <c r="AH120" i="1"/>
  <c r="AG121" i="1"/>
  <c r="AH121" i="1"/>
  <c r="AG122" i="1"/>
  <c r="AH122" i="1"/>
  <c r="AG123" i="1"/>
  <c r="AH123" i="1"/>
  <c r="AG124" i="1"/>
  <c r="AH124" i="1"/>
  <c r="AG125" i="1"/>
  <c r="AH125" i="1"/>
  <c r="AG126" i="1"/>
  <c r="AH126" i="1"/>
  <c r="AG127" i="1"/>
  <c r="AH127" i="1"/>
  <c r="AG128" i="1"/>
  <c r="AH128" i="1"/>
  <c r="AG129" i="1"/>
  <c r="AH129" i="1"/>
  <c r="AG130" i="1"/>
  <c r="AH130" i="1"/>
  <c r="AG131" i="1"/>
  <c r="AH131" i="1"/>
  <c r="AG132" i="1"/>
  <c r="AH132" i="1"/>
  <c r="AG133" i="1"/>
  <c r="AH133" i="1"/>
  <c r="AG134" i="1"/>
  <c r="AH134" i="1"/>
  <c r="AG135" i="1"/>
  <c r="AH135" i="1"/>
  <c r="AG136" i="1"/>
  <c r="AH136" i="1"/>
  <c r="AG137" i="1"/>
  <c r="AH137" i="1"/>
  <c r="AG138" i="1"/>
  <c r="AH138" i="1"/>
  <c r="AG139" i="1"/>
  <c r="AH139" i="1"/>
  <c r="AG140" i="1"/>
  <c r="AH140" i="1"/>
  <c r="AG141" i="1"/>
  <c r="AH141" i="1"/>
  <c r="AG142" i="1"/>
  <c r="AH142" i="1"/>
  <c r="AG143" i="1"/>
  <c r="AH143" i="1"/>
  <c r="AG144" i="1"/>
  <c r="AH144" i="1"/>
  <c r="AG145" i="1"/>
  <c r="AH145" i="1"/>
  <c r="AG146" i="1"/>
  <c r="AH146" i="1"/>
  <c r="AG147" i="1"/>
  <c r="AH147" i="1"/>
  <c r="AG148" i="1"/>
  <c r="AH148" i="1"/>
  <c r="AG149" i="1"/>
  <c r="AH149" i="1"/>
  <c r="AG150" i="1"/>
  <c r="AH150" i="1"/>
  <c r="AG151" i="1"/>
  <c r="AH151" i="1"/>
  <c r="AG152" i="1"/>
  <c r="AH152" i="1"/>
  <c r="AG153" i="1"/>
  <c r="AH153" i="1"/>
  <c r="AG154" i="1"/>
  <c r="AH154" i="1"/>
  <c r="AG155" i="1"/>
  <c r="AH155" i="1"/>
  <c r="AG156" i="1"/>
  <c r="AH156" i="1"/>
  <c r="AG157" i="1"/>
  <c r="AH157" i="1"/>
  <c r="AG158" i="1"/>
  <c r="AH158" i="1"/>
  <c r="AG159" i="1"/>
  <c r="AH159" i="1"/>
  <c r="AG160" i="1"/>
  <c r="AH160" i="1"/>
  <c r="AG161" i="1"/>
  <c r="AH161" i="1"/>
  <c r="AG162" i="1"/>
  <c r="AH162" i="1"/>
  <c r="AG163" i="1"/>
  <c r="AH163" i="1"/>
  <c r="AG164" i="1"/>
  <c r="AH164" i="1"/>
  <c r="AG165" i="1"/>
  <c r="AH165" i="1"/>
  <c r="AG166" i="1"/>
  <c r="AH166" i="1"/>
  <c r="AG167" i="1"/>
  <c r="AH167" i="1"/>
  <c r="AG168" i="1"/>
  <c r="AH168" i="1"/>
  <c r="AG169" i="1"/>
  <c r="AH169" i="1"/>
  <c r="AG170" i="1"/>
  <c r="AH170" i="1"/>
  <c r="AG171" i="1"/>
  <c r="AH171" i="1"/>
  <c r="AG172" i="1"/>
  <c r="AH172" i="1"/>
  <c r="AG173" i="1"/>
  <c r="AH173" i="1"/>
  <c r="AG174" i="1"/>
  <c r="AH174" i="1"/>
  <c r="AG175" i="1"/>
  <c r="AH175" i="1"/>
  <c r="AG176" i="1"/>
  <c r="AH176" i="1"/>
  <c r="AG177" i="1"/>
  <c r="AH177" i="1"/>
  <c r="AG178" i="1"/>
  <c r="AH178" i="1"/>
  <c r="AG179" i="1"/>
  <c r="AH179" i="1"/>
  <c r="AG180" i="1"/>
  <c r="AH180" i="1"/>
  <c r="AG181" i="1"/>
  <c r="AH181" i="1"/>
  <c r="AG182" i="1"/>
  <c r="AH182" i="1"/>
  <c r="AG183" i="1"/>
  <c r="AH183" i="1"/>
  <c r="AG184" i="1"/>
  <c r="AH184" i="1"/>
  <c r="AG185" i="1"/>
  <c r="AH185" i="1"/>
  <c r="AG186" i="1"/>
  <c r="AH186" i="1"/>
  <c r="AG187" i="1"/>
  <c r="AH187" i="1"/>
  <c r="AG188" i="1"/>
  <c r="AH188" i="1"/>
  <c r="AG189" i="1"/>
  <c r="AH189" i="1"/>
  <c r="AG190" i="1"/>
  <c r="AH190" i="1"/>
  <c r="AG191" i="1"/>
  <c r="AH191" i="1"/>
  <c r="AG192" i="1"/>
  <c r="AH192" i="1"/>
  <c r="AG193" i="1"/>
  <c r="AH193" i="1"/>
  <c r="AG194" i="1"/>
  <c r="AH194" i="1"/>
  <c r="AG195" i="1"/>
  <c r="AH195" i="1"/>
  <c r="AG196" i="1"/>
  <c r="AH196" i="1"/>
  <c r="AG197" i="1"/>
  <c r="AH197" i="1"/>
  <c r="AG198" i="1"/>
  <c r="AH198" i="1"/>
  <c r="AG199" i="1"/>
  <c r="AH199" i="1"/>
  <c r="AG200" i="1"/>
  <c r="AH200" i="1"/>
  <c r="AG201" i="1"/>
  <c r="AH201" i="1"/>
  <c r="AG202" i="1"/>
  <c r="AH202" i="1"/>
  <c r="AG203" i="1"/>
  <c r="AH203" i="1"/>
  <c r="AG204" i="1"/>
  <c r="AH204" i="1"/>
  <c r="AG205" i="1"/>
  <c r="AH205" i="1"/>
  <c r="AG206" i="1"/>
  <c r="AH206" i="1"/>
  <c r="AG207" i="1"/>
  <c r="AH207" i="1"/>
  <c r="AG208" i="1"/>
  <c r="AH208" i="1"/>
  <c r="AG209" i="1"/>
  <c r="AH209" i="1"/>
  <c r="AG210" i="1"/>
  <c r="AH210" i="1"/>
  <c r="AG211" i="1"/>
  <c r="AH211" i="1"/>
  <c r="AG212" i="1"/>
  <c r="AH212" i="1"/>
  <c r="AG213" i="1"/>
  <c r="AH213" i="1"/>
  <c r="AG214" i="1"/>
  <c r="AH214" i="1"/>
  <c r="AG215" i="1"/>
  <c r="AH215" i="1"/>
  <c r="AG216" i="1"/>
  <c r="AH216" i="1"/>
  <c r="AG217" i="1"/>
  <c r="AH217" i="1"/>
  <c r="AG218" i="1"/>
  <c r="AH218" i="1"/>
  <c r="AG219" i="1"/>
  <c r="AH219" i="1"/>
  <c r="AG220" i="1"/>
  <c r="AH220" i="1"/>
  <c r="AG221" i="1"/>
  <c r="AH221" i="1"/>
  <c r="AG222" i="1"/>
  <c r="AH222" i="1"/>
  <c r="AG223" i="1"/>
  <c r="AH223" i="1"/>
  <c r="AG224" i="1"/>
  <c r="AH224" i="1"/>
  <c r="AG225" i="1"/>
  <c r="AH225" i="1"/>
  <c r="AG226" i="1"/>
  <c r="AH226" i="1"/>
  <c r="AG227" i="1"/>
  <c r="AH227" i="1"/>
  <c r="AG228" i="1"/>
  <c r="AH228" i="1"/>
  <c r="AG229" i="1"/>
  <c r="AH229" i="1"/>
  <c r="AG230" i="1"/>
  <c r="AH230" i="1"/>
  <c r="AG231" i="1"/>
  <c r="AH231" i="1"/>
  <c r="AG232" i="1"/>
  <c r="AH232" i="1"/>
  <c r="AG233" i="1"/>
  <c r="AH233" i="1"/>
  <c r="AG234" i="1"/>
  <c r="AH234" i="1"/>
  <c r="AG235" i="1"/>
  <c r="AH235" i="1"/>
  <c r="AG236" i="1"/>
  <c r="AH236" i="1"/>
  <c r="AG237" i="1"/>
  <c r="AH237" i="1"/>
  <c r="AG238" i="1"/>
  <c r="AH238" i="1"/>
  <c r="AG239" i="1"/>
  <c r="AH239" i="1"/>
  <c r="AG240" i="1"/>
  <c r="AH240" i="1"/>
  <c r="AG241" i="1"/>
  <c r="AH241" i="1"/>
  <c r="AG242" i="1"/>
  <c r="AH242" i="1"/>
  <c r="AG243" i="1"/>
  <c r="AH243" i="1"/>
  <c r="AG244" i="1"/>
  <c r="AH244" i="1"/>
  <c r="AG245" i="1"/>
  <c r="AH245" i="1"/>
  <c r="AG246" i="1"/>
  <c r="AH246" i="1"/>
  <c r="AG247" i="1"/>
  <c r="AH247" i="1"/>
  <c r="AG248" i="1"/>
  <c r="AH248" i="1"/>
  <c r="AG249" i="1"/>
  <c r="AH249" i="1"/>
  <c r="AG250" i="1"/>
  <c r="AH250" i="1"/>
  <c r="AG251" i="1"/>
  <c r="AH251" i="1"/>
  <c r="AG252" i="1"/>
  <c r="AH252" i="1"/>
  <c r="AG253" i="1"/>
  <c r="AH253" i="1"/>
  <c r="AG254" i="1"/>
  <c r="AH254" i="1"/>
  <c r="AG255" i="1"/>
  <c r="AH255" i="1"/>
  <c r="AG256" i="1"/>
  <c r="AH256" i="1"/>
  <c r="AG257" i="1"/>
  <c r="AH257" i="1"/>
  <c r="AG258" i="1"/>
  <c r="AH258" i="1"/>
  <c r="AG259" i="1"/>
  <c r="AH259" i="1"/>
  <c r="AG260" i="1"/>
  <c r="AH260" i="1"/>
  <c r="AG261" i="1"/>
  <c r="AH261" i="1"/>
  <c r="AG262" i="1"/>
  <c r="AH262" i="1"/>
  <c r="AG263" i="1"/>
  <c r="AH263" i="1"/>
  <c r="AG264" i="1"/>
  <c r="AH264" i="1"/>
  <c r="AG265" i="1"/>
  <c r="AH265" i="1"/>
  <c r="AG266" i="1"/>
  <c r="AH266" i="1"/>
  <c r="AG267" i="1"/>
  <c r="AH267" i="1"/>
  <c r="AG268" i="1"/>
  <c r="AH268" i="1"/>
  <c r="AG269" i="1"/>
  <c r="AH269" i="1"/>
  <c r="AG270" i="1"/>
  <c r="AH270" i="1"/>
  <c r="AG271" i="1"/>
  <c r="AH271" i="1"/>
  <c r="AG272" i="1"/>
  <c r="AH272" i="1"/>
  <c r="AG273" i="1"/>
  <c r="AH273" i="1"/>
  <c r="AG274" i="1"/>
  <c r="AH274" i="1"/>
  <c r="AG275" i="1"/>
  <c r="AH275" i="1"/>
  <c r="AG276" i="1"/>
  <c r="AH276" i="1"/>
  <c r="AG277" i="1"/>
  <c r="AH277" i="1"/>
  <c r="AG278" i="1"/>
  <c r="AH278" i="1"/>
  <c r="AG279" i="1"/>
  <c r="AH279" i="1"/>
  <c r="AG280" i="1"/>
  <c r="AH280" i="1"/>
  <c r="AG281" i="1"/>
  <c r="AH281" i="1"/>
  <c r="AG282" i="1"/>
  <c r="AH282" i="1"/>
  <c r="AG283" i="1"/>
  <c r="AH283" i="1"/>
  <c r="AG284" i="1"/>
  <c r="AH284" i="1"/>
  <c r="AG285" i="1"/>
  <c r="AH285" i="1"/>
  <c r="AG287" i="1"/>
  <c r="AH287" i="1"/>
  <c r="AG288" i="1"/>
  <c r="AH288" i="1"/>
  <c r="AG289" i="1"/>
  <c r="AH289" i="1"/>
  <c r="AG290" i="1"/>
  <c r="AH290" i="1"/>
  <c r="AG292" i="1"/>
  <c r="AH292" i="1"/>
  <c r="AG293" i="1"/>
  <c r="AH293" i="1"/>
  <c r="AG294" i="1"/>
  <c r="AH294" i="1"/>
  <c r="AG295" i="1"/>
  <c r="AH295" i="1"/>
  <c r="AG296" i="1"/>
  <c r="AH296" i="1"/>
  <c r="AG297" i="1"/>
  <c r="AH297" i="1"/>
  <c r="AG298" i="1"/>
  <c r="AH298" i="1"/>
  <c r="AG299" i="1"/>
  <c r="AH299" i="1"/>
  <c r="AG300" i="1"/>
  <c r="AH300" i="1"/>
  <c r="AG301" i="1"/>
  <c r="AH301" i="1"/>
  <c r="AG302" i="1"/>
  <c r="AH302" i="1"/>
  <c r="AG303" i="1"/>
  <c r="AH303" i="1"/>
  <c r="AG304" i="1"/>
  <c r="AH304" i="1"/>
  <c r="AG305" i="1"/>
  <c r="AH305" i="1"/>
  <c r="AG306" i="1"/>
  <c r="AH306" i="1"/>
  <c r="AG307" i="1"/>
  <c r="AH307" i="1"/>
  <c r="AG308" i="1"/>
  <c r="AH308" i="1"/>
  <c r="AG309" i="1"/>
  <c r="AH309" i="1"/>
  <c r="AG310" i="1"/>
  <c r="AH310" i="1"/>
  <c r="AG311" i="1"/>
  <c r="AH311" i="1"/>
  <c r="AG312" i="1"/>
  <c r="AH312" i="1"/>
  <c r="AG313" i="1"/>
  <c r="AH313" i="1"/>
  <c r="AG314" i="1"/>
  <c r="AH314" i="1"/>
  <c r="AG315" i="1"/>
  <c r="AH315" i="1"/>
  <c r="AG316" i="1"/>
  <c r="AH316" i="1"/>
  <c r="AG317" i="1"/>
  <c r="AH317" i="1"/>
  <c r="AG318" i="1"/>
  <c r="AH318" i="1"/>
  <c r="AG319" i="1"/>
  <c r="AH319" i="1"/>
  <c r="AG320" i="1"/>
  <c r="AH320" i="1"/>
  <c r="AG321" i="1"/>
  <c r="AH321" i="1"/>
  <c r="AG322" i="1"/>
  <c r="AH322" i="1"/>
  <c r="AG323" i="1"/>
  <c r="AH323" i="1"/>
  <c r="AG325" i="1"/>
  <c r="AH325" i="1"/>
  <c r="AG326" i="1"/>
  <c r="AH326" i="1"/>
  <c r="AC2" i="1"/>
  <c r="AD2" i="1"/>
  <c r="AC3" i="1"/>
  <c r="AD3" i="1"/>
  <c r="AC4" i="1"/>
  <c r="AD4" i="1"/>
  <c r="AC5" i="1"/>
  <c r="AD5" i="1"/>
  <c r="AC6" i="1"/>
  <c r="AD6" i="1"/>
  <c r="AC7" i="1"/>
  <c r="AD7" i="1"/>
  <c r="AC8" i="1"/>
  <c r="AD8" i="1"/>
  <c r="AC9" i="1"/>
  <c r="AD9" i="1"/>
  <c r="AC10" i="1"/>
  <c r="AD10" i="1"/>
  <c r="AC11" i="1"/>
  <c r="AD11" i="1"/>
  <c r="AC12" i="1"/>
  <c r="AD12" i="1"/>
  <c r="AC13" i="1"/>
  <c r="AD13" i="1"/>
  <c r="AC14" i="1"/>
  <c r="AD14" i="1"/>
  <c r="AC15" i="1"/>
  <c r="AD15" i="1"/>
  <c r="AC16" i="1"/>
  <c r="AD16" i="1"/>
  <c r="AC17" i="1"/>
  <c r="AD17" i="1"/>
  <c r="AC18" i="1"/>
  <c r="AD18" i="1"/>
  <c r="AC19" i="1"/>
  <c r="AD19" i="1"/>
  <c r="AC20" i="1"/>
  <c r="AD20" i="1"/>
  <c r="AC21" i="1"/>
  <c r="AD21" i="1"/>
  <c r="AC22" i="1"/>
  <c r="AD22"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AC62" i="1"/>
  <c r="AD62" i="1"/>
  <c r="AC63" i="1"/>
  <c r="AD63"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113" i="1"/>
  <c r="AD113" i="1"/>
  <c r="AC114" i="1"/>
  <c r="AD114" i="1"/>
  <c r="AC115" i="1"/>
  <c r="AD115" i="1"/>
  <c r="AC116" i="1"/>
  <c r="AD116" i="1"/>
  <c r="AC117" i="1"/>
  <c r="AD117" i="1"/>
  <c r="AC118" i="1"/>
  <c r="AD118" i="1"/>
  <c r="AC119" i="1"/>
  <c r="AD119" i="1"/>
  <c r="AC120" i="1"/>
  <c r="AD120" i="1"/>
  <c r="AC121" i="1"/>
  <c r="AD121" i="1"/>
  <c r="AC122" i="1"/>
  <c r="AD122" i="1"/>
  <c r="AC123" i="1"/>
  <c r="AD123" i="1"/>
  <c r="AC124" i="1"/>
  <c r="AD124" i="1"/>
  <c r="AC125" i="1"/>
  <c r="AD125" i="1"/>
  <c r="AC126" i="1"/>
  <c r="AD126" i="1"/>
  <c r="AC127" i="1"/>
  <c r="AD127" i="1"/>
  <c r="AC128" i="1"/>
  <c r="AD128" i="1"/>
  <c r="AC129" i="1"/>
  <c r="AD129" i="1"/>
  <c r="AC130" i="1"/>
  <c r="AD130" i="1"/>
  <c r="AC131" i="1"/>
  <c r="AD131" i="1"/>
  <c r="AC132" i="1"/>
  <c r="AD132" i="1"/>
  <c r="AC133" i="1"/>
  <c r="AD133" i="1"/>
  <c r="AC134" i="1"/>
  <c r="AD134" i="1"/>
  <c r="AC135" i="1"/>
  <c r="AD135" i="1"/>
  <c r="AC136" i="1"/>
  <c r="AD136" i="1"/>
  <c r="AC137" i="1"/>
  <c r="AD137" i="1"/>
  <c r="AC138" i="1"/>
  <c r="AD138" i="1"/>
  <c r="AC139" i="1"/>
  <c r="AD139" i="1"/>
  <c r="AC140" i="1"/>
  <c r="AD140" i="1"/>
  <c r="AC141" i="1"/>
  <c r="AD141" i="1"/>
  <c r="AC142" i="1"/>
  <c r="AD142" i="1"/>
  <c r="AC143" i="1"/>
  <c r="AD143" i="1"/>
  <c r="AC144" i="1"/>
  <c r="AD144" i="1"/>
  <c r="AC145" i="1"/>
  <c r="AD145" i="1"/>
  <c r="AC146" i="1"/>
  <c r="AD146" i="1"/>
  <c r="AC147" i="1"/>
  <c r="AD147" i="1"/>
  <c r="AC148" i="1"/>
  <c r="AD148" i="1"/>
  <c r="AC149" i="1"/>
  <c r="AD149" i="1"/>
  <c r="AC150" i="1"/>
  <c r="AD150" i="1"/>
  <c r="AC151" i="1"/>
  <c r="AD151" i="1"/>
  <c r="AC152" i="1"/>
  <c r="AD152" i="1"/>
  <c r="AC153" i="1"/>
  <c r="AD153" i="1"/>
  <c r="AC154" i="1"/>
  <c r="AD154" i="1"/>
  <c r="AC155" i="1"/>
  <c r="AD155" i="1"/>
  <c r="AC156" i="1"/>
  <c r="AD156" i="1"/>
  <c r="AC157" i="1"/>
  <c r="AD157" i="1"/>
  <c r="AC158" i="1"/>
  <c r="AD158" i="1"/>
  <c r="AC159" i="1"/>
  <c r="AD159" i="1"/>
  <c r="AC160" i="1"/>
  <c r="AD160" i="1"/>
  <c r="AC161" i="1"/>
  <c r="AD161" i="1"/>
  <c r="AC162" i="1"/>
  <c r="AD162" i="1"/>
  <c r="AC163" i="1"/>
  <c r="AD163" i="1"/>
  <c r="AC164" i="1"/>
  <c r="AD164" i="1"/>
  <c r="AC165" i="1"/>
  <c r="AD165" i="1"/>
  <c r="AC166" i="1"/>
  <c r="AD166" i="1"/>
  <c r="AC167" i="1"/>
  <c r="AD167" i="1"/>
  <c r="AC168" i="1"/>
  <c r="AD168" i="1"/>
  <c r="AC169" i="1"/>
  <c r="AD169" i="1"/>
  <c r="AC170" i="1"/>
  <c r="AD170" i="1"/>
  <c r="AC171" i="1"/>
  <c r="AD171" i="1"/>
  <c r="AC172" i="1"/>
  <c r="AD172" i="1"/>
  <c r="AC173" i="1"/>
  <c r="AD173" i="1"/>
  <c r="AC174" i="1"/>
  <c r="AD174" i="1"/>
  <c r="AC175" i="1"/>
  <c r="AD175" i="1"/>
  <c r="AC176" i="1"/>
  <c r="AD176" i="1"/>
  <c r="AC177" i="1"/>
  <c r="AD177" i="1"/>
  <c r="AC178" i="1"/>
  <c r="AD178" i="1"/>
  <c r="AC179" i="1"/>
  <c r="AD179" i="1"/>
  <c r="AC180" i="1"/>
  <c r="AD180" i="1"/>
  <c r="AC181" i="1"/>
  <c r="AD181" i="1"/>
  <c r="AC182" i="1"/>
  <c r="AD182" i="1"/>
  <c r="AC183" i="1"/>
  <c r="AD183" i="1"/>
  <c r="AC184" i="1"/>
  <c r="AD184" i="1"/>
  <c r="AC185" i="1"/>
  <c r="AD185" i="1"/>
  <c r="AC186" i="1"/>
  <c r="AD186" i="1"/>
  <c r="AC187" i="1"/>
  <c r="AD187" i="1"/>
  <c r="AC188" i="1"/>
  <c r="AD188" i="1"/>
  <c r="AC189" i="1"/>
  <c r="AD189" i="1"/>
  <c r="AC190" i="1"/>
  <c r="AD190" i="1"/>
  <c r="AC191" i="1"/>
  <c r="AD191" i="1"/>
  <c r="AC192" i="1"/>
  <c r="AD192" i="1"/>
  <c r="AC193" i="1"/>
  <c r="AD193" i="1"/>
  <c r="AC194" i="1"/>
  <c r="AD194" i="1"/>
  <c r="AC195" i="1"/>
  <c r="AD195" i="1"/>
  <c r="AC196" i="1"/>
  <c r="AD196" i="1"/>
  <c r="AC197" i="1"/>
  <c r="AD197" i="1"/>
  <c r="AC198" i="1"/>
  <c r="AD198" i="1"/>
  <c r="AC199" i="1"/>
  <c r="AD199" i="1"/>
  <c r="AC200" i="1"/>
  <c r="AD200" i="1"/>
  <c r="AC201" i="1"/>
  <c r="AD201" i="1"/>
  <c r="AC202" i="1"/>
  <c r="AD202" i="1"/>
  <c r="AC203" i="1"/>
  <c r="AD203" i="1"/>
  <c r="AC204" i="1"/>
  <c r="AD204" i="1"/>
  <c r="AC205" i="1"/>
  <c r="AD205" i="1"/>
  <c r="AC206" i="1"/>
  <c r="AD206" i="1"/>
  <c r="AC207" i="1"/>
  <c r="AD207" i="1"/>
  <c r="AC208" i="1"/>
  <c r="AD208" i="1"/>
  <c r="AC209" i="1"/>
  <c r="AD209" i="1"/>
  <c r="AC210" i="1"/>
  <c r="AD210" i="1"/>
  <c r="AC211" i="1"/>
  <c r="AD211" i="1"/>
  <c r="AC212" i="1"/>
  <c r="AD212" i="1"/>
  <c r="AC213" i="1"/>
  <c r="AD213" i="1"/>
  <c r="AC214" i="1"/>
  <c r="AD214" i="1"/>
  <c r="AC215" i="1"/>
  <c r="AD215" i="1"/>
  <c r="AC216" i="1"/>
  <c r="AD216" i="1"/>
  <c r="AC217" i="1"/>
  <c r="AD217" i="1"/>
  <c r="AC218" i="1"/>
  <c r="AD218" i="1"/>
  <c r="AC219" i="1"/>
  <c r="AD219" i="1"/>
  <c r="AC220" i="1"/>
  <c r="AD220" i="1"/>
  <c r="AC221" i="1"/>
  <c r="AD221" i="1"/>
  <c r="AC222" i="1"/>
  <c r="AD222" i="1"/>
  <c r="AC223" i="1"/>
  <c r="AD223" i="1"/>
  <c r="AC224" i="1"/>
  <c r="AD224" i="1"/>
  <c r="AC225" i="1"/>
  <c r="AD225" i="1"/>
  <c r="AC226" i="1"/>
  <c r="AD226" i="1"/>
  <c r="AC227" i="1"/>
  <c r="AD227" i="1"/>
  <c r="AC228" i="1"/>
  <c r="AD228" i="1"/>
  <c r="AC229" i="1"/>
  <c r="AD229" i="1"/>
  <c r="AC230" i="1"/>
  <c r="AD230" i="1"/>
  <c r="AC231" i="1"/>
  <c r="AD231" i="1"/>
  <c r="AC232" i="1"/>
  <c r="AD232" i="1"/>
  <c r="AC233" i="1"/>
  <c r="AD233" i="1"/>
  <c r="AC234" i="1"/>
  <c r="AD234" i="1"/>
  <c r="AC235" i="1"/>
  <c r="AD235" i="1"/>
  <c r="AC236" i="1"/>
  <c r="AD236" i="1"/>
  <c r="AC237" i="1"/>
  <c r="AD237" i="1"/>
  <c r="AC238" i="1"/>
  <c r="AD238" i="1"/>
  <c r="AC239" i="1"/>
  <c r="AD239" i="1"/>
  <c r="AC240" i="1"/>
  <c r="AD240" i="1"/>
  <c r="AC241" i="1"/>
  <c r="AD241" i="1"/>
  <c r="AC242" i="1"/>
  <c r="AD242" i="1"/>
  <c r="AC243" i="1"/>
  <c r="AD243" i="1"/>
  <c r="AC244" i="1"/>
  <c r="AD244" i="1"/>
  <c r="AC245" i="1"/>
  <c r="AD245" i="1"/>
  <c r="AC246" i="1"/>
  <c r="AD246" i="1"/>
  <c r="AC247" i="1"/>
  <c r="AD247" i="1"/>
  <c r="AC248" i="1"/>
  <c r="AD248" i="1"/>
  <c r="AC249" i="1"/>
  <c r="AD249" i="1"/>
  <c r="AC250" i="1"/>
  <c r="AD250" i="1"/>
  <c r="AC251" i="1"/>
  <c r="AD251" i="1"/>
  <c r="AC252" i="1"/>
  <c r="AD252" i="1"/>
  <c r="AC253" i="1"/>
  <c r="AD253" i="1"/>
  <c r="AC254" i="1"/>
  <c r="AD254" i="1"/>
  <c r="AC255" i="1"/>
  <c r="AD255" i="1"/>
  <c r="AC256" i="1"/>
  <c r="AD256" i="1"/>
  <c r="AC257" i="1"/>
  <c r="AD257" i="1"/>
  <c r="AC258" i="1"/>
  <c r="AD258" i="1"/>
  <c r="AC259" i="1"/>
  <c r="AD259" i="1"/>
  <c r="AC260" i="1"/>
  <c r="AD260" i="1"/>
  <c r="AC261" i="1"/>
  <c r="AD261" i="1"/>
  <c r="AC262" i="1"/>
  <c r="AD262" i="1"/>
  <c r="AC263" i="1"/>
  <c r="AD263" i="1"/>
  <c r="AC264" i="1"/>
  <c r="AD264" i="1"/>
  <c r="AC265" i="1"/>
  <c r="AD265" i="1"/>
  <c r="AC266" i="1"/>
  <c r="AD266" i="1"/>
  <c r="AC267" i="1"/>
  <c r="AD267" i="1"/>
  <c r="AC268" i="1"/>
  <c r="AD268" i="1"/>
  <c r="AC269" i="1"/>
  <c r="AD269" i="1"/>
  <c r="AC270" i="1"/>
  <c r="AD270" i="1"/>
  <c r="AC271" i="1"/>
  <c r="AD271" i="1"/>
  <c r="AC272" i="1"/>
  <c r="AD272" i="1"/>
  <c r="AC273" i="1"/>
  <c r="AD273" i="1"/>
  <c r="AC274" i="1"/>
  <c r="AD274" i="1"/>
  <c r="AC275" i="1"/>
  <c r="AD275" i="1"/>
  <c r="AC276" i="1"/>
  <c r="AD276" i="1"/>
  <c r="AC277" i="1"/>
  <c r="AD277" i="1"/>
  <c r="AC278" i="1"/>
  <c r="AD278" i="1"/>
  <c r="AC279" i="1"/>
  <c r="AD279" i="1"/>
  <c r="AC280" i="1"/>
  <c r="AD280" i="1"/>
  <c r="AC281" i="1"/>
  <c r="AD281" i="1"/>
  <c r="AC282" i="1"/>
  <c r="AD282" i="1"/>
  <c r="AC283" i="1"/>
  <c r="AD283" i="1"/>
  <c r="AC284" i="1"/>
  <c r="AD284" i="1"/>
  <c r="AC285" i="1"/>
  <c r="AD285" i="1"/>
  <c r="AC287" i="1"/>
  <c r="AD287" i="1"/>
  <c r="AC288" i="1"/>
  <c r="AD288" i="1"/>
  <c r="AC289" i="1"/>
  <c r="AD289" i="1"/>
  <c r="AC290" i="1"/>
  <c r="AD290" i="1"/>
  <c r="AC292" i="1"/>
  <c r="AD292" i="1"/>
  <c r="AC293" i="1"/>
  <c r="AD293" i="1"/>
  <c r="AC294" i="1"/>
  <c r="AD294" i="1"/>
  <c r="AC295" i="1"/>
  <c r="AD295" i="1"/>
  <c r="AC296" i="1"/>
  <c r="AD296" i="1"/>
  <c r="AC297" i="1"/>
  <c r="AD297" i="1"/>
  <c r="AC298" i="1"/>
  <c r="AD298" i="1"/>
  <c r="AC299" i="1"/>
  <c r="AD299" i="1"/>
  <c r="AC300" i="1"/>
  <c r="AD300" i="1"/>
  <c r="AC301" i="1"/>
  <c r="AD301" i="1"/>
  <c r="AC302" i="1"/>
  <c r="AD302" i="1"/>
  <c r="AC303" i="1"/>
  <c r="AD303" i="1"/>
  <c r="AC304" i="1"/>
  <c r="AD304" i="1"/>
  <c r="AC305" i="1"/>
  <c r="AD305" i="1"/>
  <c r="AC306" i="1"/>
  <c r="AD306" i="1"/>
  <c r="AC307" i="1"/>
  <c r="AD307" i="1"/>
  <c r="AC308" i="1"/>
  <c r="AD308" i="1"/>
  <c r="AC309" i="1"/>
  <c r="AD309" i="1"/>
  <c r="AC310" i="1"/>
  <c r="AD310" i="1"/>
  <c r="AC311" i="1"/>
  <c r="AD311" i="1"/>
  <c r="AC312" i="1"/>
  <c r="AD312" i="1"/>
  <c r="AC313" i="1"/>
  <c r="AD313" i="1"/>
  <c r="AC314" i="1"/>
  <c r="AD314" i="1"/>
  <c r="AC315" i="1"/>
  <c r="AD315" i="1"/>
  <c r="AC316" i="1"/>
  <c r="AD316" i="1"/>
  <c r="AC317" i="1"/>
  <c r="AD317" i="1"/>
  <c r="AC318" i="1"/>
  <c r="AD318" i="1"/>
  <c r="AC319" i="1"/>
  <c r="AD319" i="1"/>
  <c r="AC320" i="1"/>
  <c r="AD320" i="1"/>
  <c r="AC321" i="1"/>
  <c r="AD321" i="1"/>
  <c r="AC322" i="1"/>
  <c r="AD322" i="1"/>
  <c r="AC323" i="1"/>
  <c r="AD323" i="1"/>
  <c r="AC325" i="1"/>
  <c r="AD325" i="1"/>
  <c r="AC326" i="1"/>
  <c r="AD326" i="1"/>
  <c r="DM335" i="1" l="1"/>
  <c r="H17" i="2"/>
  <c r="M17" i="2"/>
  <c r="F17" i="2"/>
  <c r="K17" i="2"/>
  <c r="H9" i="2"/>
  <c r="H16" i="2"/>
  <c r="H8" i="2"/>
  <c r="M13" i="2"/>
  <c r="M16" i="2"/>
  <c r="M8" i="2"/>
  <c r="M9" i="2"/>
  <c r="F9" i="2"/>
  <c r="F16" i="2"/>
  <c r="F8" i="2"/>
  <c r="K16" i="2"/>
  <c r="K8" i="2"/>
  <c r="K9" i="2"/>
  <c r="K13" i="2"/>
  <c r="DN335" i="1"/>
  <c r="AT335" i="1"/>
  <c r="DK335" i="1"/>
  <c r="DJ335" i="1"/>
  <c r="K12" i="2"/>
  <c r="K11" i="2"/>
  <c r="K7" i="2"/>
  <c r="AC335" i="1"/>
  <c r="AR335" i="1"/>
  <c r="H7" i="2"/>
  <c r="AQ335" i="1"/>
  <c r="DL335" i="1"/>
  <c r="AM335" i="1"/>
  <c r="M12" i="2"/>
  <c r="M11" i="2"/>
  <c r="M7" i="2"/>
  <c r="AL335" i="1"/>
  <c r="DQ335" i="1"/>
  <c r="F7" i="2"/>
  <c r="DP335" i="1"/>
  <c r="AH335" i="1"/>
  <c r="DO335" i="1"/>
  <c r="AG335" i="1"/>
  <c r="AD335" i="1"/>
  <c r="AS23" i="1"/>
  <c r="AS11" i="1"/>
  <c r="AS175" i="1"/>
  <c r="AS163" i="1"/>
  <c r="AS151" i="1"/>
  <c r="AS139" i="1"/>
  <c r="AS127" i="1"/>
  <c r="AS115" i="1"/>
  <c r="AS103" i="1"/>
  <c r="AS79" i="1"/>
  <c r="AS317" i="1"/>
  <c r="AS305" i="1"/>
  <c r="AS293" i="1"/>
  <c r="AS3" i="1"/>
  <c r="AS259" i="1"/>
  <c r="AS235" i="1"/>
  <c r="AS223" i="1"/>
  <c r="AI176" i="1"/>
  <c r="AI170" i="1"/>
  <c r="AI152" i="1"/>
  <c r="AI319" i="1"/>
  <c r="AU188" i="1"/>
  <c r="AU200" i="1"/>
  <c r="AI283" i="1"/>
  <c r="AI271" i="1"/>
  <c r="AI259" i="1"/>
  <c r="AI247" i="1"/>
  <c r="AI241" i="1"/>
  <c r="AI205" i="1"/>
  <c r="AI121" i="1"/>
  <c r="AI109" i="1"/>
  <c r="AI97" i="1"/>
  <c r="AI91" i="1"/>
  <c r="AI67" i="1"/>
  <c r="AS196" i="1"/>
  <c r="AS172" i="1"/>
  <c r="AS160" i="1"/>
  <c r="AS40" i="1"/>
  <c r="AS16" i="1"/>
  <c r="AS44" i="1"/>
  <c r="AS20" i="1"/>
  <c r="AS281" i="1"/>
  <c r="AS269" i="1"/>
  <c r="AS233" i="1"/>
  <c r="AS221" i="1"/>
  <c r="AS267" i="1"/>
  <c r="AS231" i="1"/>
  <c r="AS219" i="1"/>
  <c r="AS183" i="1"/>
  <c r="AS171" i="1"/>
  <c r="AS147" i="1"/>
  <c r="AS135" i="1"/>
  <c r="AS123" i="1"/>
  <c r="AS111" i="1"/>
  <c r="AS99" i="1"/>
  <c r="AS87" i="1"/>
  <c r="AS36" i="1"/>
  <c r="AS263" i="1"/>
  <c r="AS203" i="1"/>
  <c r="AS179" i="1"/>
  <c r="AS167" i="1"/>
  <c r="AS155" i="1"/>
  <c r="AS143" i="1"/>
  <c r="AS119" i="1"/>
  <c r="AS107" i="1"/>
  <c r="AS83" i="1"/>
  <c r="AS71" i="1"/>
  <c r="AS192" i="1"/>
  <c r="AS180" i="1"/>
  <c r="AS168" i="1"/>
  <c r="AS156" i="1"/>
  <c r="AS200" i="1"/>
  <c r="AS188" i="1"/>
  <c r="AS176" i="1"/>
  <c r="AS164" i="1"/>
  <c r="AS140" i="1"/>
  <c r="AS321" i="1"/>
  <c r="AS309" i="1"/>
  <c r="AS297" i="1"/>
  <c r="AS285" i="1"/>
  <c r="AS273" i="1"/>
  <c r="AS225" i="1"/>
  <c r="AS313" i="1"/>
  <c r="AS301" i="1"/>
  <c r="AS289" i="1"/>
  <c r="AS277" i="1"/>
  <c r="AS265" i="1"/>
  <c r="AS229" i="1"/>
  <c r="AS193" i="1"/>
  <c r="AS157" i="1"/>
  <c r="AS85" i="1"/>
  <c r="AS73" i="1"/>
  <c r="AI232" i="1"/>
  <c r="AI222" i="1"/>
  <c r="AI129" i="1"/>
  <c r="AI105" i="1"/>
  <c r="AI227" i="1"/>
  <c r="AI191" i="1"/>
  <c r="AI213" i="1"/>
  <c r="AU69" i="1"/>
  <c r="AI39" i="1"/>
  <c r="AI63" i="1"/>
  <c r="AI27" i="1"/>
  <c r="AI117" i="1"/>
  <c r="AI93" i="1"/>
  <c r="AS268" i="1"/>
  <c r="AS256" i="1"/>
  <c r="AS244" i="1"/>
  <c r="AS90" i="1"/>
  <c r="AS66" i="1"/>
  <c r="AS54" i="1"/>
  <c r="AS284" i="1"/>
  <c r="AS260" i="1"/>
  <c r="AS248" i="1"/>
  <c r="AS236" i="1"/>
  <c r="AS214" i="1"/>
  <c r="AS94" i="1"/>
  <c r="AS58" i="1"/>
  <c r="AI208" i="1"/>
  <c r="AI202" i="1"/>
  <c r="AI82" i="1"/>
  <c r="AI70" i="1"/>
  <c r="AS252" i="1"/>
  <c r="AS240" i="1"/>
  <c r="AS218" i="1"/>
  <c r="AS206" i="1"/>
  <c r="AS74" i="1"/>
  <c r="AS62" i="1"/>
  <c r="AS185" i="1"/>
  <c r="AS173" i="1"/>
  <c r="AS161" i="1"/>
  <c r="AS149" i="1"/>
  <c r="AS89" i="1"/>
  <c r="AS77" i="1"/>
  <c r="AS189" i="1"/>
  <c r="AS153" i="1"/>
  <c r="AS81" i="1"/>
  <c r="AS69" i="1"/>
  <c r="AI84" i="1"/>
  <c r="AI78" i="1"/>
  <c r="AU54" i="1"/>
  <c r="AU130" i="1"/>
  <c r="AU118" i="1"/>
  <c r="AU106" i="1"/>
  <c r="AU94" i="1"/>
  <c r="AU58" i="1"/>
  <c r="AU309" i="1"/>
  <c r="AI303" i="1"/>
  <c r="AU297" i="1"/>
  <c r="AU285" i="1"/>
  <c r="AU273" i="1"/>
  <c r="AI255" i="1"/>
  <c r="AI249" i="1"/>
  <c r="AI243" i="1"/>
  <c r="AI237" i="1"/>
  <c r="AI215" i="1"/>
  <c r="AI210" i="1"/>
  <c r="AI199" i="1"/>
  <c r="AI181" i="1"/>
  <c r="AU175" i="1"/>
  <c r="AU163" i="1"/>
  <c r="AU145" i="1"/>
  <c r="AU133" i="1"/>
  <c r="AI50" i="1"/>
  <c r="AU44" i="1"/>
  <c r="AU32" i="1"/>
  <c r="AI8" i="1"/>
  <c r="AI264" i="1"/>
  <c r="AU252" i="1"/>
  <c r="AU240" i="1"/>
  <c r="AI234" i="1"/>
  <c r="AI228" i="1"/>
  <c r="AI207" i="1"/>
  <c r="AI184" i="1"/>
  <c r="AI166" i="1"/>
  <c r="AI148" i="1"/>
  <c r="AI136" i="1"/>
  <c r="AI35" i="1"/>
  <c r="AU11" i="1"/>
  <c r="AS33" i="1"/>
  <c r="AS9" i="1"/>
  <c r="AU36" i="1"/>
  <c r="AI6" i="1"/>
  <c r="AU17" i="1"/>
  <c r="AU5" i="1"/>
  <c r="AS25" i="1"/>
  <c r="AS13" i="1"/>
  <c r="AI220" i="1"/>
  <c r="AI174" i="1"/>
  <c r="AI162" i="1"/>
  <c r="AI144" i="1"/>
  <c r="AI86" i="1"/>
  <c r="AI80" i="1"/>
  <c r="AI226" i="1"/>
  <c r="AU277" i="1"/>
  <c r="AU219" i="1"/>
  <c r="AU85" i="1"/>
  <c r="AU79" i="1"/>
  <c r="AU9" i="1"/>
  <c r="AU3" i="1"/>
  <c r="AU313" i="1"/>
  <c r="AU73" i="1"/>
  <c r="AU289" i="1"/>
  <c r="AU225" i="1"/>
  <c r="AU301" i="1"/>
  <c r="AU235" i="1"/>
  <c r="AU229" i="1"/>
  <c r="AU26" i="1"/>
  <c r="AS310" i="1"/>
  <c r="AU292" i="1"/>
  <c r="AU280" i="1"/>
  <c r="AU268" i="1"/>
  <c r="AU262" i="1"/>
  <c r="AU256" i="1"/>
  <c r="AU250" i="1"/>
  <c r="AU244" i="1"/>
  <c r="AU238" i="1"/>
  <c r="AU88" i="1"/>
  <c r="AU64" i="1"/>
  <c r="AU42" i="1"/>
  <c r="AU30" i="1"/>
  <c r="AS314" i="1"/>
  <c r="AS302" i="1"/>
  <c r="AS290" i="1"/>
  <c r="AS278" i="1"/>
  <c r="AS266" i="1"/>
  <c r="AS254" i="1"/>
  <c r="AS242" i="1"/>
  <c r="AS209" i="1"/>
  <c r="AS198" i="1"/>
  <c r="AS186" i="1"/>
  <c r="AS150" i="1"/>
  <c r="AS128" i="1"/>
  <c r="AS116" i="1"/>
  <c r="AS104" i="1"/>
  <c r="AS92" i="1"/>
  <c r="AS68" i="1"/>
  <c r="AS56" i="1"/>
  <c r="AS46" i="1"/>
  <c r="AS34" i="1"/>
  <c r="AS22" i="1"/>
  <c r="AS318" i="1"/>
  <c r="AS306" i="1"/>
  <c r="AS294" i="1"/>
  <c r="AS282" i="1"/>
  <c r="AS270" i="1"/>
  <c r="AS258" i="1"/>
  <c r="AS246" i="1"/>
  <c r="AS212" i="1"/>
  <c r="AS201" i="1"/>
  <c r="AS190" i="1"/>
  <c r="AS178" i="1"/>
  <c r="AS154" i="1"/>
  <c r="AS131" i="1"/>
  <c r="AS120" i="1"/>
  <c r="AS108" i="1"/>
  <c r="AS96" i="1"/>
  <c r="AS60" i="1"/>
  <c r="AS49" i="1"/>
  <c r="AS38" i="1"/>
  <c r="AS26" i="1"/>
  <c r="AS14" i="1"/>
  <c r="AS2" i="1"/>
  <c r="AU258" i="1"/>
  <c r="AU178" i="1"/>
  <c r="AU142" i="1"/>
  <c r="AS322" i="1"/>
  <c r="AS250" i="1"/>
  <c r="AS216" i="1"/>
  <c r="AS194" i="1"/>
  <c r="AS182" i="1"/>
  <c r="AS158" i="1"/>
  <c r="AS146" i="1"/>
  <c r="AS134" i="1"/>
  <c r="AS124" i="1"/>
  <c r="AS112" i="1"/>
  <c r="AS100" i="1"/>
  <c r="AS88" i="1"/>
  <c r="AS76" i="1"/>
  <c r="AS64" i="1"/>
  <c r="AS53" i="1"/>
  <c r="AS42" i="1"/>
  <c r="AS30" i="1"/>
  <c r="AS18" i="1"/>
  <c r="AU38" i="1"/>
  <c r="AS298" i="1"/>
  <c r="AS274" i="1"/>
  <c r="AS262" i="1"/>
  <c r="AU89" i="1"/>
  <c r="AU77" i="1"/>
  <c r="AI59" i="1"/>
  <c r="AI43" i="1"/>
  <c r="AI7" i="1"/>
  <c r="AU246" i="1"/>
  <c r="AU49" i="1"/>
  <c r="AS238" i="1"/>
  <c r="AU317" i="1"/>
  <c r="AU305" i="1"/>
  <c r="AI299" i="1"/>
  <c r="AU293" i="1"/>
  <c r="AU269" i="1"/>
  <c r="AI257" i="1"/>
  <c r="AI251" i="1"/>
  <c r="AI245" i="1"/>
  <c r="AI239" i="1"/>
  <c r="AU233" i="1"/>
  <c r="AU223" i="1"/>
  <c r="AI217" i="1"/>
  <c r="AI211" i="1"/>
  <c r="AI195" i="1"/>
  <c r="AU171" i="1"/>
  <c r="AI159" i="1"/>
  <c r="AI141" i="1"/>
  <c r="AI125" i="1"/>
  <c r="AI113" i="1"/>
  <c r="AI101" i="1"/>
  <c r="AU83" i="1"/>
  <c r="AU308" i="1"/>
  <c r="AU284" i="1"/>
  <c r="AU198" i="1"/>
  <c r="AU132" i="1"/>
  <c r="AU122" i="1"/>
  <c r="AU110" i="1"/>
  <c r="AU92" i="1"/>
  <c r="AU74" i="1"/>
  <c r="AU68" i="1"/>
  <c r="AU22" i="1"/>
  <c r="AU4" i="1"/>
  <c r="AU296" i="1"/>
  <c r="AU266" i="1"/>
  <c r="AU214" i="1"/>
  <c r="AU192" i="1"/>
  <c r="AU320" i="1"/>
  <c r="AU272" i="1"/>
  <c r="AU209" i="1"/>
  <c r="AU98" i="1"/>
  <c r="AI326" i="1"/>
  <c r="AI309" i="1"/>
  <c r="AU316" i="1"/>
  <c r="AI17" i="1"/>
  <c r="AU114" i="1"/>
  <c r="AU96" i="1"/>
  <c r="AU87" i="1"/>
  <c r="AU76" i="1"/>
  <c r="AU71" i="1"/>
  <c r="AU66" i="1"/>
  <c r="AU60" i="1"/>
  <c r="AU51" i="1"/>
  <c r="AU46" i="1"/>
  <c r="AU34" i="1"/>
  <c r="AU28" i="1"/>
  <c r="AU20" i="1"/>
  <c r="AU14" i="1"/>
  <c r="AU312" i="1"/>
  <c r="AU248" i="1"/>
  <c r="AU221" i="1"/>
  <c r="AU196" i="1"/>
  <c r="AU138" i="1"/>
  <c r="AI281" i="1"/>
  <c r="AS177" i="1"/>
  <c r="AS165" i="1"/>
  <c r="AS65" i="1"/>
  <c r="AU288" i="1"/>
  <c r="AU254" i="1"/>
  <c r="AU185" i="1"/>
  <c r="AI273" i="1"/>
  <c r="AU281" i="1"/>
  <c r="AS10" i="1"/>
  <c r="AU276" i="1"/>
  <c r="AU242" i="1"/>
  <c r="AU216" i="1"/>
  <c r="AU126" i="1"/>
  <c r="AU231" i="1"/>
  <c r="AU201" i="1"/>
  <c r="AU167" i="1"/>
  <c r="AI287" i="1"/>
  <c r="AI137" i="1"/>
  <c r="AU304" i="1"/>
  <c r="AU160" i="1"/>
  <c r="AU153" i="1"/>
  <c r="AI289" i="1"/>
  <c r="AU321" i="1"/>
  <c r="AI315" i="1"/>
  <c r="AI187" i="1"/>
  <c r="AI31" i="1"/>
  <c r="AI277" i="1"/>
  <c r="AS169" i="1"/>
  <c r="AI305" i="1"/>
  <c r="AU218" i="1"/>
  <c r="AU203" i="1"/>
  <c r="AU62" i="1"/>
  <c r="AU53" i="1"/>
  <c r="AI325" i="1"/>
  <c r="AI293" i="1"/>
  <c r="AS43" i="1"/>
  <c r="AU212" i="1"/>
  <c r="AU56" i="1"/>
  <c r="AU47" i="1"/>
  <c r="AI321" i="1"/>
  <c r="AI2" i="1"/>
  <c r="AS264" i="1"/>
  <c r="AS261" i="1"/>
  <c r="AS257" i="1"/>
  <c r="AS253" i="1"/>
  <c r="AS249" i="1"/>
  <c r="AS245" i="1"/>
  <c r="AS241" i="1"/>
  <c r="AS237" i="1"/>
  <c r="AS234" i="1"/>
  <c r="AS230" i="1"/>
  <c r="AS227" i="1"/>
  <c r="AS224" i="1"/>
  <c r="AS220" i="1"/>
  <c r="AS217" i="1"/>
  <c r="AS213" i="1"/>
  <c r="AS210" i="1"/>
  <c r="AS207" i="1"/>
  <c r="AS204" i="1"/>
  <c r="AS197" i="1"/>
  <c r="AU300" i="1"/>
  <c r="AU265" i="1"/>
  <c r="AU236" i="1"/>
  <c r="AU206" i="1"/>
  <c r="AU156" i="1"/>
  <c r="AU149" i="1"/>
  <c r="AU102" i="1"/>
  <c r="AU90" i="1"/>
  <c r="AU81" i="1"/>
  <c r="AU40" i="1"/>
  <c r="AU326" i="1"/>
  <c r="AI282" i="1"/>
  <c r="AI267" i="1"/>
  <c r="AI212" i="1"/>
  <c r="AI160" i="1"/>
  <c r="AI114" i="1"/>
  <c r="AI56" i="1"/>
  <c r="AI28" i="1"/>
  <c r="AU260" i="1"/>
  <c r="AI311" i="1"/>
  <c r="AI307" i="1"/>
  <c r="AI279" i="1"/>
  <c r="AI275" i="1"/>
  <c r="AI230" i="1"/>
  <c r="AI204" i="1"/>
  <c r="AI197" i="1"/>
  <c r="AU179" i="1"/>
  <c r="AI179" i="1"/>
  <c r="AU168" i="1"/>
  <c r="AI168" i="1"/>
  <c r="AU157" i="1"/>
  <c r="AI157" i="1"/>
  <c r="AU154" i="1"/>
  <c r="AI154" i="1"/>
  <c r="AU150" i="1"/>
  <c r="AI150" i="1"/>
  <c r="AU146" i="1"/>
  <c r="AI146" i="1"/>
  <c r="AI75" i="1"/>
  <c r="AU72" i="1"/>
  <c r="AI72" i="1"/>
  <c r="AU45" i="1"/>
  <c r="AI45" i="1"/>
  <c r="AU41" i="1"/>
  <c r="AI41" i="1"/>
  <c r="AU37" i="1"/>
  <c r="AI37" i="1"/>
  <c r="AU33" i="1"/>
  <c r="AI33" i="1"/>
  <c r="AU29" i="1"/>
  <c r="AI29" i="1"/>
  <c r="AU2" i="1"/>
  <c r="AI317" i="1"/>
  <c r="AI310" i="1"/>
  <c r="AI301" i="1"/>
  <c r="AI294" i="1"/>
  <c r="AI285" i="1"/>
  <c r="AI278" i="1"/>
  <c r="AI269" i="1"/>
  <c r="AI263" i="1"/>
  <c r="AI233" i="1"/>
  <c r="AI206" i="1"/>
  <c r="AI178" i="1"/>
  <c r="AI106" i="1"/>
  <c r="AI77" i="1"/>
  <c r="AI51" i="1"/>
  <c r="AU176" i="1"/>
  <c r="AU159" i="1"/>
  <c r="AU323" i="1"/>
  <c r="AI323" i="1"/>
  <c r="AU25" i="1"/>
  <c r="AI25" i="1"/>
  <c r="AU18" i="1"/>
  <c r="AI18" i="1"/>
  <c r="AU16" i="1"/>
  <c r="AI16" i="1"/>
  <c r="AU13" i="1"/>
  <c r="AI13" i="1"/>
  <c r="AI318" i="1"/>
  <c r="AI302" i="1"/>
  <c r="AI270" i="1"/>
  <c r="AI248" i="1"/>
  <c r="AI219" i="1"/>
  <c r="AI192" i="1"/>
  <c r="AI167" i="1"/>
  <c r="AI142" i="1"/>
  <c r="AI122" i="1"/>
  <c r="AI90" i="1"/>
  <c r="AI64" i="1"/>
  <c r="AI36" i="1"/>
  <c r="AI314" i="1"/>
  <c r="AI298" i="1"/>
  <c r="AI240" i="1"/>
  <c r="AI185" i="1"/>
  <c r="AI85" i="1"/>
  <c r="AI20" i="1"/>
  <c r="AI295" i="1"/>
  <c r="AI261" i="1"/>
  <c r="AI253" i="1"/>
  <c r="AI224" i="1"/>
  <c r="AU193" i="1"/>
  <c r="AI193" i="1"/>
  <c r="AU189" i="1"/>
  <c r="AI189" i="1"/>
  <c r="AU182" i="1"/>
  <c r="AI182" i="1"/>
  <c r="AU172" i="1"/>
  <c r="AI172" i="1"/>
  <c r="AU164" i="1"/>
  <c r="AI164" i="1"/>
  <c r="AU139" i="1"/>
  <c r="AI139" i="1"/>
  <c r="AU134" i="1"/>
  <c r="AI134" i="1"/>
  <c r="AU127" i="1"/>
  <c r="AI127" i="1"/>
  <c r="AU123" i="1"/>
  <c r="AI123" i="1"/>
  <c r="AU119" i="1"/>
  <c r="AI119" i="1"/>
  <c r="AU115" i="1"/>
  <c r="AI115" i="1"/>
  <c r="AU111" i="1"/>
  <c r="AI111" i="1"/>
  <c r="AU107" i="1"/>
  <c r="AI107" i="1"/>
  <c r="AU103" i="1"/>
  <c r="AI103" i="1"/>
  <c r="AU99" i="1"/>
  <c r="AI99" i="1"/>
  <c r="AI95" i="1"/>
  <c r="AU65" i="1"/>
  <c r="AI65" i="1"/>
  <c r="AU61" i="1"/>
  <c r="AI61" i="1"/>
  <c r="AU57" i="1"/>
  <c r="AI57" i="1"/>
  <c r="AU55" i="1"/>
  <c r="AI55" i="1"/>
  <c r="AU52" i="1"/>
  <c r="AI52" i="1"/>
  <c r="AU48" i="1"/>
  <c r="AI48" i="1"/>
  <c r="AI23" i="1"/>
  <c r="AU21" i="1"/>
  <c r="AI21" i="1"/>
  <c r="AU10" i="1"/>
  <c r="AI10" i="1"/>
  <c r="AI322" i="1"/>
  <c r="AI313" i="1"/>
  <c r="AI306" i="1"/>
  <c r="AI297" i="1"/>
  <c r="AI290" i="1"/>
  <c r="AI274" i="1"/>
  <c r="AI266" i="1"/>
  <c r="AI256" i="1"/>
  <c r="AI200" i="1"/>
  <c r="AI175" i="1"/>
  <c r="AI149" i="1"/>
  <c r="AI130" i="1"/>
  <c r="AI98" i="1"/>
  <c r="AI71" i="1"/>
  <c r="AI44" i="1"/>
  <c r="AI14" i="1"/>
  <c r="AU181" i="1"/>
  <c r="AI316" i="1"/>
  <c r="AI308" i="1"/>
  <c r="AI300" i="1"/>
  <c r="AI292" i="1"/>
  <c r="AI284" i="1"/>
  <c r="AI276" i="1"/>
  <c r="AI268" i="1"/>
  <c r="AI262" i="1"/>
  <c r="AI254" i="1"/>
  <c r="AI246" i="1"/>
  <c r="AI238" i="1"/>
  <c r="AI231" i="1"/>
  <c r="AI225" i="1"/>
  <c r="AI218" i="1"/>
  <c r="AI198" i="1"/>
  <c r="AI190" i="1"/>
  <c r="AI183" i="1"/>
  <c r="AI173" i="1"/>
  <c r="AI165" i="1"/>
  <c r="AI158" i="1"/>
  <c r="AI155" i="1"/>
  <c r="AI147" i="1"/>
  <c r="AI140" i="1"/>
  <c r="AI135" i="1"/>
  <c r="AI128" i="1"/>
  <c r="AI120" i="1"/>
  <c r="AI112" i="1"/>
  <c r="AI104" i="1"/>
  <c r="AI96" i="1"/>
  <c r="AI89" i="1"/>
  <c r="AI83" i="1"/>
  <c r="AI76" i="1"/>
  <c r="AI69" i="1"/>
  <c r="AI62" i="1"/>
  <c r="AI49" i="1"/>
  <c r="AI42" i="1"/>
  <c r="AI34" i="1"/>
  <c r="AI26" i="1"/>
  <c r="AI24" i="1"/>
  <c r="AI12" i="1"/>
  <c r="AI3" i="1"/>
  <c r="AU255" i="1"/>
  <c r="AU247" i="1"/>
  <c r="AU239" i="1"/>
  <c r="AU232" i="1"/>
  <c r="AU226" i="1"/>
  <c r="AU211" i="1"/>
  <c r="AU205" i="1"/>
  <c r="AU199" i="1"/>
  <c r="AU152" i="1"/>
  <c r="AS51" i="1"/>
  <c r="AS47" i="1"/>
  <c r="AI260" i="1"/>
  <c r="AI252" i="1"/>
  <c r="AI244" i="1"/>
  <c r="AI236" i="1"/>
  <c r="AI229" i="1"/>
  <c r="AI223" i="1"/>
  <c r="AI216" i="1"/>
  <c r="AI209" i="1"/>
  <c r="AI203" i="1"/>
  <c r="AI196" i="1"/>
  <c r="AI188" i="1"/>
  <c r="AI171" i="1"/>
  <c r="AI163" i="1"/>
  <c r="AI156" i="1"/>
  <c r="AI153" i="1"/>
  <c r="AI145" i="1"/>
  <c r="AI138" i="1"/>
  <c r="AI133" i="1"/>
  <c r="AI132" i="1"/>
  <c r="AI126" i="1"/>
  <c r="AI118" i="1"/>
  <c r="AI110" i="1"/>
  <c r="AI102" i="1"/>
  <c r="AI94" i="1"/>
  <c r="AI88" i="1"/>
  <c r="AI81" i="1"/>
  <c r="AI74" i="1"/>
  <c r="AI68" i="1"/>
  <c r="AI60" i="1"/>
  <c r="AI54" i="1"/>
  <c r="AI47" i="1"/>
  <c r="AI40" i="1"/>
  <c r="AI32" i="1"/>
  <c r="AI15" i="1"/>
  <c r="AI9" i="1"/>
  <c r="AI5" i="1"/>
  <c r="AI4" i="1"/>
  <c r="AU194" i="1"/>
  <c r="AI320" i="1"/>
  <c r="AI312" i="1"/>
  <c r="AI304" i="1"/>
  <c r="AI296" i="1"/>
  <c r="AI288" i="1"/>
  <c r="AI280" i="1"/>
  <c r="AI272" i="1"/>
  <c r="AI265" i="1"/>
  <c r="AI258" i="1"/>
  <c r="AI250" i="1"/>
  <c r="AI242" i="1"/>
  <c r="AI235" i="1"/>
  <c r="AI221" i="1"/>
  <c r="AI214" i="1"/>
  <c r="AI201" i="1"/>
  <c r="AI194" i="1"/>
  <c r="AI186" i="1"/>
  <c r="AI180" i="1"/>
  <c r="AI177" i="1"/>
  <c r="AI169" i="1"/>
  <c r="AI161" i="1"/>
  <c r="AI151" i="1"/>
  <c r="AI143" i="1"/>
  <c r="AI131" i="1"/>
  <c r="AI124" i="1"/>
  <c r="AI116" i="1"/>
  <c r="AI108" i="1"/>
  <c r="AI100" i="1"/>
  <c r="AI92" i="1"/>
  <c r="AI87" i="1"/>
  <c r="AI79" i="1"/>
  <c r="AI73" i="1"/>
  <c r="AI66" i="1"/>
  <c r="AI58" i="1"/>
  <c r="AI53" i="1"/>
  <c r="AI46" i="1"/>
  <c r="AI38" i="1"/>
  <c r="AI30" i="1"/>
  <c r="AI22" i="1"/>
  <c r="AI19" i="1"/>
  <c r="AI11" i="1"/>
  <c r="AU263" i="1"/>
  <c r="AU259" i="1"/>
  <c r="AU251" i="1"/>
  <c r="AU243" i="1"/>
  <c r="AU228" i="1"/>
  <c r="AU222" i="1"/>
  <c r="AU215" i="1"/>
  <c r="AU208" i="1"/>
  <c r="AU202" i="1"/>
  <c r="AU195" i="1"/>
  <c r="AU180" i="1"/>
  <c r="AU158" i="1"/>
  <c r="AS325" i="1"/>
  <c r="AU322" i="1"/>
  <c r="AS319" i="1"/>
  <c r="AU318" i="1"/>
  <c r="AS315" i="1"/>
  <c r="AU314" i="1"/>
  <c r="AS311" i="1"/>
  <c r="AU310" i="1"/>
  <c r="AS307" i="1"/>
  <c r="AU306" i="1"/>
  <c r="AS303" i="1"/>
  <c r="AU302" i="1"/>
  <c r="AS299" i="1"/>
  <c r="AU298" i="1"/>
  <c r="AS295" i="1"/>
  <c r="AU294" i="1"/>
  <c r="AU290" i="1"/>
  <c r="AS287" i="1"/>
  <c r="AU191" i="1"/>
  <c r="AU190" i="1"/>
  <c r="AU161" i="1"/>
  <c r="AU144" i="1"/>
  <c r="AU143" i="1"/>
  <c r="AS52" i="1"/>
  <c r="AS48" i="1"/>
  <c r="AS45" i="1"/>
  <c r="AS32" i="1"/>
  <c r="AS28" i="1"/>
  <c r="AS24" i="1"/>
  <c r="AS326" i="1"/>
  <c r="AS323" i="1"/>
  <c r="AS320" i="1"/>
  <c r="AS316" i="1"/>
  <c r="AS312" i="1"/>
  <c r="AS308" i="1"/>
  <c r="AS304" i="1"/>
  <c r="AS300" i="1"/>
  <c r="AS296" i="1"/>
  <c r="AS292" i="1"/>
  <c r="AS288" i="1"/>
  <c r="AS283" i="1"/>
  <c r="AU282" i="1"/>
  <c r="AS279" i="1"/>
  <c r="AU278" i="1"/>
  <c r="AS275" i="1"/>
  <c r="AU274" i="1"/>
  <c r="AS271" i="1"/>
  <c r="AU270" i="1"/>
  <c r="AU187" i="1"/>
  <c r="AU186" i="1"/>
  <c r="AU177" i="1"/>
  <c r="AU174" i="1"/>
  <c r="AU173" i="1"/>
  <c r="AU162" i="1"/>
  <c r="AU148" i="1"/>
  <c r="AU147" i="1"/>
  <c r="AS29" i="1"/>
  <c r="AS280" i="1"/>
  <c r="AS276" i="1"/>
  <c r="AS272" i="1"/>
  <c r="AU267" i="1"/>
  <c r="AU184" i="1"/>
  <c r="AU183" i="1"/>
  <c r="AU151" i="1"/>
  <c r="AS63" i="1"/>
  <c r="AU141" i="1"/>
  <c r="AU140" i="1"/>
  <c r="AU137" i="1"/>
  <c r="AU136" i="1"/>
  <c r="AU135" i="1"/>
  <c r="AU131" i="1"/>
  <c r="AU129" i="1"/>
  <c r="AU128" i="1"/>
  <c r="AU125" i="1"/>
  <c r="AU124" i="1"/>
  <c r="AU121" i="1"/>
  <c r="AU120" i="1"/>
  <c r="AU117" i="1"/>
  <c r="AU116" i="1"/>
  <c r="AU113" i="1"/>
  <c r="AU112" i="1"/>
  <c r="AU109" i="1"/>
  <c r="AU108" i="1"/>
  <c r="AU105" i="1"/>
  <c r="AU104" i="1"/>
  <c r="AU101" i="1"/>
  <c r="AU100" i="1"/>
  <c r="AU97" i="1"/>
  <c r="AS93" i="1"/>
  <c r="AU91" i="1"/>
  <c r="AU86" i="1"/>
  <c r="AS84" i="1"/>
  <c r="AU82" i="1"/>
  <c r="AS80" i="1"/>
  <c r="AU78" i="1"/>
  <c r="AU75" i="1"/>
  <c r="AS61" i="1"/>
  <c r="AS59" i="1"/>
  <c r="AS41" i="1"/>
  <c r="AS39" i="1"/>
  <c r="AS21" i="1"/>
  <c r="AS19" i="1"/>
  <c r="AS5" i="1"/>
  <c r="AU170" i="1"/>
  <c r="AU169" i="1"/>
  <c r="AS145" i="1"/>
  <c r="AS142" i="1"/>
  <c r="AS138" i="1"/>
  <c r="AS133" i="1"/>
  <c r="AS132" i="1"/>
  <c r="AS130" i="1"/>
  <c r="AS126" i="1"/>
  <c r="AS122" i="1"/>
  <c r="AS118" i="1"/>
  <c r="AS114" i="1"/>
  <c r="AS110" i="1"/>
  <c r="AS106" i="1"/>
  <c r="AS102" i="1"/>
  <c r="AS98" i="1"/>
  <c r="AS72" i="1"/>
  <c r="AS70" i="1"/>
  <c r="AS57" i="1"/>
  <c r="AS37" i="1"/>
  <c r="AS35" i="1"/>
  <c r="AS17" i="1"/>
  <c r="AS15" i="1"/>
  <c r="AU166" i="1"/>
  <c r="AU165" i="1"/>
  <c r="AU155" i="1"/>
  <c r="AS67" i="1"/>
  <c r="AS55" i="1"/>
  <c r="AS50" i="1"/>
  <c r="AS31" i="1"/>
  <c r="AS27" i="1"/>
  <c r="AU23" i="1"/>
  <c r="AS12" i="1"/>
  <c r="AU8" i="1"/>
  <c r="AS4" i="1"/>
  <c r="AS7" i="1"/>
  <c r="AS6" i="1"/>
  <c r="AU325" i="1"/>
  <c r="AU319" i="1"/>
  <c r="AU315" i="1"/>
  <c r="AU311" i="1"/>
  <c r="AU307" i="1"/>
  <c r="AU303" i="1"/>
  <c r="AU299" i="1"/>
  <c r="AU295" i="1"/>
  <c r="AU287" i="1"/>
  <c r="AU283" i="1"/>
  <c r="AU279" i="1"/>
  <c r="AU275" i="1"/>
  <c r="AU271" i="1"/>
  <c r="AU264" i="1"/>
  <c r="AU261" i="1"/>
  <c r="AU257" i="1"/>
  <c r="AS255" i="1"/>
  <c r="AU253" i="1"/>
  <c r="AS251" i="1"/>
  <c r="AU249" i="1"/>
  <c r="AS247" i="1"/>
  <c r="AU245" i="1"/>
  <c r="AS243" i="1"/>
  <c r="AU241" i="1"/>
  <c r="AS239" i="1"/>
  <c r="AU237" i="1"/>
  <c r="AU234" i="1"/>
  <c r="AS232" i="1"/>
  <c r="AU230" i="1"/>
  <c r="AS228" i="1"/>
  <c r="AU227" i="1"/>
  <c r="AS226" i="1"/>
  <c r="AU224" i="1"/>
  <c r="AS222" i="1"/>
  <c r="AU220" i="1"/>
  <c r="AU217" i="1"/>
  <c r="AS215" i="1"/>
  <c r="AU213" i="1"/>
  <c r="AS211" i="1"/>
  <c r="AU210" i="1"/>
  <c r="AS208" i="1"/>
  <c r="AU207" i="1"/>
  <c r="AS205" i="1"/>
  <c r="AU204" i="1"/>
  <c r="AS202" i="1"/>
  <c r="AS199" i="1"/>
  <c r="AU197" i="1"/>
  <c r="AS195" i="1"/>
  <c r="AS191" i="1"/>
  <c r="AS187" i="1"/>
  <c r="AS184" i="1"/>
  <c r="AS181" i="1"/>
  <c r="AS174" i="1"/>
  <c r="AS170" i="1"/>
  <c r="AS166" i="1"/>
  <c r="AS162" i="1"/>
  <c r="AS159" i="1"/>
  <c r="AS152" i="1"/>
  <c r="AS148" i="1"/>
  <c r="AS144" i="1"/>
  <c r="AS141" i="1"/>
  <c r="AS137" i="1"/>
  <c r="AS136" i="1"/>
  <c r="AS129" i="1"/>
  <c r="AS125" i="1"/>
  <c r="AS121" i="1"/>
  <c r="AS117" i="1"/>
  <c r="AS113" i="1"/>
  <c r="AS109" i="1"/>
  <c r="AS105" i="1"/>
  <c r="AS101" i="1"/>
  <c r="AS97" i="1"/>
  <c r="AU95" i="1"/>
  <c r="AS95" i="1"/>
  <c r="AU93" i="1"/>
  <c r="AS91" i="1"/>
  <c r="AS86" i="1"/>
  <c r="AU84" i="1"/>
  <c r="AS82" i="1"/>
  <c r="AU80" i="1"/>
  <c r="AS78" i="1"/>
  <c r="AS75" i="1"/>
  <c r="AU70" i="1"/>
  <c r="AU67" i="1"/>
  <c r="AU63" i="1"/>
  <c r="AU59" i="1"/>
  <c r="AU50" i="1"/>
  <c r="AU43" i="1"/>
  <c r="AU39" i="1"/>
  <c r="AU35" i="1"/>
  <c r="AU31" i="1"/>
  <c r="AU27" i="1"/>
  <c r="AU24" i="1"/>
  <c r="AU19" i="1"/>
  <c r="AU15" i="1"/>
  <c r="AU12" i="1"/>
  <c r="AS8" i="1"/>
  <c r="AU7" i="1"/>
  <c r="AU6" i="1"/>
  <c r="I17" i="2" l="1"/>
  <c r="D17" i="2"/>
  <c r="I8" i="2"/>
  <c r="D16" i="2"/>
  <c r="D11" i="2"/>
  <c r="D9" i="2"/>
  <c r="D8" i="2"/>
  <c r="I16" i="2"/>
  <c r="I9" i="2"/>
  <c r="F6" i="2"/>
  <c r="D13" i="2"/>
  <c r="I13" i="2"/>
  <c r="M6" i="2"/>
  <c r="AS335" i="1"/>
  <c r="AI335" i="1"/>
  <c r="I12" i="2"/>
  <c r="I11" i="2"/>
  <c r="I7" i="2"/>
  <c r="M10" i="2"/>
  <c r="I10" i="2" s="1"/>
  <c r="O10" i="2" s="1"/>
  <c r="AU335" i="1"/>
  <c r="D12" i="2"/>
  <c r="D7" i="2"/>
  <c r="K6" i="2"/>
  <c r="H6" i="2"/>
  <c r="D10" i="2" l="1"/>
  <c r="I6" i="2"/>
  <c r="O6" i="2" s="1"/>
  <c r="D6" i="2"/>
</calcChain>
</file>

<file path=xl/comments1.xml><?xml version="1.0" encoding="utf-8"?>
<comments xmlns="http://schemas.openxmlformats.org/spreadsheetml/2006/main">
  <authors>
    <author>Paß, Stefanie</author>
  </authors>
  <commentList>
    <comment ref="D6" authorId="0" shapeId="0">
      <text>
        <r>
          <rPr>
            <b/>
            <sz val="9"/>
            <color indexed="81"/>
            <rFont val="Segoe UI"/>
            <family val="2"/>
          </rPr>
          <t>Paß, Stefanie:</t>
        </r>
        <r>
          <rPr>
            <sz val="9"/>
            <color indexed="81"/>
            <rFont val="Segoe UI"/>
            <family val="2"/>
          </rPr>
          <t xml:space="preserve">
Ohne Doppelzählungen in einem PB)</t>
        </r>
      </text>
    </comment>
    <comment ref="I6" authorId="0" shapeId="0">
      <text>
        <r>
          <rPr>
            <b/>
            <sz val="9"/>
            <color indexed="81"/>
            <rFont val="Segoe UI"/>
            <family val="2"/>
          </rPr>
          <t>Paß, Stefanie:</t>
        </r>
        <r>
          <rPr>
            <sz val="9"/>
            <color indexed="81"/>
            <rFont val="Segoe UI"/>
            <family val="2"/>
          </rPr>
          <t xml:space="preserve">
Ohne Mehrfachzählungen in einem PB</t>
        </r>
      </text>
    </comment>
    <comment ref="R9" authorId="0" shapeId="0">
      <text>
        <r>
          <rPr>
            <b/>
            <sz val="9"/>
            <color indexed="81"/>
            <rFont val="Segoe UI"/>
            <family val="2"/>
          </rPr>
          <t>Paß, Stefanie:</t>
        </r>
        <r>
          <rPr>
            <sz val="9"/>
            <color indexed="81"/>
            <rFont val="Segoe UI"/>
            <family val="2"/>
          </rPr>
          <t xml:space="preserve">
Poster wurden hier aus der Zählung rausgenommen - und extra ausgewiesen --&gt; Siehe PB-Auswertungstabelle</t>
        </r>
      </text>
    </comment>
  </commentList>
</comments>
</file>

<file path=xl/sharedStrings.xml><?xml version="1.0" encoding="utf-8"?>
<sst xmlns="http://schemas.openxmlformats.org/spreadsheetml/2006/main" count="6300" uniqueCount="3274">
  <si>
    <t>paper_id</t>
  </si>
  <si>
    <t>_modified_by</t>
  </si>
  <si>
    <t>_modified_at</t>
  </si>
  <si>
    <t>_created_at</t>
  </si>
  <si>
    <t>authors</t>
  </si>
  <si>
    <t>mfn_authors</t>
  </si>
  <si>
    <t>unknown_authors</t>
  </si>
  <si>
    <t>publication_date</t>
  </si>
  <si>
    <t>year</t>
  </si>
  <si>
    <t>title</t>
  </si>
  <si>
    <t>journal</t>
  </si>
  <si>
    <t>volume</t>
  </si>
  <si>
    <t>issue</t>
  </si>
  <si>
    <t>page_info</t>
  </si>
  <si>
    <t>publisher</t>
  </si>
  <si>
    <t>identifier_type</t>
  </si>
  <si>
    <t>upload_id</t>
  </si>
  <si>
    <t>access</t>
  </si>
  <si>
    <t>publication_type</t>
  </si>
  <si>
    <t>publication_subtype</t>
  </si>
  <si>
    <t>keyword</t>
  </si>
  <si>
    <t>cites_mfn_collection_specimen</t>
  </si>
  <si>
    <t>is_taxonomic_revision</t>
  </si>
  <si>
    <t>is_species_description</t>
  </si>
  <si>
    <t>fb1_department_microevolution</t>
  </si>
  <si>
    <t>fb1_department_evolutionary_morphology</t>
  </si>
  <si>
    <t>fb1_department_diversity_dynamics</t>
  </si>
  <si>
    <t>fb1_department_impact_and_meteorite_research</t>
  </si>
  <si>
    <t>fb2_department_biodiversity_discovery</t>
  </si>
  <si>
    <t>fb2_department_collection_development</t>
  </si>
  <si>
    <t>fb3_department_biodiversity_informatics</t>
  </si>
  <si>
    <t>fb3_department_science_data_management</t>
  </si>
  <si>
    <t>fb4_department_education_and_exhibition</t>
  </si>
  <si>
    <t>fb4_department_science_in_society</t>
  </si>
  <si>
    <t>fb4_department_humanities_of_nature</t>
  </si>
  <si>
    <t>collection_vermes</t>
  </si>
  <si>
    <t>collection_tierstimmenarchiv</t>
  </si>
  <si>
    <t>collection_reptilien_amphibien</t>
  </si>
  <si>
    <t>collection_pisces</t>
  </si>
  <si>
    <t>collection_palaeo_und_kaenophytikum</t>
  </si>
  <si>
    <t>collection_mollusca</t>
  </si>
  <si>
    <t>collection_mineralogie_petrographie</t>
  </si>
  <si>
    <t>collection_mikropalaeontologie</t>
  </si>
  <si>
    <t>collection_meteoriten</t>
  </si>
  <si>
    <t>collection_mesophytikum</t>
  </si>
  <si>
    <t>collection_marine_invertebraten</t>
  </si>
  <si>
    <t>collection_mammalia</t>
  </si>
  <si>
    <t>collection_lepidoptera</t>
  </si>
  <si>
    <t>collection_hymenoptera</t>
  </si>
  <si>
    <t>collection_historische_bild_und_schriftgutsammlung</t>
  </si>
  <si>
    <t>collection_hemimetabola</t>
  </si>
  <si>
    <t>collection_fossile_saeugetiere_homoniden_geologie</t>
  </si>
  <si>
    <t>collection_fossile_reptilien_faehrten_voegel</t>
  </si>
  <si>
    <t>collection_fossile_fische_amphibien_otolithen</t>
  </si>
  <si>
    <t>collection_fossile_cephalopoden_cnidaria</t>
  </si>
  <si>
    <t>collection_fossile_bivalvia_gastropoda_brachiopoda_porifera</t>
  </si>
  <si>
    <t>collection_fossile_arthopoda_bryozoa_echinodermata_trilobita</t>
  </si>
  <si>
    <t>collection_embryologische_sammlung</t>
  </si>
  <si>
    <t>collection_dna_gewebesammlung</t>
  </si>
  <si>
    <t>collection_diptera_siphonaptera</t>
  </si>
  <si>
    <t>collection_crustacea_protozoa</t>
  </si>
  <si>
    <t>collection_coleoptera</t>
  </si>
  <si>
    <t>collection_bibliothek</t>
  </si>
  <si>
    <t>collection_aves</t>
  </si>
  <si>
    <t>collection_arachnida_myriapoda</t>
  </si>
  <si>
    <t>laboratory_nb_paleo_laboratories</t>
  </si>
  <si>
    <t>laboratory_isotope_laboratories</t>
  </si>
  <si>
    <t>laboratory_integrated_zoological_laboratory</t>
  </si>
  <si>
    <t>laboratory_geochemical_and_microanalytical_facilities</t>
  </si>
  <si>
    <t>laboratory_dna_lab</t>
  </si>
  <si>
    <t>laboratory_3d_laboratory</t>
  </si>
  <si>
    <t>laboratory_computer_cluster</t>
  </si>
  <si>
    <t>laboratory_bioacoustic_lab</t>
  </si>
  <si>
    <t>laboratory_animal_care_facility</t>
  </si>
  <si>
    <t>type__artikel</t>
  </si>
  <si>
    <t>subtype__populartikel</t>
  </si>
  <si>
    <t>subtype__peerrevartikel</t>
  </si>
  <si>
    <t>subtype__sammelbandbeitrag</t>
  </si>
  <si>
    <t>subtype__beitraginpresse</t>
  </si>
  <si>
    <t>subtype__wissartikel</t>
  </si>
  <si>
    <t>type__buch</t>
  </si>
  <si>
    <t>subtype__popbuch</t>
  </si>
  <si>
    <t>subtype__buchfachbuch</t>
  </si>
  <si>
    <t>type__katalog</t>
  </si>
  <si>
    <t>subtype__ausstellungskatalog</t>
  </si>
  <si>
    <t>subtype__sammlungskatalog</t>
  </si>
  <si>
    <t>type__konfpo</t>
  </si>
  <si>
    <t>subtype__poster</t>
  </si>
  <si>
    <t>subtype__konfpotagungsband</t>
  </si>
  <si>
    <t>subtype__konferenzbeitragpaper</t>
  </si>
  <si>
    <t>type__datenpublikation</t>
  </si>
  <si>
    <t>type__sammelband</t>
  </si>
  <si>
    <t>type__gutachten</t>
  </si>
  <si>
    <t>subtype__stellungnahmen</t>
  </si>
  <si>
    <t>subtype__sonstgutachten</t>
  </si>
  <si>
    <t>subtype__bestgutachten</t>
  </si>
  <si>
    <t>type__graueliteratur</t>
  </si>
  <si>
    <t>subtype__arbeitspapier</t>
  </si>
  <si>
    <t>subtype__bericht</t>
  </si>
  <si>
    <t>subtype__discussion_paper</t>
  </si>
  <si>
    <t>type__rezension</t>
  </si>
  <si>
    <t>Fossil Record</t>
  </si>
  <si>
    <t>doi</t>
  </si>
  <si>
    <t>open_access</t>
  </si>
  <si>
    <t>artikel</t>
  </si>
  <si>
    <t>peerrevartikel</t>
  </si>
  <si>
    <t>Department: Science Data Management</t>
  </si>
  <si>
    <t>Meteoritics &amp; Planetary Science</t>
  </si>
  <si>
    <t>closed_access</t>
  </si>
  <si>
    <t>Department: Impact and Meteorite Research; Laboratory: Geochemical and microanalytical facilities</t>
  </si>
  <si>
    <t>Biodiversity Information Science and Standards</t>
  </si>
  <si>
    <t>konfpo</t>
  </si>
  <si>
    <t>konferenzbeitragpaper</t>
  </si>
  <si>
    <t>Dittrich, C.; Rödel, M.</t>
  </si>
  <si>
    <t>Behavioral Ecology</t>
  </si>
  <si>
    <t>Johannes.Vogel</t>
  </si>
  <si>
    <t>1-14</t>
  </si>
  <si>
    <t>Department: Science in Society</t>
  </si>
  <si>
    <t>internal-id</t>
  </si>
  <si>
    <t>graueliteratur</t>
  </si>
  <si>
    <t>bericht</t>
  </si>
  <si>
    <t>Struck, U.</t>
  </si>
  <si>
    <t>Nature Communications</t>
  </si>
  <si>
    <t>Fröbisch, J.</t>
  </si>
  <si>
    <t>PLOS ONE</t>
  </si>
  <si>
    <t>Department: Evolutionary Morphology</t>
  </si>
  <si>
    <t>Department: Diversity Dynamics</t>
  </si>
  <si>
    <t>root</t>
  </si>
  <si>
    <t>Vogel, J.; Junker, S.</t>
  </si>
  <si>
    <t>1-27</t>
  </si>
  <si>
    <t>Museum für Naturkunde - Leibniz-Institut für Evolutions- und Biodiversitätsforschung</t>
  </si>
  <si>
    <t>Vogel, J.</t>
  </si>
  <si>
    <t>Ripperger, S.; Mayer, F.</t>
  </si>
  <si>
    <t>Department: Microevolution</t>
  </si>
  <si>
    <t>Dieter.Korn</t>
  </si>
  <si>
    <t>Geology</t>
  </si>
  <si>
    <t>Lippert, I.</t>
  </si>
  <si>
    <t>rezension</t>
  </si>
  <si>
    <t>Department: Humanities of Nature</t>
  </si>
  <si>
    <t>Hecht, L.</t>
  </si>
  <si>
    <t>Kaufmann, F.; Hecht, L.</t>
  </si>
  <si>
    <t>Contributions to Mineralogy and Petrology</t>
  </si>
  <si>
    <t>1-20</t>
  </si>
  <si>
    <t>Lithos</t>
  </si>
  <si>
    <t>Dunlop, J.</t>
  </si>
  <si>
    <t>Cretaceous Research</t>
  </si>
  <si>
    <t>Copernicus</t>
  </si>
  <si>
    <t>Müller, J.</t>
  </si>
  <si>
    <t>Schmitt, R.</t>
  </si>
  <si>
    <t>International Journal of Earth Sciences</t>
  </si>
  <si>
    <t>Emmrich, M.; Rödel, M.</t>
  </si>
  <si>
    <t>Zootaxa</t>
  </si>
  <si>
    <t>Rödel, M.</t>
  </si>
  <si>
    <t>Ohl, M.</t>
  </si>
  <si>
    <t>PalZ</t>
  </si>
  <si>
    <t>Magnolia Press</t>
  </si>
  <si>
    <t>Department: Biodiversity Discovery</t>
  </si>
  <si>
    <t>Coleman, C.</t>
  </si>
  <si>
    <t>ZooKeys</t>
  </si>
  <si>
    <t>Pensoft Publishers</t>
  </si>
  <si>
    <t>Korn, D.</t>
  </si>
  <si>
    <t>PeerJ</t>
  </si>
  <si>
    <t>Mey, W.</t>
  </si>
  <si>
    <t>Amson, E.</t>
  </si>
  <si>
    <t>Journal of Anatomy</t>
  </si>
  <si>
    <t>1-12</t>
  </si>
  <si>
    <t>Journal of Experimental Zoology Part B: Molecular and Developmental Evolution</t>
  </si>
  <si>
    <t>Elsevier BV</t>
  </si>
  <si>
    <t>wissartikel</t>
  </si>
  <si>
    <t>Hipsley, C.</t>
  </si>
  <si>
    <t>This publication is a species description; Department: Evolutionary Morphology</t>
  </si>
  <si>
    <t>Varela, S.</t>
  </si>
  <si>
    <t>1-13</t>
  </si>
  <si>
    <t>Animal Science and Zoology; Department: Biodiversity Discovery</t>
  </si>
  <si>
    <t>Palaeoworld</t>
  </si>
  <si>
    <t>Scientific Reports</t>
  </si>
  <si>
    <t>Evolution</t>
  </si>
  <si>
    <t>Wiley</t>
  </si>
  <si>
    <t>populartikel</t>
  </si>
  <si>
    <t>Department: Education and Exhibition</t>
  </si>
  <si>
    <t>Proceedings of the Royal Society B: Biological Sciences</t>
  </si>
  <si>
    <t>Neumann, C.</t>
  </si>
  <si>
    <t>1-11</t>
  </si>
  <si>
    <t>Von Rintelen, T.</t>
  </si>
  <si>
    <t>Hydrobiologia</t>
  </si>
  <si>
    <t>1-19</t>
  </si>
  <si>
    <t>Wünnemann, K.</t>
  </si>
  <si>
    <t>Journal of Geophysical Research: Planets</t>
  </si>
  <si>
    <t>Eldon, B.</t>
  </si>
  <si>
    <t>Nature</t>
  </si>
  <si>
    <t>Department: Impact and Meteorite Research</t>
  </si>
  <si>
    <t>Wisshak, M.; Neumann, C.</t>
  </si>
  <si>
    <t>Wisshak, M.</t>
  </si>
  <si>
    <t>Palaeogeography, Palaeoclimatology, Palaeoecology</t>
  </si>
  <si>
    <t>Neues Jahrbuch für Geologie und Paläontologie - Abhandlungen</t>
  </si>
  <si>
    <t>Yamasaki, H.</t>
  </si>
  <si>
    <t>25-38</t>
  </si>
  <si>
    <t>1-10</t>
  </si>
  <si>
    <t>The Royal Society</t>
  </si>
  <si>
    <t>Witzmann, F.</t>
  </si>
  <si>
    <t>Multidisciplinary; Department: Diversity Dynamics</t>
  </si>
  <si>
    <t>1-4</t>
  </si>
  <si>
    <t>American Mineralogist</t>
  </si>
  <si>
    <t>BMC Evolutionary Biology</t>
  </si>
  <si>
    <t>Molecular Phylogenetics and Evolution</t>
  </si>
  <si>
    <t>Schlüter, N.</t>
  </si>
  <si>
    <t>Palaeontology; Department: Diversity Dynamics</t>
  </si>
  <si>
    <t>Hampe, O.</t>
  </si>
  <si>
    <t>Geochimica et Cosmochimica Acta</t>
  </si>
  <si>
    <t>Geochemistry and Petrology; Department: Impact and Meteorite Research</t>
  </si>
  <si>
    <t>Deutsche Entomologische Zeitschrift</t>
  </si>
  <si>
    <t>Frontiers in Ecology and Evolution</t>
  </si>
  <si>
    <t>Stephan, W.</t>
  </si>
  <si>
    <t>Royal Society Open Science</t>
  </si>
  <si>
    <t>Ferner, K.</t>
  </si>
  <si>
    <t>Journal of Biogeography</t>
  </si>
  <si>
    <t>Public Library of Science (PLoS)</t>
  </si>
  <si>
    <t>Mahlow, K.; Müller, J.</t>
  </si>
  <si>
    <t>Annual Reviews</t>
  </si>
  <si>
    <t>Bibi, F.</t>
  </si>
  <si>
    <t>Springer Nature</t>
  </si>
  <si>
    <t>Díez Díaz, V.</t>
  </si>
  <si>
    <t>Sumner-Rooney, L.; Ullrich-Lüter, E.</t>
  </si>
  <si>
    <t>PLOS Biology</t>
  </si>
  <si>
    <t>Zoosystematics and Evolution</t>
  </si>
  <si>
    <t>1-6</t>
  </si>
  <si>
    <t>Salamandra</t>
  </si>
  <si>
    <t>Günther, R.</t>
  </si>
  <si>
    <t>Vertebrate Zoology</t>
  </si>
  <si>
    <t>Science Advances</t>
  </si>
  <si>
    <t>1-5</t>
  </si>
  <si>
    <t>datenpublikation</t>
  </si>
  <si>
    <t>EPSC Abstracts</t>
  </si>
  <si>
    <t>Historical Biology</t>
  </si>
  <si>
    <t>Taylor &amp; Francis</t>
  </si>
  <si>
    <t>This publication cites MfN collection specimens; Department: Evolutionary Morphology</t>
  </si>
  <si>
    <t>buch</t>
  </si>
  <si>
    <t>buchfachbuch</t>
  </si>
  <si>
    <t>Informa UK Limited</t>
  </si>
  <si>
    <t>Elsevier</t>
  </si>
  <si>
    <t>sammelbandbeitrag</t>
  </si>
  <si>
    <t>3-4</t>
  </si>
  <si>
    <t>Ulrike.Sturm</t>
  </si>
  <si>
    <t>Research Ideas and Outcomes</t>
  </si>
  <si>
    <t>Department: Biodiversity Informatics</t>
  </si>
  <si>
    <t>Springer International Publishing</t>
  </si>
  <si>
    <t>Ruedas, T.; Breuer, D.</t>
  </si>
  <si>
    <t>Ruedas, T.</t>
  </si>
  <si>
    <t>Breuer, D.</t>
  </si>
  <si>
    <t>poster</t>
  </si>
  <si>
    <t>Oxford University Press (OUP)</t>
  </si>
  <si>
    <t>Copernicus GmbH</t>
  </si>
  <si>
    <t>Maike.Weisspflug</t>
  </si>
  <si>
    <t>Weißpflug, M.</t>
  </si>
  <si>
    <t>Geological Society of London</t>
  </si>
  <si>
    <t>Deckert, J.</t>
  </si>
  <si>
    <t>Frontiers in Earth Science</t>
  </si>
  <si>
    <t>Frontiers Media SA</t>
  </si>
  <si>
    <t>Schweizerbart</t>
  </si>
  <si>
    <t>Andre.Mascarenhas</t>
  </si>
  <si>
    <t>MDPI AG</t>
  </si>
  <si>
    <t>sammelband</t>
  </si>
  <si>
    <t>Valente, L.</t>
  </si>
  <si>
    <t>Maria.Xylaki</t>
  </si>
  <si>
    <t>1-7</t>
  </si>
  <si>
    <t>Klug, C.</t>
  </si>
  <si>
    <t>Vogel, J.; Weißpflug, M.</t>
  </si>
  <si>
    <t>gutachten</t>
  </si>
  <si>
    <t>stellungnahmen</t>
  </si>
  <si>
    <t>Hermannstädter, A.</t>
  </si>
  <si>
    <t>Lüter, C.</t>
  </si>
  <si>
    <t>Nadim, T.</t>
  </si>
  <si>
    <t>popbuch</t>
  </si>
  <si>
    <t>GfBS Newsletter</t>
  </si>
  <si>
    <t>Department: Collection Development</t>
  </si>
  <si>
    <t>14-16</t>
  </si>
  <si>
    <t>Piazza, V.; Aberhan, M.</t>
  </si>
  <si>
    <t>Aberhan, M.</t>
  </si>
  <si>
    <t>Antell, G.; Kiessling, W.; Aberhan, M.; Saupe, E.</t>
  </si>
  <si>
    <t>Antell, G.; Kiessling, W.; Saupe, E.</t>
  </si>
  <si>
    <t>Greshake, A.</t>
  </si>
  <si>
    <t>Danto, M.; Witzmann, F.; Fröbisch, N.</t>
  </si>
  <si>
    <t>Penner, J.; Rödel, M.</t>
  </si>
  <si>
    <t>Asad, S.; Rödel, M.</t>
  </si>
  <si>
    <t>Journal of Vertebrate Paleontology</t>
  </si>
  <si>
    <t>Cambridge University Press (CUP)</t>
  </si>
  <si>
    <t>Gilasian, E.; Ziegler, J.; Parchami-Araghi, M.</t>
  </si>
  <si>
    <t>Ziegler, J.</t>
  </si>
  <si>
    <t>Gilasian, E.; Parchami-Araghi, M.</t>
  </si>
  <si>
    <t>Fröbisch, N.</t>
  </si>
  <si>
    <t>Zoological Journal of the Linnean Society</t>
  </si>
  <si>
    <t>Coiffard, C.</t>
  </si>
  <si>
    <t>Jens.Jetzkowitz</t>
  </si>
  <si>
    <t>Jetzkowitz, J.</t>
  </si>
  <si>
    <t>Martellato, E.</t>
  </si>
  <si>
    <t>konfpotagungsband</t>
  </si>
  <si>
    <t>Heteropteron</t>
  </si>
  <si>
    <t>sonstgutachten</t>
  </si>
  <si>
    <t>Entomologische Nachrichten und Berichte</t>
  </si>
  <si>
    <t>embargoed_access</t>
  </si>
  <si>
    <t>Marjanović, D.</t>
  </si>
  <si>
    <t>Burchardt, L.; Knörnschild, M.</t>
  </si>
  <si>
    <t>Knörnschild, M.</t>
  </si>
  <si>
    <t>Juergen.Deckert</t>
  </si>
  <si>
    <t>Von Rintelen, T.; Von Rintelen, K.</t>
  </si>
  <si>
    <t>1-23</t>
  </si>
  <si>
    <t>Ecology and Evolution</t>
  </si>
  <si>
    <t>Genetics; Department: Microevolution</t>
  </si>
  <si>
    <t>Haridy, Y.</t>
  </si>
  <si>
    <t>Journal of Natural History</t>
  </si>
  <si>
    <t>1-18</t>
  </si>
  <si>
    <t>Buenaventura, E.</t>
  </si>
  <si>
    <t>Scheele, B.; Pasmans, F.; Skerratt, L.; Berger, L.; Martel, A.; Beukema, W.; Acevedo, A.; Burrowes, P.; Carvalho, T.; Catenazzi, A.; De La Riva, I.; Fisher, M.; Flechas, S.; Foster, C.; Frías-Álvarez, P.; Garner, T.; Gratwicke, B.; Guayasamin, J.; Hirschfeld, M.; Kolby, J.; Kosch, T.; La Marca, E.; Lindenmayer, D.; Lips, K.; Longo, A.; Maneyro, R.; Mcdonald, C.; Mendelson, J.; Palacios-Rodriguez, P.; Parra-Olea, G.; Richards-Zawacki, C.; Rödel, M.; Rovito, S.; Soto-Azat, C.; Toledo, L.; Voyles, J.; Weldon, C.; Whitfield, S.; Wilkinson, M.; Zamudio, K.; Canessa, S.</t>
  </si>
  <si>
    <t>Hirschfeld, M.; Rödel, M.</t>
  </si>
  <si>
    <t>Scheele, B.; Pasmans, F.; Skerratt, L.; Berger, L.; Martel, A.; Beukema, W.; Acevedo, A.; Burrowes, P.; Carvalho, T.; Catenazzi, A.; De La Riva, I.; Fisher, M.; Flechas, S.; Foster, C.; Frías-Álvarez, P.; Garner, T.; Gratwicke, B.; Guayasamin, J.; Kolby, J.; Kosch, T.; La Marca, E.; Lindenmayer, D.; Lips, K.; Longo, A.; Maneyro, R.; Mcdonald, C.; Mendelson, J.; Palacios-Rodriguez, P.; Parra-Olea, G.; Richards-Zawacki, C.; Rovito, S.; Soto-Azat, C.; Toledo, L.; Voyles, J.; Weldon, C.; Whitfield, S.; Wilkinson, M.; Zamudio, K.; Canessa, S.</t>
  </si>
  <si>
    <t>Science</t>
  </si>
  <si>
    <t>American Association for the Advancement of Science (AAAS)</t>
  </si>
  <si>
    <t>Schwarz, D.</t>
  </si>
  <si>
    <t>Jason.Dunlop</t>
  </si>
  <si>
    <t>Systematic Biology</t>
  </si>
  <si>
    <t>This publication cites MfN collection specimens; Department: Collection Development; Collection: Mineralogie/Petrographie; Collection: Meteoriten</t>
  </si>
  <si>
    <t>Department: Collection Development; Collection: Mineralogie/Petrographie</t>
  </si>
  <si>
    <t>Falko.Gloeckler</t>
  </si>
  <si>
    <t>Petersen, M.; Glöckler, F.</t>
  </si>
  <si>
    <t>Sturm, U.</t>
  </si>
  <si>
    <t>Mathias.Zilch</t>
  </si>
  <si>
    <t>Journal of the Geological Society</t>
  </si>
  <si>
    <t>Journal of South American Earth Sciences</t>
  </si>
  <si>
    <t>Ralf-Thomas.Schmitt</t>
  </si>
  <si>
    <t>Biology Letters</t>
  </si>
  <si>
    <t>Molecular Ecology</t>
  </si>
  <si>
    <t>Lazarus, D.; Renaudie, J.</t>
  </si>
  <si>
    <t>Animal Science and Zoology; Ecology, Evolution, Behavior and Systematics; Department: Biodiversity Discovery</t>
  </si>
  <si>
    <t>Hamann, C.</t>
  </si>
  <si>
    <t>Icarus</t>
  </si>
  <si>
    <t>Palaeontologia Electronica</t>
  </si>
  <si>
    <t>Coquina Press</t>
  </si>
  <si>
    <t>Zenodo</t>
  </si>
  <si>
    <t>2020-12-14 08:44:36.290019</t>
  </si>
  <si>
    <t>2019-11-21 08:06:06.494685</t>
  </si>
  <si>
    <t>Trümper, S.; Schneider, J.; Nemyrovska, T.; Korn, D.; Linnemann, U.; Ren, D.; Béthoux, O.</t>
  </si>
  <si>
    <t>Trümper, S.; Schneider, J.; Nemyrovska, T.; Linnemann, U.; Ren, D.; Béthoux, O.</t>
  </si>
  <si>
    <t>2020-01-15</t>
  </si>
  <si>
    <t>Age and depositional environment of the Xiaheyan insect fauna, embedded in marine black shales (Early Pennsylvanian, China)</t>
  </si>
  <si>
    <t>Elsevier B.V.</t>
  </si>
  <si>
    <t>10.1016/j.palaeo.2019.109444</t>
  </si>
  <si>
    <t>Earth-Surface Processes; Palaeontology; Ecology, Evolution, Behavior and Systematics; Oceanography; Department: Diversity Dynamics; Collection: Fossile Cephalopoden, Cnidaria; Department: Biodiversity Informatics</t>
  </si>
  <si>
    <t>Palaeontology; Department: Diversity Dynamics; Collection: Fossile Cephalopoden, Cnidaria; Laboratory: NB paleo laboratories</t>
  </si>
  <si>
    <t>Papers in Palaeontology</t>
  </si>
  <si>
    <t>Gliwa, J.; Korn, D.</t>
  </si>
  <si>
    <t>Spalletta, C.; Corradini, C.; Feist, R.; Korn, D.; Kumpan, T.; Perri, M.; Pondrelli, M.; Venturini, C.</t>
  </si>
  <si>
    <t>Spalletta, C.; Corradini, C.; Feist, R.; Kumpan, T.; Perri, M.; Pondrelli, M.; Venturini, C.</t>
  </si>
  <si>
    <t>2020-12-14 08:47:14.20369</t>
  </si>
  <si>
    <t>2019-11-28 12:35:26.911477</t>
  </si>
  <si>
    <t>Foster, W.; Gliwa, J.; Lembke, C.; Pugh, A.; Hofmann, R.; Tietje, M.; Varela, S.; Foster, L.; Korn, D.; Aberhan, M.</t>
  </si>
  <si>
    <t>Gliwa, J.; Hofmann, R.; Tietje, M.; Varela, S.; Korn, D.; Aberhan, M.</t>
  </si>
  <si>
    <t>Lembke, C.; Pugh, A.; Foster, L.</t>
  </si>
  <si>
    <t>Evolutionary and ecophenotypic controls on bivalve body size distributions following the end-Permian mass extinction</t>
  </si>
  <si>
    <t>Global and Planetary Change</t>
  </si>
  <si>
    <t>10.1016/j.gloplacha.2019.103088</t>
  </si>
  <si>
    <t>Global and Planetary Change; Oceanography; Department: Diversity Dynamics; Laboratory: NB paleo laboratories</t>
  </si>
  <si>
    <t>Space and Planetary Science; Astronomy and Astrophysics; Department: Impact and Meteorite Research</t>
  </si>
  <si>
    <t>2020-10-23 11:16:52.487542</t>
  </si>
  <si>
    <t>2019-11-28 13:21:56.88476</t>
  </si>
  <si>
    <t>Stickle, A.; Bruck Syal, M.; Cheng, A.; Collins, G.; Davison, T.; Gisler, G.; Güldemeister, N.; Heberling, T.; Luther, R.; Michel, P.; Miller, P.; Owen, J.; Rainey, E.; Rivkin, A.; Rosch, T.; Wünnemann, K.</t>
  </si>
  <si>
    <t>Güldemeister, N.; Luther, R.; Wünnemann, K.</t>
  </si>
  <si>
    <t>Stickle, A.; Bruck Syal, M.; Cheng, A.; Collins, G.; Davison, T.; Gisler, G.; Heberling, T.; Michel, P.; Miller, P.; Owen, J.; Rainey, E.; Rivkin, A.; Rosch, T.</t>
  </si>
  <si>
    <t>2020-03-01</t>
  </si>
  <si>
    <t>Benchmarking impact hydrocodes in the strength regime: Implications for modeling deflection by a kinetic impactor</t>
  </si>
  <si>
    <t>10.1016/j.icarus.2019.113446</t>
  </si>
  <si>
    <t>Filippo.Bertoni</t>
  </si>
  <si>
    <t>197-202</t>
  </si>
  <si>
    <t>Ecology, Evolution, Behavior and Systematics; Department: Biodiversity Discovery</t>
  </si>
  <si>
    <t>Zoologischer Anzeiger</t>
  </si>
  <si>
    <t>Yamasaki, H.; Fujimoto, S.; Tanaka, H.</t>
  </si>
  <si>
    <t>Fujimoto, S.; Tanaka, H.</t>
  </si>
  <si>
    <t>Springer Science and Business Media LLC</t>
  </si>
  <si>
    <t>Bartel, C.; Dunlop, J.</t>
  </si>
  <si>
    <t>Journal of African Earth Sciences</t>
  </si>
  <si>
    <t>Freyhof, J.</t>
  </si>
  <si>
    <t>Journal of Applied Ichthyology</t>
  </si>
  <si>
    <t>Joerg.Freyhof</t>
  </si>
  <si>
    <t>2020-12-14 08:34:23.326783</t>
  </si>
  <si>
    <t>2019-12-13 07:48:35.847323</t>
  </si>
  <si>
    <t>Buchwald, S.; Klug, C.; Korn, D.</t>
  </si>
  <si>
    <t>2020-07-01</t>
  </si>
  <si>
    <t>The polyphasic ontogeny of the discoidal Late Devonian ammonoid Acrimeroceras</t>
  </si>
  <si>
    <t>463-479</t>
  </si>
  <si>
    <t>10.1007/s12542-019-00497-4</t>
  </si>
  <si>
    <t>1-24</t>
  </si>
  <si>
    <t>Frahnert, S.</t>
  </si>
  <si>
    <t>Bendel, E.; Westphal, N.; Frahnert, S.</t>
  </si>
  <si>
    <t>Peter.Giere</t>
  </si>
  <si>
    <t>discussion_paper</t>
  </si>
  <si>
    <t>2020-10-23 08:17:18.771829</t>
  </si>
  <si>
    <t>2019-12-20 14:58:17.681312</t>
  </si>
  <si>
    <t>2020-01-06</t>
  </si>
  <si>
    <t>Marine Biodiversity and Geographic Distributions Are Independent on Large Scales</t>
  </si>
  <si>
    <t>Current Biology</t>
  </si>
  <si>
    <t>115-121.e1-e5</t>
  </si>
  <si>
    <t>10.1016/j.cub.2019.10.065</t>
  </si>
  <si>
    <t>Department: Diversity Dynamics; Collection: Fossile Bivalia, Gastropoda, Brachiopoda, Porifera</t>
  </si>
  <si>
    <t>Martin.Aberhan</t>
  </si>
  <si>
    <t>Mayer, F.</t>
  </si>
  <si>
    <t>Agricultural and Biological Sciences (miscellaneous); General Agricultural and Biological Sciences; Department: Microevolution</t>
  </si>
  <si>
    <t>Keinath, S.; Müller, J.; Niemeier, S.; Rödel, M.</t>
  </si>
  <si>
    <t>BioScience</t>
  </si>
  <si>
    <t>Oxford University Press</t>
  </si>
  <si>
    <t>General Agricultural and Biological Sciences; Department: Diversity Dynamics</t>
  </si>
  <si>
    <t>Ziegler, D.</t>
  </si>
  <si>
    <t>Kammerer, C.</t>
  </si>
  <si>
    <t>Archäologie im Rheinland</t>
  </si>
  <si>
    <t>Quaisser, C.</t>
  </si>
  <si>
    <t>Herrmann, E.</t>
  </si>
  <si>
    <t>Sutherland, R.; Dickens, G.; Blum, P.; Agnini, C.; Alegret, L.; Asatryan, G.; Bhattacharya, J.; Bordenave, A.; Chang, L.; Collot, J.; Cramwinckel, M.; Dallanave, E.; Drake, M.; Etienne, S.; Giorgioni, M.; Gurnis, M.; Harper, D.; Huang, H.; Keller, A.; Lam, A.; Li, H.; Matsui, H.; Morgans, H.; Newsam, C.; Park, Y.; Pascher, K.; Pekar, S.; Penman, D.; Saito, S.; Stratford, W.; Westerhold, T.; Zhou, X.</t>
  </si>
  <si>
    <t>Asatryan, G.</t>
  </si>
  <si>
    <t>Sutherland, R.; Dickens, G.; Blum, P.; Agnini, C.; Alegret, L.; Bhattacharya, J.; Bordenave, A.; Chang, L.; Collot, J.; Cramwinckel, M.; Dallanave, E.; Drake, M.; Etienne, S.; Giorgioni, M.; Gurnis, M.; Harper, D.; Huang, H.; Keller, A.; Lam, A.; Li, H.; Matsui, H.; Morgans, H.; Newsam, C.; Park, Y.; Pascher, K.; Pekar, S.; Penman, D.; Saito, S.; Stratford, W.; Westerhold, T.; Zhou, X.</t>
  </si>
  <si>
    <t>Ubiquity Press, Ltd.</t>
  </si>
  <si>
    <t>Damaschun, F.</t>
  </si>
  <si>
    <t>56-57</t>
  </si>
  <si>
    <t>General Biochemistry, Genetics and Molecular Biology; General Agricultural and Biological Sciences; Department: Microevolution</t>
  </si>
  <si>
    <t>Systematic Entomology</t>
  </si>
  <si>
    <t>Animal Science and Zoology;Ecology, Evolution, Behavior and Systematics</t>
  </si>
  <si>
    <t>Acta Tropica</t>
  </si>
  <si>
    <t>Functional Ecology</t>
  </si>
  <si>
    <t>Sadowski, E.</t>
  </si>
  <si>
    <t>Frisch, J.</t>
  </si>
  <si>
    <t>Beiträge zur Naturkunde in Osthessen</t>
  </si>
  <si>
    <t>This publication cites MfN collection specimens; Department: Biodiversity Discovery; Collection: Coleoptera</t>
  </si>
  <si>
    <t>41-53</t>
  </si>
  <si>
    <t>Caitlin.Thorn</t>
  </si>
  <si>
    <t>2021-01-18 10:31:41.674164</t>
  </si>
  <si>
    <t>2020-01-09 14:47:41.025793</t>
  </si>
  <si>
    <t>2020-01-07</t>
  </si>
  <si>
    <t>Review of the genus Synamphichaeta Villeneuve (Diptera: Tachinidae), with the description of a new species from Iran</t>
  </si>
  <si>
    <t>251-260</t>
  </si>
  <si>
    <t>10.11646/zootaxa.4718.2.6</t>
  </si>
  <si>
    <t>This publication cites MfN collection specimens; This publication is a taxonomic revision; This publication is a species description; Department: Biodiversity Discovery; Collection: Vermes</t>
  </si>
  <si>
    <t>Ripperger, S.</t>
  </si>
  <si>
    <t>Ecology, Evolution, Behavior and Systematics; Department: Diversity Dynamics</t>
  </si>
  <si>
    <t>Ecology; Ecology, Evolution, Behavior and Systematics; Department: Diversity Dynamics</t>
  </si>
  <si>
    <t>Blom, M.</t>
  </si>
  <si>
    <t>Weißpflug, M.; Vogel, J.</t>
  </si>
  <si>
    <t>Space Science Reviews</t>
  </si>
  <si>
    <t>American Geophysical Union (AGU)</t>
  </si>
  <si>
    <t>Güldemeister, N.; Manske, L.; Wünnemann, K.</t>
  </si>
  <si>
    <t>Genetics; Ecology, Evolution, Behavior and Systematics; Department: Microevolution</t>
  </si>
  <si>
    <t>arbeitspapier</t>
  </si>
  <si>
    <t>1-44</t>
  </si>
  <si>
    <t>Palaeobiodiversity and Palaeoenvironments</t>
  </si>
  <si>
    <t>2020-10-26 08:18:23.084404</t>
  </si>
  <si>
    <t>2020-01-22 13:03:29.889741</t>
  </si>
  <si>
    <t>Wang, R.; Zhang, C.; Huang, X.; Zhao, L.; Yang, S.; Struck, U.; Yin, D.</t>
  </si>
  <si>
    <t>Wang, R.; Zhang, C.; Huang, X.; Zhao, L.; Yang, S.; Yin, D.</t>
  </si>
  <si>
    <t>2020-01-09</t>
  </si>
  <si>
    <t>Distribution and source of heavy metals in the sediments of the coastal East China sea: Geochemical controls and typhoon impact</t>
  </si>
  <si>
    <t>Environmental Pollution</t>
  </si>
  <si>
    <t>10.1016/j.envpol.2020.113936</t>
  </si>
  <si>
    <t>Toxicology; Pollution; Health, Toxicology and Mutagenesis; General Medicine; Department: Diversity Dynamics; Laboratory: Isotope laboratories</t>
  </si>
  <si>
    <t>Stefanie.Pass</t>
  </si>
  <si>
    <t>2021-01-19 09:24:04.942178</t>
  </si>
  <si>
    <t>2020-01-22 13:47:42.527037</t>
  </si>
  <si>
    <t>Diekämper, J.; Moormann, A.; Hegerl, C.; Netke, T.; Vohland, K.; Schönert, V.</t>
  </si>
  <si>
    <t>Diekämper, J.; Moormann, A.; Vohland, K.; Schönert, V.</t>
  </si>
  <si>
    <t>Hegerl, C.; Netke, T.</t>
  </si>
  <si>
    <t>2020-01-22</t>
  </si>
  <si>
    <t>Genomeditierung als res publica</t>
  </si>
  <si>
    <t>1-126</t>
  </si>
  <si>
    <t>10.7479/byq7-xe10</t>
  </si>
  <si>
    <t>Ecology; Aquatic Science; Ecology, Evolution, Behavior and Systematics; Department: Microevolution</t>
  </si>
  <si>
    <t>Michael.Ohl</t>
  </si>
  <si>
    <t>2020-10-23 10:53:47.772005</t>
  </si>
  <si>
    <t>2020-01-30 14:26:26.731062</t>
  </si>
  <si>
    <t>Hepworth, L.; Kaufmann, F.; Hecht, L.; Gertisser, R.; O’Driscoll, B.</t>
  </si>
  <si>
    <t>Hepworth, L.; Gertisser, R.; O’Driscoll, B.</t>
  </si>
  <si>
    <t>2020-01-30</t>
  </si>
  <si>
    <t>Braided peridotite sills and metasomatism in the Rum Layered Suite, Scotland</t>
  </si>
  <si>
    <t>10.1007/s00410-019-1652-9</t>
  </si>
  <si>
    <t>2020-04-27 10:36:23.67551</t>
  </si>
  <si>
    <t>2020-02-03 09:02:07.293932</t>
  </si>
  <si>
    <t>Coleman, C.; Radulovici, A.</t>
  </si>
  <si>
    <t>Radulovici, A.</t>
  </si>
  <si>
    <t>2020-01-31</t>
  </si>
  <si>
    <t>Challenges for the future of taxonomy: talents, databases and knowledge growth</t>
  </si>
  <si>
    <t>Megataxa</t>
  </si>
  <si>
    <t>28-34</t>
  </si>
  <si>
    <t>10.11646/megataxa.1.1.5</t>
  </si>
  <si>
    <t>Sylke.Frahnert</t>
  </si>
  <si>
    <t>2020-12-08 16:28:54.773692</t>
  </si>
  <si>
    <t>2020-02-05 11:20:09.91583</t>
  </si>
  <si>
    <t>Marx, M.; Rocha, G.; Zehtindjiev, P.; Peev, S.; Bakaloudis, D.; Metzger, B.; Cecere, J.; Spina, F.; Cianchetti-Benedetti, M.; Frahnert, S.; Gamauf, A.; Voigt, C.; Quillfeldt, P.</t>
  </si>
  <si>
    <t>Marx, M.; Rocha, G.; Zehtindjiev, P.; Peev, S.; Bakaloudis, D.; Metzger, B.; Cecere, J.; Spina, F.; Cianchetti-Benedetti, M.; Gamauf, A.; Voigt, C.; Quillfeldt, P.</t>
  </si>
  <si>
    <t>Using stable isotopes to assess population connectivity in declining European Turtle Doves (Streptopelia turtur)</t>
  </si>
  <si>
    <t>Conservation Science and Practice</t>
  </si>
  <si>
    <t>10.1111/csp2.152</t>
  </si>
  <si>
    <t>Collection: Aves; This publication cites MfN collection specimens</t>
  </si>
  <si>
    <t>2020-10-23 10:51:59.863773</t>
  </si>
  <si>
    <t>2020-02-16 08:20:48.894948</t>
  </si>
  <si>
    <t>2020-02-12</t>
  </si>
  <si>
    <t>The Devonian–Carboniferous boundary in the Carnic Alps (Austria and Italy)</t>
  </si>
  <si>
    <t>10.1007/s12549-019-00413-3</t>
  </si>
  <si>
    <t>Ecology; Palaeontology; Global and Planetary Change; Geology; Ecology, Evolution, Behavior and Systematics; Department: Diversity Dynamics; Collection: Fossile Cephalopoden, Cnidaria</t>
  </si>
  <si>
    <t>Hoffmann, J.</t>
  </si>
  <si>
    <t>2020-11-27 08:53:10.39237</t>
  </si>
  <si>
    <t>2020-02-19 11:20:53.775348</t>
  </si>
  <si>
    <t>Pohle, A.; Fuchs, D.; Korn, D.; Klug, C.</t>
  </si>
  <si>
    <t>Pohle, A.; Fuchs, D.; Klug, C.</t>
  </si>
  <si>
    <t>2020-02-18</t>
  </si>
  <si>
    <t>Spatial distribution of oncocerid cephalopods on a Middle Devonian bedding plane suggests semelparous life cycle</t>
  </si>
  <si>
    <t>10.1038/s41598-020-59507-0</t>
  </si>
  <si>
    <t>Manfred.Uhlig</t>
  </si>
  <si>
    <t>2020-02-19 19:52:17.241387</t>
  </si>
  <si>
    <t>2020-02-19 19:52:17.241677</t>
  </si>
  <si>
    <t>Uhlig, M.; Uhlig, B.</t>
  </si>
  <si>
    <t>Uhlig, M.</t>
  </si>
  <si>
    <t>Uhlig, B.</t>
  </si>
  <si>
    <t>2020-02-19</t>
  </si>
  <si>
    <t>A new rove beetle species (Coleoptera, Staphylinidae) from Burundi: Erichsonius (Sectophilonthus) klausnitzerorum spec. nov., with new assignments of described species to the subgenus Sectophilonthus.</t>
  </si>
  <si>
    <t>Bernhard Klausnitzer in Zusammenarbeit mit der Entomofaunistischen Gesellsachaft e. V.</t>
  </si>
  <si>
    <t>3f076f1f-f75f-4613-b6df-94835d735f28</t>
  </si>
  <si>
    <t>This publication is a species description; This publication is a taxonomic revision; Department: Biodiversity Discovery</t>
  </si>
  <si>
    <t>2020-10-23 11:06:49.921062</t>
  </si>
  <si>
    <t>2020-02-21 15:49:05.21383</t>
  </si>
  <si>
    <t>Gliwa, J.; Ghaderi, A.; Leda, L.; Schobben, M.; Tomás, S.; Foster, W.; Forel, M.; Ghanizadeh Tabrizi, N.; Grasby, S.; Struck, U.; Ashouri, A.; Korn, D.</t>
  </si>
  <si>
    <t>Gliwa, J.; Leda, L.; Schobben, M.; Struck, U.; Korn, D.</t>
  </si>
  <si>
    <t>Ghaderi, A.; Tomás, S.; Forel, M.; Ghanizadeh Tabrizi, N.; Grasby, S.; Ashouri, A.</t>
  </si>
  <si>
    <t>2020-02-21</t>
  </si>
  <si>
    <t>Aras Valley (northwest Iran): high-resolution stratigraphy of a continuous central Tethyan Permian-Triassic boundary section</t>
  </si>
  <si>
    <t>33-69</t>
  </si>
  <si>
    <t>10.5194/fr-23-33-2020</t>
  </si>
  <si>
    <t>Department: Diversity Dynamics; Collection: Mikropaläontologie; Laboratory: NB paleo laboratories; Laboratory: Isotope laboratories</t>
  </si>
  <si>
    <t>2020-03-16 12:57:29.977586</t>
  </si>
  <si>
    <t>2020-02-24 11:26:53.78736</t>
  </si>
  <si>
    <t>2020-02-15</t>
  </si>
  <si>
    <t>Description of female release calls of the European Common Frog, Rana temporaria (Anura: Ranidae)</t>
  </si>
  <si>
    <t>91-94</t>
  </si>
  <si>
    <t>DGHT e.V.</t>
  </si>
  <si>
    <t>810c5f3c-96da-40f7-9358-b7caad35b8d2</t>
  </si>
  <si>
    <t>2020-11-27 09:05:26.252367</t>
  </si>
  <si>
    <t>2020-03-03 15:34:07.418844</t>
  </si>
  <si>
    <t>Krawczyk, H.; Zinke, J.; Browne, N.; Struck, U.; Mcilwain, J.; O’Leary, M.; Garbe-Schönberg, D.</t>
  </si>
  <si>
    <t>Krawczyk, H.; Zinke, J.; Browne, N.; Mcilwain, J.; O’Leary, M.; Garbe-Schönberg, D.</t>
  </si>
  <si>
    <t>2020-02-28</t>
  </si>
  <si>
    <t>Corals reveal ENSO-driven synchrony of climate impacts on both terrestrial and marine ecosystems in northern Borneo</t>
  </si>
  <si>
    <t>10.1038/s41598-020-60525-1</t>
  </si>
  <si>
    <t>Multidisciplinary; Department: Diversity Dynamics; Laboratory: Isotope laboratories</t>
  </si>
  <si>
    <t>2020-10-23 11:08:29.088088</t>
  </si>
  <si>
    <t>2020-03-03 15:36:45.09513</t>
  </si>
  <si>
    <t>Bratek, A.; Emeis, K.; Sanders, T.; Wankel, S.; Struck, U.; Möbius, J.; Dähnke, K.</t>
  </si>
  <si>
    <t>Bratek, A.; Emeis, K.; Sanders, T.; Wankel, S.; Möbius, J.; Dähnke, K.</t>
  </si>
  <si>
    <t>2020-02-26</t>
  </si>
  <si>
    <t>Nitrate sources and the effect of land cover on the isotopic composition of nitrate in the catchment of the Rhône River</t>
  </si>
  <si>
    <t>Isotopes in Environmental and Health Studies</t>
  </si>
  <si>
    <t>14-35</t>
  </si>
  <si>
    <t>10.1080/10256016.2020.1723580</t>
  </si>
  <si>
    <t>Inorganic Chemistry; General Environmental Science; Environmental Chemistry; Department: Diversity Dynamics; Laboratory: Isotope laboratories</t>
  </si>
  <si>
    <t>2021-01-19 19:36:33.132772</t>
  </si>
  <si>
    <t>2020-03-04 10:14:08.74879</t>
  </si>
  <si>
    <t>Pusch, L.; Ponstein, J.; Kammerer, C.; Fröbisch, J.</t>
  </si>
  <si>
    <t>Pusch, L.; Ponstein, J.; Fröbisch, J.</t>
  </si>
  <si>
    <t>2020-01-23</t>
  </si>
  <si>
    <t>Novel Endocranial Data on the Early Therocephalian Lycosuchus vanderrieti Underpin High Character Variability in Early Theriodont Evolution</t>
  </si>
  <si>
    <t>10.3389/fevo.2019.00464</t>
  </si>
  <si>
    <t>Laboratory: 3D laboratory [CT, surface scan, photogrammetry, digital visualisation]; Department: Diversity Dynamics</t>
  </si>
  <si>
    <t>2020-03-31 09:49:50.394543</t>
  </si>
  <si>
    <t>2020-03-18 15:12:55.312016</t>
  </si>
  <si>
    <t>Renaudie, J.; Lazarus, D.; Diver, P.</t>
  </si>
  <si>
    <t>Renaudie, J.; Lazarus, D.</t>
  </si>
  <si>
    <t>Diver, P.</t>
  </si>
  <si>
    <t>2020-03-18</t>
  </si>
  <si>
    <t>NSB (Neptune Sandbox Berlin): An expanded and improved database of marine planktonic microfossil data and deep-sea stratigraphy</t>
  </si>
  <si>
    <t>a11</t>
  </si>
  <si>
    <t>10.26879/1032</t>
  </si>
  <si>
    <t>Oceanography; Department: Biodiversity Informatics; Department: Diversity Dynamics</t>
  </si>
  <si>
    <t>2020-03-31 09:17:21.674181</t>
  </si>
  <si>
    <t>2020-03-30 12:49:11.96535</t>
  </si>
  <si>
    <t>Deckert, J.; Wachmann, E.</t>
  </si>
  <si>
    <t>2020-03-20</t>
  </si>
  <si>
    <t>Die Wanzen Deutschlands</t>
  </si>
  <si>
    <t>1-720</t>
  </si>
  <si>
    <t>Quelle &amp; Meyer</t>
  </si>
  <si>
    <t>e51f21d2-e53e-4787-b6ea-6ea695791a35</t>
  </si>
  <si>
    <t>Collection: Hemimetabola; Department: Biodiversity Discovery</t>
  </si>
  <si>
    <t>Animal Science and Zoology; Ecology, Evolution, Behavior and Systematics; Department: Collection Development</t>
  </si>
  <si>
    <t>Lohrmann, V.</t>
  </si>
  <si>
    <t>2020-12-23 08:46:55.148547</t>
  </si>
  <si>
    <t>2020-04-16 12:51:32.413774</t>
  </si>
  <si>
    <t>Mascarenhas, A.</t>
  </si>
  <si>
    <t>2020-03-05</t>
  </si>
  <si>
    <t>Sustainable Use of Natural Resources</t>
  </si>
  <si>
    <t>Encyclopedia of the UN Sustainable Development Goals</t>
  </si>
  <si>
    <t>Life on Land</t>
  </si>
  <si>
    <t>10.1007/978-3-319-71065-5_92-1</t>
  </si>
  <si>
    <t>Günther, R.; Richards, S.</t>
  </si>
  <si>
    <t>Richards, S.</t>
  </si>
  <si>
    <t>Senckenberg Gesellschaft für Naturforschung</t>
  </si>
  <si>
    <t>Genetics; Ecology, Evolution, Behavior and Systematics; General Agricultural and Biological Sciences; Department: Evolutionary Morphology</t>
  </si>
  <si>
    <t>Animal Science and Zoology; Ecology, Evolution, Behavior and Systematics; Department: Diversity Dynamics</t>
  </si>
  <si>
    <t>Brill</t>
  </si>
  <si>
    <t>Aquatic Science; Department: Biodiversity Discovery</t>
  </si>
  <si>
    <t>Collection: Bibliothek</t>
  </si>
  <si>
    <t>2020-04-28 09:26:45.129917</t>
  </si>
  <si>
    <t>2020-04-28 09:26:45.130233</t>
  </si>
  <si>
    <t>Bäse, K.; Deckert, J.</t>
  </si>
  <si>
    <t>Bäse, K.</t>
  </si>
  <si>
    <t>2020-04-27</t>
  </si>
  <si>
    <t>Nachweise von Oxycarenus lavaterae (Fabricius, 1787) aus den ostdeutschen Bundesländern (Heteroptera: Oxycarenidae) zwischen 2017 und Anfang 2020</t>
  </si>
  <si>
    <t>27-32</t>
  </si>
  <si>
    <t>Hoffmann, Dr. H.-J., Institut für Zoologie Biozentrum der Universität zu Köln</t>
  </si>
  <si>
    <t>90eff4cb-001c-4981-9388-7ea719ba8be6</t>
  </si>
  <si>
    <t>2020-10-26 08:35:11.721164</t>
  </si>
  <si>
    <t>2020-05-19 10:35:27.07528</t>
  </si>
  <si>
    <t>2020-04-08</t>
  </si>
  <si>
    <t>Comparison of methods for rhythm analysis of complex animals’ acoustic signals</t>
  </si>
  <si>
    <t>PLOS Computational Biology</t>
  </si>
  <si>
    <t>e1007755</t>
  </si>
  <si>
    <t>10.1371/journal.pcbi.1007755</t>
  </si>
  <si>
    <t>Ecology; Computational Theory and Mathematics; Ecology, Evolution, Behavior and Systematics; Department: Microevolution</t>
  </si>
  <si>
    <t>This publication cites MfN collection specimens; Department: Evolutionary Morphology; Collection: Hymenoptera; Laboratory: 3D laboratory [CT, surface scan, photogrammetry, digital visualisation]</t>
  </si>
  <si>
    <t>2020-10-26 08:47:44.288691</t>
  </si>
  <si>
    <t>2020-06-03 09:05:25.171616</t>
  </si>
  <si>
    <t>Willsch, M.; Friedrich, F.; Baum, D.; Jurisch, I.; Ohl, M.</t>
  </si>
  <si>
    <t>Willsch, M.; Jurisch, I.; Ohl, M.</t>
  </si>
  <si>
    <t>Friedrich, F.; Baum, D.</t>
  </si>
  <si>
    <t>2020-05-11</t>
  </si>
  <si>
    <t>A comparative description of the mesosomal musculature in Sphecidae and Ampulicidae (Hymenoptera, Apoidea) using 3D techniques</t>
  </si>
  <si>
    <t>51-67</t>
  </si>
  <si>
    <t>Pensoft</t>
  </si>
  <si>
    <t>10.3897/dez.67.49493</t>
  </si>
  <si>
    <t>2021-01-14 13:59:01.863609</t>
  </si>
  <si>
    <t>2020-06-09 14:33:53.589839</t>
  </si>
  <si>
    <t>2020-03-19</t>
  </si>
  <si>
    <t>Response to Comment on “Amphibian fungal panzootic causes catastrophic and ongoing loss of biodiversity”</t>
  </si>
  <si>
    <t>eaay2905</t>
  </si>
  <si>
    <t>10.1126/science.aay2905</t>
  </si>
  <si>
    <t>2020-09-11 08:56:29.983168</t>
  </si>
  <si>
    <t>2020-06-09 14:41:03.873933</t>
  </si>
  <si>
    <t>Petersen, M.; Pramann, B.; Toepfer, R.; Neumann, J.; Enke, H.; Hoffmann, J.; Mauer, R.</t>
  </si>
  <si>
    <t>Petersen, M.; Hoffmann, J.</t>
  </si>
  <si>
    <t>Pramann, B.; Toepfer, R.; Neumann, J.; Enke, H.; Mauer, R.</t>
  </si>
  <si>
    <t>2020-06-08</t>
  </si>
  <si>
    <t>Research Data Management - Current status and future challenges for German non-university research institutions</t>
  </si>
  <si>
    <t>e55141</t>
  </si>
  <si>
    <t>10.3897/rio.6.e55141</t>
  </si>
  <si>
    <t>2020-09-11 08:58:36.943625</t>
  </si>
  <si>
    <t>2020-06-29 12:55:34.121727</t>
  </si>
  <si>
    <t>Thalheim, K.; Massanek, A.; Schmitt, R.</t>
  </si>
  <si>
    <t>Thalheim, K.; Massanek, A.</t>
  </si>
  <si>
    <t>Die Entdeckung des Coelestins in Nordamerika</t>
  </si>
  <si>
    <t>MineralienWelt</t>
  </si>
  <si>
    <t>8-19</t>
  </si>
  <si>
    <t>Bode Verlag</t>
  </si>
  <si>
    <t>c07c26a2-f60d-42b3-8be5-0f291e2d7917</t>
  </si>
  <si>
    <t>This publication cites MfN collection specimens; This publication is a species description; Department: Collection Development; Collection: Mineralogie/Petrographie</t>
  </si>
  <si>
    <t>Paul.Pienkny</t>
  </si>
  <si>
    <t>2021-01-19 18:25:51.933688</t>
  </si>
  <si>
    <t>2020-07-09 09:05:01.029081</t>
  </si>
  <si>
    <t>Buenaventura, E.; Lloyd, M.; Perilla López, J.; González, V.; Thomas‐Cabianca, A.; Dikow, T.</t>
  </si>
  <si>
    <t>Lloyd, M.; Perilla López, J.; González, V.; Thomas‐Cabianca, A.; Dikow, T.</t>
  </si>
  <si>
    <t>2020-07-08</t>
  </si>
  <si>
    <t>Protein‐encoding ultraconserved elements provide a new phylogenomic perspective of Oestroidea flies (Diptera: Calyptratae)</t>
  </si>
  <si>
    <t>10.1111/syen.12443</t>
  </si>
  <si>
    <t>Insect Science; Ecology, Evolution, Behavior and Systematics; This publication cites MfN collection specimens; Department: Biodiversity Discovery; Collection: Diptera, Siphonaptera</t>
  </si>
  <si>
    <t>2020-12-22 10:14:05.552039</t>
  </si>
  <si>
    <t>2020-07-17 08:26:42.833794</t>
  </si>
  <si>
    <t>Piazza, V.; Ullmann, C.; Aberhan, M.</t>
  </si>
  <si>
    <t>Ullmann, C.</t>
  </si>
  <si>
    <t>2020-03-13</t>
  </si>
  <si>
    <t>Temperature-related body size change of marine benthic macroinvertebrates across the Early Toarcian Anoxic Event</t>
  </si>
  <si>
    <t>10.1038/s41598-020-61393-5</t>
  </si>
  <si>
    <t>2020-10-23 11:21:45.359448</t>
  </si>
  <si>
    <t>2020-07-17 10:24:12.779209</t>
  </si>
  <si>
    <t>Schwarz, D.; Mannion, P.; Wings, O.; Meyer, C.</t>
  </si>
  <si>
    <t>Mannion, P.; Wings, O.; Meyer, C.</t>
  </si>
  <si>
    <t>2020-02-24</t>
  </si>
  <si>
    <t>Re-description of the sauropod dinosaur Amanzia (“Ornithopsis/Cetiosauriscus”) greppini n. gen. and other vertebrate remains from the Kimmeridgian (Late Jurassic) Reuchenette Formation of Moutier, Switzerland</t>
  </si>
  <si>
    <t>Swiss Journal of Geosciences</t>
  </si>
  <si>
    <t>Article number 2</t>
  </si>
  <si>
    <t>10.1186/s00015-020-00355-5</t>
  </si>
  <si>
    <t>Geology; This publication is a taxonomic revision; This publication is a species description; Department: Evolutionary Morphology</t>
  </si>
  <si>
    <t>2020-10-26 09:19:15.5992</t>
  </si>
  <si>
    <t>2020-07-17 10:38:56.862906</t>
  </si>
  <si>
    <t>Díez Díaz, V.; Demuth, O.; Schwarz, D.; Mallison, H.</t>
  </si>
  <si>
    <t>Díez Díaz, V.; Schwarz, D.</t>
  </si>
  <si>
    <t>Demuth, O.; Mallison, H.</t>
  </si>
  <si>
    <t>2020-05-29</t>
  </si>
  <si>
    <t>The Tail of the Late Jurassic Sauropod Giraffatitan brancai: Digital Reconstruction of Its Epaxial and Hypaxial Musculature, and Implications for Tail Biomechanics</t>
  </si>
  <si>
    <t>Article number 160</t>
  </si>
  <si>
    <t>10.3389/feart.2020.00160</t>
  </si>
  <si>
    <t>2021-01-19 13:02:09.792463</t>
  </si>
  <si>
    <t>2020-07-17 10:52:11.996122</t>
  </si>
  <si>
    <t>Parsi-Pour, P.; Kilbourne, B.</t>
  </si>
  <si>
    <t>Parsi-Pour, P.</t>
  </si>
  <si>
    <t>2020-01-08</t>
  </si>
  <si>
    <t>Functional Morphology and Morphological Diversification of Hind Limb Cross-Sectional Traits in Mustelid Mammals</t>
  </si>
  <si>
    <t>Integrative Organismal Biology</t>
  </si>
  <si>
    <t>1-22</t>
  </si>
  <si>
    <t>10.1093/iob/obz032</t>
  </si>
  <si>
    <t>2021-02-16 11:27:49.614568</t>
  </si>
  <si>
    <t>2020-07-20 08:33:39.86667</t>
  </si>
  <si>
    <t>Freyhof, J.; Els, J.; Feulner, G.; Hamidan, N.; Krupp, F.</t>
  </si>
  <si>
    <t>Els, J.; Feulner, G.; Hamidan, N.; Krupp, F.</t>
  </si>
  <si>
    <t>2020-01-01</t>
  </si>
  <si>
    <t>Freshwater Fishes of the Arabian Peninsula</t>
  </si>
  <si>
    <t>Motivate Media Group</t>
  </si>
  <si>
    <t>8346c67c-0435-4c07-a80a-d1e8496a9704</t>
  </si>
  <si>
    <t>2020-09-11 10:35:21.838842</t>
  </si>
  <si>
    <t>2020-07-20 08:40:01.14833</t>
  </si>
  <si>
    <t>2020-04-01</t>
  </si>
  <si>
    <t>Ökonomisierung der Natur - kennen wir den Schatz, den es zu heben gilt?</t>
  </si>
  <si>
    <t>Geschätzte Tiere: von Wildtiertopografien bis zu Ökosystemleistungen von Meeres- und Alpenfauna, 2010-2020</t>
  </si>
  <si>
    <t>1-168</t>
  </si>
  <si>
    <t>Hatje Cantz Verlag</t>
  </si>
  <si>
    <t>352f480d-19ca-40b4-a961-bb380c36c119</t>
  </si>
  <si>
    <t>2020-10-26 08:39:39.054862</t>
  </si>
  <si>
    <t>2020-07-20 08:52:14.077515</t>
  </si>
  <si>
    <t>Kuljanishvili, T.; Epitashvili, G.; Freyhof, J.; Japoshvili, B.; Kalous, L.; Levin, B.; Mustafayev, N.; Ibrahimov, S.; Pipoyan, S.; Mumladze, L.</t>
  </si>
  <si>
    <t>Kuljanishvili, T.; Epitashvili, G.; Japoshvili, B.; Kalous, L.; Levin, B.; Mustafayev, N.; Ibrahimov, S.; Pipoyan, S.; Mumladze, L.</t>
  </si>
  <si>
    <t>2020-05-26</t>
  </si>
  <si>
    <t>Checklist of the freshwater fishes of Armenia, Azerbaijan and Georgia</t>
  </si>
  <si>
    <t>501-514</t>
  </si>
  <si>
    <t>10.1111/jai.14038</t>
  </si>
  <si>
    <t>2020-07-20 09:00:03.901553</t>
  </si>
  <si>
    <t>2020-07-20 09:00:03.901842</t>
  </si>
  <si>
    <t>Kirchner, S.; Kruckenhauser, L.; Pichler, A.; Borkenhagen, K.; Freyhof, J.</t>
  </si>
  <si>
    <t>Kirchner, S.; Kruckenhauser, L.; Pichler, A.; Borkenhagen, K.</t>
  </si>
  <si>
    <t>Revision of the Garra species of the Hajar Mountains in Oman and the United Arab Emirates with the description of two new species (Teleostei: Cyprinidae)</t>
  </si>
  <si>
    <t>521-545</t>
  </si>
  <si>
    <t>10.11646/zootaxa.4751.3.6</t>
  </si>
  <si>
    <t>2020-11-27 09:08:19.164723</t>
  </si>
  <si>
    <t>2020-07-21 09:08:35.425181</t>
  </si>
  <si>
    <t>Foster, W.; Garvie, C.; Weiss, A.; Muscente, A.; Aberhan, M.; Counts, J.; Martindale, R.</t>
  </si>
  <si>
    <t>Garvie, C.; Weiss, A.; Muscente, A.; Counts, J.; Martindale, R.</t>
  </si>
  <si>
    <t>2020-02-07</t>
  </si>
  <si>
    <t>Resilience of marine invertebrate communities during the early Cenozoic hyperthermals</t>
  </si>
  <si>
    <t>Article number 2176</t>
  </si>
  <si>
    <t>10.1038/s41598-020-58986-5</t>
  </si>
  <si>
    <t>2020-12-22 10:25:49.009218</t>
  </si>
  <si>
    <t>2020-07-21 09:15:07.654678</t>
  </si>
  <si>
    <t>Ullmann, C.; Boyle, R.; Duarte, L.; Hesselbo, S.; Kasemann, S.; Klein, T.; Lenton, T.; Piazza,  .; Aberhan, M.</t>
  </si>
  <si>
    <t>Ullmann, C.; Boyle, R.; Duarte, L.; Hesselbo, S.; Kasemann, S.; Klein, T.; Lenton, T.; Piazza,  .</t>
  </si>
  <si>
    <t>2020-04-16</t>
  </si>
  <si>
    <t>Warm afterglow from the Toarcian Oceanic Anoxic Event drives the success of deep-adapted brachiopods</t>
  </si>
  <si>
    <t>Article number: 6549</t>
  </si>
  <si>
    <t>10.1038/s41598-020-63487-6</t>
  </si>
  <si>
    <t>2020-11-27 09:02:22.332226</t>
  </si>
  <si>
    <t>2020-07-21 09:23:28.564016</t>
  </si>
  <si>
    <t>Nirta, G.; Aberhan, M.; Bortolotti, V.; Carras, N.; Menna, F.; Fazzuoli, M.</t>
  </si>
  <si>
    <t>Nirta, G.; Bortolotti, V.; Carras, N.; Menna, F.; Fazzuoli, M.</t>
  </si>
  <si>
    <t>2020-06-15</t>
  </si>
  <si>
    <t>Deciphering the geodynamic evolution of the Dinaric orogen through the study of the ‘overstepping’ Cretaceous successions</t>
  </si>
  <si>
    <t>Geological Magazine</t>
  </si>
  <si>
    <t>1238-1264</t>
  </si>
  <si>
    <t>10.1017/s001675682000045x</t>
  </si>
  <si>
    <t>Geology; Department: Diversity Dynamics</t>
  </si>
  <si>
    <t>2020-09-17 07:35:04.148747</t>
  </si>
  <si>
    <t>2020-07-22 13:03:04.97125</t>
  </si>
  <si>
    <t>Miehlbradt, S.</t>
  </si>
  <si>
    <t>Von Königlichen Audienzen, stillen Helfern und Jagdtrophäen</t>
  </si>
  <si>
    <t>Koloniale Spuren in den Archiven der Leibniz-Gemeinschaft</t>
  </si>
  <si>
    <t>12-23</t>
  </si>
  <si>
    <t>Mitteldeutscher Verlag</t>
  </si>
  <si>
    <t>9db63eea-97cf-49a8-8528-7ac0e7371cfe</t>
  </si>
  <si>
    <t>Collection: Historische Bild- und Schriftgutsammlung</t>
  </si>
  <si>
    <t>2020-10-23 11:00:50.800543</t>
  </si>
  <si>
    <t>2020-07-24 14:08:44.734557</t>
  </si>
  <si>
    <t>Eymann, C.; Götze, S.; Bock, C.; Guderley, H.; Knoll, A.; Lannig, G.; Sokolova, I.; Aberhan, M.; Pörtner, H.</t>
  </si>
  <si>
    <t>Eymann, C.; Götze, S.; Bock, C.; Guderley, H.; Knoll, A.; Lannig, G.; Sokolova, I.; Pörtner, H.</t>
  </si>
  <si>
    <t>Thermal performance of the European flat oyster, Ostrea edulis (Linnaeus, 1758)—explaining ecological findings under climate change</t>
  </si>
  <si>
    <t>Marine Biology</t>
  </si>
  <si>
    <t>Article number 17</t>
  </si>
  <si>
    <t>10.1007/s00227-019-3620-3</t>
  </si>
  <si>
    <t>Ecology; Aquatic Science; Ecology, Evolution, Behavior and Systematics; Department: Diversity Dynamics</t>
  </si>
  <si>
    <t>2020-10-27 08:20:46.414298</t>
  </si>
  <si>
    <t>2020-07-30 08:33:02.649035</t>
  </si>
  <si>
    <t>Roth, F.; Karcher, D.; Rädecker, N.; Hohn, S.; Carvalho, S.; Thomson, T.; Saalmann, F.; Voolstra, C.; Kürten, B.; Struck, U.; Jones, B.; Wild, C.</t>
  </si>
  <si>
    <t>Roth, F.; Karcher, D.; Rädecker, N.; Hohn, S.; Carvalho, S.; Thomson, T.; Saalmann, F.; Voolstra, C.; Kürten, B.; Jones, B.; Wild, C.</t>
  </si>
  <si>
    <t>2020-07-02</t>
  </si>
  <si>
    <t>High rates of carbon and dinitrogen fixation suggest a critical role of benthic pioneer communities in the energy and nutrient dynamics of coral reefs</t>
  </si>
  <si>
    <t>1991-2004</t>
  </si>
  <si>
    <t>10.1111/1365-2435.13625</t>
  </si>
  <si>
    <t>Ecology, Evolution, Behavior and Systematics; Department: Diversity Dynamics; Laboratory: Isotope laboratories</t>
  </si>
  <si>
    <t>2020-10-23 11:46:44.910476</t>
  </si>
  <si>
    <t>2020-07-30 08:35:43.679944</t>
  </si>
  <si>
    <t>Karcher, D.; Roth, F.; Carvalho, S.; El-Khaled, Y.; Tilstra, A.; Kürten, B.; Struck, U.; Jones, B.; Wild, C.</t>
  </si>
  <si>
    <t>Karcher, D.; Roth, F.; Carvalho, S.; El-Khaled, Y.; Tilstra, A.; Kürten, B.; Jones, B.; Wild, C.</t>
  </si>
  <si>
    <t>2020-04-02</t>
  </si>
  <si>
    <t>Nitrogen eutrophication particularly promotes turf algae in coral reefs of the central Red Sea</t>
  </si>
  <si>
    <t>e8737</t>
  </si>
  <si>
    <t>10.7717/peerj.8737</t>
  </si>
  <si>
    <t>General Biochemistry, Genetics and Molecular Biology; General Neuroscience; General Agricultural and Biological Sciences; General Medicine; Department: Diversity Dynamics; Laboratory: Isotope laboratories</t>
  </si>
  <si>
    <t>2021-02-16 11:41:49.370965</t>
  </si>
  <si>
    <t>2020-07-31 07:31:38.46269</t>
  </si>
  <si>
    <t>2020-07-30</t>
  </si>
  <si>
    <t>Sustainable Forestry Science: Wilhelm Philip Daniel Schlich</t>
  </si>
  <si>
    <t>Biodiversity Heritage Library</t>
  </si>
  <si>
    <t>c0d180ef-52a8-436c-83b3-b88bf30dbbaa</t>
  </si>
  <si>
    <t>2020-12-04 09:47:10.041699</t>
  </si>
  <si>
    <t>2020-08-10 10:33:35.546299</t>
  </si>
  <si>
    <t>Pitriana, P.; Valente, L.; Von Rintelen, T.; Jones, D.; Prabowo, R.; Von Rintelen, K.</t>
  </si>
  <si>
    <t>Pitriana, P.; Valente, L.; Von Rintelen, T.; Von Rintelen, K.</t>
  </si>
  <si>
    <t>Jones, D.; Prabowo, R.</t>
  </si>
  <si>
    <t>2020-07-03</t>
  </si>
  <si>
    <t>An annotated checklist and integrative biodiversity discovery of barnacles (Crustacea, Cirripedia) from the Moluccas, East Indonesia</t>
  </si>
  <si>
    <t>17-83</t>
  </si>
  <si>
    <t>10.3897/zookeys.945.39044</t>
  </si>
  <si>
    <t>2021-01-07 11:37:28.115478</t>
  </si>
  <si>
    <t>2020-08-10 11:16:20.892593</t>
  </si>
  <si>
    <t>Chan, K.; Boyd, D.; Gould, R.; Jetzkowitz, J.; Liu, J.; Muraca, B.; Naidoo, R.; Olmsted, P.; Satterfield, T.; Selomane, O.; Singh, G.; Sumaila, R.; Ngo, H.; Boedhihartono, A.; Agard, J.; Aguiar, A.; Armenteras, D.; Balint, L.; Barrington‐Leigh, C.; Cheung, W.; Díaz, S.; Driscoll, J.; Esler, K.; Eyster, H.; Gregr, E.; Hashimoto, S.; Hernández Pedraza, G.; Hickler, T.; Kok, M.; Lazarova, T.; Mohamed, A.; Murray‐Hudson, M.; O'Farrell, P.; Palomo, I.; Saysel, A.; Seppelt, R.; Settele, J.; Strassburg, B.; Xue, D.; Brondízio, E.</t>
  </si>
  <si>
    <t>Chan, K.; Boyd, D.; Gould, R.; Liu, J.; Muraca, B.; Naidoo, R.; Olmsted, P.; Satterfield, T.; Selomane, O.; Singh, G.; Sumaila, R.; Ngo, H.; Boedhihartono, A.; Agard, J.; Aguiar, A.; Armenteras, D.; Balint, L.; Barrington‐Leigh, C.; Cheung, W.; Díaz, S.; Driscoll, J.; Esler, K.; Eyster, H.; Gregr, E.; Hashimoto, S.; Hernández Pedraza, G.; Hickler, T.; Kok, M.; Lazarova, T.; Mohamed, A.; Murray‐Hudson, M.; O'Farrell, P.; Palomo, I.; Saysel, A.; Seppelt, R.; Settele, J.; Strassburg, B.; Xue, D.; Brondízio, E.</t>
  </si>
  <si>
    <t>2020-07-24</t>
  </si>
  <si>
    <t>Levers and leverage points for pathways to sustainability</t>
  </si>
  <si>
    <t>People and Nature</t>
  </si>
  <si>
    <t>693-717</t>
  </si>
  <si>
    <t>10.1002/pan3.10124</t>
  </si>
  <si>
    <t>2021-01-18 11:15:36.73145</t>
  </si>
  <si>
    <t>2020-08-12 07:50:38.629771</t>
  </si>
  <si>
    <t>De Mazancourt, V.; Boseto, D.; Marquet, G.; Keith, P.</t>
  </si>
  <si>
    <t>2020-08-04</t>
  </si>
  <si>
    <t>Solomon’s Gold Mine: Description or redescription of 24 species of Caridina (Crustacea: Decapoda: Atyidae) freshwater shrimps from the Solomon Islands, including 11 new species.</t>
  </si>
  <si>
    <t>European Journal of Taxonomy</t>
  </si>
  <si>
    <t>1-86</t>
  </si>
  <si>
    <t>Museum National D'Histoire Naturelle</t>
  </si>
  <si>
    <t>10.5852/ejt.2020.696</t>
  </si>
  <si>
    <t>2020-08-14 13:10:50.445448</t>
  </si>
  <si>
    <t>2020-08-14 13:10:50.445735</t>
  </si>
  <si>
    <t>Geschäftsbericht 2019</t>
  </si>
  <si>
    <t>1-31</t>
  </si>
  <si>
    <t>10.7479/d87r-x140</t>
  </si>
  <si>
    <t>2020-10-26 08:25:25.435854</t>
  </si>
  <si>
    <t>2020-08-31 08:29:13.821662</t>
  </si>
  <si>
    <t>2020-02-06</t>
  </si>
  <si>
    <t>Continental-scale geographic change across Zealandia during Paleogene subduction initiation</t>
  </si>
  <si>
    <t>419-424</t>
  </si>
  <si>
    <t>Geological Society of America</t>
  </si>
  <si>
    <t>10.1130/g47008.1</t>
  </si>
  <si>
    <t>2020-08-31 13:17:31.356723</t>
  </si>
  <si>
    <t>2020-08-31 13:15:59.481372</t>
  </si>
  <si>
    <t>Redes, L.; Hauser, N.; Ruiz, A.; Matos, R.; Reimold, W.; Dantas, E.; Schmitt, R.; Lima, B.; Zacchi, E.; Silva Chaves, J.; Baumotte Osorio, L.; Pimentel, M.</t>
  </si>
  <si>
    <t>Redes, L.; Hauser, N.; Ruiz, A.; Matos, R.; Reimold, W.; Dantas, E.; Lima, B.; Zacchi, E.; Silva Chaves, J.; Baumotte Osorio, L.; Pimentel, M.</t>
  </si>
  <si>
    <t>2020-08-21</t>
  </si>
  <si>
    <t>U–Pb and Hf isotopes in granitoids from the Eastern Bolivian basement: Insights into the Paleoproterozoic evolution of the western part of South America</t>
  </si>
  <si>
    <t>10.1016/j.jsames.2020.102806</t>
  </si>
  <si>
    <t>2021-01-19 20:29:05.877955</t>
  </si>
  <si>
    <t>2020-09-03 08:07:23.836062</t>
  </si>
  <si>
    <t>Heckeberg, N.</t>
  </si>
  <si>
    <t>The systematics of the Cervidae: a total evidence approach</t>
  </si>
  <si>
    <t>8:e8114</t>
  </si>
  <si>
    <t>10.7717/peerj.8114</t>
  </si>
  <si>
    <t>This publication cites MfN collection specimens; Department: Evolutionary Morphology; Collection: Mammalia</t>
  </si>
  <si>
    <t>2020-09-17 08:03:30.71056</t>
  </si>
  <si>
    <t>2020-09-04 06:50:38.470932</t>
  </si>
  <si>
    <t>Schmitt, R.; Damaschun, F.</t>
  </si>
  <si>
    <t>Alexander von Humboldt: Minerale und Gesteine im Museum für Naturkunde Berlin</t>
  </si>
  <si>
    <t>Sitzungsberichte der Leibniz-Sozietät der Wissenschaften zu Berlin</t>
  </si>
  <si>
    <t>103-115</t>
  </si>
  <si>
    <t>2d11d50f-9088-4955-9e5a-88994610e7bd</t>
  </si>
  <si>
    <t>2020-09-04 06:54:24.998509</t>
  </si>
  <si>
    <t>2020-09-04 06:53:46.516682</t>
  </si>
  <si>
    <t>Müller, A.; Friis, H.; Schmitt, R.</t>
  </si>
  <si>
    <t>Müller, A.; Friis, H.</t>
  </si>
  <si>
    <t>Alexander von Humboldt (1769-1859) – ein Protagonist der Erstellung und Förderung wissenschaftlicher Sammlungen für die öffentliche Bildung und Forschung</t>
  </si>
  <si>
    <t>89-102</t>
  </si>
  <si>
    <t>38be6a5d-fe94-4e6c-a0c4-79cd26299dff</t>
  </si>
  <si>
    <t>2021-01-18 10:39:09.453315</t>
  </si>
  <si>
    <t>2020-09-07 07:34:20.416728</t>
  </si>
  <si>
    <t>Kaufmann, F.; O’Driscoll, B.; Hecht, L.</t>
  </si>
  <si>
    <t>O’Driscoll, B.</t>
  </si>
  <si>
    <t>2020-09-02</t>
  </si>
  <si>
    <t>Lateral variations in the Unit 7–8 boundary zone of the Rum Eastern Layered Intrusion, NW Scotland: implications for the origin and timing of Cr-spinel seam formation</t>
  </si>
  <si>
    <t>Article number: 90 (2020)</t>
  </si>
  <si>
    <t>10.1007/s00410-020-01732-x</t>
  </si>
  <si>
    <t>Geochemistry and Petrology; Geophysics; Laboratory: Geochemical and microanalytical facilities; Department: Impact and Meteorite Research</t>
  </si>
  <si>
    <t>2020-11-27 09:10:36.996843</t>
  </si>
  <si>
    <t>2020-09-08 09:58:21.414155</t>
  </si>
  <si>
    <t>Blackburn, D.; Nielsen, S.; Barej, M.; Doumbia, J.; Hirschfeld, M.; Kouamé, N.; Lawson, D.; Loader, S.; Ofori‐Boateng, C.; Stanley, E.; Rödel, M.</t>
  </si>
  <si>
    <t>Hirschfeld, M.</t>
  </si>
  <si>
    <t>Blackburn, D.; Nielsen, S.; Barej, M.; Doumbia, J.; Kouamé, N.; Lawson, D.; Loader, S.; Ofori‐Boateng, C.; Stanley, E.</t>
  </si>
  <si>
    <t>2020-09-04</t>
  </si>
  <si>
    <t>Evolution of the African slippery frogs (Anura:            Conraua            ), including the world’s largest living frog</t>
  </si>
  <si>
    <t>Zoologica Scripta</t>
  </si>
  <si>
    <t>684-696</t>
  </si>
  <si>
    <t>10.1111/zsc.12447</t>
  </si>
  <si>
    <t>Animal Science and Zoology; Genetics; Ecology, Evolution, Behavior and Systematics; Molecular Biology; Department: Biodiversity Discovery</t>
  </si>
  <si>
    <t>2020-09-25 11:35:28.58499</t>
  </si>
  <si>
    <t>2020-09-23 08:17:11.295547</t>
  </si>
  <si>
    <t>Hamann, C.; Sapanka, M.; Stolle, D.; Auer, G.; Weingart, E.; Al-Sabbagh, D.; Ostermann, M.; Adam, C.</t>
  </si>
  <si>
    <t>Sapanka, M.; Stolle, D.; Auer, G.; Weingart, E.; Al-Sabbagh, D.; Ostermann, M.; Adam, C.</t>
  </si>
  <si>
    <t>2020-07-17</t>
  </si>
  <si>
    <t>Recycling of blast-furnace sludge by thermochemical treatment with spent iron(II) chloride solution from steel pickling</t>
  </si>
  <si>
    <t>Journal of Hazardous Materials</t>
  </si>
  <si>
    <t>https://doi.org/10.1016/j.jhazmat.2020.1</t>
  </si>
  <si>
    <t>Laboratory: Geochemical and microanalytical facilities; Department: Impact and Meteorite Research</t>
  </si>
  <si>
    <t>2020-10-26 09:19:54.263428</t>
  </si>
  <si>
    <t>2020-09-23 10:52:28.580531</t>
  </si>
  <si>
    <t>Granatosky, M.; Mcelroy, E.; Lemelin, P.; Reilly, S.; Nyakatura, J.; Andrada, E.; Kilbourne, B.; Allen, V.; Butcher, M.; Blob, R.; Ross, C.</t>
  </si>
  <si>
    <t>Granatosky, M.; Mcelroy, E.; Lemelin, P.; Reilly, S.; Nyakatura, J.; Andrada, E.; Allen, V.; Butcher, M.; Blob, R.; Ross, C.</t>
  </si>
  <si>
    <t>2020-01-27</t>
  </si>
  <si>
    <t>Variation in limb loading magnitude and timing in tetrapods</t>
  </si>
  <si>
    <t>The Journal of Experimental Biology</t>
  </si>
  <si>
    <t>jeb201525</t>
  </si>
  <si>
    <t>The Company of Biologists</t>
  </si>
  <si>
    <t>10.1242/jeb.201525</t>
  </si>
  <si>
    <t>Insect Science;Animal Science and Zoology;Aquatic Science;Physiology;Ecology, Evolution, Behavior and Systematics;Molecular Biology</t>
  </si>
  <si>
    <t>2020-09-29 08:56:44.403033</t>
  </si>
  <si>
    <t>2020-09-24 10:09:49.81495</t>
  </si>
  <si>
    <t>Von Rintelen, K.; De Los Ríos, P.; Von Rintelen, T.</t>
  </si>
  <si>
    <t>Von Rintelen, K.; Von Rintelen, T.</t>
  </si>
  <si>
    <t>De Los Ríos, P.</t>
  </si>
  <si>
    <t>2020-09-10</t>
  </si>
  <si>
    <t>Standing waters, especially ancient lakes</t>
  </si>
  <si>
    <t>Evolution and Biogeography of the Crustacea</t>
  </si>
  <si>
    <t>280-302</t>
  </si>
  <si>
    <t>f071343e-5398-4ee5-813f-987055d34c13</t>
  </si>
  <si>
    <t>2020-12-04 09:51:03.63628</t>
  </si>
  <si>
    <t>2020-10-01 10:31:50.661899</t>
  </si>
  <si>
    <t>Pitriana, P.; Jones, D.; Corbari, L.; Von Rintelen, K.</t>
  </si>
  <si>
    <t>Pitriana, P.; Von Rintelen, K.</t>
  </si>
  <si>
    <t>Jones, D.; Corbari, L.</t>
  </si>
  <si>
    <t>2020-09-28</t>
  </si>
  <si>
    <t>New insights gained from museum collections: Deep-sea barnacles (Crustacea, Cirripedia, Thoracica) in the Muséum National d’Histoire Naturelle, Paris, collected during the Karubar expedition in 1991</t>
  </si>
  <si>
    <t>649-698</t>
  </si>
  <si>
    <t>10.3897/zse.96.55733</t>
  </si>
  <si>
    <t>2021-01-19 13:09:15.554167</t>
  </si>
  <si>
    <t>2020-10-05 07:31:53.274095</t>
  </si>
  <si>
    <t>Tazzo-Rangel, M.; Weber, B.; Schmitt, A.; González-Guzmán, R.; Cisneros De León, A.; Hecht, L.</t>
  </si>
  <si>
    <t>Tazzo-Rangel, M.; Weber, B.; Schmitt, A.; González-Guzmán, R.; Cisneros De León, A.</t>
  </si>
  <si>
    <t>2020-09-26</t>
  </si>
  <si>
    <t>Permo–Triassic metamorphism in the Mérida Andes, Venezuela: new insights from geochronology, O-isotopes, and geothermobarometry</t>
  </si>
  <si>
    <t>1-29</t>
  </si>
  <si>
    <t>10.1007/s00531-020-01926-5</t>
  </si>
  <si>
    <t>General Earth and Planetary Sciences; Department: Impact and Meteorite Research; Laboratory: Geochemical and microanalytical facilities</t>
  </si>
  <si>
    <t>2021-01-18 10:40:35.491702</t>
  </si>
  <si>
    <t>2020-10-05 11:56:39.201512</t>
  </si>
  <si>
    <t>Bellinvia, S.; Johnston, P.; Mbedi, S.; Otti, O.</t>
  </si>
  <si>
    <t>Mbedi, S.</t>
  </si>
  <si>
    <t>Bellinvia, S.; Johnston, P.; Otti, O.</t>
  </si>
  <si>
    <t>2020-04-29</t>
  </si>
  <si>
    <t>Mating changes the genital microbiome in both sexes of the common bedbug            Cimex lectularius            across populations</t>
  </si>
  <si>
    <t>10.1098/rspb.2020.0302</t>
  </si>
  <si>
    <t>General Biochemistry, Genetics and Molecular Biology; General Immunology and Microbiology; General Agricultural and Biological Sciences; General Environmental Science; General Medicine; Department: Microevolution</t>
  </si>
  <si>
    <t>2021-01-19 13:13:01.608378</t>
  </si>
  <si>
    <t>2020-10-05 14:13:36.536676</t>
  </si>
  <si>
    <t>Tata, N.; Schneider, T.; Dobberthin, J.; Hoffmann, A.; Hoffmann, J.</t>
  </si>
  <si>
    <t>2020-09-24</t>
  </si>
  <si>
    <t>Mediasphere For Nature – Das Applikationslabor für digitale Medien am Museum für Naturkunde Berlin</t>
  </si>
  <si>
    <t>1-40</t>
  </si>
  <si>
    <t>10.7479/qv3p-3619</t>
  </si>
  <si>
    <t>2021-01-13 14:03:53.534566</t>
  </si>
  <si>
    <t>2020-10-06 07:30:16.074371</t>
  </si>
  <si>
    <t>Reddin, C.; Nätscher, P.; Kocsis, Á.; Pörtner, H.; Kiessling, W.</t>
  </si>
  <si>
    <t>Reddin, C.</t>
  </si>
  <si>
    <t>Nätscher, P.; Kocsis, Á.; Pörtner, H.; Kiessling, W.</t>
  </si>
  <si>
    <t>2020-02-10</t>
  </si>
  <si>
    <t>Marine clade sensitivities to climate change conform across timescales</t>
  </si>
  <si>
    <t>Nature Climate Change</t>
  </si>
  <si>
    <t>249-253</t>
  </si>
  <si>
    <t>10.1038/s41558-020-0690-7</t>
  </si>
  <si>
    <t>Environmental Science (miscellaneous); Department: Diversity Dynamics</t>
  </si>
  <si>
    <t>2021-01-13 13:47:14.997528</t>
  </si>
  <si>
    <t>2020-10-06 07:32:07.224282</t>
  </si>
  <si>
    <t>Reddin, C.; Kocsis, Á.; Kiessling, W.</t>
  </si>
  <si>
    <t>Kocsis, Á.; Kiessling, W.</t>
  </si>
  <si>
    <t>2020-06-03</t>
  </si>
  <si>
    <t>Marine invertebrate migrations trace climate change over 450 million years</t>
  </si>
  <si>
    <t>Global Ecology and Biogeography</t>
  </si>
  <si>
    <t>1280-1282</t>
  </si>
  <si>
    <t>10.1111/geb.13114</t>
  </si>
  <si>
    <t>Ecology; Global and Planetary Change; Ecology, Evolution, Behavior and Systematics; Department: Diversity Dynamics</t>
  </si>
  <si>
    <t>2021-01-19 19:42:40.45908</t>
  </si>
  <si>
    <t>2020-10-06 14:31:27.067922</t>
  </si>
  <si>
    <t>Glöckler, F.; Macklin, J.; Shorthouse, D.; Bölling, C.; Bilkhu, S.; Gendreau, C.</t>
  </si>
  <si>
    <t>Glöckler, F.; Bölling, C.</t>
  </si>
  <si>
    <t>Macklin, J.; Shorthouse, D.; Bilkhu, S.; Gendreau, C.</t>
  </si>
  <si>
    <t>2020-10-06</t>
  </si>
  <si>
    <t>DINA—Development of open source and open services for natural history collections &amp; research</t>
  </si>
  <si>
    <t>4:e59070</t>
  </si>
  <si>
    <t>10.3897/biss.4.59070</t>
  </si>
  <si>
    <t>2021-01-19 19:43:06.945684</t>
  </si>
  <si>
    <t>2020-10-06 14:42:47.256525</t>
  </si>
  <si>
    <t>Glöckler, F.</t>
  </si>
  <si>
    <t>Enabling Digital Specimen and Extended Specimen Concepts in Current Tools and Services</t>
  </si>
  <si>
    <t>4:e59076</t>
  </si>
  <si>
    <t>10.3897/biss.4.59076</t>
  </si>
  <si>
    <t>2020-12-04 09:49:39.200582</t>
  </si>
  <si>
    <t>2020-10-16 08:35:33.009297</t>
  </si>
  <si>
    <t>Verissimo, K.; Perez, L.; Dragalzew, A.; Senevirathne, G.; Darnet, S.; Barroso Mendes, W.; Ariel Dos Santos Neves, C.; Monteiro Dos Santos, E.; Nazare De Sousa Moraes, C.; Elewa, A.; Shubin, N.; Fröbisch, N.; De Freitas Sousa, J.; Schneider, I.</t>
  </si>
  <si>
    <t>Verissimo, K.; Perez, L.; Dragalzew, A.; Senevirathne, G.; Darnet, S.; Barroso Mendes, W.; Ariel Dos Santos Neves, C.; Monteiro Dos Santos, E.; Nazare De Sousa Moraes, C.; Elewa, A.; Shubin, N.; De Freitas Sousa, J.; Schneider, I.</t>
  </si>
  <si>
    <t>2020-09-16</t>
  </si>
  <si>
    <t>Salamander-like tail regeneration in the West African lungfish</t>
  </si>
  <si>
    <t>10.1098/rspb.2019.2939</t>
  </si>
  <si>
    <t>General Biochemistry, Genetics and Molecular Biology;General Immunology and Microbiology;General Agricultural and Biological Sciences;General Environmental Science;General Medicine</t>
  </si>
  <si>
    <t>Johan.Renaudie</t>
  </si>
  <si>
    <t>2020-10-22 09:27:11.552486</t>
  </si>
  <si>
    <t>2020-10-22 09:27:11.552793</t>
  </si>
  <si>
    <t>Trubovitz, S.; Lazarus, D.; Renaudie, J.; Noble, P.</t>
  </si>
  <si>
    <t>Trubovitz, S.; Noble, P.</t>
  </si>
  <si>
    <t>2020-10-22</t>
  </si>
  <si>
    <t>Marine plankton show threshold extinction response to Neogene climate change</t>
  </si>
  <si>
    <t>10.1038/s41467-020-18879-7</t>
  </si>
  <si>
    <t>2021-01-11 08:49:27.254333</t>
  </si>
  <si>
    <t>2020-10-22 14:02:21.19673</t>
  </si>
  <si>
    <t>Niemeier, S.; Müller, J.; Struck, U.; Rödel, M.</t>
  </si>
  <si>
    <t>Niemeier, S.; Müller, J.; Struck, U.</t>
  </si>
  <si>
    <t>2020-09-25</t>
  </si>
  <si>
    <t>Superfrogs in the city: 150 year impact of urbanization and agriculture on the European Common Frog</t>
  </si>
  <si>
    <t>Global Change Biology</t>
  </si>
  <si>
    <t>6729-6741</t>
  </si>
  <si>
    <t>10.1111/gcb.15337</t>
  </si>
  <si>
    <t>Ecology; Global and Planetary Change; General Environmental Science; Environmental Chemistry; Department: Diversity Dynamics; Laboratory: Isotope laboratories; Collection: Reptilien, Amphibien</t>
  </si>
  <si>
    <t>2021-01-18 10:41:15.555384</t>
  </si>
  <si>
    <t>2020-10-23 08:15:52.74273</t>
  </si>
  <si>
    <t>John, S.; Stephan, W.</t>
  </si>
  <si>
    <t>John, S.</t>
  </si>
  <si>
    <t>2020-01-10</t>
  </si>
  <si>
    <t>Important role of genetic drift in rapid polygenic adaptation</t>
  </si>
  <si>
    <t>1278-1287</t>
  </si>
  <si>
    <t>10.1002/ece3.5981</t>
  </si>
  <si>
    <t>Ecology; Ecology, Evolution, Behavior and Systematics; Nature and Landscape Conservation; Department: Microevolution</t>
  </si>
  <si>
    <t>2021-01-11 16:15:41.647844</t>
  </si>
  <si>
    <t>2020-10-23 08:21:34.193775</t>
  </si>
  <si>
    <t>Sumner-Rooney, L.; Kirwan, J.; Lowe, E.; Ullrich-Lüter, E.</t>
  </si>
  <si>
    <t>Kirwan, J.; Lowe, E.</t>
  </si>
  <si>
    <t>2020-01-02</t>
  </si>
  <si>
    <t>Extraocular Vision in a Brittle Star Is Mediated by Chromatophore Movement in Response to Ambient Light</t>
  </si>
  <si>
    <t>319-327.e4</t>
  </si>
  <si>
    <t>10.1016/j.cub.2019.11.042</t>
  </si>
  <si>
    <t>General Biochemistry, Genetics and Molecular Biology; General Agricultural and Biological Sciences; Collection: Marine Invertebraten; Laboratory: DNA-lab; Laboratory: Integrated zoological laboratory [SEM, TEM, histology, confocal &amp; light microscopy, immunocytochemistry, central optical laboratories (light microscopy, digital photography)]</t>
  </si>
  <si>
    <t>2020-10-23 08:32:38.58106</t>
  </si>
  <si>
    <t>2020-10-23 08:30:33.174812</t>
  </si>
  <si>
    <t>Bakker, F.; Antonelli, A.; Clarke, J.; Cook, J.; Edwards, S.; Ericson, P.; Faurby, S.; Ferrand, N.; Gelang, M.; Gillespie, R.; Irestedt, M.; Lundin, K.; Larsson, E.; Matos-Maraví, P.; Müller, J.; Von Proschwitz, T.; Roderick, G.; Schliep, A.; Wahlberg, N.; Wiedenhoeft, J.; Källersjö, M.</t>
  </si>
  <si>
    <t>Bakker, F.; Antonelli, A.; Clarke, J.; Cook, J.; Edwards, S.; Ericson, P.; Faurby, S.; Ferrand, N.; Gelang, M.; Gillespie, R.; Irestedt, M.; Lundin, K.; Larsson, E.; Matos-Maraví, P.; Von Proschwitz, T.; Roderick, G.; Schliep, A.; Wahlberg, N.; Wiedenhoeft, J.; Källersjö, M.</t>
  </si>
  <si>
    <t>2020-01-28</t>
  </si>
  <si>
    <t>The Global Museum: natural history collections and the future of evolutionary science and public education</t>
  </si>
  <si>
    <t>e8225</t>
  </si>
  <si>
    <t>10.7717/peerj.8225</t>
  </si>
  <si>
    <t>General Biochemistry, Genetics and Molecular Biology;General Neuroscience;General Agricultural and Biological Sciences;General Medicine</t>
  </si>
  <si>
    <t>2020-10-23 08:36:06.765634</t>
  </si>
  <si>
    <t>2020-10-23 08:35:51.436558</t>
  </si>
  <si>
    <t>Gee, B.; Haridy, Y.; Reisz, R.</t>
  </si>
  <si>
    <t>Gee, B.; Reisz, R.</t>
  </si>
  <si>
    <t>Histological skeletochronology indicates developmental plasticity in the early Permian stem lissamphibian            Doleserpeton annectens</t>
  </si>
  <si>
    <t>2153-2169</t>
  </si>
  <si>
    <t>10.1002/ece3.6054</t>
  </si>
  <si>
    <t>Ecology;Ecology, Evolution, Behavior and Systematics;Nature and Landscape Conservation</t>
  </si>
  <si>
    <t>2021-01-18 10:43:11.212841</t>
  </si>
  <si>
    <t>2020-10-23 10:49:24.697801</t>
  </si>
  <si>
    <t>Hörmann, D.; Tschapka, M.; Rose, A.; Knörnschild, M.</t>
  </si>
  <si>
    <t>Hörmann, D.; Tschapka, M.; Rose, A.</t>
  </si>
  <si>
    <t>Distress calls of nectarivorous bats (Glossophaga soricina) encode individual and species identity</t>
  </si>
  <si>
    <t>Bioacoustics</t>
  </si>
  <si>
    <t>1451-1467</t>
  </si>
  <si>
    <t>10.1080/09524622.2020.1720815</t>
  </si>
  <si>
    <t>Ecology; Ecology, Evolution, Behavior and Systematics; Department: Microevolution</t>
  </si>
  <si>
    <t>2021-01-18 11:16:36.746968</t>
  </si>
  <si>
    <t>2020-10-23 11:00:15.491628</t>
  </si>
  <si>
    <t>Léger, T.; Kehlmaier, C.; Vairappan, C.; Nuss, M.</t>
  </si>
  <si>
    <t>Twenty-six new species of Hoploscopa (Lepidoptera, Crambidae) from South-East Asia revealed by morphology and DNA barcoding</t>
  </si>
  <si>
    <t>1-99</t>
  </si>
  <si>
    <t>10.3897/zookeys.907.36563</t>
  </si>
  <si>
    <t>2021-01-13 14:14:09.738583</t>
  </si>
  <si>
    <t>2020-10-23 11:04:54.989573</t>
  </si>
  <si>
    <t>2020-02-27</t>
  </si>
  <si>
    <t>Dead urchin walking: resilience of an arctic Strongylocentrotus to severe skeletal damage</t>
  </si>
  <si>
    <t>Polar Biology</t>
  </si>
  <si>
    <t>391-396</t>
  </si>
  <si>
    <t>10.1007/s00300-020-02634-1</t>
  </si>
  <si>
    <t>General Agricultural and Biological Sciences</t>
  </si>
  <si>
    <t>2021-01-13 13:16:56.603764</t>
  </si>
  <si>
    <t>2020-10-23 11:06:27.671945</t>
  </si>
  <si>
    <t>Ramm, T.; Roycroft, E.; Müller, J.</t>
  </si>
  <si>
    <t>Ramm, T.; Müller, J.</t>
  </si>
  <si>
    <t>Roycroft, E.</t>
  </si>
  <si>
    <t>Convergent evolution of tail spines in squamate reptiles driven by microhabitat use</t>
  </si>
  <si>
    <t>10.1098/rsbl.2019.0848</t>
  </si>
  <si>
    <t>Agricultural and Biological Sciences (miscellaneous);General Agricultural and Biological Sciences</t>
  </si>
  <si>
    <t>2021-01-13 13:57:35.758901</t>
  </si>
  <si>
    <t>2020-10-23 11:11:54.285809</t>
  </si>
  <si>
    <t>Nguyen, L.; Mamonekene, V.; Vater, M.; Bartsch, P.; Tiedemann, R.; Kirschbaum, F.</t>
  </si>
  <si>
    <t>Bartsch, P.</t>
  </si>
  <si>
    <t>Nguyen, L.; Mamonekene, V.; Vater, M.; Tiedemann, R.; Kirschbaum, F.</t>
  </si>
  <si>
    <t>Ontogeny of electric organ and electric organ discharge in Campylomormyrus rhynchophorus (Teleostei: Mormyridae)</t>
  </si>
  <si>
    <t>Journal of Comparative Physiology A</t>
  </si>
  <si>
    <t>453-466</t>
  </si>
  <si>
    <t>10.1007/s00359-020-01411-z</t>
  </si>
  <si>
    <t>Animal Science and Zoology;Physiology;Ecology, Evolution, Behavior and Systematics;Behavioral Neuroscience</t>
  </si>
  <si>
    <t>2021-01-18 10:43:46.921568</t>
  </si>
  <si>
    <t>2020-10-23 11:12:55.507132</t>
  </si>
  <si>
    <t>Valente, L.; Phillimore, A.; Melo, M.; Warren, B.; Clegg, S.; Havenstein, K.; Tiedemann, R.; Illera, J.; Thébaud, C.; Aschenbach, T.; Etienne, R.</t>
  </si>
  <si>
    <t>Phillimore, A.; Melo, M.; Warren, B.; Clegg, S.; Havenstein, K.; Tiedemann, R.; Illera, J.; Thébaud, C.; Aschenbach, T.; Etienne, R.</t>
  </si>
  <si>
    <t>A simple dynamic model explains the diversity of island birds worldwide</t>
  </si>
  <si>
    <t>92-96</t>
  </si>
  <si>
    <t>10.1038/s41586-020-2022-5</t>
  </si>
  <si>
    <t>2021-01-18 10:44:59.209373</t>
  </si>
  <si>
    <t>2020-10-23 11:14:34.546352</t>
  </si>
  <si>
    <t>Liu, T.; Michael, G.; Wünnemann, K.; Becker, H.; Oberst, J.</t>
  </si>
  <si>
    <t>Liu, T.; Wünnemann, K.</t>
  </si>
  <si>
    <t>Michael, G.; Becker, H.; Oberst, J.</t>
  </si>
  <si>
    <t>2020-03-15</t>
  </si>
  <si>
    <t>Lunar megaregolith mixing by impacts: Spatial diffusion of basin melt and its implications for sample interpretation</t>
  </si>
  <si>
    <t>10.1016/j.icarus.2019.113609</t>
  </si>
  <si>
    <t>2021-01-18 10:45:28.772067</t>
  </si>
  <si>
    <t>2020-10-23 11:15:54.811572</t>
  </si>
  <si>
    <t>Cisneros, J.; Angielczyk, K.; Kammerer, C.; Smith, R.; Fröbisch, J.; Marsicano, C.; Richter, M.</t>
  </si>
  <si>
    <t>Cisneros, J.; Angielczyk, K.; Kammerer, C.; Smith, R.; Marsicano, C.; Richter, M.</t>
  </si>
  <si>
    <t>2020-03-06</t>
  </si>
  <si>
    <t>Captorhinid reptiles from the lower Permian Pedra de Fogo Formation, Piauí, Brazil: the earliest herbivorous tetrapods in Gondwana</t>
  </si>
  <si>
    <t>e8719</t>
  </si>
  <si>
    <t>10.7717/peerj.8719</t>
  </si>
  <si>
    <t>General Biochemistry, Genetics and Molecular Biology; General Neuroscience; General Agricultural and Biological Sciences; General Medicine; Department: Diversity Dynamics</t>
  </si>
  <si>
    <t>2021-01-13 14:47:51.707833</t>
  </si>
  <si>
    <t>2020-10-23 11:20:14.152424</t>
  </si>
  <si>
    <t>Lorang, C.; De Mazancourt, V.; Marquet, G.; Keith, P.</t>
  </si>
  <si>
    <t>2020-03-16</t>
  </si>
  <si>
    <t>Taxonomic study of the freshwater shrimps genus Atyoida Randall, 1840 (Crustacea: Decapoda: Atyidae) in Polynesia with a revalidation of A. tahitensis Stimpson, 1860</t>
  </si>
  <si>
    <t>55-74</t>
  </si>
  <si>
    <t>10.11646/zootaxa.4751.1.3</t>
  </si>
  <si>
    <t>2021-01-18 10:46:37.542333</t>
  </si>
  <si>
    <t>2020-10-23 11:23:06.656256</t>
  </si>
  <si>
    <t>Beca‐Carretero, P.; Varela, S.; Stengel, D.</t>
  </si>
  <si>
    <t>Beca‐Carretero, P.; Stengel, D.</t>
  </si>
  <si>
    <t>A novel method combining species distribution models, remote sensing, and field surveys for detecting and mapping subtidal seagrass meadows</t>
  </si>
  <si>
    <t>Aquatic Conservation: Marine and Freshwater Ecosystems</t>
  </si>
  <si>
    <t>1098-1110</t>
  </si>
  <si>
    <t>10.1002/aqc.3312</t>
  </si>
  <si>
    <t>Ecology; Aquatic Science; Nature and Landscape Conservation; Department: Diversity Dynamics</t>
  </si>
  <si>
    <t>2021-01-13 14:21:55.527607</t>
  </si>
  <si>
    <t>2020-10-23 11:24:49.20457</t>
  </si>
  <si>
    <t>Westbury, M.; Hartmann, S.; Barlow, A.; Preick, M.; Ridush, B.; Nagel, D.; Rathgeber, T.; Ziegler, R.; Baryshnikov, G.; Sheng, G.; Ludwig, A.; Wiesel, I.; Dalen, L.; Bibi, F.; Werdelin, L.; Heller, R.; Hofreiter, M.</t>
  </si>
  <si>
    <t>Westbury, M.; Hartmann, S.; Barlow, A.; Preick, M.; Ridush, B.; Nagel, D.; Rathgeber, T.; Ziegler, R.; Baryshnikov, G.; Sheng, G.; Ludwig, A.; Wiesel, I.; Dalen, L.; Werdelin, L.; Heller, R.; Hofreiter, M.</t>
  </si>
  <si>
    <t>Hyena paleogenomes reveal a complex evolutionary history of cross-continental gene flow between spotted and cave hyena</t>
  </si>
  <si>
    <t>eaay0456</t>
  </si>
  <si>
    <t>10.1126/sciadv.aay0456</t>
  </si>
  <si>
    <t>2021-01-13 14:05:44.784946</t>
  </si>
  <si>
    <t>2020-10-23 11:26:59.913999</t>
  </si>
  <si>
    <t>Weyer, D.; Rohart, J.</t>
  </si>
  <si>
    <t>2020-03-17</t>
  </si>
  <si>
    <t>Neosyringaxon Jia in Jia et al., 1977 (Anthozoa, Rugosa) in the Middle and Late Devonian of Europe and North America</t>
  </si>
  <si>
    <t>283-296</t>
  </si>
  <si>
    <t>10.1127/njgpa/2020/0887</t>
  </si>
  <si>
    <t>Palaeontology</t>
  </si>
  <si>
    <t>2021-01-13 13:32:05.892554</t>
  </si>
  <si>
    <t>2020-10-23 11:47:39.462962</t>
  </si>
  <si>
    <t>Limmon, G.; Delrieu‐Trottin, E.; Patikawa, J.; Rijoly, F.; Dahruddin, H.; Busson, F.; Steinke, D.; Hubert, N.</t>
  </si>
  <si>
    <t>Assessing species diversity of Coral Triangle artisanal fisheries: A DNA barcode reference library for the shore fishes retailed at Ambon harbor (Indonesia)</t>
  </si>
  <si>
    <t>3356-3366</t>
  </si>
  <si>
    <t>10.1002/ece3.6128</t>
  </si>
  <si>
    <t>2021-01-18 11:17:31.396392</t>
  </si>
  <si>
    <t>2020-10-23 11:52:14.706689</t>
  </si>
  <si>
    <t>Park, K.; Mey, W.; Koo, J.; De Prins, J.; Akite, P.; Cho, S.</t>
  </si>
  <si>
    <t>Park, K.; Koo, J.; De Prins, J.; Akite, P.; Cho, S.</t>
  </si>
  <si>
    <t>2020-04-06</t>
  </si>
  <si>
    <t>Fourteen new species of the genus hubdora Park, 2018 (Lepidoptera: Gelechioidea: Lecithoceridae) from Uganda, and three new combinations in Ptilothyris Walsingham, 1897 from DR Congo</t>
  </si>
  <si>
    <t>451-487</t>
  </si>
  <si>
    <t>10.11646/zootaxa.4759.4.1</t>
  </si>
  <si>
    <t>2021-01-13 13:30:04.138841</t>
  </si>
  <si>
    <t>2020-10-23 11:53:56.442271</t>
  </si>
  <si>
    <t>Carter, G.; Farine, D.; Crisp, R.; Vrtilek, J.; Ripperger, S.; Page, R.</t>
  </si>
  <si>
    <t>Carter, G.; Farine, D.; Crisp, R.; Vrtilek, J.; Page, R.</t>
  </si>
  <si>
    <t>Development of New Food-Sharing Relationships in Vampire Bats</t>
  </si>
  <si>
    <t>1275-1279.e3</t>
  </si>
  <si>
    <t>10.1016/j.cub.2020.01.055</t>
  </si>
  <si>
    <t>2021-02-15 15:58:57.624033</t>
  </si>
  <si>
    <t>2020-10-26 08:19:27.859956</t>
  </si>
  <si>
    <t>Witzmann, F.; Fröbisch, N.</t>
  </si>
  <si>
    <t>Osseous pathologies in the lungless salamander Desmognathus fuscus  (Plethodontidae)</t>
  </si>
  <si>
    <t>Acta Zoologica</t>
  </si>
  <si>
    <t>324-329</t>
  </si>
  <si>
    <t>10.1111/azo.12331</t>
  </si>
  <si>
    <t>Animal Science and Zoology; Cell Biology; Ecology, Evolution, Behavior and Systematics; Department: Evolutionary Morphology</t>
  </si>
  <si>
    <t>2021-01-13 14:17:44.439701</t>
  </si>
  <si>
    <t>2020-10-26 08:22:07.94918</t>
  </si>
  <si>
    <t>Hansen, M.; Krause, S.; Breuker, M.; Kurvers, R.; Dhellemmes, F.; Viblanc, P.; Müller, J.; Mahlow, C.; Boswell, K.; Marras, S.; Domenici, P.; Wilson, A.; Herbert-Read, J.; Steffensen, J.; Fritsch, G.; Hildebrandt, T.; Zaslansky, P.; Bach, P.; Sabarros, P.; Krause, J.</t>
  </si>
  <si>
    <t>Krause, S.; Müller, J.</t>
  </si>
  <si>
    <t>Hansen, M.; Breuker, M.; Kurvers, R.; Dhellemmes, F.; Viblanc, P.; Mahlow, C.; Boswell, K.; Marras, S.; Domenici, P.; Wilson, A.; Herbert-Read, J.; Steffensen, J.; Fritsch, G.; Hildebrandt, T.; Zaslansky, P.; Bach, P.; Sabarros, P.; Krause, J.</t>
  </si>
  <si>
    <t>Linking hunting weaponry to attack strategies in sailfish and striped marlin</t>
  </si>
  <si>
    <t>10.1098/rspb.2019.2228</t>
  </si>
  <si>
    <t>2021-01-19 13:43:56.182321</t>
  </si>
  <si>
    <t>2020-10-26 08:24:42.074397</t>
  </si>
  <si>
    <t>Mann, A.; Gee, B.; Pardo, J.; Marjanović, D.; Adams, G.; Calthorpe, A.; Maddin, H.; Anderson, J.</t>
  </si>
  <si>
    <t>Mann, A.; Gee, B.; Pardo, J.; Adams, G.; Calthorpe, A.; Maddin, H.; Anderson, J.</t>
  </si>
  <si>
    <t>2020-05-05</t>
  </si>
  <si>
    <t>Reassessment of historic ‘microsaurs’ from Joggins, Nova Scotia, reveals hidden diversity in the earliest amniote ecosystem</t>
  </si>
  <si>
    <t>605-625</t>
  </si>
  <si>
    <t>10.1002/spp2.1316</t>
  </si>
  <si>
    <t>2020-10-26 08:30:12.567993</t>
  </si>
  <si>
    <t>2020-10-26 08:29:43.880188</t>
  </si>
  <si>
    <t>Wahl, D.; Wieczorek, M.; Wünnemann, K.; Oberst, J.</t>
  </si>
  <si>
    <t>Wahl, D.; Wieczorek, M.; Oberst, J.</t>
  </si>
  <si>
    <t>Crustal Porosity of Lunar Impact Basins</t>
  </si>
  <si>
    <t>e2019JE006335</t>
  </si>
  <si>
    <t>10.1029/2019je006335</t>
  </si>
  <si>
    <t>2021-01-19 13:54:27.671518</t>
  </si>
  <si>
    <t>2020-10-26 08:33:50.678848</t>
  </si>
  <si>
    <t>Bothe, V.; Mahlow, K.; Fröbisch, N.</t>
  </si>
  <si>
    <t>2020-05-12</t>
  </si>
  <si>
    <t>A histological study of normal and pathological limb regeneration in the Mexican axolotl            Ambystoma mexicanum</t>
  </si>
  <si>
    <t>10.1002/jez.b.22950</t>
  </si>
  <si>
    <t>Developmental Biology;Animal Science and Zoology;Molecular Medicine;Genetics;Ecology, Evolution, Behavior and Systematics</t>
  </si>
  <si>
    <t>Simon.Ripperger</t>
  </si>
  <si>
    <t>2021-01-07 12:52:56.311093</t>
  </si>
  <si>
    <t>2020-10-26 08:37:20.32821</t>
  </si>
  <si>
    <t>Ripperger, S.; Carter, G.; Page, R.; Duda, N.; Koelpin, A.; Weigel, R.; Hartmann, M.; Nowak, T.; Thielecke, J.; Schadhauser, M.; Robert, J.; Herbst, S.; Meyer-Wegener, K.; Wägemann, P.; Schröder-Preikschat, W.; Cassens, B.; Kapitza, R.; Dressler, F.; Mayer, F.</t>
  </si>
  <si>
    <t>Carter, G.; Page, R.; Duda, N.; Koelpin, A.; Weigel, R.; Hartmann, M.; Nowak, T.; Thielecke, J.; Schadhauser, M.; Robert, J.; Herbst, S.; Meyer-Wegener, K.; Wägemann, P.; Schröder-Preikschat, W.; Cassens, B.; Kapitza, R.; Dressler, F.</t>
  </si>
  <si>
    <t>Thinking small: Next-generation sensor networks close the size gap in vertebrate biologging</t>
  </si>
  <si>
    <t>e3000655</t>
  </si>
  <si>
    <t>10.1371/journal.pbio.3000655</t>
  </si>
  <si>
    <t>General Agricultural and Biological Sciences; Department: Microevolution</t>
  </si>
  <si>
    <t>2021-01-18 10:48:53.223137</t>
  </si>
  <si>
    <t>2020-10-26 08:42:03.571069</t>
  </si>
  <si>
    <t>Bardua, C.; Fabre, A.; Bon, M.; Das, K.; Stanley, E.; Blackburn, D.; Goswami, A.</t>
  </si>
  <si>
    <t>Evolutionary integration of the frog cranium</t>
  </si>
  <si>
    <t>1200-1215</t>
  </si>
  <si>
    <t>10.1111/evo.13984</t>
  </si>
  <si>
    <t>Eva-Maria.Sadowski</t>
  </si>
  <si>
    <t>2021-01-07 14:22:27.033019</t>
  </si>
  <si>
    <t>2020-10-26 08:51:28.384551</t>
  </si>
  <si>
    <t>Schmidt, A.; Regalado, L.; Weststrand, S.; Korall, P.; Sadowski, E.; Schneider, H.; Jansen, E.; Bechteler, J.; Krings, M.; Müller, P.; Wang, B.; Wang, X.; Rikkinen, J.; Seyfullah, L.</t>
  </si>
  <si>
    <t>Schmidt, A.; Regalado, L.; Weststrand, S.; Korall, P.; Jansen, E.; Bechteler, J.; Krings, M.; Müller, P.; Wang, B.; Wang, X.; Rikkinen, J.; Seyfullah, L.</t>
  </si>
  <si>
    <t>2020-04-13</t>
  </si>
  <si>
    <t>Selaginella  was hyperdiverse already in the Cretaceous</t>
  </si>
  <si>
    <t>New Phytologist</t>
  </si>
  <si>
    <t>1176-1182</t>
  </si>
  <si>
    <t>10.1111/nph.16600</t>
  </si>
  <si>
    <t>Plant Science; Physiology; Department: Diversity Dynamics</t>
  </si>
  <si>
    <t>2021-01-18 11:18:42.108</t>
  </si>
  <si>
    <t>2020-10-26 08:53:20.883103</t>
  </si>
  <si>
    <t>Rucci, K.; Neuhaus, B.; Bulnes, V.; Cazzaniga, N.</t>
  </si>
  <si>
    <t>Neuhaus, B.</t>
  </si>
  <si>
    <t>Rucci, K.; Bulnes, V.; Cazzaniga, N.</t>
  </si>
  <si>
    <t>2020-05-22</t>
  </si>
  <si>
    <t>New record of the soft-bodied genus Franciscideres(Kinorhyncha) from Argentina, with notes on its movement and morphological variation</t>
  </si>
  <si>
    <t>107-131</t>
  </si>
  <si>
    <t>10.11646/zootaxa.4780.1.5</t>
  </si>
  <si>
    <t>2020-10-26 08:59:58.478043</t>
  </si>
  <si>
    <t>2020-10-26 08:59:58.478357</t>
  </si>
  <si>
    <t>Çoraman, E.; Dundarova, H.; Dietz, C.; Mayer, F.</t>
  </si>
  <si>
    <t>Çoraman, E.; Dundarova, H.; Dietz, C.</t>
  </si>
  <si>
    <t>Patterns of mtDNA introgression suggest population replacement in Palaearctic whiskered bat species</t>
  </si>
  <si>
    <t>10.1098/rsos.191805</t>
  </si>
  <si>
    <t>2021-01-18 10:49:33.609784</t>
  </si>
  <si>
    <t>2020-10-26 09:04:20.793085</t>
  </si>
  <si>
    <t>Heger, T.; Bernard-Verdier, M.; Gessler, A.; Greenwood, A.; Grossart, H.; Hilker, M.; Keinath, S.; Kowarik, I.; Marquard, E.; Müller, J.; Niemeier, S.; Onandia, G.; Petermann, J.; Rillig, M.; Rödel, M.; Saul, W.; Schittko, C.; Tockner, K.; Joshi, J.; Jeschke, J.</t>
  </si>
  <si>
    <t>Heger, T.; Bernard-Verdier, M.; Gessler, A.; Greenwood, A.; Grossart, H.; Hilker, M.; Kowarik, I.; Marquard, E.; Onandia, G.; Petermann, J.; Rillig, M.; Saul, W.; Schittko, C.; Tockner, K.; Joshi, J.; Jeschke, J.</t>
  </si>
  <si>
    <t>2020-03-02</t>
  </si>
  <si>
    <t>Clear Language for Ecosystem Management in the Anthropocene: A Reply to Bridgewater and Hemming</t>
  </si>
  <si>
    <t>374-376</t>
  </si>
  <si>
    <t>10.1093/biosci/biaa024</t>
  </si>
  <si>
    <t>2021-01-19 18:35:18.06795</t>
  </si>
  <si>
    <t>2020-10-26 09:06:56.730154</t>
  </si>
  <si>
    <t>Xie, M.; Liu, T.; Xu, A.</t>
  </si>
  <si>
    <t>Liu, T.</t>
  </si>
  <si>
    <t>Xie, M.; Xu, A.</t>
  </si>
  <si>
    <t>2020-04-15</t>
  </si>
  <si>
    <t>Ballistic Sedimentation of Impact Crater Ejecta: Implications for the Provenance of Lunar Samples and the Resurfacing Effect of Ejecta on the Lunar Surface</t>
  </si>
  <si>
    <t>10.1029/2019je006113</t>
  </si>
  <si>
    <t>2020-10-26 09:10:12.957053</t>
  </si>
  <si>
    <t>2020-10-26 09:10:12.957365</t>
  </si>
  <si>
    <t>Herrera Florez, A.; Haug, C.; Braig, F.; Neumann, C.; Wunderlich, J.; Hörnig, M.; Haug, J.</t>
  </si>
  <si>
    <t>Herrera Florez, A.; Haug, C.; Braig, F.; Wunderlich, J.; Hörnig, M.; Haug, J.</t>
  </si>
  <si>
    <t>2020-03-24</t>
  </si>
  <si>
    <t>Identifying the oldest larva of a myrmeleontiformian lacewing – a morphometric approach</t>
  </si>
  <si>
    <t>Acta Palaeontologica Polonica</t>
  </si>
  <si>
    <t>235-250</t>
  </si>
  <si>
    <t>Polska Akademia Nauk Instytut Paleobiologii (Institute of Paleobiology, Polish Academy of Sciences)</t>
  </si>
  <si>
    <t>10.4202/app.00662.2019</t>
  </si>
  <si>
    <t>2021-01-18 11:19:15.113484</t>
  </si>
  <si>
    <t>2020-10-26 09:13:25.90848</t>
  </si>
  <si>
    <t>Delrieu‐Trottin, E.; Hubert, N.; Giles, E.; Chifflet‐Belle, P.; Suwalski, A.; Neglia, V.; Rapu‐Edmunds, C.; Mona, S.; Saenz‐Agudelo, P.</t>
  </si>
  <si>
    <t>2020-05-19</t>
  </si>
  <si>
    <t>Coping with Pleistocene climatic fluctuations: Demographic responses in remote endemic reef fishes</t>
  </si>
  <si>
    <t>2218-2233</t>
  </si>
  <si>
    <t>10.1111/mec.15478</t>
  </si>
  <si>
    <t>Genetics; Ecology, Evolution, Behavior and Systematics; Department: Microevolution; Department: Diversity Dynamics</t>
  </si>
  <si>
    <t>2021-01-18 11:19:42.619017</t>
  </si>
  <si>
    <t>2020-10-26 09:15:43.723903</t>
  </si>
  <si>
    <t>Guinot, D.; Mazancourt, V.</t>
  </si>
  <si>
    <t>2020-06-22</t>
  </si>
  <si>
    <t>A new freshwater crab of the family Hymenosomatidae MacLeay, 1838 (Crustacea, Decapoda, Brachyura) and an updated review of the hymenosomatid fauna of New Caledonia</t>
  </si>
  <si>
    <t>10.5852/ejt.2020.671</t>
  </si>
  <si>
    <t>2020-12-08 08:40:26.994209</t>
  </si>
  <si>
    <t>2020-10-26 09:18:10.861173</t>
  </si>
  <si>
    <t>Lu, X.; Wang, B.; Zhang, W.; Ohl, M.; Engel, M.; Liu, X.</t>
  </si>
  <si>
    <t>Lu, X.; Wang, B.; Zhang, W.; Liu, X.</t>
  </si>
  <si>
    <t>Cretaceous diversity and disparity in a lacewing lineage of predators (Neuroptera: Mantispidae)</t>
  </si>
  <si>
    <t>10.1098/rspb.2020.0629</t>
  </si>
  <si>
    <t>General Biochemistry, Genetics and Molecular Biology; General Immunology and Microbiology; General Agricultural and Biological Sciences; General Environmental Science; General Medicine; This publication cites MfN collection specimens; This publication is a taxonomic revision; This publication is a species description; Department: Biodiversity Discovery; Collection: Hymenoptera</t>
  </si>
  <si>
    <t>2021-01-19 14:04:29.166723</t>
  </si>
  <si>
    <t>2020-10-26 09:26:01.59616</t>
  </si>
  <si>
    <t>Fraisl, D.; Campbell, J.; See, L.; Wehn, U.; Wardlaw, J.; Gold, M.; Moorthy, I.; Arias, R.; Piera, J.; Oliver, J.; Masó, J.; Penker, M.; Fritz, S.</t>
  </si>
  <si>
    <t>Gold, M.</t>
  </si>
  <si>
    <t>Fraisl, D.; Campbell, J.; See, L.; Wehn, U.; Wardlaw, J.; Moorthy, I.; Arias, R.; Piera, J.; Oliver, J.; Masó, J.; Penker, M.; Fritz, S.</t>
  </si>
  <si>
    <t>Mapping citizen science contributions to the UN sustainable development goals</t>
  </si>
  <si>
    <t>Sustainability Science</t>
  </si>
  <si>
    <t>1735–1751</t>
  </si>
  <si>
    <t>10.1007/s11625-020-00833-7</t>
  </si>
  <si>
    <t>Ecology;Geography, Planning and Development;Global and Planetary Change;Sociology and Political Science;Health(social science);Management, Monitoring, Policy and Law;Nature and Landscape Conservation</t>
  </si>
  <si>
    <t>2021-01-19 15:18:37.320547</t>
  </si>
  <si>
    <t>2020-10-26 09:29:03.506837</t>
  </si>
  <si>
    <t>Hofmann, R.; Kehl, J.</t>
  </si>
  <si>
    <t>Hofmann, R.</t>
  </si>
  <si>
    <t>Kehl, J.</t>
  </si>
  <si>
    <t>2020-06-28</t>
  </si>
  <si>
    <t>Diversity patterns and palaeoecology of benthic communities of the Kanosh Formation (Pogonip Group, Utah, western USA)</t>
  </si>
  <si>
    <t>993-1006</t>
  </si>
  <si>
    <t>10.1007/s12549-020-00426-3</t>
  </si>
  <si>
    <t>Ecology; Palaeontology; Global and Planetary Change; Geology; Ecology, Evolution, Behavior and Systematics; Department: Diversity Dynamics</t>
  </si>
  <si>
    <t>2021-01-18 10:51:04.48531</t>
  </si>
  <si>
    <t>2020-10-26 09:31:29.097332</t>
  </si>
  <si>
    <t>Zimkus, B.; Baláž, V.; Belasen, A.; Bell, R.; Channing, A.; Doumbia, J.; Fokam, E.; Gonwouo, L.; Greenbaum, E.; Gvoždík, V.; Hirschfeld, M.; Jackson, K.; James, T.; Kusamba, C.; Larson, J.; Mavoungou, L.; Rödel, M.; Zassi-Boulou, A.; Penner, J.</t>
  </si>
  <si>
    <t>Hirschfeld, M.; Rödel, M.; Penner, J.</t>
  </si>
  <si>
    <t>Zimkus, B.; Baláž, V.; Belasen, A.; Bell, R.; Channing, A.; Doumbia, J.; Fokam, E.; Gonwouo, L.; Greenbaum, E.; Gvoždík, V.; Jackson, K.; James, T.; Kusamba, C.; Larson, J.; Mavoungou, L.; Zassi-Boulou, A.</t>
  </si>
  <si>
    <t>2020-06-26</t>
  </si>
  <si>
    <t>Chytrid Pathogen (Batrachochytrium dendrobatidis) in African Amphibians: A Continental Analysis of Occurrences and Modeling of Its Potential Distribution</t>
  </si>
  <si>
    <t>Herpetologica</t>
  </si>
  <si>
    <t>201-215</t>
  </si>
  <si>
    <t>Herpetologists League</t>
  </si>
  <si>
    <t>10.1655/0018-0831-76.2.201</t>
  </si>
  <si>
    <t>2021-01-18 10:51:23.463778</t>
  </si>
  <si>
    <t>2020-10-27 08:17:24.513441</t>
  </si>
  <si>
    <t>Hauffe, T.; Delicado, D.; Etienne, R.; Valente, L.</t>
  </si>
  <si>
    <t>Hauffe, T.; Delicado, D.; Etienne, R.</t>
  </si>
  <si>
    <t>2020-07-10</t>
  </si>
  <si>
    <t>Lake expansion elevates equilibrium diversity via increasing colonization</t>
  </si>
  <si>
    <t>1849-1860</t>
  </si>
  <si>
    <t>10.1111/jbi.13914</t>
  </si>
  <si>
    <t>2021-01-19 15:24:26.38468</t>
  </si>
  <si>
    <t>2020-10-27 08:19:45.624383</t>
  </si>
  <si>
    <t>Gliwa, J.; Forel, M.; Crasquin, S.; Ghaderi, A.; Korn, D.</t>
  </si>
  <si>
    <t>Forel, M.; Crasquin, S.; Ghaderi, A.</t>
  </si>
  <si>
    <t>2020-07-23</t>
  </si>
  <si>
    <t>Ostracods from the end‐Permian mass extinction in the Aras Valley section (north‐west Iran)</t>
  </si>
  <si>
    <t>10.1002/spp2.1330</t>
  </si>
  <si>
    <t>2021-01-18 10:51:55.6824</t>
  </si>
  <si>
    <t>2020-10-27 08:22:38.576472</t>
  </si>
  <si>
    <t>Rose, A.; Tschapka, M.; Knörnschild, M.</t>
  </si>
  <si>
    <t>Rose, A.; Tschapka, M.</t>
  </si>
  <si>
    <t>2020-07-21</t>
  </si>
  <si>
    <t>Visits at artificial RFID flowers demonstrate that juvenile flower-visiting bats perform foraging flights apart from their mothers</t>
  </si>
  <si>
    <t>Mammalian Biology</t>
  </si>
  <si>
    <t>463-471</t>
  </si>
  <si>
    <t>10.1007/s42991-020-00048-4</t>
  </si>
  <si>
    <t>Animal Science and Zoology; Ecology, Evolution, Behavior and Systematics; Department: Microevolution</t>
  </si>
  <si>
    <t>2021-01-19 15:35:23.177712</t>
  </si>
  <si>
    <t>2020-10-27 08:27:53.829538</t>
  </si>
  <si>
    <t>Ruhsam, M.; Kohn, D.; Squirrell, J.; Schneider, H.; Vogel, J.; Rumsey, F.; Hollingsworth, P.</t>
  </si>
  <si>
    <t>Ruhsam, M.; Kohn, D.; Squirrell, J.; Rumsey, F.; Hollingsworth, P.</t>
  </si>
  <si>
    <t>2020-09-29</t>
  </si>
  <si>
    <t>Morphology and pollen fertility of native and non-native bluebells in Great Britain</t>
  </si>
  <si>
    <t>Plant Ecology &amp; Diversity</t>
  </si>
  <si>
    <t>351-361</t>
  </si>
  <si>
    <t>10.1080/17550874.2020.1765037</t>
  </si>
  <si>
    <t>This publication is a taxonomic revision</t>
  </si>
  <si>
    <t>2020-12-17 11:03:48.654314</t>
  </si>
  <si>
    <t>2020-10-27 08:29:34.000179</t>
  </si>
  <si>
    <t>2020-07-09</t>
  </si>
  <si>
    <t>Two new Late Famennian kosmoclymeniid ammonoids from the Anti-Atlas of Morocco</t>
  </si>
  <si>
    <t>37-45</t>
  </si>
  <si>
    <t>10.1127/njgpa/2020/0913</t>
  </si>
  <si>
    <t>Palaeontology; Department: Biodiversity Discovery; Collection: Fossile Cephalopoden, Cnidaria</t>
  </si>
  <si>
    <t>2021-01-13 13:59:32.645404</t>
  </si>
  <si>
    <t>2020-10-27 08:31:51.336372</t>
  </si>
  <si>
    <t>Three new meiobenthic species from a submarine cave in Japan: Echinoderes gama, E. kajiharai and E. uozumii (Kinorhyncha: Cyclorhagida)</t>
  </si>
  <si>
    <t>Journal of the Marine Biological Association of the United Kingdom</t>
  </si>
  <si>
    <t>537-558</t>
  </si>
  <si>
    <t>10.1017/s0025315420000429</t>
  </si>
  <si>
    <t>Aquatic Science</t>
  </si>
  <si>
    <t>2020-12-16 12:20:44.184535</t>
  </si>
  <si>
    <t>2020-10-27 08:35:07.598012</t>
  </si>
  <si>
    <t>Charmpila, E.; Teimori, A.; Freyhof, J.; Weissenbacher, A.; Reichenbacher, B.</t>
  </si>
  <si>
    <t>Charmpila, E.; Teimori, A.; Weissenbacher, A.; Reichenbacher, B.</t>
  </si>
  <si>
    <t>2020-08-03</t>
  </si>
  <si>
    <t>New osteological and morphological data of four species of Aphaniops (Teleostei; Aphaniidae)</t>
  </si>
  <si>
    <t>724-736</t>
  </si>
  <si>
    <t>10.1111/jai.14074</t>
  </si>
  <si>
    <t>Department: Biodiversity Discovery; Collection: Pisces</t>
  </si>
  <si>
    <t>2021-01-19 19:47:05.979407</t>
  </si>
  <si>
    <t>2020-10-29 07:58:18.483073</t>
  </si>
  <si>
    <t>Floren, A.; Von Rintelen, T.; Hebert, P.; De Araujo, B.; Schmidt, S.; Balke, M.; Narakusumo, R.; Peggie, D.; Ubaidillah, R.; Von Rintelen, K.; Müller, T.</t>
  </si>
  <si>
    <t>Floren, A.; Hebert, P.; De Araujo, B.; Schmidt, S.; Balke, M.; Narakusumo, R.; Peggie, D.; Ubaidillah, R.; Müller, T.</t>
  </si>
  <si>
    <t>2020-10-07</t>
  </si>
  <si>
    <t>Integrative ecological and molecular analysis indicate high diversity and strict elevational separation of canopy beetles in tropical mountain forests</t>
  </si>
  <si>
    <t>Article number: 16677 (2020)</t>
  </si>
  <si>
    <t>10.1038/s41598-020-73519-w</t>
  </si>
  <si>
    <t>Multidisciplinary; Department: Biodiversity Discovery</t>
  </si>
  <si>
    <t>2020-11-23 12:33:56.233161</t>
  </si>
  <si>
    <t>2020-10-29 12:02:54.96444</t>
  </si>
  <si>
    <t>Haug, J.; Azar, D.; Ross, A.; Szwedo, J.; Wang, B.; Arillo, A.; Baranov, V.; Bechteler, J.; Beutel, R.; Blagoderov, V.; Delclòs, X.; Dunlop, J.; Feldberg, K.; Feldmann, R.; Foth, C.; Fraaije, R.; Gehler, A.; Harms, D.; Hedenäs, L.; Hyžný, M.; Jagt, J.; Jagt-Yazykova, E.; Jarzembowski, E.; Kerp, H.; Khine, P.; Kirejtshuk, A.; Klug, C.; Kopylov, D.; Kotthoff, U.; Kriwet, J.; Mckellar, R.; Nel, A.; Neumann, C.; Nützel, A.; Peñalver, E.; Perrichot, V.; Pint, A.; Ragazzi, E.; Regalado, L.; Reich, M.; Rikkinen, J.; Sadowski, E.; Schmidt, A.; Schneider, H.; Schram, F.; Schweigert, G.; Selden, P.; Seyfullah, L.; Solórzano-Kraemer, M.; Stilwell, J.; Van Bakel, B.; Vega, F.; Wang, Y.; Xing, L.; Haug, C.</t>
  </si>
  <si>
    <t>Dunlop, J.; Neumann, C.; Sadowski, E.</t>
  </si>
  <si>
    <t>Haug, J.; Azar, D.; Ross, A.; Szwedo, J.; Wang, B.; Arillo, A.; Baranov, V.; Bechteler, J.; Beutel, R.; Blagoderov, V.; Delclòs, X.; Feldberg, K.; Feldmann, R.; Foth, C.; Fraaije, R.; Gehler, A.; Harms, D.; Hedenäs, L.; Hyžný, M.; Jagt, J.; Jagt-Yazykova, E.; Jarzembowski, E.; Kerp, H.; Khine, P.; Kirejtshuk, A.; Klug, C.; Kopylov, D.; Kotthoff, U.; Kriwet, J.; Mckellar, R.; Nel, A.; Nützel, A.; Peñalver, E.; Perrichot, V.; Pint, A.; Ragazzi, E.; Regalado, L.; Reich, M.; Rikkinen, J.; Schmidt, A.; Schram, F.; Schweigert, G.; Selden, P.; Seyfullah, L.; Solórzano-Kraemer, M.; Stilwell, J.; Van Bakel, B.; Vega, F.; Wang, Y.; Xing, L.; Haug, C.</t>
  </si>
  <si>
    <t>2020-08-01</t>
  </si>
  <si>
    <t>Comment on the letter of the Society of Vertebrate Paleontology (SVP) dated April 21, 2020 regarding “Fossils from conflict zones and reproducibility of fossil-based scientific data”: Myanmar amber</t>
  </si>
  <si>
    <t>431-437</t>
  </si>
  <si>
    <t>10.1007/s12542-020-00524-9</t>
  </si>
  <si>
    <t>Palaeontology; Department: Science in Society; Department: Diversity Dynamics; Department: Humanities of Nature</t>
  </si>
  <si>
    <t>2021-01-18 10:52:37.412129</t>
  </si>
  <si>
    <t>2020-10-29 12:04:27.10477</t>
  </si>
  <si>
    <t>Stockmaier, S.; Bolnick, D.; Page, R.; Josic, D.; Carter, G.</t>
  </si>
  <si>
    <t>Josic, D.</t>
  </si>
  <si>
    <t>Stockmaier, S.; Bolnick, D.; Page, R.; Carter, G.</t>
  </si>
  <si>
    <t>2020-07-14</t>
  </si>
  <si>
    <t>Immune-challenged vampire bats produce fewer contact calls</t>
  </si>
  <si>
    <t>10.1098/rsbl.2020.0272</t>
  </si>
  <si>
    <t>2021-01-19 15:43:27.470066</t>
  </si>
  <si>
    <t>2020-10-29 12:05:51.198794</t>
  </si>
  <si>
    <t>Korn, D.; Belka, Z.; Skompski, S.; Jakubowicz, M.; Mustapaeva, S.; Baibatsha, A.</t>
  </si>
  <si>
    <t>Belka, Z.; Skompski, S.; Jakubowicz, M.; Mustapaeva, S.; Baibatsha, A.</t>
  </si>
  <si>
    <t>First record of the Early Carboniferous ammonoid genus Goniatites from the Greater Karatau (Kazakhstan palaeocontinent)</t>
  </si>
  <si>
    <t>985–992</t>
  </si>
  <si>
    <t>10.1007/s12549-020-00427-2</t>
  </si>
  <si>
    <t>2021-01-18 11:20:12.315729</t>
  </si>
  <si>
    <t>2020-10-29 12:10:00.241973</t>
  </si>
  <si>
    <t>Ramos-Sánchez, M.; Bahia, J.; Bastida-Zavala, J.</t>
  </si>
  <si>
    <t>2020-07-22</t>
  </si>
  <si>
    <t>Five new species of cotylean flatworms (Platyhelminthes: Polycladida: Cotylea) from Oaxaca, southern Mexican Pacific&lt;/strong&gt;</t>
  </si>
  <si>
    <t>49-83</t>
  </si>
  <si>
    <t>10.11646/zootaxa.4819.1.3</t>
  </si>
  <si>
    <t>2021-01-19 15:45:59.665878</t>
  </si>
  <si>
    <t>2020-10-29 18:29:43.571549</t>
  </si>
  <si>
    <t>Herrmann, E.; Paß, S.; Rumler, J.</t>
  </si>
  <si>
    <t>Open Access als Herausforderung für Museumsbibliotheken</t>
  </si>
  <si>
    <t>10.5281/zenodo.4048174</t>
  </si>
  <si>
    <t>Department: Science Data Management; Collection: Bibliothek</t>
  </si>
  <si>
    <t>2020-12-04 10:04:07.165511</t>
  </si>
  <si>
    <t>2020-11-11 13:35:19.806333</t>
  </si>
  <si>
    <t>Lautenschlager, S.; Figueirido, B.; Cashmore, D.; Bendel, E.; Stubbs, T.</t>
  </si>
  <si>
    <t>Bendel, E.</t>
  </si>
  <si>
    <t>Lautenschlager, S.; Figueirido, B.; Cashmore, D.; Stubbs, T.</t>
  </si>
  <si>
    <t>2020-09-30</t>
  </si>
  <si>
    <t>Morphological convergence obscures functional diversity in sabre-toothed carnivores</t>
  </si>
  <si>
    <t>Article Number: 20201818</t>
  </si>
  <si>
    <t>10.1098/rspb.2020.1818</t>
  </si>
  <si>
    <t>2021-01-19 19:49:25.025636</t>
  </si>
  <si>
    <t>2020-11-11 13:39:28.300862</t>
  </si>
  <si>
    <t>Frahnert, S.; Lindner, M.; Bendel, E.; Frahnert, K.; Westphal, N.; Dähne, M.</t>
  </si>
  <si>
    <t>Frahnert, S.; Bendel, E.; Westphal, N.</t>
  </si>
  <si>
    <t>Lindner, M.; Frahnert, K.; Dähne, M.</t>
  </si>
  <si>
    <t>2020-08-25</t>
  </si>
  <si>
    <t>3D-Visualization of the Ear Morphology of Penguins (Spheniscidae): Implications for Hearing Abilities in Air and Underwater</t>
  </si>
  <si>
    <t>178th Meeting of the Acoustical Society of America</t>
  </si>
  <si>
    <t>ASA</t>
  </si>
  <si>
    <t>10.1121/2.0001291</t>
  </si>
  <si>
    <t>This publication cites MfN collection specimens; Department: Collection Development</t>
  </si>
  <si>
    <t>2021-01-19 15:52:46.6922</t>
  </si>
  <si>
    <t>2020-11-16 10:01:51.829339</t>
  </si>
  <si>
    <t>Hellmann, J.; Kruijer, T.; Metzler, K.; Patzek, M.; Pack, A.; Berndt, J.; Kleine, T.</t>
  </si>
  <si>
    <t>Kruijer, T.</t>
  </si>
  <si>
    <t>Hellmann, J.; Metzler, K.; Patzek, M.; Pack, A.; Berndt, J.; Kleine, T.</t>
  </si>
  <si>
    <t>Hf‐W chronology of a macrochondrule from the L5/6 chondrite Northwest Africa 8192</t>
  </si>
  <si>
    <t>2241-2255</t>
  </si>
  <si>
    <t>10.1111/maps.13571</t>
  </si>
  <si>
    <t>Space and Planetary Science; Department: Impact and Meteorite Research; Collection: Meteoriten; Laboratory: Isotope laboratories</t>
  </si>
  <si>
    <t>2021-01-14 14:28:49.457247</t>
  </si>
  <si>
    <t>2020-11-16 10:04:23.378824</t>
  </si>
  <si>
    <t>Brennecka, G.; Burkhardt, C.; Budde, G.; Kruijer, T.; Nimmo, F.; Kleine, T.</t>
  </si>
  <si>
    <t>Brennecka, G.; Burkhardt, C.; Budde, G.; Nimmo, F.; Kleine, T.</t>
  </si>
  <si>
    <t>2020-11-13</t>
  </si>
  <si>
    <t>Astronomical context of Solar System formation from molybdenum isotopes in meteorite inclusions</t>
  </si>
  <si>
    <t>837-840</t>
  </si>
  <si>
    <t>10.1126/science.aaz8482</t>
  </si>
  <si>
    <t>Multidisciplinary; Department: Impact and Meteorite Research; Collection: Meteoriten; Laboratory: Isotope laboratories</t>
  </si>
  <si>
    <t>2021-01-14 14:30:50.25598</t>
  </si>
  <si>
    <t>2020-11-16 10:07:14.254184</t>
  </si>
  <si>
    <t>Spitzer, F.; Burkhardt, C.; Budde, G.; Kruijer, T.; Morbidelli, A.; Kleine, T.</t>
  </si>
  <si>
    <t>Spitzer, F.; Burkhardt, C.; Budde, G.; Morbidelli, A.; Kleine, T.</t>
  </si>
  <si>
    <t>2020-07-16</t>
  </si>
  <si>
    <t>Isotopic Evolution of the Inner Solar System Inferred from Molybdenum Isotopes in Meteorites</t>
  </si>
  <si>
    <t>The Astrophysical Journal</t>
  </si>
  <si>
    <t>L2</t>
  </si>
  <si>
    <t>American Astronomical Society</t>
  </si>
  <si>
    <t>10.3847/2041-8213/ab9e6a</t>
  </si>
  <si>
    <t>Space and Planetary Science; Astronomy and Astrophysics; Department: Impact and Meteorite Research; Collection: Meteoriten; Laboratory: Isotope laboratories</t>
  </si>
  <si>
    <t>2021-01-14 14:41:53.501023</t>
  </si>
  <si>
    <t>2020-11-16 13:48:21.888974</t>
  </si>
  <si>
    <t>Kruijer, T.; Borg, L.; Wimpenny, J.; Sio, C.</t>
  </si>
  <si>
    <t>Borg, L.; Wimpenny, J.; Sio, C.</t>
  </si>
  <si>
    <t>2020-05-07</t>
  </si>
  <si>
    <t>Onset of magma ocean solidification on Mars inferred from Mn-Cr chronometry</t>
  </si>
  <si>
    <t>Earth and Planetary Science Letters</t>
  </si>
  <si>
    <t>10.1016/j.epsl.2020.116315</t>
  </si>
  <si>
    <t>Earth and Planetary Sciences (miscellaneous); Space and Planetary Science; Geochemistry and Petrology; Geophysics; Department: Impact and Meteorite Research; Collection: Meteoriten; Laboratory: Isotope laboratories</t>
  </si>
  <si>
    <t>2021-01-19 19:52:06.207861</t>
  </si>
  <si>
    <t>2020-11-16 13:58:27.909473</t>
  </si>
  <si>
    <t>Kleine, T.; Budde, G.; Burkhardt, C.; Kruijer, T.; Worsham, E.; Morbidelli, A.; Nimmo, F.</t>
  </si>
  <si>
    <t>Kleine, T.; Budde, G.; Burkhardt, C.; Worsham, E.; Morbidelli, A.; Nimmo, F.</t>
  </si>
  <si>
    <t>The Non-carbonaceous–Carbonaceous Meteorite Dichotomy</t>
  </si>
  <si>
    <t>Article number: 55</t>
  </si>
  <si>
    <t>10.1007/s11214-020-00675-w</t>
  </si>
  <si>
    <t>2020-11-27 08:46:51.684686</t>
  </si>
  <si>
    <t>2020-11-16 15:19:34.460474</t>
  </si>
  <si>
    <t>Schobben, M.; Foster, W.; Sleveland, A.; Zuchuat, V.; Svensen, H.; Planke, S.; Bond, D.; Marcelis, F.; Newton, R.; Wignall, P.; Poulton, S.</t>
  </si>
  <si>
    <t>Schobben, M.</t>
  </si>
  <si>
    <t>Sleveland, A.; Zuchuat, V.; Svensen, H.; Planke, S.; Bond, D.; Marcelis, F.; Newton, R.; Wignall, P.; Poulton, S.</t>
  </si>
  <si>
    <t>2020-08-17</t>
  </si>
  <si>
    <t>A nutrient control on marine anoxia during the end-Permian mass extinction</t>
  </si>
  <si>
    <t>Nature Geoscience</t>
  </si>
  <si>
    <t>640-646</t>
  </si>
  <si>
    <t>10.1038/s41561-020-0622-1</t>
  </si>
  <si>
    <t>General Earth and Planetary Sciences; Department: Diversity Dynamics; Laboratory: Isotope laboratories</t>
  </si>
  <si>
    <t>2021-02-16 10:42:19.846414</t>
  </si>
  <si>
    <t>2020-11-17 07:40:53.520646</t>
  </si>
  <si>
    <t>2020-11-01</t>
  </si>
  <si>
    <t>Diamanten aus Deutschland ?</t>
  </si>
  <si>
    <t>212-213</t>
  </si>
  <si>
    <t>Reimer Verlag</t>
  </si>
  <si>
    <t>e549c9dd-6c84-4af8-8121-ad677e727e22</t>
  </si>
  <si>
    <t>This publication cites MfN collection specimens; This publication is a species description; Department: Collection Development; Collection: Mineralogie/Petrographie; Laboratory: Geochemical and microanalytical facilities</t>
  </si>
  <si>
    <t>Wissensdinge</t>
  </si>
  <si>
    <t>2021-02-16 10:43:19.975484</t>
  </si>
  <si>
    <t>2020-11-17 07:43:41.064517</t>
  </si>
  <si>
    <t>Diamonds from Germany ?</t>
  </si>
  <si>
    <t>1ffd3b2c-6f69-4dbb-9914-5ba55e7ba406</t>
  </si>
  <si>
    <t>The Nature of Things</t>
  </si>
  <si>
    <t>A.Hermannstaedter</t>
  </si>
  <si>
    <t>2020-11-18 13:23:56.70381</t>
  </si>
  <si>
    <t>2020-11-18 13:23:56.704111</t>
  </si>
  <si>
    <t>Hermannstädter, A.; Heumann, I.; Pannhorst, K.</t>
  </si>
  <si>
    <t>2020-11-09</t>
  </si>
  <si>
    <t>Dietrich Reimer Verlag</t>
  </si>
  <si>
    <t>d5560c63-4054-4b10-ad2e-c8b0da3948d7</t>
  </si>
  <si>
    <t>This publication cites MfN collection specimens; Department: Humanities of Nature</t>
  </si>
  <si>
    <t>2020-11-18 13:29:43.242436</t>
  </si>
  <si>
    <t>2020-11-18 13:29:43.242742</t>
  </si>
  <si>
    <t>f5c34b7e-88af-42ee-82f3-ef229f4fcde4</t>
  </si>
  <si>
    <t>2020-11-25 12:36:06.448638</t>
  </si>
  <si>
    <t>2020-11-18 13:34:41.956052</t>
  </si>
  <si>
    <t>Fisch und Wissensding</t>
  </si>
  <si>
    <t>Wissensdinge.Geschichten aus dem Naturkundemuseum</t>
  </si>
  <si>
    <t>10-25</t>
  </si>
  <si>
    <t>7429561c-7802-4949-ab46-15006cb6c81e</t>
  </si>
  <si>
    <t>Department: Humanities of Nature; This publication cites MfN collection specimens; Collection: Historische Bild- und Schriftgutsammlung</t>
  </si>
  <si>
    <t>2020-11-25 12:34:41.045505</t>
  </si>
  <si>
    <t>2020-11-18 13:39:04.509499</t>
  </si>
  <si>
    <t>Things of Nature and the Nature of Things</t>
  </si>
  <si>
    <t>f2b05d07-18fd-431a-9fa5-393364d14aed</t>
  </si>
  <si>
    <t>This publication cites MfN collection specimens; Department: Humanities of Nature; Collection: Historische Bild- und Schriftgutsammlung</t>
  </si>
  <si>
    <t>2021-01-18 11:21:26.337415</t>
  </si>
  <si>
    <t>2020-11-23 11:14:13.978214</t>
  </si>
  <si>
    <t>Haug, C.; Reumer, J.; Haug, J.; Arillo, A.; Audo, D.; Azar, D.; Baranov, V.; Beutel, R.; Charbonnier, S.; Feldmann, R.; Foth, C.; Fraaije, R.; Frenzel, P.; Gašparič, R.; Greenwalt, D.; Harms, D.; Hyžný, M.; Jagt, J.; Jagt-Yazykova, E.; Jarzembowski, E.; Kerp, H.; Kirejtshuk, A.; Klug, C.; Kopylov, D.; Kotthoff, U.; Kriwet, J.; Kunzmann, L.; Mckellar, R.; Nel, A.; Neumann, C.; Nützel, A.; Perrichot, V.; Pint, A.; Rauhut, O.; Schneider, J.; Schram, F.; Schweigert, G.; Selden, P.; Szwedo, J.; Van Bakel, B.; Van Eldijk, T.; Vega, F.; Wang, B.; Wang, Y.; Xing, L.; Reich, M.</t>
  </si>
  <si>
    <t>Haug, C.; Reumer, J.; Haug, J.; Arillo, A.; Audo, D.; Azar, D.; Baranov, V.; Beutel, R.; Charbonnier, S.; Feldmann, R.; Foth, C.; Fraaije, R.; Frenzel, P.; Gašparič, R.; Greenwalt, D.; Harms, D.; Hyžný, M.; Jagt, J.; Jagt-Yazykova, E.; Jarzembowski, E.; Kerp, H.; Kirejtshuk, A.; Klug, C.; Kopylov, D.; Kotthoff, U.; Kriwet, J.; Kunzmann, L.; Mckellar, R.; Nel, A.; Nützel, A.; Perrichot, V.; Pint, A.; Rauhut, O.; Schneider, J.; Schram, F.; Schweigert, G.; Selden, P.; Szwedo, J.; Van Bakel, B.; Van Eldijk, T.; Vega, F.; Wang, B.; Wang, Y.; Xing, L.; Reich, M.</t>
  </si>
  <si>
    <t>2020-08-08</t>
  </si>
  <si>
    <t>Comment on the letter of the Society of Vertebrate Paleontology (SVP) dated April 21, 2020 regarding “Fossils from conflict zones and reproducibility of fossil-based scientific data”: the importance of private collections</t>
  </si>
  <si>
    <t>413-429</t>
  </si>
  <si>
    <t>10.1007/s12542-020-00522-x</t>
  </si>
  <si>
    <t>Palaeontology; Department: Collection Development</t>
  </si>
  <si>
    <t>2020-11-23 11:16:11.929901</t>
  </si>
  <si>
    <t>2020-11-23 11:16:11.930199</t>
  </si>
  <si>
    <t>Montañez-Rivera, I.; Hampe, O.</t>
  </si>
  <si>
    <t>Montañez-Rivera, I.</t>
  </si>
  <si>
    <t>2020-08-07</t>
  </si>
  <si>
    <t>An unfamiliar physeteroid periotic (Cetacea: Odontoceti) from the German middle–late Miocene North Sea basin at Groß Pampau</t>
  </si>
  <si>
    <t>151-168</t>
  </si>
  <si>
    <t>10.5194/fr-23-151-2020</t>
  </si>
  <si>
    <t>2020-11-27 08:49:34.10309</t>
  </si>
  <si>
    <t>2020-11-27 08:49:34.103375</t>
  </si>
  <si>
    <t>Atkins, J.; Sourges, P.; Fröbisch, N.; Reisz, R.; Maddin, H.</t>
  </si>
  <si>
    <t>Atkins, J.; Sourges, P.; Reisz, R.; Maddin, H.</t>
  </si>
  <si>
    <t>2020-08-19</t>
  </si>
  <si>
    <t>Late ontogeny in the small Early Permian amphibamiform dissorophoid Pasawioops mayi</t>
  </si>
  <si>
    <t>e1772800</t>
  </si>
  <si>
    <t>10.1080/02724634.2020.1772800</t>
  </si>
  <si>
    <t>2021-01-18 10:53:16.572257</t>
  </si>
  <si>
    <t>2020-11-27 08:51:34.280549</t>
  </si>
  <si>
    <t>Macdougall, M.; Verrière, A.; Wintrich, T.; Leblanc, A.; Fernandez, V.; Fröbisch, J.</t>
  </si>
  <si>
    <t>Macdougall, M.; Verrière, A.; Fröbisch, J.</t>
  </si>
  <si>
    <t>Wintrich, T.; Leblanc, A.; Fernandez, V.</t>
  </si>
  <si>
    <t>2020-04-28</t>
  </si>
  <si>
    <t>Conflicting evidence for the use of caudal autotomy in mesosaurs</t>
  </si>
  <si>
    <t>Article Number: 7184</t>
  </si>
  <si>
    <t>10.1038/s41598-020-63625-0</t>
  </si>
  <si>
    <t>2021-01-18 11:21:57.753351</t>
  </si>
  <si>
    <t>2020-11-27 08:55:01.566886</t>
  </si>
  <si>
    <t>Sholihah, A.; Delrieu-Trottin, E.; Sukmono, T.; Dahruddin, H.; Risdawati, R.; Elvyra, R.; Wibowo, A.; Kustiati, K.; Busson, F.; Sauri, S.; Nurhaman, U.; Dounias, E.; Zein, M.; Fitriana, Y.; Utama, I.; Muchlisin, Z.; Agnèse, J.; Hanner, R.; Wowor, D.; Steinke, D.; Keith, P.; Rüber, L.; Hubert, N.</t>
  </si>
  <si>
    <t>Disentangling the taxonomy of the subfamily Rasborinae (Cypriniformes, Danionidae) in Sundaland using DNA barcodes</t>
  </si>
  <si>
    <t>Article Number: 2818</t>
  </si>
  <si>
    <t>10.1038/s41598-020-59544-9</t>
  </si>
  <si>
    <t>2021-01-18 11:23:02.61713</t>
  </si>
  <si>
    <t>2020-11-27 08:59:47.538355</t>
  </si>
  <si>
    <t>Russell, J.; Vogel, H.; Bijaksana, S.; Melles, M.; Deino, A.; Hafidz, A.; Haffner, D.; Hasberg, A.; Morlock, M.; Von Rintelen, T.; Sheppard, R.; Stelbrink, B.; Stevenson, J.</t>
  </si>
  <si>
    <t>Russell, J.; Vogel, H.; Bijaksana, S.; Melles, M.; Deino, A.; Hafidz, A.; Haffner, D.; Hasberg, A.; Morlock, M.; Sheppard, R.; Stelbrink, B.; Stevenson, J.</t>
  </si>
  <si>
    <t>2020-07-11</t>
  </si>
  <si>
    <t>The late quaternary tectonic, biogeochemical, and environmental evolution of ferruginous Lake Towuti, Indonesia</t>
  </si>
  <si>
    <t>Article Number: 109905</t>
  </si>
  <si>
    <t>10.1016/j.palaeo.2020.109905</t>
  </si>
  <si>
    <t>Earth-Surface Processes; Palaeontology; Ecology, Evolution, Behavior and Systematics; Oceanography; Department: Diversity Dynamics</t>
  </si>
  <si>
    <t>2020-11-27 09:15:31.443302</t>
  </si>
  <si>
    <t>2020-11-27 09:15:31.443632</t>
  </si>
  <si>
    <t>Rozzi, R.; Varela, S.; Bover, P.; Martin, J.</t>
  </si>
  <si>
    <t>Rozzi, R.; Varela, S.</t>
  </si>
  <si>
    <t>Bover, P.; Martin, J.</t>
  </si>
  <si>
    <t>2020-08-18</t>
  </si>
  <si>
    <t>Causal explanations for the evolution of ‘low gear’ locomotion in insular ruminants</t>
  </si>
  <si>
    <t>2274-2285</t>
  </si>
  <si>
    <t>10.1111/jbi.13942</t>
  </si>
  <si>
    <t>Ecology;Ecology, Evolution, Behavior and Systematics</t>
  </si>
  <si>
    <t>2020-12-07 16:47:48.227942</t>
  </si>
  <si>
    <t>2020-11-27 09:17:18.980221</t>
  </si>
  <si>
    <t>Di Cesare, A.; Dzhembekova, N.; Cabello-Yeves, P.; Eckert, E.; Slabakova, V.; Slabakova, N.; Peneva, E.; Bertoni, R.; Corno, G.; Salcher, M.; Kamburska, L.; Bertoni, F.; Rodriguez-Valera, F.; Moncheva, S.; Callieri, C.</t>
  </si>
  <si>
    <t>2020-08-12</t>
  </si>
  <si>
    <t>Genomic Comparison and Spatial Distribution of Different Synechococcus Phylotypes in the Black Sea</t>
  </si>
  <si>
    <t>Frontiers in Microbiology</t>
  </si>
  <si>
    <t>Article Number: 1979</t>
  </si>
  <si>
    <t>10.3389/fmicb.2020.01979</t>
  </si>
  <si>
    <t>Microbiology (medical); Microbiology; Department: Humanities of Nature</t>
  </si>
  <si>
    <t>2021-01-18 10:53:41.46388</t>
  </si>
  <si>
    <t>2020-11-27 09:20:23.7308</t>
  </si>
  <si>
    <t>Emmrich, M.; Vences, M.; Ernst, R.; Köhler, J.; Barej, M.; Glaw, F.; Jansen, M.; Rödel, M.</t>
  </si>
  <si>
    <t>Vences, M.; Ernst, R.; Köhler, J.; Barej, M.; Glaw, F.</t>
  </si>
  <si>
    <t>2020-09-01</t>
  </si>
  <si>
    <t>A guild classification system proposed for anuran advertisement calls</t>
  </si>
  <si>
    <t>515-525</t>
  </si>
  <si>
    <t>10.3897/zse.96.38770</t>
  </si>
  <si>
    <t>2020-12-16 12:18:44.585644</t>
  </si>
  <si>
    <t>2020-11-27 09:22:02.487368</t>
  </si>
  <si>
    <t>Kaya, C.; Turan, D.; Kalayci, G.; Bayçelebi, E.; Freyhof, J.</t>
  </si>
  <si>
    <t>Kaya, C.; Turan, D.; Kalayci, G.; Bayçelebi, E.</t>
  </si>
  <si>
    <t>2020-08-28</t>
  </si>
  <si>
    <t>The westernmost known population of Paracobitis (Teleostei, Nemacheilidae), with the description of a new species from the Euphrates River in southern Anatolia</t>
  </si>
  <si>
    <t>525-534</t>
  </si>
  <si>
    <t>10.11646/zootaxa.4838.4.6</t>
  </si>
  <si>
    <t>Ahana.Fernandez</t>
  </si>
  <si>
    <t>2021-01-04 21:09:17.146247</t>
  </si>
  <si>
    <t>2020-11-27 09:23:34.782444</t>
  </si>
  <si>
    <t>Fernandez, A.; Knörnschild, M.</t>
  </si>
  <si>
    <t>2020-08-14</t>
  </si>
  <si>
    <t>Pup Directed Vocalizations of Adult Females and Males in a Vocal Learning Bat</t>
  </si>
  <si>
    <t>Article Number: 265</t>
  </si>
  <si>
    <t>10.3389/fevo.2020.00265</t>
  </si>
  <si>
    <t>2021-01-18 11:04:57.740521</t>
  </si>
  <si>
    <t>2020-11-27 09:26:48.055145</t>
  </si>
  <si>
    <t>Stephan, W.; John, S.</t>
  </si>
  <si>
    <t>Polygenic Adaptation in a Population of Finite Size</t>
  </si>
  <si>
    <t>Entropy</t>
  </si>
  <si>
    <t>10.3390/e22080907</t>
  </si>
  <si>
    <t>General Physics and Astronomy; Department: Microevolution</t>
  </si>
  <si>
    <t>2021-01-18 11:23:36.992127</t>
  </si>
  <si>
    <t>2020-11-27 09:29:01.1693</t>
  </si>
  <si>
    <t>Yamasaki, H.; Herranz, M.; Sørensen, M.</t>
  </si>
  <si>
    <t>Herranz, M.; Sørensen, M.</t>
  </si>
  <si>
    <t>2020-05-21</t>
  </si>
  <si>
    <t>An interactive identification key to species of Echinoderidae (Kinorhyncha)</t>
  </si>
  <si>
    <t>10.1016/j.jcz.2020.05.002</t>
  </si>
  <si>
    <t>2021-01-19 18:47:25.399842</t>
  </si>
  <si>
    <t>2020-11-27 09:31:05.013245</t>
  </si>
  <si>
    <t>Böhm, M.; Dewhurst-Richman, N.; Seddon, M.; Ledger, S.; Albrecht, C.; Allen, D.; Bogan, A.; Cordeiro, J.; Cummings, K.; Cuttelod, A.; Darrigran, G.; Darwall, W.; Fehér, Z.; Gibson, C.; Graf, D.; Köhler, F.; Lopes-Lima, M.; Pastorino, G.; Perez, K.; Smith, K.; Van Damme, D.; Vinarski, M.; Von Proschwitz, T.; Von Rintelen, T.; Aldridge, D.; Aravind, N.; Budha, P.; Clavijo, C.; Van Tu, D.; Gargominy, O.; Ghamizi, M.; Haase, M.; Hilton-Taylor, C.; Johnson, P.; Kebapçı, Ü.; Lajtner, J.; Lange, C.; Lepitzki, D.; Martínez-Ortí, A.; Moorkens, E.; Neubert, E.; Pollock, C.; Prié, V.; Radea, C.; Ramirez, R.; Ramos, M.; Santos, S.; Slapnik, R.; Son, M.; Stensgaard, A.; Collen, B.</t>
  </si>
  <si>
    <t>Böhm, M.; Dewhurst-Richman, N.; Seddon, M.; Ledger, S.; Albrecht, C.; Allen, D.; Bogan, A.; Cordeiro, J.; Cummings, K.; Cuttelod, A.; Darrigran, G.; Darwall, W.; Fehér, Z.; Gibson, C.; Graf, D.; Köhler, F.; Lopes-Lima, M.; Pastorino, G.; Perez, K.; Smith, K.; Van Damme, D.; Vinarski, M.; Von Proschwitz, T.; Aldridge, D.; Aravind, N.; Budha, P.; Clavijo, C.; Van Tu, D.; Gargominy, O.; Ghamizi, M.; Haase, M.; Hilton-Taylor, C.; Johnson, P.; Kebapçı, Ü.; Lajtner, J.; Lange, C.; Lepitzki, D.; Martínez-Ortí, A.; Moorkens, E.; Neubert, E.; Pollock, C.; Prié, V.; Radea, C.; Ramirez, R.; Ramos, M.; Santos, S.; Slapnik, R.; Son, M.; Stensgaard, A.; Collen, B.</t>
  </si>
  <si>
    <t>2020-09-12</t>
  </si>
  <si>
    <t>The conservation status of the world’s freshwater molluscs</t>
  </si>
  <si>
    <t>10.1007/s10750-020-04385-w</t>
  </si>
  <si>
    <t>Aquatic Science; Pollution; General Environmental Science; Department: Biodiversity Discovery</t>
  </si>
  <si>
    <t>2020-12-16 12:24:38.490583</t>
  </si>
  <si>
    <t>2020-11-27 09:32:14.190616</t>
  </si>
  <si>
    <t>Kaya, C.; Turan, D.; Bayçelebi, E.; Kalayci, G.; Freyhof, J.</t>
  </si>
  <si>
    <t>Kaya, C.; Turan, D.; Bayçelebi, E.; Kalayci, G.</t>
  </si>
  <si>
    <t>Oxynoemacheilus cilicicus, a new nemacheilid loach from the Göksu River in southern Anatolia (Teleostei: Nemacheilidae)</t>
  </si>
  <si>
    <t>284-300</t>
  </si>
  <si>
    <t>10.11646/zootaxa.4808.2.3</t>
  </si>
  <si>
    <t>2020-11-27 09:39:17.860691</t>
  </si>
  <si>
    <t>2020-11-27 09:39:17.861029</t>
  </si>
  <si>
    <t>Günther, R.; Richards, S.; Tjaturadi, B.; Krey, K.</t>
  </si>
  <si>
    <t>Richards, S.; Tjaturadi, B.; Krey, K.</t>
  </si>
  <si>
    <t>Two new microhylid frog species of the genus Xenorhina Peters, 1863 from the Raja Ampat Islands, Indonesia</t>
  </si>
  <si>
    <t>333-347</t>
  </si>
  <si>
    <t>Senckenberg Museum für Tierkunde, Dresden</t>
  </si>
  <si>
    <t>72f37c23-3f94-48dd-8a4c-6d1602194b28</t>
  </si>
  <si>
    <t>2021-01-19 15:57:35.033498</t>
  </si>
  <si>
    <t>2020-11-27 09:41:47.924748</t>
  </si>
  <si>
    <t>Development of the skin in the eastern quoll (            Dasyurus viverrinus            ) with focus on cutaneous gas exchange in the early postnatal period</t>
  </si>
  <si>
    <t>426-445</t>
  </si>
  <si>
    <t>10.1111/joa.13316</t>
  </si>
  <si>
    <t>Anatomy;Developmental Biology;Cell Biology;Ecology, Evolution, Behavior and Systematics;Molecular Biology;Histology</t>
  </si>
  <si>
    <t>2021-01-07 19:52:33.693864</t>
  </si>
  <si>
    <t>2020-11-27 10:48:04.777403</t>
  </si>
  <si>
    <t>Hamm, C.; Hampe, O.; Schwarz, D.; Witzmann, F.; Makovicky, P.; Brochu, C.; Reiter, R.; Asbach, P.</t>
  </si>
  <si>
    <t>Hampe, O.; Schwarz, D.; Witzmann, F.</t>
  </si>
  <si>
    <t>Hamm, C.; Makovicky, P.; Brochu, C.; Reiter, R.; Asbach, P.</t>
  </si>
  <si>
    <t>2020-11-03</t>
  </si>
  <si>
    <t>A comprehensive diagnostic approach combining phylogenetic disease bracketing and CT imaging reveals osteomyelitis in a Tyrannosaurus rex</t>
  </si>
  <si>
    <t>Artice number 18897</t>
  </si>
  <si>
    <t>10.1038/s41598-020-75731-0</t>
  </si>
  <si>
    <t>Multidisciplinary</t>
  </si>
  <si>
    <t>2021-01-15 09:25:34.51813</t>
  </si>
  <si>
    <t>2020-11-27 10:55:42.433757</t>
  </si>
  <si>
    <t>Becker, S.; Hampe, O.; Hartkopf-Fröder, C.; Reisdorf, A.; Schrijver, D.; Seimet, D.; Weber, H.</t>
  </si>
  <si>
    <t>Becker, S.; Hartkopf-Fröder, C.; Reisdorf, A.; Schrijver, D.; Seimet, D.; Weber, H.</t>
  </si>
  <si>
    <t>2020-10-19</t>
  </si>
  <si>
    <t>Teilskelett einer Seekuh (Sirenia) aus dem Oberoligozän von Ratingen-Ost</t>
  </si>
  <si>
    <t>53-55</t>
  </si>
  <si>
    <t>9e578832-5d31-49f0-89ea-cf7033b92cb1</t>
  </si>
  <si>
    <t>2021-01-19 15:59:12.467809</t>
  </si>
  <si>
    <t>2020-12-02 18:46:13.818534</t>
  </si>
  <si>
    <t>Haklay, M.</t>
  </si>
  <si>
    <t>ECSA's Characteristics of Citizen Science</t>
  </si>
  <si>
    <t>10.5281/zenodo.3758668</t>
  </si>
  <si>
    <t>2020-12-02 18:50:27.252288</t>
  </si>
  <si>
    <t>2020-12-02 18:50:27.2526</t>
  </si>
  <si>
    <t>2020-05-14</t>
  </si>
  <si>
    <t>HANNAH ARENDT: FREIHEIT IST NUR IN DEN GRENZEN DER NATUR MÖGLICH</t>
  </si>
  <si>
    <t>DHM-Blog</t>
  </si>
  <si>
    <t>DHM</t>
  </si>
  <si>
    <t>0db03fb8-cb3e-4e4a-9546-68c8b5a333ae</t>
  </si>
  <si>
    <t>2021-01-14 14:50:31.367026</t>
  </si>
  <si>
    <t>2020-12-03 17:49:40.324123</t>
  </si>
  <si>
    <t>Ruedas, T.; Wünnemann, K.; Grenfell, J.; Rauer, H.</t>
  </si>
  <si>
    <t>Ruedas, T.; Wünnemann, K.</t>
  </si>
  <si>
    <t>Grenfell, J.; Rauer, H.</t>
  </si>
  <si>
    <t>2020-09-21</t>
  </si>
  <si>
    <t>Impact-atmosphere-interior interactions in terrestrial planets</t>
  </si>
  <si>
    <t>Europlanet Science Congress 2020</t>
  </si>
  <si>
    <t>Abstract EPSC2020-783</t>
  </si>
  <si>
    <t>10.5194/epsc2020-783</t>
  </si>
  <si>
    <t>2021-01-19 16:02:51.836702</t>
  </si>
  <si>
    <t>2020-12-03 17:59:16.641023</t>
  </si>
  <si>
    <t>Collinet, M.; Plesa, A.; Ruedas, T.; Schwinger, S.; Breuer, D.</t>
  </si>
  <si>
    <t>Collinet, M.; Plesa, A.; Schwinger, S.; Breuer, D.</t>
  </si>
  <si>
    <t>2020-12-14</t>
  </si>
  <si>
    <t>Modeling melting of the Martian mantle and crust-mantle differentiation with global thermochemical evolution models</t>
  </si>
  <si>
    <t>American Geophysical Union</t>
  </si>
  <si>
    <t>10.1002/essoar.10504950.1</t>
  </si>
  <si>
    <t>2021-02-08 07:04:05.507757</t>
  </si>
  <si>
    <t>2020-12-03 18:08:22.32555</t>
  </si>
  <si>
    <t>2020-10-31</t>
  </si>
  <si>
    <t>Electrical and seismological structure of the martian mantle and the detectability of impact-generated anomalies</t>
  </si>
  <si>
    <t>10.1016/j.icarus.2020.114176</t>
  </si>
  <si>
    <t>2020-12-17 11:05:09.654598</t>
  </si>
  <si>
    <t>2020-12-04 09:43:58.885121</t>
  </si>
  <si>
    <t>Korn, D.; Bartzsch, K.; Buchwald, S.; Ebbighausen, V.; Weyer, D.</t>
  </si>
  <si>
    <t>Bartzsch, K.; Ebbighausen, V.; Weyer, D.</t>
  </si>
  <si>
    <t>The Late Devonian ammonoid subfamily Paratornoceratinae</t>
  </si>
  <si>
    <t>245-285</t>
  </si>
  <si>
    <t>10.1127/njgpa/2020/0924</t>
  </si>
  <si>
    <t>2020-12-17 11:00:03.173376</t>
  </si>
  <si>
    <t>2020-12-04 09:44:45.218977</t>
  </si>
  <si>
    <t>Korn, D.; Hairapetian, V.; Gholamalian, H.</t>
  </si>
  <si>
    <t>Hairapetian, V.; Gholamalian, H.</t>
  </si>
  <si>
    <t>Gigantism in Late Devonian ammonoids from Chahriseh (Central Iran)</t>
  </si>
  <si>
    <t>287-294</t>
  </si>
  <si>
    <t>10.1127/njgpa/2020/0925</t>
  </si>
  <si>
    <t>2021-01-18 11:24:57.704293</t>
  </si>
  <si>
    <t>2020-12-04 09:53:46.8405</t>
  </si>
  <si>
    <t>2020-03-21</t>
  </si>
  <si>
    <t>Two New Frog Species of the Genus &lt;i&gt;Copiula&lt;/i&gt; Mehely, 1901 (Anura, Microhylidae, Asterophryinae) from Southern Papua New Guinea</t>
  </si>
  <si>
    <t>Russian Journal of Herpetology</t>
  </si>
  <si>
    <t>Folium Publishing Company</t>
  </si>
  <si>
    <t>10.30906/1026-2296-2020-27-1-41-53</t>
  </si>
  <si>
    <t>2021-01-14 15:02:48.554269</t>
  </si>
  <si>
    <t>2020-12-04 09:55:46.045006</t>
  </si>
  <si>
    <t>Marchetti, L.; Belvedere, M.; Voigt, S.; Klein, H.; Castanera, D.; Díaz-Martínez, I.; Marty, D.; Xing, L.; Feola, S.; Melchor, R.</t>
  </si>
  <si>
    <t>Marchetti, L.</t>
  </si>
  <si>
    <t>Belvedere, M.; Voigt, S.; Klein, H.; Castanera, D.; Díaz-Martínez, I.; Marty, D.; Xing, L.; Feola, S.; Melchor, R.</t>
  </si>
  <si>
    <t>Reply to discussion of “Defining the morphological quality of fossil footprints. Problems and principles of preservation in tetrapod ichnology with examples from the Palaeozoic to the present” by Marchetti et al. (2019)</t>
  </si>
  <si>
    <t>Earth-Science Reviews</t>
  </si>
  <si>
    <t>Article Number: 103319</t>
  </si>
  <si>
    <t>10.1016/j.earscirev.2020.103319</t>
  </si>
  <si>
    <t>General Earth and Planetary Sciences; Department: Diversity Dynamics</t>
  </si>
  <si>
    <t>2020-12-16 12:28:55.829148</t>
  </si>
  <si>
    <t>2020-12-04 09:57:19.183263</t>
  </si>
  <si>
    <t>Freyhof, J.; Yoğurtçuoğlu, B.</t>
  </si>
  <si>
    <t>Yoğurtçuoğlu, B.</t>
  </si>
  <si>
    <t>2020-07-13</t>
  </si>
  <si>
    <t>A proposal for a new generic structure of the killifish family Aphaniidae, with the description of Aphaniops teimorii (Teleostei: Cyprinodontiformes</t>
  </si>
  <si>
    <t>421-451</t>
  </si>
  <si>
    <t>10.11646/zootaxa.4810.3.2</t>
  </si>
  <si>
    <t>2021-01-18 10:57:27.517074</t>
  </si>
  <si>
    <t>2020-12-04 09:59:00.198876</t>
  </si>
  <si>
    <t>Ferri, F.; Cesare, B.; Bartoli, O.; Ferrero, S.; Palmeri, R.; Remusat, L.; Poli, S.</t>
  </si>
  <si>
    <t>2020-07-18</t>
  </si>
  <si>
    <t>Melt inclusions at MT. Edixon (Antarctica): Chemistry, petrology and implications for the evolution of the Lanterman range</t>
  </si>
  <si>
    <t>Article Number: 105685</t>
  </si>
  <si>
    <t>10.1016/j.lithos.2020.105685</t>
  </si>
  <si>
    <t>2020-12-17 10:59:32.942955</t>
  </si>
  <si>
    <t>2020-12-04 10:00:45.08353</t>
  </si>
  <si>
    <t>Belka, Z.; Dopieralska, J.; Jakubowicz, M.; Skompski, S.; Walczak, A.; Korn, D.; Siepak, M.</t>
  </si>
  <si>
    <t>Belka, Z.; Dopieralska, J.; Jakubowicz, M.; Skompski, S.; Walczak, A.; Siepak, M.</t>
  </si>
  <si>
    <t>2020-09-05</t>
  </si>
  <si>
    <t>Nd isotope record of ocean closure archived in limestones of the Devonian–Carboniferous carbonate platform, Greater Karatau, southern Kazakhstan</t>
  </si>
  <si>
    <t>jgs2020-077</t>
  </si>
  <si>
    <t>10.1144/jgs2020-077</t>
  </si>
  <si>
    <t>2021-01-19 16:10:42.265236</t>
  </si>
  <si>
    <t>2020-12-04 10:02:07.692738</t>
  </si>
  <si>
    <t>Peona, V.; Blom, M.; Xu, L.; Burri, R.; Sullivan, S.; Bunikis, I.; Liachko, I.; Haryoko, T.; Jønsson, K.; Zhou, Q.; Irestedt, M.; Suh, A.</t>
  </si>
  <si>
    <t>Peona, V.; Xu, L.; Burri, R.; Sullivan, S.; Bunikis, I.; Liachko, I.; Haryoko, T.; Jønsson, K.; Zhou, Q.; Irestedt, M.; Suh, A.</t>
  </si>
  <si>
    <t>Identifying the causes and consequences of assembly gaps using a multiplatform genome assembly of a bird‐of‐paradise</t>
  </si>
  <si>
    <t>Molecular Ecology Resources</t>
  </si>
  <si>
    <t>263-286</t>
  </si>
  <si>
    <t>10.1111/1755-0998.13252</t>
  </si>
  <si>
    <t>Biotechnology; Genetics; Ecology, Evolution, Behavior and Systematics; Department: Microevolution</t>
  </si>
  <si>
    <t>2021-01-19 16:14:47.402916</t>
  </si>
  <si>
    <t>2020-12-07 08:37:27.446215</t>
  </si>
  <si>
    <t>Opitz, I.; Patzschke, E.</t>
  </si>
  <si>
    <t>Patzschke, E.</t>
  </si>
  <si>
    <t>Opitz, I.</t>
  </si>
  <si>
    <t>2020-06-30</t>
  </si>
  <si>
    <t>Ein Basisprozess für den Wissenstransfer</t>
  </si>
  <si>
    <t>10.7479/h29m-8p68</t>
  </si>
  <si>
    <t>2021-01-19 16:17:57.878967</t>
  </si>
  <si>
    <t>2020-12-07 09:34:15.693515</t>
  </si>
  <si>
    <t>Sadowski, E.; Schmidt, A.; Denk, T.</t>
  </si>
  <si>
    <t>Schmidt, A.; Denk, T.</t>
  </si>
  <si>
    <t>2020-12-01</t>
  </si>
  <si>
    <t>Staminate inflorescences with in situ pollen from Eocene Baltic amber reveal high diversity in Fagaceae (oak family)</t>
  </si>
  <si>
    <t>Willdenowia</t>
  </si>
  <si>
    <t>405-517</t>
  </si>
  <si>
    <t>Botanic Garden and Botanical Museum Berlin, Freie Universitaet Berlin</t>
  </si>
  <si>
    <t>10.3372/wi.50.50303</t>
  </si>
  <si>
    <t>Plant Science; Ecology, Evolution, Behavior and Systematics; Department: Biodiversity Discovery; Collection: Paläo- und Känophytikum</t>
  </si>
  <si>
    <t>2020-12-07 09:45:55.523332</t>
  </si>
  <si>
    <t>2020-12-07 09:45:55.52362</t>
  </si>
  <si>
    <t>Zilch, M.; Faber, A.</t>
  </si>
  <si>
    <t>2020-10-01</t>
  </si>
  <si>
    <t>Umwelt- und Naturbildung am Museum für Naturkunde Berlin</t>
  </si>
  <si>
    <t>kjl&amp;m</t>
  </si>
  <si>
    <t>4/2020</t>
  </si>
  <si>
    <t>73-76</t>
  </si>
  <si>
    <t>kopaed verlagsgmbh</t>
  </si>
  <si>
    <t>6ef81131-4699-4542-a5f2-3646b7cd9d2c</t>
  </si>
  <si>
    <t>2021-01-19 19:57:41.147953</t>
  </si>
  <si>
    <t>2020-12-07 11:26:02.834767</t>
  </si>
  <si>
    <t>Lompa, T.; Wünnemann, K.; Miljković, K.; Wahl, D.; Padovan, S.</t>
  </si>
  <si>
    <t>Lompa, T.; Miljković, K.; Wahl, D.; Padovan, S.</t>
  </si>
  <si>
    <t>2020-10-08</t>
  </si>
  <si>
    <t>Numerical modeling of farside impact structures on the Moon constrained by gravity data</t>
  </si>
  <si>
    <t>EPSC2020-305</t>
  </si>
  <si>
    <t>10.5194/epsc2020-305</t>
  </si>
  <si>
    <t>2021-01-19 19:59:24.358887</t>
  </si>
  <si>
    <t>2020-12-07 12:58:21.185887</t>
  </si>
  <si>
    <t>Blaimer, B.; Gotzek, D.; Brady, S.; Buffington, M.</t>
  </si>
  <si>
    <t>Blaimer, B.</t>
  </si>
  <si>
    <t>Gotzek, D.; Brady, S.; Buffington, M.</t>
  </si>
  <si>
    <t>2020-11-23</t>
  </si>
  <si>
    <t>Comprehensive phylogenomic analyses re-write the evolution of parasitism within cynipoid wasps</t>
  </si>
  <si>
    <t>Article number: 155</t>
  </si>
  <si>
    <t>10.1186/s12862-020-01716-2</t>
  </si>
  <si>
    <t>2021-02-16 11:22:52.542529</t>
  </si>
  <si>
    <t>2020-12-07 13:24:36.500269</t>
  </si>
  <si>
    <t>2020-01-13</t>
  </si>
  <si>
    <t>Crematogaster</t>
  </si>
  <si>
    <t>Encyclopedia of Social Insects</t>
  </si>
  <si>
    <t>10.1007/978-3-319-90306-4_159-1</t>
  </si>
  <si>
    <t>2021-01-19 18:59:36.094448</t>
  </si>
  <si>
    <t>2020-12-07 13:36:57.186961</t>
  </si>
  <si>
    <t>Cruaud, A.; Delvare, G.; Nidelet, S.; Sauné, L.; Ratnasingham, S.; Chartois, M.; Blaimer, B.; Gates, M.; Brady, S.; Faure, S.; Noort, S.; Rossi, J.; Rasplus, J.</t>
  </si>
  <si>
    <t>Cruaud, A.; Delvare, G.; Nidelet, S.; Sauné, L.; Ratnasingham, S.; Chartois, M.; Gates, M.; Brady, S.; Faure, S.; Noort, S.; Rossi, J.; Rasplus, J.</t>
  </si>
  <si>
    <t>2020-04-20</t>
  </si>
  <si>
    <t>Ultra‐Conserved Elements and morphology reciprocally illuminate conflicting phylogenetic hypotheses in Chalcididae (Hymenoptera, Chalcidoidea)</t>
  </si>
  <si>
    <t>Cladistics</t>
  </si>
  <si>
    <t>1-35</t>
  </si>
  <si>
    <t>10.1111/cla.12416</t>
  </si>
  <si>
    <t>2021-01-14 16:05:20.603394</t>
  </si>
  <si>
    <t>2020-12-07 13:38:49.33854</t>
  </si>
  <si>
    <t>Rasplus, J.; Blaimer, B.; Brady, S.; Burks, R.; Delvare, G.; Fisher, N.; Gates, M.; Gauthier, N.; Gumovsky, A.; Hansson, C.; Heraty, J.; Fusu, L.; Nidelet, S.; Pereira, R.; Sauné, L.; Ubaidillah, R.; Cruaud, A.</t>
  </si>
  <si>
    <t>Rasplus, J.; Brady, S.; Burks, R.; Delvare, G.; Fisher, N.; Gates, M.; Gauthier, N.; Gumovsky, A.; Hansson, C.; Heraty, J.; Fusu, L.; Nidelet, S.; Pereira, R.; Sauné, L.; Ubaidillah, R.; Cruaud, A.</t>
  </si>
  <si>
    <t>2020-09-23</t>
  </si>
  <si>
    <t>A first phylogenomic hypothesis for Eulophidae (Hymenoptera, Chalcidoidea)</t>
  </si>
  <si>
    <t>597-609</t>
  </si>
  <si>
    <t>10.1080/00222933.2020.1762941</t>
  </si>
  <si>
    <t>Roy.Ebel</t>
  </si>
  <si>
    <t>2020-12-07 13:51:31.405647</t>
  </si>
  <si>
    <t>2020-12-07 13:51:31.405957</t>
  </si>
  <si>
    <t>Ebel, R.; Müller, J.; Ramm, T.; Hipsley, C.; Amson, E.</t>
  </si>
  <si>
    <t>Ebel, R.; Müller, J.; Ramm, T.; Amson, E.</t>
  </si>
  <si>
    <t>2020-11-30</t>
  </si>
  <si>
    <t>First evidence of convergent lifestyle signal in reptile skull roof microanatomy</t>
  </si>
  <si>
    <t>BMC Biology</t>
  </si>
  <si>
    <t>https://doi.org/10.1186/s12915-020-00908</t>
  </si>
  <si>
    <t>Department: Evolutionary Morphology; This publication cites MfN collection specimens; Collection: Reptilien, Amphibien; Laboratory: 3D laboratory [CT, surface scan, photogrammetry, digital visualisation]</t>
  </si>
  <si>
    <t>2021-01-19 16:29:37.568458</t>
  </si>
  <si>
    <t>2020-12-07 14:39:38.599936</t>
  </si>
  <si>
    <t>Reddin, C.; Kocsis, Á.; Aberhan, M.; Kiessling, W.</t>
  </si>
  <si>
    <t>Reddin, C.; Aberhan, M.</t>
  </si>
  <si>
    <t>2020-11-24</t>
  </si>
  <si>
    <t>Victims of ancient hyperthermal events herald the fates of marine clades and traits under global warming</t>
  </si>
  <si>
    <t>10.1111/gcb.15434</t>
  </si>
  <si>
    <t>Ecology; Global and Planetary Change; General Environmental Science; Environmental Chemistry; Department: Diversity Dynamics</t>
  </si>
  <si>
    <t>2021-02-16 10:12:34.158021</t>
  </si>
  <si>
    <t>2020-12-07 16:45:27.669519</t>
  </si>
  <si>
    <t>Bertoni, F.</t>
  </si>
  <si>
    <t>2020-06-29</t>
  </si>
  <si>
    <t>Soiling Mars:</t>
  </si>
  <si>
    <t>Thinking with Soils</t>
  </si>
  <si>
    <t>107-122</t>
  </si>
  <si>
    <t>Bloomsbury Publishing Plc</t>
  </si>
  <si>
    <t>10.5040/9781350109568.ch-007</t>
  </si>
  <si>
    <t>2021-01-13 13:52:16.756517</t>
  </si>
  <si>
    <t>2020-12-08 08:24:09.683846</t>
  </si>
  <si>
    <t>Li, H.; Wu, C.; Ohl, M.; Liu, X.</t>
  </si>
  <si>
    <t>Li, H.; Wu, C.; Liu, X.</t>
  </si>
  <si>
    <t>A new sexually dimorphic mantidfly species of Allomantispa Liu et al., 2015 from China (Neuroptera: Mantispidae)</t>
  </si>
  <si>
    <t>Journal of Asia-Pacific Entomology</t>
  </si>
  <si>
    <t>988-1002</t>
  </si>
  <si>
    <t>10.1016/j.aspen.2020.08.009</t>
  </si>
  <si>
    <t>Insect Science; This publication cites MfN collection specimens; This publication is a species description; Department: Biodiversity Discovery; Collection: Hymenoptera</t>
  </si>
  <si>
    <t>2021-01-13 13:51:32.584378</t>
  </si>
  <si>
    <t>2020-12-08 08:28:07.80877</t>
  </si>
  <si>
    <t>Snyman, L.; Ohl, M.; Pirk, C.; Sole, C.</t>
  </si>
  <si>
    <t>Snyman, L.; Pirk, C.; Sole, C.</t>
  </si>
  <si>
    <t>A review of the biology and biogeography of Mantispidae (Neuroptera)</t>
  </si>
  <si>
    <t>Insect Systematics &amp; Evolution</t>
  </si>
  <si>
    <t>1-42</t>
  </si>
  <si>
    <t>10.1163/1876312x-bja10002</t>
  </si>
  <si>
    <t>Ecology; Insect Science; Ecology, Evolution, Behavior and Systematics; Department: Biodiversity Discovery; Collection: Hymenoptera</t>
  </si>
  <si>
    <t>2021-01-19 20:09:35.158274</t>
  </si>
  <si>
    <t>2020-12-08 09:17:15.271072</t>
  </si>
  <si>
    <t>Lentge-Maaß, N.; Neiber, M.; Gimnich, F.; Glaubrecht, M.</t>
  </si>
  <si>
    <t>Lentge-Maaß, N.</t>
  </si>
  <si>
    <t>Neiber, M.; Gimnich, F.; Glaubrecht, M.</t>
  </si>
  <si>
    <t>2020-12-07</t>
  </si>
  <si>
    <t>Evolutionary systematics of the viviparous gastropod Sermyla (Gastropoda: Cerithioidea: Thiaridae), with the description of a new species</t>
  </si>
  <si>
    <t>Article nr: zlaa120</t>
  </si>
  <si>
    <t>10.1093/zoolinnean/zlaa120</t>
  </si>
  <si>
    <t>Animal Science and Zoology; Ecology, Evolution, Behavior and Systematics; This publication cites MfN collection specimens; Department: Biodiversity Discovery; Collection: Mollusca; Collection: DNA-/Gewebesammlung; Laboratory: DNA-lab; This publication is a taxonomic revision; This publication is a species description</t>
  </si>
  <si>
    <t>Joachim.Ziegler</t>
  </si>
  <si>
    <t>2021-01-06 16:43:16.190723</t>
  </si>
  <si>
    <t>2020-12-08 14:28:00.235875</t>
  </si>
  <si>
    <t>Ziegler, J.; Pohl, J.; Evenhuis, N.</t>
  </si>
  <si>
    <t>Ziegler, J.; Pohl, J.</t>
  </si>
  <si>
    <t>Evenhuis, N.</t>
  </si>
  <si>
    <t>Die Reise des Entomologen Hermann Loew nach Kleinasien in den Jahren 1841-1842</t>
  </si>
  <si>
    <t>Contributions to entomology</t>
  </si>
  <si>
    <t>203-271</t>
  </si>
  <si>
    <t>10.21248/contrib.entomol.40.2.203-271</t>
  </si>
  <si>
    <t>This publication cites MfN collection specimens; Collection: Diptera, Siphonaptera; Department: Collection Development</t>
  </si>
  <si>
    <t>2021-01-19 16:39:29.562952</t>
  </si>
  <si>
    <t>2020-12-08 16:42:09.214137</t>
  </si>
  <si>
    <t>Marini, M.; Hall, L.; Bates, J.; Steinheimer, F.; Mcgowan, R.; Silveira, L.; Lijtmaer, D.; Tubaro, P.; Córdoba-Córdoba, S.; Gamauf, A.; Greeney, H.; Schweizer, M.; Kamminga, P.; Cibois, A.; Vallotton, L.; Russell, D.; Robinson, S.; Sweet, P.; Frahnert, S.; Corado, R.; Heming, N.</t>
  </si>
  <si>
    <t>Marini, M.; Hall, L.; Bates, J.; Steinheimer, F.; Mcgowan, R.; Silveira, L.; Lijtmaer, D.; Tubaro, P.; Córdoba-Córdoba, S.; Gamauf, A.; Greeney, H.; Schweizer, M.; Kamminga, P.; Cibois, A.; Vallotton, L.; Russell, D.; Robinson, S.; Sweet, P.; Corado, R.; Heming, N.</t>
  </si>
  <si>
    <t>The five million bird eggs in the world’s museum collections are an invaluable and underused resource</t>
  </si>
  <si>
    <t>The Auk</t>
  </si>
  <si>
    <t>10.1093/auk/ukaa036</t>
  </si>
  <si>
    <t>2020-12-08 16:57:05.583227</t>
  </si>
  <si>
    <t>2020-12-08 16:57:05.583509</t>
  </si>
  <si>
    <t>Frahnert, K.; Bendel, E.; Westphal, N.; Frahnert, S.</t>
  </si>
  <si>
    <t>Frahnert, K.</t>
  </si>
  <si>
    <t>Visualization of the acoustic organ of Pygoscelis papua (Spheniscidae, Aves) via diceCT at the Museum für Naturkunde Berlin</t>
  </si>
  <si>
    <t>MfN</t>
  </si>
  <si>
    <t>10.7479/a4t6-sn92</t>
  </si>
  <si>
    <t>2021-01-19 20:11:19.979506</t>
  </si>
  <si>
    <t>2020-12-10 13:11:16.611381</t>
  </si>
  <si>
    <t>Knörnschild, M.; Fernandez, A.</t>
  </si>
  <si>
    <t>2020-11-12</t>
  </si>
  <si>
    <t>Do Bats Have the Necessary Prerequisites for Symbolic Communication?</t>
  </si>
  <si>
    <t>Frontiers in Psychology</t>
  </si>
  <si>
    <t>10.3389/fpsyg.2020.571678</t>
  </si>
  <si>
    <t>General Psychology; Department: Microevolution</t>
  </si>
  <si>
    <t>2021-01-13 13:28:00.837152</t>
  </si>
  <si>
    <t>2020-12-10 20:03:17.275921</t>
  </si>
  <si>
    <t>Schlüter, N.; Püttmann, T.; Ifrim, C.; Akyüz, A.; Buzkan, I.</t>
  </si>
  <si>
    <t>Püttmann, T.; Ifrim, C.; Akyüz, A.; Buzkan, I.</t>
  </si>
  <si>
    <t>Late Cretaceous (Campanian) echinoids from the northern Tethyan province (Zonguldak, northern Turkey) and their palaeobiogeographical implications</t>
  </si>
  <si>
    <t>10.1016/j.cretres.2020.104630</t>
  </si>
  <si>
    <t>Palaeontology; This publication cites MfN collection specimens; This publication is a species description; Collection: Fossile Arthopoda, Bryozoa, Echinodermata, Trilobita</t>
  </si>
  <si>
    <t>2021-01-13 14:07:23.096461</t>
  </si>
  <si>
    <t>2020-12-10 20:05:04.772577</t>
  </si>
  <si>
    <t>Schlüter, N.; Ifrim, C.</t>
  </si>
  <si>
    <t>Ifrim, C.</t>
  </si>
  <si>
    <t>2020-10-16</t>
  </si>
  <si>
    <t>Santonian–Campanian (Late Cretaceous) echinoids from Coahuila, Mexico</t>
  </si>
  <si>
    <t>103-119</t>
  </si>
  <si>
    <t>10.1127/njgpa/2020/0937</t>
  </si>
  <si>
    <t>Palaeontology; This publication is a species description; This publication is a taxonomic revision</t>
  </si>
  <si>
    <t>2021-01-15 12:11:28.757878</t>
  </si>
  <si>
    <t>2020-12-11 15:29:07.587053</t>
  </si>
  <si>
    <t>Özen, V.; Faria, G.; Renaudie, J.; Lazarus, D.</t>
  </si>
  <si>
    <t>Özen, V.; Faria, G.</t>
  </si>
  <si>
    <t>Southern Ocean diatom diversity across the Eocene-Oligocene transition</t>
  </si>
  <si>
    <t>2c6a0798-b09a-40e6-b6e5-9124d9726d05</t>
  </si>
  <si>
    <t>2021-01-19 20:11:56.077254</t>
  </si>
  <si>
    <t>2020-12-12 16:21:58.3954</t>
  </si>
  <si>
    <t>Stehle, M.; Lasseck, M.; Khorramshahi, O.; Sturm, U.</t>
  </si>
  <si>
    <t>Lasseck, M.; Khorramshahi, O.; Sturm, U.</t>
  </si>
  <si>
    <t>Stehle, M.</t>
  </si>
  <si>
    <t>Evaluation of acoustic pattern recognition of nightingale (Luscinia megarhynchos) recordings by citizens</t>
  </si>
  <si>
    <t>e50233</t>
  </si>
  <si>
    <t>10.3897/rio.6.e50233</t>
  </si>
  <si>
    <t>2020-12-12 16:23:13.700483</t>
  </si>
  <si>
    <t>2020-12-12 16:23:13.745111</t>
  </si>
  <si>
    <t>Sturm, U.; Voigt-Heucke, S.; Mortega, K.; Moormann, A.</t>
  </si>
  <si>
    <t>Sturm, U.; Voigt-Heucke, S.; Moormann, A.</t>
  </si>
  <si>
    <t>2020-09-11</t>
  </si>
  <si>
    <t>Die Artenkenntnis von Berliner Schüler_innen am Beispiel einheimischer Vögel</t>
  </si>
  <si>
    <t>Zeitschrift für Didaktik der Naturwissenschaften</t>
  </si>
  <si>
    <t>143-155</t>
  </si>
  <si>
    <t>10.1007/s40573-020-00117-8</t>
  </si>
  <si>
    <t>Department: Science in Society; Department: Education and Exhibition</t>
  </si>
  <si>
    <t>2021-01-15 11:12:54.251237</t>
  </si>
  <si>
    <t>2020-12-12 16:30:17.454341</t>
  </si>
  <si>
    <t>2020-10-26</t>
  </si>
  <si>
    <t>Mit dem Smartphone in die Natur</t>
  </si>
  <si>
    <t>nah dran sein - Mitteilungen aus der Alfred Toepfer Akademie für Naturschutz</t>
  </si>
  <si>
    <t>31-33</t>
  </si>
  <si>
    <t>Alfred Toepfer Akademie für Naturschutz</t>
  </si>
  <si>
    <t>8512032b-e5d6-40b6-8417-f60ab02fd93b</t>
  </si>
  <si>
    <t>Sophia.Graefe</t>
  </si>
  <si>
    <t>2020-12-12 17:26:25.452247</t>
  </si>
  <si>
    <t>2020-12-12 17:26:25.452542</t>
  </si>
  <si>
    <t>Gräfe, S.</t>
  </si>
  <si>
    <t>Totenmaske für einen Fuchs</t>
  </si>
  <si>
    <t>Wissensdinge – Geschichten aus dem Naturkundemuseum</t>
  </si>
  <si>
    <t>192-193</t>
  </si>
  <si>
    <t>88cc697d-969f-44e7-9383-7f5d0d3b258d</t>
  </si>
  <si>
    <t>This publication cites MfN collection specimens; Department: Humanities of Nature; Collection: Tierstimmenarchiv</t>
  </si>
  <si>
    <t>2021-02-16 10:23:58.401682</t>
  </si>
  <si>
    <t>2020-12-12 17:30:25.159804</t>
  </si>
  <si>
    <t>Gräfe, S.; Schultz-Figueroa, B.</t>
  </si>
  <si>
    <t>Schultz-Figueroa, B.</t>
  </si>
  <si>
    <t>2020-10-28</t>
  </si>
  <si>
    <t>Mediating Disease</t>
  </si>
  <si>
    <t>Pandemic Media: Preliminary Notes Toward an Inventory</t>
  </si>
  <si>
    <t>243-249</t>
  </si>
  <si>
    <t>Meson Press</t>
  </si>
  <si>
    <t>439198d0-da19-4b67-be68-3a1e46f5658f</t>
  </si>
  <si>
    <t>2020-12-12 17:35:30.6734</t>
  </si>
  <si>
    <t>2020-12-12 17:35:30.673687</t>
  </si>
  <si>
    <t>Der ‚Verein für Museen’ (1933–1957)</t>
  </si>
  <si>
    <t>Museales Erzählen. Dinge, Räume, Narrative</t>
  </si>
  <si>
    <t>297–318</t>
  </si>
  <si>
    <t>Wilhelm Fink</t>
  </si>
  <si>
    <t>4fdacbe1-e149-47d5-acea-8eb716a3e6f1</t>
  </si>
  <si>
    <t>2021-01-15 12:14:21.853392</t>
  </si>
  <si>
    <t>2020-12-12 17:37:58.236267</t>
  </si>
  <si>
    <t>Gräfe, S.; Bärnighausen, J.</t>
  </si>
  <si>
    <t>Bärnighausen, J.</t>
  </si>
  <si>
    <t>2020-10-30</t>
  </si>
  <si>
    <t>Bilder der Natur</t>
  </si>
  <si>
    <t>adfe7a2c-ada2-4134-b3d0-1b92a246aadd</t>
  </si>
  <si>
    <t>2021-01-15 11:27:44.951334</t>
  </si>
  <si>
    <t>2020-12-12 17:40:57.971023</t>
  </si>
  <si>
    <t>Gräfe, S.; Hui, A.</t>
  </si>
  <si>
    <t>Hui, A.</t>
  </si>
  <si>
    <t>2020-07-29</t>
  </si>
  <si>
    <t>Temporalizing Space through Sound and Movement</t>
  </si>
  <si>
    <t>Sound &amp; Science: Digital Histories Datenbank</t>
  </si>
  <si>
    <t>Viktoria Tkaczyk</t>
  </si>
  <si>
    <t>2c518b4d-d4b6-4612-8aae-e70f020cc1f4</t>
  </si>
  <si>
    <t>2021-01-15 11:12:34.727229</t>
  </si>
  <si>
    <t>2020-12-12 17:45:42.87558</t>
  </si>
  <si>
    <t>Tier und Film</t>
  </si>
  <si>
    <t>MEDIENwissenschaft: Rezensionen | Reviews</t>
  </si>
  <si>
    <t>20/01</t>
  </si>
  <si>
    <t>Schüren</t>
  </si>
  <si>
    <t>a44e6498-e023-4a3f-9e3f-afe454af9f2e</t>
  </si>
  <si>
    <t>2021-01-15 11:33:45.385778</t>
  </si>
  <si>
    <t>2020-12-12 17:52:53.871509</t>
  </si>
  <si>
    <t>2020-11-02</t>
  </si>
  <si>
    <t>Auf den Spuren des Wals: Geographien des Lebens im 19. Jahrhundert</t>
  </si>
  <si>
    <t>Tierstudien</t>
  </si>
  <si>
    <t>18/2020</t>
  </si>
  <si>
    <t>184-185</t>
  </si>
  <si>
    <t>Neofelis</t>
  </si>
  <si>
    <t>771c0363-b88f-469f-b1f0-87b96e28ddb0</t>
  </si>
  <si>
    <t>2021-01-13 12:49:28.692078</t>
  </si>
  <si>
    <t>2020-12-14 07:05:13.773729</t>
  </si>
  <si>
    <t>Buenaventura, E.; Valverde-Castro, C.; Wolff, M.</t>
  </si>
  <si>
    <t>Valverde-Castro, C.; Wolff, M.</t>
  </si>
  <si>
    <t>New carrion-visiting flesh flies (Diptera: Sarcophagidae) from tropical dry forests of Colombia and their phylogenetic affinities</t>
  </si>
  <si>
    <t>10.1016/j.actatropica.2020.105720</t>
  </si>
  <si>
    <t>Parasitology; Infectious Diseases; General Medicine; This publication is a species description; This publication cites MfN collection specimens; Department: Biodiversity Discovery; Collection: Diptera, Siphonaptera</t>
  </si>
  <si>
    <t>2021-01-14 16:19:46.635473</t>
  </si>
  <si>
    <t>2020-12-14 08:41:41.392809</t>
  </si>
  <si>
    <t>Korn, D.; Wang, Q.; Hu, K.; Qi, Y.</t>
  </si>
  <si>
    <t>Wang, Q.; Hu, K.; Qi, Y.</t>
  </si>
  <si>
    <t>2020-12-09</t>
  </si>
  <si>
    <t>Bilinguites – a cosmopolitan Late Carboniferous ammonoid genus</t>
  </si>
  <si>
    <t>10.1016/j.palwor.2020.12.002</t>
  </si>
  <si>
    <t>Department: Diversity Dynamics; Department: Biodiversity Discovery; Collection: Fossile Cephalopoden, Cnidaria</t>
  </si>
  <si>
    <t>2021-01-14 16:22:06.84401</t>
  </si>
  <si>
    <t>2020-12-14 08:43:04.637689</t>
  </si>
  <si>
    <t>2020-05-15</t>
  </si>
  <si>
    <t>The succession of the mid-Bashkirian ammonoids Cancelloceras and Gastrioceras in North China</t>
  </si>
  <si>
    <t>10.1016/j.palwor.2020.04.009</t>
  </si>
  <si>
    <t>Stratigraphy; Palaeontology; Ecology, Evolution, Behavior and Systematics; Department: Diversity Dynamics</t>
  </si>
  <si>
    <t>Alvaro.Ortiz</t>
  </si>
  <si>
    <t>2020-12-14 09:30:04.096132</t>
  </si>
  <si>
    <t>2020-12-14 09:11:50.205306</t>
  </si>
  <si>
    <t>Patzschke, E.; Opitz, I.; Ortiz-Troncoso, A.; Ortiz Troncoso, A.</t>
  </si>
  <si>
    <t>Patzschke, E.; Ortiz Troncoso, A.</t>
  </si>
  <si>
    <t>Opitz, I.; Ortiz-Troncoso, A.</t>
  </si>
  <si>
    <t>IKON - Wissenstransferkonzept für Forschungsinhalte, -methoden und -kompetenzen in Forschungsmuseen</t>
  </si>
  <si>
    <t>769559ce-6eb7-4d74-9418-644b1846226a</t>
  </si>
  <si>
    <t>2021-01-18 12:51:29.246133</t>
  </si>
  <si>
    <t>2020-12-14 09:50:57.412863</t>
  </si>
  <si>
    <t>Ortiz Troncoso, A.; Jäckel, D.; Bölling, C.</t>
  </si>
  <si>
    <t>Ortiz Troncoso, A.; Bölling, C.</t>
  </si>
  <si>
    <t>Jäckel, D.</t>
  </si>
  <si>
    <t>2020-09-19</t>
  </si>
  <si>
    <t>The Animal Audiogram Base: Database and web portal to present and evaluate audio-physiological data</t>
  </si>
  <si>
    <t>Conference: 153.Jahresversammlung der Deutschen Ornithologen-Gesellschaft - Symposium „Hörvermögen von Pinguinen / Hearing in Penguins“</t>
  </si>
  <si>
    <t>45c7d2bb-5789-401f-a10e-a0dcf7f8a8d1</t>
  </si>
  <si>
    <t>Bonnie.Dietermann</t>
  </si>
  <si>
    <t>2020-12-14 12:24:49.448367</t>
  </si>
  <si>
    <t>2020-12-14 12:23:47.882971</t>
  </si>
  <si>
    <t>Rössig, W.; Schultka, Y.; Dietermann, B.; Lisienski, L.; Strohmann, V.; Kreft, S.</t>
  </si>
  <si>
    <t>Rössig, W.; Schultka, Y.; Kreft, S.</t>
  </si>
  <si>
    <t>Lisienski, L.; Strohmann, V.</t>
  </si>
  <si>
    <t>Projekte im Experimentierfeld - Schreibwerkstatt</t>
  </si>
  <si>
    <t>Das Experimentierfeld - Eine Sammlung</t>
  </si>
  <si>
    <t>10.7479/as1e-yn80/1</t>
  </si>
  <si>
    <t>2020-12-14 12:38:14.232112</t>
  </si>
  <si>
    <t>2020-12-14 12:30:05.14227</t>
  </si>
  <si>
    <t>Projekte im Experimentierfeld - Fotowerkstatt</t>
  </si>
  <si>
    <t>10.7479/as1e-yn80/2</t>
  </si>
  <si>
    <t>Frank.Tillack</t>
  </si>
  <si>
    <t>2021-01-15 14:53:21.167248</t>
  </si>
  <si>
    <t>2020-12-14 12:32:31.823001</t>
  </si>
  <si>
    <t>Schätti, B.; Heimes, P.; Tillack, F.; Kucharzewski, C.; Torres-Pérez Coeto, J.</t>
  </si>
  <si>
    <t>Tillack, F.</t>
  </si>
  <si>
    <t>Schätti, B.; Heimes, P.; Torres-Pérez Coeto, J.</t>
  </si>
  <si>
    <t>Pituophis deppei (Duméril, Bibron &amp; Duméril, 1854) or a reassessment of Mexican bullsnakes (Reptilia: Squamata: Colubridae)</t>
  </si>
  <si>
    <t>483-545</t>
  </si>
  <si>
    <t>10.26049/VZ70-4-2020-01</t>
  </si>
  <si>
    <t>This publication is a taxonomic revision; Department: Collection Development; This publication cites MfN collection specimens; Collection: Reptilien, Amphibien</t>
  </si>
  <si>
    <t>2021-01-13 13:39:43.410989</t>
  </si>
  <si>
    <t>2020-12-14 15:17:31.591544</t>
  </si>
  <si>
    <t>Deering, K.; Spiegel, E.; Quaisser, C.; Nowak, D.; Rakete, S.; Garí, M.; Bose-O’Reilly, S.</t>
  </si>
  <si>
    <t>Deering, K.; Spiegel, E.; Nowak, D.; Rakete, S.; Garí, M.; Bose-O’Reilly, S.</t>
  </si>
  <si>
    <t>2020-02-22</t>
  </si>
  <si>
    <t>Exposure assessment of toxic metals and organochlorine pesticides among employees of a natural history museum</t>
  </si>
  <si>
    <t>Environmental Research</t>
  </si>
  <si>
    <t>10.1016/j.envres.2020.109271</t>
  </si>
  <si>
    <t>Biochemistry; General Environmental Science; Department: Collection Development</t>
  </si>
  <si>
    <t>2021-01-13 14:41:50.171727</t>
  </si>
  <si>
    <t>2020-12-14 19:20:52.051663</t>
  </si>
  <si>
    <t>Gresky, J.; Sokiranski, R.; Witzmann, F.; Petiti, E.</t>
  </si>
  <si>
    <t>Gresky, J.; Sokiranski, R.; Petiti, E.</t>
  </si>
  <si>
    <t>2020-09-15</t>
  </si>
  <si>
    <t>The oldest case of osteopetrosis in a human skeleton: exploring the history of rare diseases</t>
  </si>
  <si>
    <t>The Lancet Diabetes &amp; Endocrinology</t>
  </si>
  <si>
    <t>806-808</t>
  </si>
  <si>
    <t>10.1016/s2213-8587(20)30307-7</t>
  </si>
  <si>
    <t>Internal Medicine;Endocrinology, Diabetes and Metabolism;Endocrinology</t>
  </si>
  <si>
    <t>2021-01-15 12:40:04.128238</t>
  </si>
  <si>
    <t>2020-12-16 11:21:37.572798</t>
  </si>
  <si>
    <t>Huxley, R.; Quaisser, C.; Butler, C.; Dekker, R.</t>
  </si>
  <si>
    <t>Huxley, R.; Butler, C.; Dekker, R.</t>
  </si>
  <si>
    <t>Managing Natural Science Collections</t>
  </si>
  <si>
    <t>Routledge</t>
  </si>
  <si>
    <t>533201ed-ded5-49cd-b587-1f0a36a1db6c</t>
  </si>
  <si>
    <t>2021-02-16 10:37:31.421381</t>
  </si>
  <si>
    <t>2020-12-16 11:32:35.524354</t>
  </si>
  <si>
    <t>Quaisser, C.; Bock, S.</t>
  </si>
  <si>
    <t>Ein Fuchs für alle Fälle</t>
  </si>
  <si>
    <t>280-281</t>
  </si>
  <si>
    <t>Reimer</t>
  </si>
  <si>
    <t>6eb6b51a-c7ad-4f06-8ae0-948730ed6093</t>
  </si>
  <si>
    <t>2020-12-16 12:25:42.239143</t>
  </si>
  <si>
    <t>2020-12-16 12:15:35.134567</t>
  </si>
  <si>
    <t>Bayçelebi, E.; Turan, D.; Kaya, C.; Freyhof, J.</t>
  </si>
  <si>
    <t>Bayçelebi, E.; Turan, D.; Kaya, C.</t>
  </si>
  <si>
    <t>2020-12-08</t>
  </si>
  <si>
    <t>Alburnus nasreddini, a synonym of A. escherichii (Teleostei: Leuciscidae)</t>
  </si>
  <si>
    <t>123-132</t>
  </si>
  <si>
    <t>10.11646/zootaxa.4894.1.7</t>
  </si>
  <si>
    <t>2021-01-14 16:24:03.291385</t>
  </si>
  <si>
    <t>2020-12-16 12:30:58.047267</t>
  </si>
  <si>
    <t>Yoğurtçuoğlu, B.; Kaya, C.; Geiger, M.; Freyhof, J.</t>
  </si>
  <si>
    <t>Yoğurtçuoğlu, B.; Kaya, C.; Geiger, M.</t>
  </si>
  <si>
    <t>2020-06-24</t>
  </si>
  <si>
    <t>Revision of the genus Seminemacheilus, with the description of three new species (Teleostei: Nemacheilidae)</t>
  </si>
  <si>
    <t>477-501</t>
  </si>
  <si>
    <t>10.11646/zootaxa.4802.3.5</t>
  </si>
  <si>
    <t>2020-12-16 12:32:56.004251</t>
  </si>
  <si>
    <t>2020-12-16 12:32:56.00456</t>
  </si>
  <si>
    <t>Yogurtcuoglu, B.; Freyhof, J.</t>
  </si>
  <si>
    <t>Yogurtcuoglu, B.</t>
  </si>
  <si>
    <t>2020-06-16</t>
  </si>
  <si>
    <t>Fish Occurrence Database of the Family Aphaniidae</t>
  </si>
  <si>
    <t>Freshwater Metadata Journal</t>
  </si>
  <si>
    <t>University of Natural Resources and Life Sciences BOKU Vienna</t>
  </si>
  <si>
    <t>10.15504/fmj.2020.48</t>
  </si>
  <si>
    <t>2021-02-16 11:24:29.227562</t>
  </si>
  <si>
    <t>2020-12-16 12:52:22.369673</t>
  </si>
  <si>
    <t>Yogurtcuoglu, B.; Kaya, C.; Freyhof, J.</t>
  </si>
  <si>
    <t>Yogurtcuoglu, B.; Kaya, C.</t>
  </si>
  <si>
    <t>Freshwater fishes of the Anatolian Midwestern Black Sea basin</t>
  </si>
  <si>
    <t>Ichtyological Exploration of Freshwaters</t>
  </si>
  <si>
    <t>10.23788/IEF-1152</t>
  </si>
  <si>
    <t>2020-12-16 13:02:13.104574</t>
  </si>
  <si>
    <t>2020-12-16 13:02:13.104882</t>
  </si>
  <si>
    <t>Freyhof, J.; Bergner, L.</t>
  </si>
  <si>
    <t>Bergner, L.</t>
  </si>
  <si>
    <t>2020-07-15</t>
  </si>
  <si>
    <t>Threatened Freshwater Fishes of the Mediterranean Basin Biodiversity Hotspot: Distribution, extinction risk and the impact of hydropower.</t>
  </si>
  <si>
    <t>EuroNatur, Radolfzell, Germany and RiverWatch, Vienna, Austria</t>
  </si>
  <si>
    <t>10.7479/c6d4-2f73</t>
  </si>
  <si>
    <t>2021-01-18 11:26:03.501525</t>
  </si>
  <si>
    <t>2020-12-17 07:32:22.957684</t>
  </si>
  <si>
    <t>Barthel, P.; Barthel, C.; Bezzel, E.; Eckhoff, P.; Van Der Elzen, R.; Hinkelmann, C.; Steinheimer, F.</t>
  </si>
  <si>
    <t>Eckhoff, P.</t>
  </si>
  <si>
    <t>Barthel, P.; Barthel, C.; Bezzel, E.; Van Der Elzen, R.; Hinkelmann, C.; Steinheimer, F.</t>
  </si>
  <si>
    <t>2020-02-01</t>
  </si>
  <si>
    <t>Deutsche Namen der Vögel der Erde</t>
  </si>
  <si>
    <t>Vogelwarte</t>
  </si>
  <si>
    <t>Band 58, Heft 1</t>
  </si>
  <si>
    <t>1-214</t>
  </si>
  <si>
    <t>Deutsche Ornithologen-Gesellschaft e.V.</t>
  </si>
  <si>
    <t>91da5723-9ff6-49c3-b956-799309b1f8d4</t>
  </si>
  <si>
    <t>Collection: Aves; Department: Collection Development</t>
  </si>
  <si>
    <t>Julia.Wiedemann</t>
  </si>
  <si>
    <t>2020-12-17 08:37:13.055236</t>
  </si>
  <si>
    <t>2020-12-17 08:37:13.055597</t>
  </si>
  <si>
    <t>Wiedemann, J.; Schmitt, S.; Pinter, J.; Koeller, C.</t>
  </si>
  <si>
    <t>Wiedemann, J.; Schmitt, S.</t>
  </si>
  <si>
    <t>Pinter, J.; Koeller, C.</t>
  </si>
  <si>
    <t>Assessing the impact of the Museum für Naturkunde Berlin in terms of the Sustainable Development goals - Mission (im)possible?</t>
  </si>
  <si>
    <t>AESIS Website</t>
  </si>
  <si>
    <t>AESIS</t>
  </si>
  <si>
    <t>bdf34ef8-48d5-4bee-aeaf-143ffddaaa6c</t>
  </si>
  <si>
    <t>2021-01-18 11:26:29.076251</t>
  </si>
  <si>
    <t>2020-12-17 12:50:27.839274</t>
  </si>
  <si>
    <t>Léger, T.; Mally, R.; Neinhuis, C.; Nuss, M.</t>
  </si>
  <si>
    <t>2020-10-23</t>
  </si>
  <si>
    <t>Refining the phylogeny of Crambidae with complete sampling of subfamilies (Lepidoptera, Pyraloidea)</t>
  </si>
  <si>
    <t>84-99</t>
  </si>
  <si>
    <t>10.1111/zsc.12452</t>
  </si>
  <si>
    <t>Elisa.Herrmann</t>
  </si>
  <si>
    <t>2020-12-17 17:36:24.685592</t>
  </si>
  <si>
    <t>2020-12-17 17:36:24.685883</t>
  </si>
  <si>
    <t>“I took care to get the true character of the animal”</t>
  </si>
  <si>
    <t>BHL Blog</t>
  </si>
  <si>
    <t>635e01bc-db9d-4a48-a1d1-975095bc1425</t>
  </si>
  <si>
    <t>This publication cites MfN collection specimens; Department: Science Data Management; Collection: Bibliothek</t>
  </si>
  <si>
    <t>2021-01-18 11:02:03.232331</t>
  </si>
  <si>
    <t>2020-12-18 10:09:20.226504</t>
  </si>
  <si>
    <t>Fritz, J.; Greshake, A.; Klementova, M.; Wirth, R.; Palatinus, L.; Trønnes, R.; Fernandes, V.; Böttger, U.; Ferrière, L.</t>
  </si>
  <si>
    <t>Fritz, J.; Klementova, M.; Wirth, R.; Palatinus, L.; Trønnes, R.; Fernandes, V.; Böttger, U.; Ferrière, L.</t>
  </si>
  <si>
    <t>2020-04-22</t>
  </si>
  <si>
    <t>Donwilhelmsite, [CaAl4Si2O11], a new lunar high-pressure Ca-Al-silicate with relevance for subducted terrestrial sediments</t>
  </si>
  <si>
    <t>1704-1711</t>
  </si>
  <si>
    <t>Mineralogical Society of America</t>
  </si>
  <si>
    <t>10.2138/am-2020-7393</t>
  </si>
  <si>
    <t>Geochemistry and Petrology; Geophysics; Department: Impact and Meteorite Research</t>
  </si>
  <si>
    <t>2021-02-15 22:26:42.754681</t>
  </si>
  <si>
    <t>2020-12-18 10:12:16.410787</t>
  </si>
  <si>
    <t>Suttle, M.; Greshake, A.; King, A.; Schofield, P.; Tomkins, A.; Russell, S.</t>
  </si>
  <si>
    <t>Suttle, M.; King, A.; Schofield, P.; Tomkins, A.; Russell, S.</t>
  </si>
  <si>
    <t>2020-11-17</t>
  </si>
  <si>
    <t>The alteration history of the CY chondrites, investigated through analysis of a new member: Dhofar 1988</t>
  </si>
  <si>
    <t>286-309</t>
  </si>
  <si>
    <t>10.1016/j.gca.2020.11.008</t>
  </si>
  <si>
    <t>Nadja.Tata</t>
  </si>
  <si>
    <t>2020-12-18 11:34:17.297035</t>
  </si>
  <si>
    <t>2020-12-18 11:34:17.297322</t>
  </si>
  <si>
    <t>Tata, N.; Schneider, T.</t>
  </si>
  <si>
    <t>2020-03-23</t>
  </si>
  <si>
    <t>Animal Beatbox</t>
  </si>
  <si>
    <t>19bc953a-9f7f-4afa-b6b6-948deb52e4ee</t>
  </si>
  <si>
    <t>2020-12-18 11:37:54.802409</t>
  </si>
  <si>
    <t>2020-12-18 11:37:54.802705</t>
  </si>
  <si>
    <t>Kremer, N.</t>
  </si>
  <si>
    <t>2020-04-03</t>
  </si>
  <si>
    <t>Skelex - anfassen und auseinandernehmen erlaubt!</t>
  </si>
  <si>
    <t>7d81796b-69d1-4e8e-aac7-4ad2e5d6dd59</t>
  </si>
  <si>
    <t>2020-12-18 11:42:02.844011</t>
  </si>
  <si>
    <t>2020-12-18 11:42:02.844298</t>
  </si>
  <si>
    <t>Tata, N.; Geipel, A.; Sauter, J.</t>
  </si>
  <si>
    <t>Tata, N.</t>
  </si>
  <si>
    <t>Geipel, A.; Sauter, J.</t>
  </si>
  <si>
    <t>2020-08-05</t>
  </si>
  <si>
    <t>MediaLab Meetup digital</t>
  </si>
  <si>
    <t>b02d4a31-bf14-4421-9e58-cd3056ac1452</t>
  </si>
  <si>
    <t>2020-12-18 11:46:48.991466</t>
  </si>
  <si>
    <t>2020-12-18 11:46:48.991772</t>
  </si>
  <si>
    <t>Ertasten und fühlen: taktile Tafeln mit Buntspecht, Mauerbiene &amp; Co.</t>
  </si>
  <si>
    <t>c4d20018-edbe-41f6-bef1-7e8b9aa16126</t>
  </si>
  <si>
    <t>2021-02-16 10:34:19.197711</t>
  </si>
  <si>
    <t>2020-12-20 16:15:47.107872</t>
  </si>
  <si>
    <t>Let there be order</t>
  </si>
  <si>
    <t>15a9602b-acd5-46d2-a8b0-8f3005210ce4</t>
  </si>
  <si>
    <t>This publication cites MfN collection specimens; Department: Biodiversity Discovery; Department: Humanities of Nature</t>
  </si>
  <si>
    <t>2021-02-16 10:35:52.97401</t>
  </si>
  <si>
    <t>2020-12-20 16:20:12.669289</t>
  </si>
  <si>
    <t>Names by Muggles</t>
  </si>
  <si>
    <t>210c0e21-8f18-45e7-8917-2e9a5d73fbf6</t>
  </si>
  <si>
    <t>This publication cites MfN collection specimens; Department: Humanities of Nature; Department: Biodiversity Discovery</t>
  </si>
  <si>
    <t>2021-01-07 17:26:16.90698</t>
  </si>
  <si>
    <t>2020-12-22 08:25:45.144184</t>
  </si>
  <si>
    <t>Nolen, Z.; Yildirim, B.; Irisarri, I.; Liu, S.; Groot Crego, C.; Amby, D.; Mayer, F.; Gilbert, M.; Pereira, R.</t>
  </si>
  <si>
    <t>Nolen, Z.; Yildirim, B.; Irisarri, I.; Liu, S.; Groot Crego, C.; Amby, D.; Gilbert, M.; Pereira, R.</t>
  </si>
  <si>
    <t>Historical isolation facilitates species radiation by sexual selection: Insights from            Chorthippus            grasshoppers</t>
  </si>
  <si>
    <t>4985-5002</t>
  </si>
  <si>
    <t>10.1111/mec.15695</t>
  </si>
  <si>
    <t>Genetics; Ecology, Evolution, Behavior and Systematics; Department: Microevolution; Laboratory: DNA-lab</t>
  </si>
  <si>
    <t>2021-01-07 17:18:58.531165</t>
  </si>
  <si>
    <t>2020-12-22 08:34:59.347867</t>
  </si>
  <si>
    <t>Duda, N.; Ripperger, S.; Mayer, F.; Weigel, R.; Koelpin, A.</t>
  </si>
  <si>
    <t>Duda, N.; Weigel, R.; Koelpin, A.</t>
  </si>
  <si>
    <t>2020-02-05</t>
  </si>
  <si>
    <t>Low-Weight Noninvasive Heart Beat Detector for Small Airborne Vertebrates</t>
  </si>
  <si>
    <t>IEEE Sensors Letters</t>
  </si>
  <si>
    <t>Institute of Electrical and Electronics Engineers (IEEE)</t>
  </si>
  <si>
    <t>10.1109/lsens.2020.2971769</t>
  </si>
  <si>
    <t>2021-01-07 17:09:30.389117</t>
  </si>
  <si>
    <t>2020-12-22 10:22:40.589255</t>
  </si>
  <si>
    <t>Ocean warming affected faunal dynamics of benthic invertebrate assemblages across the Toarcian Oceanic Anoxic Event in the Iberian Basin (Spain)</t>
  </si>
  <si>
    <t>e0242331</t>
  </si>
  <si>
    <t>10.1371/journal.pone.0242331</t>
  </si>
  <si>
    <t>General Biochemistry, Genetics and Molecular Biology; General Agricultural and Biological Sciences; Department: Diversity Dynamics</t>
  </si>
  <si>
    <t>2021-01-19 17:18:45.526527</t>
  </si>
  <si>
    <t>2020-12-22 14:15:56.546106</t>
  </si>
  <si>
    <t>Jäckel, D.; Ortiz Troncoso, A.; Bölling, C.</t>
  </si>
  <si>
    <t>2020-12-02</t>
  </si>
  <si>
    <t>The Animal Audiogram Database: A new resource for presenting and evaluating audiogram data on the web</t>
  </si>
  <si>
    <t>The Journal of the Acoustical Society of America</t>
  </si>
  <si>
    <t>2481-2481</t>
  </si>
  <si>
    <t>AIP Publishing</t>
  </si>
  <si>
    <t>10.1121/1.5146874</t>
  </si>
  <si>
    <t>2021-01-07 11:10:24.176007</t>
  </si>
  <si>
    <t>2020-12-23 08:52:29.835529</t>
  </si>
  <si>
    <t>Wellmann, T.; Lausch, A.; Andersson, E.; Knapp, S.; Cortinovis, C.; Jache, J.; Scheuer, S.; Kremer, P.; Mascarenhas, A.; Kraemer, R.; Haase, A.; Schug, F.; Haase, D.</t>
  </si>
  <si>
    <t>Wellmann, T.; Lausch, A.; Andersson, E.; Knapp, S.; Cortinovis, C.; Jache, J.; Scheuer, S.; Kremer, P.; Kraemer, R.; Haase, A.; Schug, F.; Haase, D.</t>
  </si>
  <si>
    <t>2020-08-27</t>
  </si>
  <si>
    <t>Remote sensing in urban planning: Contributions towards ecologically sound policies?</t>
  </si>
  <si>
    <t>Landscape and Urban Planning</t>
  </si>
  <si>
    <t>Article Number: 103921</t>
  </si>
  <si>
    <t>10.1016/j.landurbplan.2020.103921</t>
  </si>
  <si>
    <t>Ecology; Management, Monitoring, Policy and Law; Nature and Landscape Conservation; Department: Science in Society</t>
  </si>
  <si>
    <t>2020-12-23 08:53:41.399302</t>
  </si>
  <si>
    <t>2020-12-23 08:53:41.399594</t>
  </si>
  <si>
    <t>Islam, S.; Hardisty, A.; Addink, W.; Weiland, C.; Glöckler, F.</t>
  </si>
  <si>
    <t>Islam, S.; Hardisty, A.; Addink, W.; Weiland, C.</t>
  </si>
  <si>
    <t>Incorporating RDA Outputs in the Design of a European Research Infrastructure for Natural Science Collections</t>
  </si>
  <si>
    <t>Data Science Journal</t>
  </si>
  <si>
    <t>10.5334/dsj-2020-050</t>
  </si>
  <si>
    <t>Computer Science (miscellaneous); Computer Science Applications; Department: Science Data Management</t>
  </si>
  <si>
    <t>2020-12-23 08:57:24.38708</t>
  </si>
  <si>
    <t>2020-12-23 08:57:24.387378</t>
  </si>
  <si>
    <t>Washbourne, C.; Dendoncker, N.; Jacobs, S.; Mascarenhas, A.; De Longueville, F.; Van Oudenhoven, A.; Schröter, M.; Willemen, L.; Campagne, S.; Jones, S.; Garcia-Llorente, M.; Iniesta-Arandia, I.; Baró, F.; Fisher, J.; Förster, J.; Jericó-Daminelo, C.; Lecina-Diaz, J.; Lavorel, S.; Lliso, B.; Montealgre Talero, C.; Morán-Ordóñez, A.; Roces-Díaz, J.; Schlaepfer, M.; Van Dijk, J.</t>
  </si>
  <si>
    <t>Washbourne, C.; Dendoncker, N.; Jacobs, S.; De Longueville, F.; Van Oudenhoven, A.; Schröter, M.; Willemen, L.; Campagne, S.; Jones, S.; Garcia-Llorente, M.; Iniesta-Arandia, I.; Baró, F.; Fisher, J.; Förster, J.; Jericó-Daminelo, C.; Lecina-Diaz, J.; Lavorel, S.; Lliso, B.; Montealgre Talero, C.; Morán-Ordóñez, A.; Roces-Díaz, J.; Schlaepfer, M.; Van Dijk, J.</t>
  </si>
  <si>
    <t>2020-05-27</t>
  </si>
  <si>
    <t>Improving collaboration between ecosystem service communities and the IPBES science-policy platform</t>
  </si>
  <si>
    <t>Ecosystems and People</t>
  </si>
  <si>
    <t>165-174</t>
  </si>
  <si>
    <t>10.1080/26395916.2020.1766573</t>
  </si>
  <si>
    <t>Tiantian.Liu</t>
  </si>
  <si>
    <t>2020-12-23 11:14:22.25896</t>
  </si>
  <si>
    <t>2020-12-23 11:14:22.259271</t>
  </si>
  <si>
    <t>Liu, T.; Michael, G.; Zuschneid, W.; Wünnemann, K.; Oberst, J.</t>
  </si>
  <si>
    <t>Michael, G.; Zuschneid, W.; Oberst, J.</t>
  </si>
  <si>
    <t>Lunar megaregolith mixing by impacts: Evaluation of the non-mare component of mare soils</t>
  </si>
  <si>
    <t>10.5194/epsc2020-186</t>
  </si>
  <si>
    <t>2021-01-07 16:49:33.362974</t>
  </si>
  <si>
    <t>2020-12-28 17:14:18.632601</t>
  </si>
  <si>
    <t>Sareen, S.; Thomson, H.; Tirado Herrero, S.; Gouveia, J.; Lippert, I.; Lis, A.</t>
  </si>
  <si>
    <t>Sareen, S.; Thomson, H.; Tirado Herrero, S.; Gouveia, J.; Lis, A.</t>
  </si>
  <si>
    <t>2020-01-24</t>
  </si>
  <si>
    <t>European energy poverty metrics</t>
  </si>
  <si>
    <t>Global Transitions</t>
  </si>
  <si>
    <t>26-36</t>
  </si>
  <si>
    <t>10.1016/j.glt.2020.01.003</t>
  </si>
  <si>
    <t>2021-02-16 10:45:23.216889</t>
  </si>
  <si>
    <t>2020-12-28 17:46:00.15957</t>
  </si>
  <si>
    <t>Raasch, J.; Lippert, I.</t>
  </si>
  <si>
    <t>Raasch, J.</t>
  </si>
  <si>
    <t>2020-10-21</t>
  </si>
  <si>
    <t>Verran, Helen</t>
  </si>
  <si>
    <t>SAGE Research Methods Foundations</t>
  </si>
  <si>
    <t>SAGE Publications Ltd</t>
  </si>
  <si>
    <t>10.4135/9781526421036931860</t>
  </si>
  <si>
    <t>2021-01-06 10:21:54.554857</t>
  </si>
  <si>
    <t>2020-12-28 17:54:52.175297</t>
  </si>
  <si>
    <t>2020-10-27</t>
  </si>
  <si>
    <t>In, with and of STS</t>
  </si>
  <si>
    <t>Wie forschen mit den "science and technology studies"?</t>
  </si>
  <si>
    <t>301-318</t>
  </si>
  <si>
    <t>transcript</t>
  </si>
  <si>
    <t>10/fdws</t>
  </si>
  <si>
    <t>2021-01-19 17:29:03.672414</t>
  </si>
  <si>
    <t>2020-12-29 14:37:42.578618</t>
  </si>
  <si>
    <t>Alfieri, F.; Nyakatura, J.; Amson, E.</t>
  </si>
  <si>
    <t>Alfieri, F.; Nyakatura, J.</t>
  </si>
  <si>
    <t>2020-12-13</t>
  </si>
  <si>
    <t>Evolution of bone cortical compactness in slow arboreal mammals</t>
  </si>
  <si>
    <t>10.1111/evo.14137</t>
  </si>
  <si>
    <t>Ecology, Evolution, Behavior and Systematics; This publication cites MfN collection specimens; Department: Evolutionary Morphology; Collection: Mammalia</t>
  </si>
  <si>
    <t>2021-01-15 12:45:49.121794</t>
  </si>
  <si>
    <t>2021-01-04 11:01:00.459593</t>
  </si>
  <si>
    <t>Stoert, D.</t>
  </si>
  <si>
    <t>2020-06-11</t>
  </si>
  <si>
    <t>Goethes Sammlungsschränke</t>
  </si>
  <si>
    <t>Sandstein Verlag</t>
  </si>
  <si>
    <t>f9307715-d465-4197-a042-4448edc16f01</t>
  </si>
  <si>
    <t>2021-01-06 11:00:42.731915</t>
  </si>
  <si>
    <t>2021-01-04 13:02:45.027622</t>
  </si>
  <si>
    <t>Pitriana, P.; Wessel, A.; Aschenbach, T.; Von Rintelen, K.</t>
  </si>
  <si>
    <t>Pitriana, P.; Wessel, A.; Von Rintelen, K.</t>
  </si>
  <si>
    <t>Aschenbach, T.</t>
  </si>
  <si>
    <t>2020-12-30</t>
  </si>
  <si>
    <t>EXPLORING SPONGE-INHABITING BARNACLES OF EASTERN INDONESIA USING MICRO-CT SCANNING</t>
  </si>
  <si>
    <t>TREUBIA</t>
  </si>
  <si>
    <t>77-98</t>
  </si>
  <si>
    <t>Indonesian Institute of Sciences</t>
  </si>
  <si>
    <t>10.14203/treubia.v47i2.3968</t>
  </si>
  <si>
    <t>2021-02-16 10:17:01.473139</t>
  </si>
  <si>
    <t>2021-01-05 14:46:31.418803</t>
  </si>
  <si>
    <t>Bibi, F.; Vrba, E.</t>
  </si>
  <si>
    <t>Vrba, E.</t>
  </si>
  <si>
    <t>2020-04-30</t>
  </si>
  <si>
    <t>Bovidae</t>
  </si>
  <si>
    <t>Phylonyms: A Companion to the PhyloCode</t>
  </si>
  <si>
    <t>969–970</t>
  </si>
  <si>
    <t>CRC Press</t>
  </si>
  <si>
    <t>dd2bfcee-ebaa-4a3e-980c-165fb3b9e45b</t>
  </si>
  <si>
    <t>2021-02-16 10:15:21.934564</t>
  </si>
  <si>
    <t>2021-01-05 14:49:17.313619</t>
  </si>
  <si>
    <t>Pan-Bovidae</t>
  </si>
  <si>
    <t>963-964</t>
  </si>
  <si>
    <t>0e0e741a-def6-4b90-8318-6193476997ab</t>
  </si>
  <si>
    <t>2021-02-16 10:17:32.131794</t>
  </si>
  <si>
    <t>2021-01-05 14:50:27.29051</t>
  </si>
  <si>
    <t>Cavicornia</t>
  </si>
  <si>
    <t>965-968</t>
  </si>
  <si>
    <t>e0e4263b-ecd2-45a3-a340-f23940c182f3</t>
  </si>
  <si>
    <t>2021-02-16 10:15:44.941532</t>
  </si>
  <si>
    <t>2021-01-05 14:51:28.620566</t>
  </si>
  <si>
    <t>Bovinae</t>
  </si>
  <si>
    <t>971-973</t>
  </si>
  <si>
    <t>6951cc57-8606-4ab7-b76a-4bb11909ef7c</t>
  </si>
  <si>
    <t>2021-02-16 10:16:32.153399</t>
  </si>
  <si>
    <t>2021-01-05 14:52:35.621329</t>
  </si>
  <si>
    <t>Antilopinae</t>
  </si>
  <si>
    <t>975-977</t>
  </si>
  <si>
    <t>7a5bb06f-2ad7-49cd-9e8a-bfce072360c7</t>
  </si>
  <si>
    <t>2021-01-06 10:57:13.789227</t>
  </si>
  <si>
    <t>2021-01-06 00:49:55.405957</t>
  </si>
  <si>
    <t>Petersen, M.; Pim Reis, J.; Von Mering, S.; Glöckler, F.</t>
  </si>
  <si>
    <t>Pim Reis, J.; Von Mering, S.</t>
  </si>
  <si>
    <t>2020-12-18</t>
  </si>
  <si>
    <t>The DiSSCo Knowledgebase</t>
  </si>
  <si>
    <t>DiSSCo Technical Blog</t>
  </si>
  <si>
    <t>4c7b591b-da7b-4205-96fe-dc6338f183ec</t>
  </si>
  <si>
    <t>2021-01-06 10:53:31.455791</t>
  </si>
  <si>
    <t>2021-01-06 08:18:34.471166</t>
  </si>
  <si>
    <t>Díez Díaz, V.; Garcia, G.; Pereda Suberbiola, X.; Jentgen-Ceschino, B.; Stein, K.; Godefroit, P.; Valentin, X.</t>
  </si>
  <si>
    <t>Garcia, G.; Pereda Suberbiola, X.; Jentgen-Ceschino, B.; Stein, K.; Godefroit, P.; Valentin, X.</t>
  </si>
  <si>
    <t>2020-12-22</t>
  </si>
  <si>
    <t>A new titanosaur (Dinosauria: Sauropoda) from the Upper Cretaceous of Velaux-La-Bastide Neuve (southern France)</t>
  </si>
  <si>
    <t>10.1080/08912963.2020.1841184</t>
  </si>
  <si>
    <t>2021-01-18 11:03:07.552585</t>
  </si>
  <si>
    <t>2021-01-06 13:13:02.933641</t>
  </si>
  <si>
    <t>Evolutionary Genomics of High Fecundity</t>
  </si>
  <si>
    <t>Annual Review of Genetics</t>
  </si>
  <si>
    <t>213-236</t>
  </si>
  <si>
    <t>10.1146/annurev-genet-021920-095932</t>
  </si>
  <si>
    <t>2021-01-13 15:03:29.840163</t>
  </si>
  <si>
    <t>2021-01-06 16:27:22.191699</t>
  </si>
  <si>
    <t>Ziegler, J.; Standfuss, K.</t>
  </si>
  <si>
    <t>Standfuss, K.</t>
  </si>
  <si>
    <t>Raupenfliegen (Diptera: Tachinidae) aus der Umgebung von Platania (Halbinsel Pilion, Griechenland)</t>
  </si>
  <si>
    <t>Studia dipterologica</t>
  </si>
  <si>
    <t>237-258</t>
  </si>
  <si>
    <t>3568410f-1bc2-4445-85de-6338f68256ca</t>
  </si>
  <si>
    <t>This publication cites MfN collection specimens; Department: Biodiversity Discovery; Collection: Diptera, Siphonaptera</t>
  </si>
  <si>
    <t>2021-02-16 10:46:19.275002</t>
  </si>
  <si>
    <t>2021-01-06 16:38:53.673285</t>
  </si>
  <si>
    <t>2020-06-01</t>
  </si>
  <si>
    <t>Rote Listen Sachsen-Anhalt</t>
  </si>
  <si>
    <t>Berichte des Landesamtes für Umweltschutz Sachsen-Anhalt</t>
  </si>
  <si>
    <t>911-920</t>
  </si>
  <si>
    <t>Landesamt für Umweltschutz Sachsen-Anhalt</t>
  </si>
  <si>
    <t>4bcd3dd4-6bf1-41ad-87bf-6dd7bcf5505d</t>
  </si>
  <si>
    <t>Department: Biodiversity Discovery; Collection: Diptera, Siphonaptera</t>
  </si>
  <si>
    <t>2021-01-07 10:18:36.612182</t>
  </si>
  <si>
    <t>2021-01-07 09:10:49.844938</t>
  </si>
  <si>
    <t>Cherman, M.; Basilio, D.; Mise, K.; Frisch, J.; Smith, A.</t>
  </si>
  <si>
    <t>Cherman, M.; Basilio, D.; Mise, K.; Smith, A.</t>
  </si>
  <si>
    <t>Liogenys Guérin-Méneville, 1831 (Coleoptera: Scarabaeidae: Melolonthinae) from southern South American Transition Zone and boundaries: taxonomic overview with four new species</t>
  </si>
  <si>
    <t>46-84</t>
  </si>
  <si>
    <t>10.11646/zootaxa.4896.1.2</t>
  </si>
  <si>
    <t>This publication cites MfN collection specimens; This publication is a taxonomic revision; This publication is a species description; Department: Biodiversity Discovery</t>
  </si>
  <si>
    <t>2021-01-15 09:31:41.978051</t>
  </si>
  <si>
    <t>2021-01-07 09:19:28.966536</t>
  </si>
  <si>
    <t>Die Käferfauna des NSG Haimberg bei Mittelrode und angrenzender Flächen (Insecta: Coleoptera). Addenda et Corrigenda 1. Fünf Neumeldungen für die Hessenfauna.</t>
  </si>
  <si>
    <t>65-69</t>
  </si>
  <si>
    <t>Verein für Naturkunde in Osthessen</t>
  </si>
  <si>
    <t>28ae3fb6-63b6-4295-8d67-aab481e5ded7</t>
  </si>
  <si>
    <t>Johannes.Frisch</t>
  </si>
  <si>
    <t>2021-01-07 09:31:14.750091</t>
  </si>
  <si>
    <t>2021-01-07 09:31:14.750381</t>
  </si>
  <si>
    <t>Keinath, S.; Frisch, J.; Müller, J.; Mayer, F.; Rödel, M.</t>
  </si>
  <si>
    <t>Spatio-Temporal Color Differences Between Urban and Rural Populations of a Ground Beetle During the Last 100 Years</t>
  </si>
  <si>
    <t>103389/fevo.2019.00525</t>
  </si>
  <si>
    <t>This publication cites MfN collection specimens; Department: Microevolution</t>
  </si>
  <si>
    <t>2021-01-07 10:25:49.313705</t>
  </si>
  <si>
    <t>2021-01-07 10:17:59.382269</t>
  </si>
  <si>
    <t>Yan, L.; Buenaventura, E.; Pape, T.; Narayanan Kutty, S.; Bayless, K.; Zhang, D.</t>
  </si>
  <si>
    <t>Yan, L.; Pape, T.; Narayanan Kutty, S.; Bayless, K.; Zhang, D.</t>
  </si>
  <si>
    <t>2020-12-26</t>
  </si>
  <si>
    <t>A phylotranscriptomic framework for flesh fly evolution (Diptera, Calyptratae, Sarcophagidae)</t>
  </si>
  <si>
    <t>10.1111/cla.12449</t>
  </si>
  <si>
    <t>2021-01-18 11:27:02.581967</t>
  </si>
  <si>
    <t>2021-01-07 11:36:18.12593</t>
  </si>
  <si>
    <t>Albrecht, C.; Stelbrink, B.; Gauffre-Autelin, P.; Marwoto, R.; Von Rintelen, T.; Glaubrecht, M.</t>
  </si>
  <si>
    <t>Albrecht, C.; Stelbrink, B.; Gauffre-Autelin, P.; Marwoto, R.; Glaubrecht, M.</t>
  </si>
  <si>
    <t>Diversification of epizoic freshwater limpets in ancient lakes on Sulawesi, Indonesia: Coincidence or coevolution?</t>
  </si>
  <si>
    <t>Journal of Great Lakes Research</t>
  </si>
  <si>
    <t>1187-1198</t>
  </si>
  <si>
    <t>10.1016/j.jglr.2020.07.013</t>
  </si>
  <si>
    <t>2021-01-18 11:27:28.627933</t>
  </si>
  <si>
    <t>2021-01-07 11:47:32.202039</t>
  </si>
  <si>
    <t>Clewing, C.; Stelbrink, B.; Bößneck, U.; Neubauer, T.; Von Rintelen, T.; Köhler, F.; Marwoto, R.; Albrecht, C.</t>
  </si>
  <si>
    <t>Clewing, C.; Stelbrink, B.; Bößneck, U.; Neubauer, T.; Köhler, F.; Marwoto, R.; Albrecht, C.</t>
  </si>
  <si>
    <t>Freshwater biogeography in Wallacea: The case of sphaeriid bivalves in the Malili lake system (Sulawesi, Indonesia)</t>
  </si>
  <si>
    <t>1176-1186</t>
  </si>
  <si>
    <t>10.1016/j.jglr.2020.02.003</t>
  </si>
  <si>
    <t>2021-01-07 12:09:13.243329</t>
  </si>
  <si>
    <t>2021-01-07 12:09:13.243641</t>
  </si>
  <si>
    <t>Lohrmann, V.; Zhang, Q.; Michalik, P.; Blaschke, J.; Müller, P.; Jeanneau, L.; Perrichot, V.</t>
  </si>
  <si>
    <t>Zhang, Q.; Michalik, P.; Blaschke, J.; Müller, P.; Jeanneau, L.; Perrichot, V.</t>
  </si>
  <si>
    <t>2020-12-11</t>
  </si>
  <si>
    <t>Cretolixon – a remarkable new genus of rhopalosomatid wasps (Hymenoptera: Vespoidea: Rhopalosomatidae) from chemically tested, mid-Cretaceous Burmese (Kachin) amber supports the monophyly of Rhopalosomatinae</t>
  </si>
  <si>
    <t>215-236</t>
  </si>
  <si>
    <t>10.5194/fr-23-215-2020</t>
  </si>
  <si>
    <t>2021-01-07 15:00:06.368302</t>
  </si>
  <si>
    <t>2021-01-07 12:50:27.699706</t>
  </si>
  <si>
    <t>Ripperger, S.; Duda, N.; Kölpin, A.; Carter, G.</t>
  </si>
  <si>
    <t>Duda, N.; Kölpin, A.; Carter, G.</t>
  </si>
  <si>
    <t>Simultaneous Monitoring of the Same Animals with PIT Tags and Sensor Nodes Causes No System Interference</t>
  </si>
  <si>
    <t>Animal Behavior and Cognition</t>
  </si>
  <si>
    <t>531-536</t>
  </si>
  <si>
    <t>10.26451/abc.07.04.05.2020</t>
  </si>
  <si>
    <t>2021-01-07 14:30:57.034945</t>
  </si>
  <si>
    <t>2021-01-07 12:51:55.176781</t>
  </si>
  <si>
    <t>Ripperger, S.; Stockmaier, S.; Carter, G.</t>
  </si>
  <si>
    <t>Stockmaier, S.; Carter, G.</t>
  </si>
  <si>
    <t>Tracking sickness effects on social encounters via continuous proximity sensing in wild vampire bats</t>
  </si>
  <si>
    <t>1296-1302</t>
  </si>
  <si>
    <t>10.1093/beheco/araa111</t>
  </si>
  <si>
    <t>2021-01-07 14:15:44.591915</t>
  </si>
  <si>
    <t>2021-01-07 13:03:55.868963</t>
  </si>
  <si>
    <t>Meeting Splitter Software</t>
  </si>
  <si>
    <t>10.7479/ytdf-wf05</t>
  </si>
  <si>
    <t>2021-01-07 14:01:04.649285</t>
  </si>
  <si>
    <t>2021-01-07 13:06:26.11592</t>
  </si>
  <si>
    <t>Ripperger, S.; Wägemann, P.</t>
  </si>
  <si>
    <t>Wägemann, P.</t>
  </si>
  <si>
    <t>Ground node design for BATS tracking system</t>
  </si>
  <si>
    <t>10.7479/z5ym-kx58</t>
  </si>
  <si>
    <t>2021-01-15 13:07:46.982042</t>
  </si>
  <si>
    <t>2021-01-07 14:57:01.432429</t>
  </si>
  <si>
    <t>Mendez, E.; Vogel, J.; Weißpflug, M.</t>
  </si>
  <si>
    <t>Mendez, E.</t>
  </si>
  <si>
    <t>2020-09-08</t>
  </si>
  <si>
    <t>Progress on Open Science: Towards a Shared Research Knowledge System</t>
  </si>
  <si>
    <t>efdb733a-b6d4-4a39-a510-10f24d19a1c9</t>
  </si>
  <si>
    <t>2021-01-19 20:24:23.007023</t>
  </si>
  <si>
    <t>2021-01-07 15:06:10.868615</t>
  </si>
  <si>
    <t>Martín-Perea, D.; Abrunhosa, A.; Domingo, M.; Cantero, E.; Menéndez, I.; Blanco, F.; Carro-Rodríguez, P.; Domingo, L.; Hernández Fernández, M.; Morales, J.</t>
  </si>
  <si>
    <t>DigApp and TaphonomApp: Two new open-access palaeontological and archaeological mobile apps</t>
  </si>
  <si>
    <t>Article number: 23(2):a28</t>
  </si>
  <si>
    <t>10.26879/1043</t>
  </si>
  <si>
    <t>Fernando.Blanco</t>
  </si>
  <si>
    <t>2021-01-07 15:08:44.827314</t>
  </si>
  <si>
    <t>2021-01-07 15:08:44.827616</t>
  </si>
  <si>
    <t>Menéndez, I.; Gómez Cano, A.; Blanco, F.; Hernández Fernández, M.; Álvarez-Sierra, M.; Oliver, A.</t>
  </si>
  <si>
    <t>Inferences of dietary preferences of Miocene squirrels (Xerinae, Sciuridae) from the Iberian Peninsula and Namibia using microwear analyses and enamel thickness</t>
  </si>
  <si>
    <t>Spanish Journal of Palaeontology</t>
  </si>
  <si>
    <t>Universitat de Valencia</t>
  </si>
  <si>
    <t>10.7203/sjp.35.2.18481</t>
  </si>
  <si>
    <t>2021-01-15 09:53:46.813227</t>
  </si>
  <si>
    <t>2021-01-07 15:10:02.947454</t>
  </si>
  <si>
    <t>Knittel, M.</t>
  </si>
  <si>
    <t>Unnamed Vegetal Riches</t>
  </si>
  <si>
    <t>Exotic Switzerland? Looking Outward in the Age of Enlightenment</t>
  </si>
  <si>
    <t>226-227</t>
  </si>
  <si>
    <t>diaphanes</t>
  </si>
  <si>
    <t>d6c47dca-fcf1-44b9-a5b3-ff45523e8c27</t>
  </si>
  <si>
    <t>2021-01-07 19:59:22.660955</t>
  </si>
  <si>
    <t>2021-01-07 16:35:36.755848</t>
  </si>
  <si>
    <t>Thein, J.; Reck, U.; Dittrich, C.; Martel, A.; Schulz, V.; Hansbauer, G.</t>
  </si>
  <si>
    <t>Dittrich, C.</t>
  </si>
  <si>
    <t>Thein, J.; Reck, U.; Martel, A.; Schulz, V.; Hansbauer, G.</t>
  </si>
  <si>
    <t>2020-08-15</t>
  </si>
  <si>
    <t>Preliminary report on the occurrence of Batrachochytrium salamandrivorans in the Steigerwald, Bavaria, Germany.</t>
  </si>
  <si>
    <t>227-229</t>
  </si>
  <si>
    <t>DGHT</t>
  </si>
  <si>
    <t>ca558fd0-17e5-4b4a-85ce-3f3441aa9cf0</t>
  </si>
  <si>
    <t>2021-01-11 09:26:35.967641</t>
  </si>
  <si>
    <t>2021-01-07 16:39:21.075866</t>
  </si>
  <si>
    <t>Drakulić, S.; Spatz, T.; Dittrich, C.; Hager, J.; Feldhaar, H.; Rödel, M.</t>
  </si>
  <si>
    <t>Drakulić, S.; Spatz, T.; Hager, J.; Feldhaar, H.</t>
  </si>
  <si>
    <t>2020-06-09</t>
  </si>
  <si>
    <t>Variations in thermal preference of bombina variegata tadpoles</t>
  </si>
  <si>
    <t>Mertensiella</t>
  </si>
  <si>
    <t>73-81</t>
  </si>
  <si>
    <t>fee89fd2-1b89-4df3-a084-9604e33289c0</t>
  </si>
  <si>
    <t>2021-01-07 19:37:38.536783</t>
  </si>
  <si>
    <t>2021-01-07 19:33:38.469907</t>
  </si>
  <si>
    <t>Grau, J.; Dunlop, J.; Meixner, M.; Tappe, D.; Gjerde, B.</t>
  </si>
  <si>
    <t>Grau, J.; Meixner, M.; Tappe, D.; Gjerde, B.</t>
  </si>
  <si>
    <t>2020-10-15</t>
  </si>
  <si>
    <t>The complete mitochondrial genome of the pentastomid Linguatula arctica (Pentastomida) from reindeer (Rangifer tarandus) in Northern Norway</t>
  </si>
  <si>
    <t>Mitochondrial DNA Part B</t>
  </si>
  <si>
    <t>3438-3439</t>
  </si>
  <si>
    <t>10.1080/23802359.2020.1823255</t>
  </si>
  <si>
    <t>2021-01-07 19:46:40.815268</t>
  </si>
  <si>
    <t>2021-01-07 19:42:47.982769</t>
  </si>
  <si>
    <t>Ayoro, H.; Segniagbeto, G.; Hema, E.; Penner, J.; Oueda, A.; Dubois, A.; Rödel, M.; Kabré, G.; Ohler, A.</t>
  </si>
  <si>
    <t>Ayoro, H.; Segniagbeto, G.; Hema, E.; Oueda, A.; Dubois, A.; Kabré, G.; Ohler, A.</t>
  </si>
  <si>
    <t>2020-11-10</t>
  </si>
  <si>
    <t>List of amphibian species (Vertebrata, Tetrapoda) of Burkina Faso</t>
  </si>
  <si>
    <t>Zoosystema</t>
  </si>
  <si>
    <t>547-582</t>
  </si>
  <si>
    <t>Museum National d'Histoire Naturelle, Paris, France</t>
  </si>
  <si>
    <t>10.5252/zoosystema2020v42a28</t>
  </si>
  <si>
    <t>2021-01-07 20:07:37.893778</t>
  </si>
  <si>
    <t>2021-01-07 20:05:58.425481</t>
  </si>
  <si>
    <t>Asad, S.; Wilting, A.; Siku, J.; Rödel, M.</t>
  </si>
  <si>
    <t>Wilting, A.; Siku, J.</t>
  </si>
  <si>
    <t>Possible spatial separation at macro-habitat scales between two congeneric Psammodynastes species, including observations of fishing behaviour in Psammodynastes pictus</t>
  </si>
  <si>
    <t>411-415</t>
  </si>
  <si>
    <t>7483368b-7d6a-4e2d-ab50-03020ddf518d</t>
  </si>
  <si>
    <t>2021-01-07 20:21:55.608673</t>
  </si>
  <si>
    <t>2021-01-07 20:21:55.608973</t>
  </si>
  <si>
    <t>Martellato, E.; Bramson, A.; Cremonese, G.; Lucchetti, A.; Marzari, F.; Massironi, M.; Re, C.; Byrne, S.</t>
  </si>
  <si>
    <t>Bramson, A.; Cremonese, G.; Lucchetti, A.; Marzari, F.; Massironi, M.; Re, C.; Byrne, S.</t>
  </si>
  <si>
    <t>2020-07-20</t>
  </si>
  <si>
    <t>Martian Ice Revealed by Modeling of Simple Terraced Crater Formation</t>
  </si>
  <si>
    <t>Article Number: e2019JE006108</t>
  </si>
  <si>
    <t>10.1029/2019je006108</t>
  </si>
  <si>
    <t>2021-01-07 20:39:21.45602</t>
  </si>
  <si>
    <t>2021-01-07 20:39:21.456311</t>
  </si>
  <si>
    <t>Russel, P.; Bartolozzi, L.; Hawkins, R.; Tennent, W.; Léger, T.</t>
  </si>
  <si>
    <t>Designation of lectotypes for some Spanish and other western European Melitaea taxa, some with mixed syntypic series of M. phoebe ([Denis &amp; Schiffermuller], 1775) and M. ornata Christoph, 1893 (Lepidoptera: Nymphalidae)</t>
  </si>
  <si>
    <t>SHILAP Revista de lepidopterologia</t>
  </si>
  <si>
    <t>449-472</t>
  </si>
  <si>
    <t>Sociedad Hispano-Luso-Americana de LepidopterologíaEspaña</t>
  </si>
  <si>
    <t>b61ae6e0-d06a-4fec-aa8f-bbecfbbf5f3f</t>
  </si>
  <si>
    <t>Linda.Galle</t>
  </si>
  <si>
    <t>2021-01-08 08:26:28.759737</t>
  </si>
  <si>
    <t>2021-01-08 08:26:28.760033</t>
  </si>
  <si>
    <t>Gallé, L.; Moldrzyk, U.</t>
  </si>
  <si>
    <t>König der Schreckensechsen</t>
  </si>
  <si>
    <t>Wissensdinge. Geschichten aus dem Naturkundemuseum</t>
  </si>
  <si>
    <t>d31d55c9-7db5-4d2d-8d8b-905b85588f9f</t>
  </si>
  <si>
    <t>This publication cites MfN collection specimens; Department: Education and Exhibition; Collection: Fossile Reptilien, Fährten, Vögel</t>
  </si>
  <si>
    <t>2021-01-14 16:29:04.7469</t>
  </si>
  <si>
    <t>2021-01-08 11:36:53.944266</t>
  </si>
  <si>
    <t>Mebs, D.; Lomonte, B.; Fernández, J.; Calvete, J.; Sanz, L.; Mahlow, K.; Müller, J.; Köhler, G.; Zollweg, M.</t>
  </si>
  <si>
    <t>Mebs, D.; Lomonte, B.; Fernández, J.; Calvete, J.; Sanz, L.; Köhler, G.; Zollweg, M.</t>
  </si>
  <si>
    <t>2020-11-25</t>
  </si>
  <si>
    <t>The earless monitor lizard Lanthanotus borneensis – A venomous animal?</t>
  </si>
  <si>
    <t>Toxicon</t>
  </si>
  <si>
    <t>73-78</t>
  </si>
  <si>
    <t>10.1016/j.toxicon.2020.11.013</t>
  </si>
  <si>
    <t>Toxicology</t>
  </si>
  <si>
    <t>2021-01-18 11:27:51.520702</t>
  </si>
  <si>
    <t>2021-01-08 12:55:37.089932</t>
  </si>
  <si>
    <t>Stelbrink, B.; Richter, R.; Köhler, F.; Riedel, F.; Strong, E.; Van Bocxlaer, B.; Albrecht, C.; Hauffe, T.; Page, T.; Aldridge, D.; Bogan, A.; Du, L.; Manuel-Santos, M.; Marwoto, R.; Shirokaya, A.; Von Rintelen, T.</t>
  </si>
  <si>
    <t>Van Bocxlaer, B.; Von Rintelen, T.</t>
  </si>
  <si>
    <t>Stelbrink, B.; Richter, R.; Köhler, F.; Riedel, F.; Strong, E.; Albrecht, C.; Hauffe, T.; Page, T.; Aldridge, D.; Bogan, A.; Du, L.; Manuel-Santos, M.; Marwoto, R.; Shirokaya, A.</t>
  </si>
  <si>
    <t>Global Diversification Dynamics Since the Jurassic: Low Dispersal and Habitat-Dependent Evolution Explain Hotspots of Diversity and Shell Disparity in River Snails (Viviparidae)</t>
  </si>
  <si>
    <t>944-961</t>
  </si>
  <si>
    <t>10.1093/sysbio/syaa011</t>
  </si>
  <si>
    <t>Thomas.Rintelen</t>
  </si>
  <si>
    <t>2021-01-08 13:18:21.788155</t>
  </si>
  <si>
    <t>2021-01-08 13:18:21.788527</t>
  </si>
  <si>
    <t>Do, V.; Von Rintelen, T.; Dang, V.</t>
  </si>
  <si>
    <t>Do, V.; Dang, V.</t>
  </si>
  <si>
    <t>Descriptions of two new freshwater shrimps of the genus Caridina H. Milne Edwards, 1837 (Crustacea: Decapoda: Atyidae) from northern Vietnam</t>
  </si>
  <si>
    <t>Raffles Bulletin of Zoology</t>
  </si>
  <si>
    <t>404-420</t>
  </si>
  <si>
    <t>10.26107/RBZ-2020-0057</t>
  </si>
  <si>
    <t>This publication cites MfN collection specimens; This publication is a species description; Department: Biodiversity Discovery; Collection: Crustacea, Protozoa; Laboratory: DNA-lab</t>
  </si>
  <si>
    <t>2021-01-08 13:23:10.208166</t>
  </si>
  <si>
    <t>2021-01-08 13:23:10.208459</t>
  </si>
  <si>
    <t>Gauffre-Autelin, P.; Stelbrink, B.; Von Rintelen, T.; Albrecht, C.</t>
  </si>
  <si>
    <t>Gauffre-Autelin, P.; Stelbrink, B.; Albrecht, C.</t>
  </si>
  <si>
    <t>2020-11-04</t>
  </si>
  <si>
    <t>Miocene geologic dynamics of the Australian Sahul Shelf determined the biogeographic patterns of freshwater planorbid snails (Miratestinae) in the Indo-Australian Archipelago</t>
  </si>
  <si>
    <t>10.1016/j.ympev.2020.107004</t>
  </si>
  <si>
    <t>Genetics; Ecology, Evolution, Behavior and Systematics; Molecular Biology; Department: Microevolution; This publication cites MfN collection specimens; Collection: Mollusca</t>
  </si>
  <si>
    <t>Tahani.Nadim</t>
  </si>
  <si>
    <t>2021-01-08 14:58:45.31861</t>
  </si>
  <si>
    <t>2021-01-08 14:58:45.318927</t>
  </si>
  <si>
    <t>2020-08-20</t>
  </si>
  <si>
    <t>System Box (Tray) with Wasp</t>
  </si>
  <si>
    <t>108-123</t>
  </si>
  <si>
    <t>Mattering Press</t>
  </si>
  <si>
    <t>f9d05b33-6b1b-4496-b47d-55d02faecf38</t>
  </si>
  <si>
    <t>2021-01-08 15:00:42.91065</t>
  </si>
  <si>
    <t>2021-01-08 15:00:42.910962</t>
  </si>
  <si>
    <t>Data flows</t>
  </si>
  <si>
    <t>HKW and MPIWG</t>
  </si>
  <si>
    <t>4bcaedf1-c9d5-424c-972a-12e1dafbe9ba</t>
  </si>
  <si>
    <t>2021-01-15 11:43:21.652668</t>
  </si>
  <si>
    <t>2021-01-08 16:49:43.640598</t>
  </si>
  <si>
    <t>Ziegler, D.; Theileis, I.; Jürgens, A.</t>
  </si>
  <si>
    <t>Theileis, I.; Jürgens, A.</t>
  </si>
  <si>
    <t>Glitzern &amp; Denken: The Scientific Variety Show at the Museum für Naturkunde Berlin</t>
  </si>
  <si>
    <t>w/k - Between Science &amp; Art</t>
  </si>
  <si>
    <t>9250e790-945b-4417-ae59-4dd1b7f0b620</t>
  </si>
  <si>
    <t>2021-01-19 17:38:23.162585</t>
  </si>
  <si>
    <t>2021-01-09 20:37:55.532661</t>
  </si>
  <si>
    <t>Marchetti, L.; Voigt, S.; Mujal, E.; Lucas, S.; Francischini, H.; Fortuny, J.; Santucci, V.</t>
  </si>
  <si>
    <t>Voigt, S.; Mujal, E.; Lucas, S.; Francischini, H.; Fortuny, J.; Santucci, V.</t>
  </si>
  <si>
    <t>Extending the footprint record of Pareiasauromorpha to the Cisuralian: earlier appearance and wider palaeobiogeography of the group</t>
  </si>
  <si>
    <t>10.1002/spp2.1342</t>
  </si>
  <si>
    <t>This publication is a taxonomic revision; Department: Diversity Dynamics</t>
  </si>
  <si>
    <t>2021-01-14 16:40:18.477923</t>
  </si>
  <si>
    <t>2021-01-09 20:59:16.335</t>
  </si>
  <si>
    <t>Buchwitz, M.; Marchetti, L.; Jansen, M.; Falk, D.; Trostheide, F.; Schneider, J.</t>
  </si>
  <si>
    <t>Marchetti, L.; Jansen, M.</t>
  </si>
  <si>
    <t>Buchwitz, M.; Falk, D.; Trostheide, F.; Schneider, J.</t>
  </si>
  <si>
    <t>2020-11-19</t>
  </si>
  <si>
    <t>Ichnotaxonomy and trackmaker assignment of tetrapod tracks and swimming traces from the Middle Permian Hornburg Formation of Saxony-Anhalt (Germany)</t>
  </si>
  <si>
    <t>Annales Societatis Geologorum Poloniae</t>
  </si>
  <si>
    <t>1-30</t>
  </si>
  <si>
    <t>10.14241/asgp.2020.23</t>
  </si>
  <si>
    <t>2021-01-19 17:44:04.787449</t>
  </si>
  <si>
    <t>2021-01-09 21:09:19.725712</t>
  </si>
  <si>
    <t>Marchetti, L.; Voigt, S.; Lucas, S.; Stimson, M.; King, O.; Calder, J.</t>
  </si>
  <si>
    <t>Voigt, S.; Lucas, S.; Stimson, M.; King, O.; Calder, J.</t>
  </si>
  <si>
    <t>Footprints of the earliest reptiles: Notalacerta missouriensis – Ichnotaxonomy, potential trackmakers, biostratigraphy, palaeobiogeography and palaeoecology.</t>
  </si>
  <si>
    <t>10.14241/asgp.2020.13</t>
  </si>
  <si>
    <t>2021-01-19 17:45:33.991295</t>
  </si>
  <si>
    <t>2021-01-09 21:16:52.235189</t>
  </si>
  <si>
    <t>Marchetti, L.; Klein, H.; Falk, D.; Wings, O.</t>
  </si>
  <si>
    <t>Klein, H.; Falk, D.; Wings, O.</t>
  </si>
  <si>
    <t>Synaptichnium tracks from the middle Muschelkalk (Middle Triassic, Anisian) Bernburg site (Saxony-Anhalt, Germany).</t>
  </si>
  <si>
    <t>10.14241/asgp.2020.12</t>
  </si>
  <si>
    <t>2021-01-14 16:52:38.785232</t>
  </si>
  <si>
    <t>2021-01-09 22:28:02.555176</t>
  </si>
  <si>
    <t>Zouicha, A.; Voigt, S.; Saber, H.; Marchetti, L.; Hminna, A.; El Attari, A.; Ronchi, A.; Schneider, J.</t>
  </si>
  <si>
    <t>Zouicha, A.; Voigt, S.; Saber, H.; Hminna, A.; El Attari, A.; Ronchi, A.; Schneider, J.</t>
  </si>
  <si>
    <t>First record of Permian continental trace fossils in the Jebilet massif, Morocco</t>
  </si>
  <si>
    <t>Art Nr. 104015</t>
  </si>
  <si>
    <t>10.1016/j.jafrearsci.2020.104015</t>
  </si>
  <si>
    <t>2021-01-10 11:16:21.852283</t>
  </si>
  <si>
    <t>2021-01-10 11:13:20.814251</t>
  </si>
  <si>
    <t>Von Braun, J.; Raven, P.; Vogel, J.; Sánchez Sorondo, M.; Knauffels, T.</t>
  </si>
  <si>
    <t>Von Braun, J.; Raven, P.; Sánchez Sorondo, M.; Knauffels, T.</t>
  </si>
  <si>
    <t>2020-05-06</t>
  </si>
  <si>
    <t>Science and Actions for Species Protection. Noah's Arks for the 21st Century</t>
  </si>
  <si>
    <t>270p.</t>
  </si>
  <si>
    <t>Pontifical Academy of Sciences</t>
  </si>
  <si>
    <t>5eb156c2-6b69-4d60-983d-f87f76c75f35</t>
  </si>
  <si>
    <t>2021-01-15 11:26:20.917101</t>
  </si>
  <si>
    <t>2021-01-10 11:24:53.747894</t>
  </si>
  <si>
    <t>Towards a 21st Century Open and Integrated Natural History Museum</t>
  </si>
  <si>
    <t>3ec9c554-78b7-4e03-b220-ae262b471c1f</t>
  </si>
  <si>
    <t>Sarah.Darwin</t>
  </si>
  <si>
    <t>2021-01-10 12:01:13.092703</t>
  </si>
  <si>
    <t>2021-01-10 12:01:13.092995</t>
  </si>
  <si>
    <t>Darwin, S.</t>
  </si>
  <si>
    <t>The Needle and the Nightingale</t>
  </si>
  <si>
    <t>f3663c38-8612-44ba-9a4e-c3b0c49fa293</t>
  </si>
  <si>
    <t>This publication cites MfN collection specimens; Department: Science in Society</t>
  </si>
  <si>
    <t>2021-01-14 16:54:21.589976</t>
  </si>
  <si>
    <t>2021-01-10 15:21:10.222857</t>
  </si>
  <si>
    <t>Bartel, C.; Dunlop, J.; Sharma, P.; Selden, P.; Ren, D.; Shih, C.</t>
  </si>
  <si>
    <t>Sharma, P.; Selden, P.; Ren, D.; Shih, C.</t>
  </si>
  <si>
    <t>2020-11-16</t>
  </si>
  <si>
    <t>Laniatorean harvestmen (Arachnida: Opiliones) from mid-Cretaceous Burmese amber</t>
  </si>
  <si>
    <t>10.1016/j.cretres.2020.104703</t>
  </si>
  <si>
    <t>2021-01-14 16:56:19.536094</t>
  </si>
  <si>
    <t>2021-01-10 15:31:51.122171</t>
  </si>
  <si>
    <t>Evolution: A Breath of Fresh Air for Eurypterids</t>
  </si>
  <si>
    <t>R1304-R1306</t>
  </si>
  <si>
    <t>10.1016/j.cub.2020.09.052</t>
  </si>
  <si>
    <t>General Biochemistry, Genetics and Molecular Biology;General Agricultural and Biological Sciences</t>
  </si>
  <si>
    <t>2021-01-10 15:38:15.294458</t>
  </si>
  <si>
    <t>2021-01-10 15:38:15.294743</t>
  </si>
  <si>
    <t>Chitimia-Dobler, L.; Dunlop, J.</t>
  </si>
  <si>
    <t>Chitimia-Dobler, L.</t>
  </si>
  <si>
    <t>Cleaning historical tick specimens using an ultrasonic cleaner</t>
  </si>
  <si>
    <t>Journal of Natural Science Collections</t>
  </si>
  <si>
    <t>92-97</t>
  </si>
  <si>
    <t>9832664c-b169-4b0f-90c6-ab14547b5e0e</t>
  </si>
  <si>
    <t>2021-01-14 17:00:27.458468</t>
  </si>
  <si>
    <t>2021-01-10 19:36:06.950102</t>
  </si>
  <si>
    <t>Gruetzmacher, K.; Karesh, W.; Amuasi, J.; Arshad, A.; Farlow, A.; Gabrysch, S.; Jetzkowitz, J.; Lieberman, S.; Palmer, C.; Winkler, A.; Walzer, C.</t>
  </si>
  <si>
    <t>Gruetzmacher, K.; Karesh, W.; Amuasi, J.; Arshad, A.; Farlow, A.; Gabrysch, S.; Lieberman, S.; Palmer, C.; Winkler, A.; Walzer, C.</t>
  </si>
  <si>
    <t>2020-10-12</t>
  </si>
  <si>
    <t>The Berlin principles on one health – Bridging global health and conservation</t>
  </si>
  <si>
    <t>Science of The Total Environment</t>
  </si>
  <si>
    <t>10.1016/j.scitotenv.2020.142919</t>
  </si>
  <si>
    <t>Environmental Engineering;Waste Management and Disposal;Pollution;Environmental Chemistry</t>
  </si>
  <si>
    <t>2021-01-19 17:53:43.157924</t>
  </si>
  <si>
    <t>2021-01-10 20:05:39.257771</t>
  </si>
  <si>
    <t>Pe’Er, G.; Lakner, S.; Seppelt, R.; Bezák, P.; Bonn, A.; Concepción, E.; Creutzig, F.; Daub, C.; Díaz, M.; Dieker, P.; Eisenhauer, N.; Hagedorn, G.; Hansjürgens, B.; Harrer-Puchner, G.; Herzon, I.; Hickler, T.; Jetzkowitz, J.; Kazakova, Y.; Kindlmann, P.; Kirchner, M.; Klein, A.; Linow, S.; Lomba, Â.; López-Bao, J.; Metta, M.; Morales, M.; Moreira, F.; Mupepele, A.; Navarro, A.; Oppermann, R.; Rac, I.; Röder, N.; Schäfer, M.; Sirami, C.; Streck, C.; Šumrada, T.; Tielbörger, K.; Underberg, E.; Wagener-Lohse, G.; Baumann, F.</t>
  </si>
  <si>
    <t>Hagedorn, G.; Jetzkowitz, J.</t>
  </si>
  <si>
    <t>Pe’Er, G.; Lakner, S.; Seppelt, R.; Bezák, P.; Bonn, A.; Concepción, E.; Creutzig, F.; Daub, C.; Díaz, M.; Dieker, P.; Eisenhauer, N.; Hansjürgens, B.; Harrer-Puchner, G.; Herzon, I.; Hickler, T.; Kazakova, Y.; Kindlmann, P.; Klein, A.; Linow, S.; Lomba, Â.; López-Bao, J.; Metta, M.; Morales, M.; Moreira, F.; Mupepele, A.; Navarro, A.; Oppermann, R.; Rac, I.; Röder, N.; Sirami, C.; Streck, C.; Šumrada, T.; Tielbörger, K.; Underberg, E.; Wagener-Lohse, G.; Baumann, F.</t>
  </si>
  <si>
    <t>The EU’s Common Agriculture Policy and Sustainable Farming</t>
  </si>
  <si>
    <t>10.5281/zenodo.4311314</t>
  </si>
  <si>
    <t>2021-01-19 18:06:14.696981</t>
  </si>
  <si>
    <t>2021-01-10 20:38:28.958729</t>
  </si>
  <si>
    <t>Hagedorn, G.; Baasch, S.; Blöbaum, A.; Brendel, H.; Hardt, J.; Heiland, S.; Klinsmann, M.; Matthies, E.; Pfennig, A.; West, C.; Wipfler, B.; Altermatt, P.; Baumgarten, S.; Bergmann, M.; Brendel, E.; Bronswijk, K.; Creutzig, F.; Daub, C.; Dohm, L.; Engel, S.; Feilner, M.; Glawe, C.; Hentschel, K.; Jetzkowitz, J.; König, N.; Krenzer, S.; Kromp-Kolb, H.; Kuhn, G.; Linow, S.; Loew, T.; Lucht, W.; Mickley, A.; Müschen, K.; Ossenkopf-Okada, V.; Raulf, F.; Rothenberg-Elder, K.; Scheffran, J.; Schmidtlein, S.; Seppelt, R.; Urbat, S.; Valdivia, L.; Vogel, P.; Wagener-Lohse, G.; Wagner, O.; Weber, U.</t>
  </si>
  <si>
    <t>Baasch, S.; Blöbaum, A.; Brendel, H.; Hardt, J.; Heiland, S.; Klinsmann, M.; Matthies, E.; Pfennig, A.; West, C.; Wipfler, B.; Altermatt, P.; Baumgarten, S.; Bergmann, M.; Brendel, E.; Bronswijk, K.; Creutzig, F.; Daub, C.; Dohm, L.; Engel, S.; Feilner, M.; Glawe, C.; Hentschel, K.; König, N.; Krenzer, S.; Kromp-Kolb, H.; Kuhn, G.; Linow, S.; Loew, T.; Lucht, W.; Mickley, A.; Müschen, K.; Ossenkopf-Okada, V.; Raulf, F.; Rothenberg-Elder, K.; Scheffran, J.; Schmidtlein, S.; Seppelt, R.; Urbat, S.; Valdivia, L.; Vogel, P.; Wagener-Lohse, G.; Wagner, O.; Weber, U.</t>
  </si>
  <si>
    <t>Scientists for Future empfiehlt eine repräsentative Klima-Bürger:innenversammlung im Jahr 2021</t>
  </si>
  <si>
    <t>10.5281/zenodo.4311486</t>
  </si>
  <si>
    <t>2021-02-15 22:32:49.574445</t>
  </si>
  <si>
    <t>2021-01-10 22:10:00.137249</t>
  </si>
  <si>
    <t>2020-12-28</t>
  </si>
  <si>
    <t>Naturschutzgebiet Bibliothek</t>
  </si>
  <si>
    <t>LIBREAS. Library Ideas</t>
  </si>
  <si>
    <t>LIBREAS e.V. Verein zur Förderung der bibliotheks- und informationswissenschaftlichen Kommunikation</t>
  </si>
  <si>
    <t>61f5b334-4a6c-4e3c-bfd7-1f08a3197c4e</t>
  </si>
  <si>
    <t>2021-01-10 23:09:05.497976</t>
  </si>
  <si>
    <t>2021-01-10 23:09:05.498291</t>
  </si>
  <si>
    <t>Giere, P.; Spiegel, E.; Quaisser, C.; Nowak, D.; Deering, K.</t>
  </si>
  <si>
    <t>Giere, P.; Quaisser, C.</t>
  </si>
  <si>
    <t>Spiegel, E.; Nowak, D.; Deering, K.</t>
  </si>
  <si>
    <t>Biozide in Sammlungen</t>
  </si>
  <si>
    <t>53-56</t>
  </si>
  <si>
    <t>Gesellschaft für Biologische Systematik</t>
  </si>
  <si>
    <t>c08f310a-7000-4d73-a4f1-160b4f59d2ea</t>
  </si>
  <si>
    <t>2021-01-10 23:15:06.192294</t>
  </si>
  <si>
    <t>2021-01-10 23:15:06.192586</t>
  </si>
  <si>
    <t>Giere, P.; Michalik, P.; Husemann, M.; Lohrmann, V.; Simon, S.</t>
  </si>
  <si>
    <t>Giere, P.; Lohrmann, V.</t>
  </si>
  <si>
    <t>Michalik, P.; Husemann, M.; Simon, S.</t>
  </si>
  <si>
    <t>Präventive Konservierung als Grundlage des Sammlungserhalts</t>
  </si>
  <si>
    <t>57-62</t>
  </si>
  <si>
    <t>e07b5e9c-50c4-4fac-b9db-aa52b5ceaaa4</t>
  </si>
  <si>
    <t>2021-01-11 07:38:00.836515</t>
  </si>
  <si>
    <t>2021-01-11 07:38:00.836817</t>
  </si>
  <si>
    <t>2020-11-20</t>
  </si>
  <si>
    <t>Eisern und beständig</t>
  </si>
  <si>
    <t>52-53</t>
  </si>
  <si>
    <t>d397e662-a3be-4f8a-9f6b-3b0e82431255</t>
  </si>
  <si>
    <t>Department: Humanities of Nature; Collection: Mineralogie/Petrographie; Department: Education and Exhibition</t>
  </si>
  <si>
    <t>2021-01-11 07:41:31.933345</t>
  </si>
  <si>
    <t>2021-01-11 07:41:31.933664</t>
  </si>
  <si>
    <t>Von der Tragik, Neues zu entdecken</t>
  </si>
  <si>
    <t>4e6e9764-e3d7-4f49-aed1-65ad8918e2a0</t>
  </si>
  <si>
    <t>2021-01-11 07:43:40.741401</t>
  </si>
  <si>
    <t>2021-01-11 07:43:40.741718</t>
  </si>
  <si>
    <t>H. im Glück</t>
  </si>
  <si>
    <t>84-85</t>
  </si>
  <si>
    <t>be3a7a5f-2d57-4059-863f-a36afaeda953</t>
  </si>
  <si>
    <t>2021-01-11 07:45:47.19682</t>
  </si>
  <si>
    <t>2021-01-11 07:45:47.197114</t>
  </si>
  <si>
    <t>Testament to a Vagabond Past</t>
  </si>
  <si>
    <t>Wissensdinge. The Nature of Things – Stories from a Natural History Museum</t>
  </si>
  <si>
    <t>23c32419-d35f-46b8-b46b-0da23a76dd81</t>
  </si>
  <si>
    <t>Department: Humanities of Nature; Department: Education and Exhibition; Collection: Mineralogie/Petrographie</t>
  </si>
  <si>
    <t>Ferdinand.Damaschun</t>
  </si>
  <si>
    <t>2021-01-11 12:27:23.976313</t>
  </si>
  <si>
    <t>2021-01-11 07:47:38.276454</t>
  </si>
  <si>
    <t>On the Tragedy of Making New Discoveries</t>
  </si>
  <si>
    <t>The Nature of Things – Stories from a Natural History Museum</t>
  </si>
  <si>
    <t>ac1c2bdb-335b-4352-88a0-3f907fd9b185</t>
  </si>
  <si>
    <t>2021-01-11 08:05:44.49601</t>
  </si>
  <si>
    <t>2021-01-11 08:05:44.496319</t>
  </si>
  <si>
    <t>Heumann, I.</t>
  </si>
  <si>
    <t>Di Blasi, Johanna: Das Humboldt Lab. Museumsexperimente zwischen postkolonialer Revision und szenografischer Wende. Bielefeld  2019.</t>
  </si>
  <si>
    <t>H-Soz-Kult</t>
  </si>
  <si>
    <t>0880b612-6158-40cc-a941-fa6b672e9fb0</t>
  </si>
  <si>
    <t>2021-01-11 09:27:22.215476</t>
  </si>
  <si>
    <t>2021-01-11 08:31:53.179009</t>
  </si>
  <si>
    <t>Castro Monzon, F.; Rödel, M.; Jeschke, J.</t>
  </si>
  <si>
    <t>Castro Monzon, F.; Jeschke, J.</t>
  </si>
  <si>
    <t>Tracking Batrachochytrium dendrobatidis Infection Across the Globe</t>
  </si>
  <si>
    <t>EcoHealth</t>
  </si>
  <si>
    <t>270-279</t>
  </si>
  <si>
    <t>10.1007/s10393-020-01504-w</t>
  </si>
  <si>
    <t>Ecology; Health, Toxicology and Mutagenesis; Department: Diversity Dynamics</t>
  </si>
  <si>
    <t>2021-01-11 08:45:17.418422</t>
  </si>
  <si>
    <t>2021-01-11 08:45:17.418717</t>
  </si>
  <si>
    <t>Alles besser als nichts: Sind bewirtschaftete Regenwälder ein Rückzugsraum für Borneos Süßwasserschildkröten?</t>
  </si>
  <si>
    <t>Elaphe</t>
  </si>
  <si>
    <t>70-73</t>
  </si>
  <si>
    <t>Natur- und Tier-Verlag GmbH</t>
  </si>
  <si>
    <t>a0927738-cfa7-46e2-b32f-8794c702a60b</t>
  </si>
  <si>
    <t>2021-01-11 08:47:17.561342</t>
  </si>
  <si>
    <t>2021-01-11 08:47:17.561637</t>
  </si>
  <si>
    <t>Gomez, B.; Daviero‐Gomez, V.; Coiffard, C.; Barral, A.; Martín‐Closas, C.; Dilcher, D.</t>
  </si>
  <si>
    <t>Gomez, B.; Daviero‐Gomez, V.; Barral, A.; Martín‐Closas, C.; Dilcher, D.</t>
  </si>
  <si>
    <t>Montsechia vidalii            from the Barremian of Spain, the earliest known submerged aquatic angiosperm, and its systematic relationship to            Ceratophyllum</t>
  </si>
  <si>
    <t>Taxon</t>
  </si>
  <si>
    <t>1273-1292</t>
  </si>
  <si>
    <t>10.1002/tax.12409</t>
  </si>
  <si>
    <t>Plant Science; Ecology, Evolution, Behavior and Systematics; Department: Biodiversity Discovery</t>
  </si>
  <si>
    <t>2021-01-11 09:36:59.64293</t>
  </si>
  <si>
    <t>2021-01-11 09:23:52.886716</t>
  </si>
  <si>
    <t>Freyhof, J.; Pipoyan, S.; Mustafayev, N.; Ibrahimov, S.; Japoshvili, B.; Sedighi, O.; Levin, B.; Pashkov, A.; Turan, D.</t>
  </si>
  <si>
    <t>Pipoyan, S.; Mustafayev, N.; Ibrahimov, S.; Japoshvili, B.; Sedighi, O.; Levin, B.; Pashkov, A.; Turan, D.</t>
  </si>
  <si>
    <t>FRESHWATER FISH AND LAMPREYS OF THE CAUCASUS</t>
  </si>
  <si>
    <t>Ecoregional Conservation Plan for the Caucasus, 2020 Edition: Supplementary Reports</t>
  </si>
  <si>
    <t>97-105</t>
  </si>
  <si>
    <t>WWF</t>
  </si>
  <si>
    <t>99584391-5680-4765-8997-030f7910f316</t>
  </si>
  <si>
    <t>2021-01-11 09:36:17.331836</t>
  </si>
  <si>
    <t>2021-01-11 09:36:17.332124</t>
  </si>
  <si>
    <t>Kury, A.; Dunlop, J.; Mendes, A.</t>
  </si>
  <si>
    <t>Kury, A.; Mendes, A.</t>
  </si>
  <si>
    <t>Chapter 8. On the allocation of some Palaeozoic and Tertiary harvestmen.</t>
  </si>
  <si>
    <t>WCO-Lite: online world catalogue of harvestmen (Arachnida, Opiliones). Version 1.0 — Checklist of all valid nomina in Opiliones with authors and dates of publication up to 2018.</t>
  </si>
  <si>
    <t>Version 1.0</t>
  </si>
  <si>
    <t>Self Published</t>
  </si>
  <si>
    <t>df26353a-280c-4093-b7df-77b1de16b8b8</t>
  </si>
  <si>
    <t>2021-01-18 12:54:21.454893</t>
  </si>
  <si>
    <t>2021-01-11 09:47:00.795379</t>
  </si>
  <si>
    <t>Ag 03„Digitale Sammlungen“, A.; Hoffmann, J.</t>
  </si>
  <si>
    <t>Ag 03„Digitale Sammlungen“, A.</t>
  </si>
  <si>
    <t>Schwerpunktinitiative „Digitale Information“ der Allianz der deutschen Wissenschaftsorganisationen (2020): Zur Bedeutung des Konzepts "Digitale Sammlung": Ein Diskussionspapier der Arbeitsgruppe “Digitale Sammlungen” (AG 3), Allianz der deutschen Wissenschaftsorganisationen</t>
  </si>
  <si>
    <t>Allianz der deutschen Wissenschaftsorganisationen</t>
  </si>
  <si>
    <t>10.2312/allianzoa.040</t>
  </si>
  <si>
    <t>2021-01-11 16:22:50.140404</t>
  </si>
  <si>
    <t>2021-01-11 16:10:08.619987</t>
  </si>
  <si>
    <t>Verpasste Chance</t>
  </si>
  <si>
    <t>Wissensdinge. Geschichten aus dem Museum für Naturkunde Berlin</t>
  </si>
  <si>
    <t>9986b205-b993-4bfc-9bfb-203517a6c72e</t>
  </si>
  <si>
    <t>2021-01-11 16:23:01.687814</t>
  </si>
  <si>
    <t>2021-01-11 16:11:54.705646</t>
  </si>
  <si>
    <t>Fidels Staatsgeschenk</t>
  </si>
  <si>
    <t>ed793db4-0f05-4f52-99ec-32bd586fee53</t>
  </si>
  <si>
    <t>2021-02-16 10:25:59.481913</t>
  </si>
  <si>
    <t>2021-01-11 16:13:50.071287</t>
  </si>
  <si>
    <t>Bathyphysa abyssorum</t>
  </si>
  <si>
    <t>100-101</t>
  </si>
  <si>
    <t>35bbf454-2412-4db9-a530-0af64b067366</t>
  </si>
  <si>
    <t>Department: Evolutionary Morphology; Collection: Marine Invertebraten</t>
  </si>
  <si>
    <t>2021-02-15 22:38:44.909212</t>
  </si>
  <si>
    <t>2021-01-11 18:56:37.303787</t>
  </si>
  <si>
    <t>Schuck, N.; Rißberger, M.; Rumler, J.</t>
  </si>
  <si>
    <t>Rißberger, M.; Rumler, J.</t>
  </si>
  <si>
    <t>Schuck, N.</t>
  </si>
  <si>
    <t>Interview mit Nicole Schuck und Martina Rißberger</t>
  </si>
  <si>
    <t>f6be1cdf-969f-427d-86ae-3e8adf256b85</t>
  </si>
  <si>
    <t>Hagit.Keysar</t>
  </si>
  <si>
    <t>2021-01-12 12:30:54.00781</t>
  </si>
  <si>
    <t>2021-01-12 12:30:29.505099</t>
  </si>
  <si>
    <t>Keysar, H.</t>
  </si>
  <si>
    <t>Who owns the sky? Aerial resistance and the state/corporate no-fly zone</t>
  </si>
  <si>
    <t>Visual Studies</t>
  </si>
  <si>
    <t>10.1080/1472586x.2020.1840094</t>
  </si>
  <si>
    <t>Cultural Studies; Visual Arts and Performing Arts; Anthropology; Department: Humanities of Nature</t>
  </si>
  <si>
    <t>2021-01-12 12:37:46.650564</t>
  </si>
  <si>
    <t>2021-01-12 12:37:46.650856</t>
  </si>
  <si>
    <t>Keysar, H.; Farber, D.</t>
  </si>
  <si>
    <t>Farber, D.</t>
  </si>
  <si>
    <t>Refiguring the Aerial in Human Rights Activism: The Case of the Palestinian-Bedouin Village of al-Araqib</t>
  </si>
  <si>
    <t>International Journal of Communication</t>
  </si>
  <si>
    <t>USC Annenberg Press</t>
  </si>
  <si>
    <t>d35f68ec-6f74-4c70-aaf9-aa30cdda28e0</t>
  </si>
  <si>
    <t>2021-01-13 09:12:41.695122</t>
  </si>
  <si>
    <t>2021-01-13 08:31:20.774382</t>
  </si>
  <si>
    <t>Mvogo Ndongo, P.; Von Rintelen, T.; Tomedi-Tabi Eyango, M.; Cumberlidge, N.</t>
  </si>
  <si>
    <t>Mvogo Ndongo, P.; Tomedi-Tabi Eyango, M.; Cumberlidge, N.</t>
  </si>
  <si>
    <t>2020-05-20</t>
  </si>
  <si>
    <t>Morphological and molecular analyses reveal three new endemic species of the freshwater crab genus Buea Cumberlidge, Mvogo Ndongo, Clark &amp; Daniels, 2019 (Crustacea: Brachyura: Potamonautidae) from a rainforest biodiversity hotspot in Cameroon, Central Africa</t>
  </si>
  <si>
    <t>Journal of Crustacean Biology</t>
  </si>
  <si>
    <t>288-300</t>
  </si>
  <si>
    <t>10.1093/jcbiol/ruaa019</t>
  </si>
  <si>
    <t>Aquatic Science; This publication cites MfN collection specimens; This publication is a species description; Department: Biodiversity Discovery; Collection: Crustacea, Protozoa; Laboratory: DNA-lab</t>
  </si>
  <si>
    <t>2021-01-15 12:43:28.20685</t>
  </si>
  <si>
    <t>2021-01-15 12:43:28.207163</t>
  </si>
  <si>
    <t>Numerical modelling of the thermal state of Earth after the Moon-forming impact event - A benchmark study</t>
  </si>
  <si>
    <t>10.5194/epsc2020-217</t>
  </si>
  <si>
    <t>2021-01-19 20:30:22.126029</t>
  </si>
  <si>
    <t>2021-01-19 13:07:37.997883</t>
  </si>
  <si>
    <t>Pitriana, P.; Von Rintelen, K.; Wessel, A.</t>
  </si>
  <si>
    <t>Audiovisual: Non-invasive 3D visualization of the sponge-inhabiting barnacle Acasta sulcata (Crustacea: Cirripedia: Balanomorpha) from the Moluccas, Indonesia</t>
  </si>
  <si>
    <t>Museum für Naturkunde Berlin (MfN) - Leibniz Institute for Evolution and Biodiversity Science</t>
  </si>
  <si>
    <t>10.7479/87tp-gr35</t>
  </si>
  <si>
    <t>2021-01-19 20:31:04.496823</t>
  </si>
  <si>
    <t>2021-01-19 16:22:07.307215</t>
  </si>
  <si>
    <t>Rössig, W.; Berger, F.; Hoffmann, A.; Hoffmann, J.; Strohmann, V.</t>
  </si>
  <si>
    <t>Rössig, W.; Berger, F.; Hoffmann, A.; Hoffmann, J.</t>
  </si>
  <si>
    <t>Strohmann, V.</t>
  </si>
  <si>
    <t>2020-03-31</t>
  </si>
  <si>
    <t>Handreichung: Inspirationsworkshops mit Stakeholdern und Öffentlichkeit</t>
  </si>
  <si>
    <t>10.7479/c5cf-ps88</t>
  </si>
  <si>
    <t>2021-01-19 20:28:09.664739</t>
  </si>
  <si>
    <t>2021-01-19 18:17:29.837012</t>
  </si>
  <si>
    <t>Heckeberg, N.; Rauhut, O.</t>
  </si>
  <si>
    <t>Rauhut, O.</t>
  </si>
  <si>
    <t>2020-10-09</t>
  </si>
  <si>
    <t>Histology of spinosaurid dinosaur teeth from the Albian-Cenomanian of Morocco: implications for tooth replacement and ecology</t>
  </si>
  <si>
    <t>Article number: 23(3):a48</t>
  </si>
  <si>
    <t>10.26879/1041</t>
  </si>
  <si>
    <t>2021-02-15 21:39:19.583931</t>
  </si>
  <si>
    <t>2021-01-19 20:31:51.55809</t>
  </si>
  <si>
    <t>Manske, L.; Plesa, A.; Ruedas, T.; Wuennemann, K.</t>
  </si>
  <si>
    <t>Manske, L.; Ruedas, T.; Wuennemann, K.</t>
  </si>
  <si>
    <t>Plesa, A.</t>
  </si>
  <si>
    <t>The influence of interior structure and thermal state on impact melt generation in terrestrial planets</t>
  </si>
  <si>
    <t>10.5194/epsc2020-764</t>
  </si>
  <si>
    <t>2021-02-16 10:44:56.138148</t>
  </si>
  <si>
    <t>2021-01-29 14:14:39.85102</t>
  </si>
  <si>
    <t>Schneider, T.</t>
  </si>
  <si>
    <t>Ein Krokodil zum Anfassen</t>
  </si>
  <si>
    <t>284-285</t>
  </si>
  <si>
    <t>27c1e76b-c088-4aec-87a5-29a4c002d63e</t>
  </si>
  <si>
    <t>This publication cites MfN collection specimens; Department: Science Data Management; Collection: Reptilien, Amphibien</t>
  </si>
  <si>
    <t>2021-02-15 07:30:10.914926</t>
  </si>
  <si>
    <t>2021-02-15 07:30:10.915211</t>
  </si>
  <si>
    <t>An empirical melting model for the Martian mantle</t>
  </si>
  <si>
    <t>10.5194/epsc2020-1019</t>
  </si>
  <si>
    <t>2021-02-15 16:00:50.829368</t>
  </si>
  <si>
    <t>2021-02-15 16:00:50.829658</t>
  </si>
  <si>
    <t>Philosophie der Tierforschung. 3 Bände</t>
  </si>
  <si>
    <t>Journal for General Philosophy of Science</t>
  </si>
  <si>
    <t>503-506</t>
  </si>
  <si>
    <t>10.1007/s10838-019-09491</t>
  </si>
  <si>
    <t>FB1 - Mehrfach</t>
  </si>
  <si>
    <t>FB1 - Einfach</t>
  </si>
  <si>
    <t>FB2 - Mehrfach</t>
  </si>
  <si>
    <t>FB2 - Einfach</t>
  </si>
  <si>
    <t>PBI - Einfach</t>
  </si>
  <si>
    <t>FB3 - Mehrfach</t>
  </si>
  <si>
    <t>FB3 - Einfach</t>
  </si>
  <si>
    <t>FB4 Mehrfach</t>
  </si>
  <si>
    <t>FB4 Einfach</t>
  </si>
  <si>
    <t>PBII - Einfach</t>
  </si>
  <si>
    <t>Gesamt - Mehrfach</t>
  </si>
  <si>
    <t>Gesamt einfach</t>
  </si>
  <si>
    <t>Popular science publication</t>
  </si>
  <si>
    <t>Articles in other journals</t>
  </si>
  <si>
    <t>Articles in peer-reviewed journals</t>
  </si>
  <si>
    <t>Indiv. contribution to edited volumes</t>
  </si>
  <si>
    <t>Monographs</t>
  </si>
  <si>
    <t>Editorship of edited volumes</t>
  </si>
  <si>
    <t>Expert review</t>
  </si>
  <si>
    <t>Work and discussion papers</t>
  </si>
  <si>
    <t>SUMME</t>
  </si>
  <si>
    <t>Prgrammbudgetabrechnung vorläufige Übersicht</t>
  </si>
  <si>
    <t>PB I</t>
  </si>
  <si>
    <t>Dynamik der Natur</t>
  </si>
  <si>
    <t>PB II</t>
  </si>
  <si>
    <t>Natur und Gesellschaft</t>
  </si>
  <si>
    <t>1.</t>
  </si>
  <si>
    <t>Leistungen (Leistungsindikatoren)</t>
  </si>
  <si>
    <t xml:space="preserve">Evolution &amp; Geoprozesse </t>
  </si>
  <si>
    <t>Sammlungsentwicklung &amp; Biodiversitätsentdeckung</t>
  </si>
  <si>
    <t>Digitale Welt &amp; Informationswissenschaft</t>
  </si>
  <si>
    <t>Wissenschaftskommunik. &amp; Wissensforschung</t>
  </si>
  <si>
    <t>Gesamt</t>
  </si>
  <si>
    <t>Ist 2019</t>
  </si>
  <si>
    <t>1.1.</t>
  </si>
  <si>
    <t>Anzahl</t>
  </si>
  <si>
    <t>peer-review (inkl. SCIE gelistet)</t>
  </si>
  <si>
    <t>Populärwissenschaftlich</t>
  </si>
  <si>
    <t>sonstige Publikationen</t>
  </si>
  <si>
    <t>1.2.</t>
  </si>
  <si>
    <t xml:space="preserve">Herausgabe Monografien u.a. </t>
  </si>
  <si>
    <t>Monographien</t>
  </si>
  <si>
    <t>Bücher</t>
  </si>
  <si>
    <t>Kataloge/ Sammelwerke</t>
  </si>
  <si>
    <t xml:space="preserve">Publikationen </t>
  </si>
  <si>
    <t>IST 2020</t>
  </si>
  <si>
    <t>Ist 2020</t>
  </si>
  <si>
    <t>IF 2019</t>
  </si>
  <si>
    <t>5-IF</t>
  </si>
  <si>
    <t>Kategorie</t>
  </si>
  <si>
    <t>Quartile</t>
  </si>
  <si>
    <t>1.1. Publikationen</t>
  </si>
  <si>
    <t xml:space="preserve">SCIE (ISI) gelistet </t>
  </si>
  <si>
    <t>Peer-rev.Artikel + Mapping aktielle SCIE-Liste (je FB)</t>
  </si>
  <si>
    <t>peer-review</t>
  </si>
  <si>
    <t>(Only) peer-rev.Artikel</t>
  </si>
  <si>
    <t>popularwiss.</t>
  </si>
  <si>
    <t>Popularwiss. Artikel</t>
  </si>
  <si>
    <t>Sonstige Publikationen</t>
  </si>
  <si>
    <t>1.2. Herausgabe Monografien u.a.</t>
  </si>
  <si>
    <t>Monografien</t>
  </si>
  <si>
    <t>Wiss. Monografien</t>
  </si>
  <si>
    <t>Populärwiss. Monografien</t>
  </si>
  <si>
    <t>Ausstellungskataloge, Sammelwerke</t>
  </si>
  <si>
    <t>PDB_Typen</t>
  </si>
  <si>
    <t xml:space="preserve">TROPICAL MEDICINE </t>
  </si>
  <si>
    <t>Q1</t>
  </si>
  <si>
    <t>ZOOLOGY</t>
  </si>
  <si>
    <t>Q2</t>
  </si>
  <si>
    <t>MINERALOGY</t>
  </si>
  <si>
    <t>GEOLOGY</t>
  </si>
  <si>
    <t>Q3</t>
  </si>
  <si>
    <t>GENETIC &amp; HEREDITY</t>
  </si>
  <si>
    <t>MARINE &amp; FRESHWATER BIOLOGY</t>
  </si>
  <si>
    <t>EVOLUTIONARY BIOLOGY</t>
  </si>
  <si>
    <t>BIOLOGY Q1</t>
  </si>
  <si>
    <t>ENTOMOLOGY</t>
  </si>
  <si>
    <t>GEOCHEMISTRY &amp; GEOPHYSICS</t>
  </si>
  <si>
    <t>GEOSCIENCES, MULTIDISZIPLINARY</t>
  </si>
  <si>
    <t>EVIRONMENTAL SCIENCES</t>
  </si>
  <si>
    <t>Q4</t>
  </si>
  <si>
    <t>ECOLOGY</t>
  </si>
  <si>
    <t>ENVIRONMENTAL SCIENCES</t>
  </si>
  <si>
    <t>PALEONTOLOGY</t>
  </si>
  <si>
    <t>MICROBIOLOGY</t>
  </si>
  <si>
    <t>PSYCOLOGY, MULTIDISZIPLINARY</t>
  </si>
  <si>
    <t>GEOGRAPHY, PHYSICAL</t>
  </si>
  <si>
    <t>BIODIVERSITY CONSERVATION</t>
  </si>
  <si>
    <t>MULTIDISZIPLINARY SCIENCES</t>
  </si>
  <si>
    <t>ASTRONOMY &amp; ASTROPHYSICS</t>
  </si>
  <si>
    <t>COMMUNICATION</t>
  </si>
  <si>
    <t>ANATOMY &amp; MORPHOLOGY</t>
  </si>
  <si>
    <t>PLANT SCIENCE</t>
  </si>
  <si>
    <t>BIOCHEMICAL RESEARCH METHODS</t>
  </si>
  <si>
    <t>TOXICOLOGY</t>
  </si>
  <si>
    <t>ORNITHOLOGY</t>
  </si>
  <si>
    <t>ENDOCRINOLOGY &amp; METABOLISM</t>
  </si>
  <si>
    <t>Clara.Schindler</t>
  </si>
  <si>
    <t>2021-04-19 07:54:30.100867</t>
  </si>
  <si>
    <t>Ruiz, A.; Matos, R.; Reimold, W.; Schmitt, R.; Baumotte Osorio, L.; Zacchi, E.; Silva Chaves, J.; Pimentel, M.; Dantas, E.; Redes, L.; Lima, B.; Hauser, N.</t>
  </si>
  <si>
    <t>2021-04-19 11:57:54.653116</t>
  </si>
  <si>
    <t>Renaudie, J.; Noble, P.; Lazarus, D.; Trubovitz, S.</t>
  </si>
  <si>
    <t>Kirsten.Ferner</t>
  </si>
  <si>
    <t>2021-04-08 14:29:51.541624</t>
  </si>
  <si>
    <t>2021-04-20 19:21:45.25574</t>
  </si>
  <si>
    <t>Buenaventura, E.; Wolff, M.; Valverde-Castro, C.</t>
  </si>
  <si>
    <t>Article Number: 105720</t>
  </si>
  <si>
    <t>2021-04-19 11:48:08.772801</t>
  </si>
  <si>
    <t>Suttle, M.; Greshake, A.; Russell, S.; Schofield, P.; King, A.; Tomkins, A.</t>
  </si>
  <si>
    <t>2021-04-19 10:35:54.224452</t>
  </si>
  <si>
    <t>Albrecht, C.; Von Rintelen, T.; Gauffre-Autelin, P.; Stelbrink, B.</t>
  </si>
  <si>
    <t>Article Number: 107004</t>
  </si>
  <si>
    <t>2021-04-20 18:37:33.563711</t>
  </si>
  <si>
    <t>Schneider, J.; Falk, D.; Trostheide, F.; Marchetti, L.; Jansen, M.; Buchwitz, M.</t>
  </si>
  <si>
    <t>2021-04-19 11:40:42.956813</t>
  </si>
  <si>
    <t>Calder, J.; Marchetti, L.; Voigt, S.; Stimson, M.; King, O.; Lucas, S.</t>
  </si>
  <si>
    <t>2021-04-20 18:37:09.987605</t>
  </si>
  <si>
    <t>Marchetti, L.; Klein, H.; Wings, O.; Falk, D.</t>
  </si>
  <si>
    <t>2021-04-20 06:47:20.847684</t>
  </si>
  <si>
    <t>Bartel, C.; Sharma, P.; Ren, D.; Dunlop, J.; Selden, P.; Shih, C.</t>
  </si>
  <si>
    <t>Palaeontology; Department: Biodiversity Discovery</t>
  </si>
  <si>
    <t>2021-04-19 11:24:21.966665</t>
  </si>
  <si>
    <t>Rauhut, O.; Heckeberg, N.</t>
  </si>
  <si>
    <t>DOI</t>
  </si>
  <si>
    <t>Quartil</t>
  </si>
  <si>
    <t>Category</t>
  </si>
  <si>
    <t>JIF</t>
  </si>
  <si>
    <t>JIF 5 years</t>
  </si>
  <si>
    <t>10.3897/zookeys.1003.55541</t>
  </si>
  <si>
    <t>GEOSCIENCES, MULTIDISCIPLINARY</t>
  </si>
  <si>
    <t>0.907</t>
  </si>
  <si>
    <t>10.1111/evo.14170</t>
  </si>
  <si>
    <t>Q1; Q2</t>
  </si>
  <si>
    <t>ECOLOGY; EVOLUTIONARY BIOLOGY; GENETICS &amp; HEREDITY</t>
  </si>
  <si>
    <t>10.1016/j.epsl.2020.116680</t>
  </si>
  <si>
    <t>Q2; Q1</t>
  </si>
  <si>
    <t>PARASITOLOGY; TROPICAL MEDICINE</t>
  </si>
  <si>
    <t>10.1038/s41598-020-79720-1</t>
  </si>
  <si>
    <t>MULTIDISCIPLINARY SCIENCES</t>
  </si>
  <si>
    <t>BEHAVIORAL SCIENCES; ECOLOGY; ZOOLOGY</t>
  </si>
  <si>
    <t>10.4435/BSPI.2020.24</t>
  </si>
  <si>
    <t>1.19</t>
  </si>
  <si>
    <t>GEOLOGY; PALEONTOLOGY</t>
  </si>
  <si>
    <t>BIOCHEMISTRY &amp; MOLECULAR BIOLOGY; EVOLUTIONARY BIOLOGY; GENETICS &amp; HEREDITY</t>
  </si>
  <si>
    <t>10.1111/pala.12518</t>
  </si>
  <si>
    <t>3.6</t>
  </si>
  <si>
    <t>10.1016/j.quascirev.2020.106748</t>
  </si>
  <si>
    <t>GEOGRAPHY, PHYSICAL; GEOSCIENCES, MULTIDISCIPLINARY</t>
  </si>
  <si>
    <t>10.1098/rspb.2020.2600</t>
  </si>
  <si>
    <t>BIOLOGY; ECOLOGY; EVOLUTIONARY BIOLOGY</t>
  </si>
  <si>
    <t>10.11646/zootaxa.4903.1.7</t>
  </si>
  <si>
    <t>0.955</t>
  </si>
  <si>
    <t>0.946</t>
  </si>
  <si>
    <t>10.3897/dez.68.58217</t>
  </si>
  <si>
    <t>0.778</t>
  </si>
  <si>
    <t>0.657</t>
  </si>
  <si>
    <t>10.3897/zookeys.1009.54303</t>
  </si>
  <si>
    <t>10.1016/j.cretres.2020.104681</t>
  </si>
  <si>
    <t>10.26028/cybium/2020-444-003</t>
  </si>
  <si>
    <t>0.534</t>
  </si>
  <si>
    <t>0.684</t>
  </si>
  <si>
    <t>10.1016/j.icarus.2020.114128</t>
  </si>
  <si>
    <t>10.11646/zootaxa.4908.4.9</t>
  </si>
  <si>
    <t>10.1038/s41598-021-81240-5</t>
  </si>
  <si>
    <t>MARINE &amp; FRESHWATER BIOLOGY; ZOOLOGY</t>
  </si>
  <si>
    <t>10.2984/74.3.7</t>
  </si>
  <si>
    <t>0.824</t>
  </si>
  <si>
    <t>0.995</t>
  </si>
  <si>
    <t>10.1016/j.icarus.2020.114206</t>
  </si>
  <si>
    <t>10.1016/j.foreco.2021.118949</t>
  </si>
  <si>
    <t>FORESTRY</t>
  </si>
  <si>
    <t>3.17</t>
  </si>
  <si>
    <t>10.1038/s41598-021-82051-4</t>
  </si>
  <si>
    <t>10.1038/s41598-020-80142-2</t>
  </si>
  <si>
    <t>https://publications.naturkundemuseum.berlin/paper/paper_detail/2377</t>
  </si>
  <si>
    <t>https://publications.naturkundemuseum.berlin/paper/paper_detail/1953</t>
  </si>
  <si>
    <t>https://publications.naturkundemuseum.berlin/paper/paper_detail/2272</t>
  </si>
  <si>
    <t>https://publications.naturkundemuseum.berlin/paper/paper_detail/2375</t>
  </si>
  <si>
    <t>https://publications.naturkundemuseum.berlin/paper/paper_detail/2378</t>
  </si>
  <si>
    <t>https://publications.naturkundemuseum.berlin/paper/paper_detail/2168</t>
  </si>
  <si>
    <t>https://publications.naturkundemuseum.berlin/paper/paper_detail/2379</t>
  </si>
  <si>
    <t>https://publications.naturkundemuseum.berlin/paper/paper_detail/2248</t>
  </si>
  <si>
    <t>https://publications.naturkundemuseum.berlin/paper/paper_detail/2287</t>
  </si>
  <si>
    <t>https://publications.naturkundemuseum.berlin/paper/paper_detail/2273</t>
  </si>
  <si>
    <t>https://publications.naturkundemuseum.berlin/paper/paper_detail/2349</t>
  </si>
  <si>
    <t>https://publications.naturkundemuseum.berlin/paper/paper_detail/2380</t>
  </si>
  <si>
    <t>https://publications.naturkundemuseum.berlin/paper/paper_detail/2278</t>
  </si>
  <si>
    <t>https://publications.naturkundemuseum.berlin/paper/paper_detail/2381</t>
  </si>
  <si>
    <t>https://publications.naturkundemuseum.berlin/paper/paper_detail/2265</t>
  </si>
  <si>
    <t>https://publications.naturkundemuseum.berlin/paper/paper_detail/2226</t>
  </si>
  <si>
    <t>https://publications.naturkundemuseum.berlin/paper/paper_detail/2233</t>
  </si>
  <si>
    <t>https://publications.naturkundemuseum.berlin/paper/paper_detail/2382</t>
  </si>
  <si>
    <t>https://publications.naturkundemuseum.berlin/paper/paper_detail/2352</t>
  </si>
  <si>
    <t>https://publications.naturkundemuseum.berlin/paper/paper_detail/2398</t>
  </si>
  <si>
    <t>https://publications.naturkundemuseum.berlin/paper/paper_detail/2148</t>
  </si>
  <si>
    <t>https://publications.naturkundemuseum.berlin/paper/paper_detail/2280</t>
  </si>
  <si>
    <t>https://publications.naturkundemuseum.berlin/paper/paper_detail/2281</t>
  </si>
  <si>
    <t>https://publications.naturkundemuseum.berlin/paper/paper_detail/2282</t>
  </si>
  <si>
    <t>https://publications.naturkundemuseum.berlin/paper/paper_detail/2197</t>
  </si>
  <si>
    <t>https://publications.naturkundemuseum.berlin/paper/paper_detail/2186</t>
  </si>
  <si>
    <t>https://publications.naturkundemuseum.berlin/paper/paper_detail/1977</t>
  </si>
  <si>
    <t>https://publications.naturkundemuseum.berlin/paper/paper_detail/2383</t>
  </si>
  <si>
    <t>https://publications.naturkundemuseum.berlin/paper/paper_detail/2384</t>
  </si>
  <si>
    <t>https://publications.naturkundemuseum.berlin/paper/paper_detail/2385</t>
  </si>
  <si>
    <t>https://publications.naturkundemuseum.berlin/paper/paper_detail/2189</t>
  </si>
  <si>
    <t>https://publications.naturkundemuseum.berlin/paper/paper_detail/2386</t>
  </si>
  <si>
    <t>https://publications.naturkundemuseum.berlin/paper/paper_detail/2178</t>
  </si>
  <si>
    <t>https://publications.naturkundemuseum.berlin/paper/paper_detail/2387</t>
  </si>
  <si>
    <t>https://publications.naturkundemuseum.berlin/paper/paper_detail/2110</t>
  </si>
  <si>
    <t>https://publications.naturkundemuseum.berlin/paper/paper_detail/2388</t>
  </si>
  <si>
    <t>https://publications.naturkundemuseum.berlin/paper/paper_detail/2389</t>
  </si>
  <si>
    <t>https://publications.naturkundemuseum.berlin/paper/paper_detail/2355</t>
  </si>
  <si>
    <t>Link PDB</t>
  </si>
  <si>
    <t>PDB ID</t>
  </si>
  <si>
    <t>Formel: Zählenwenns ()</t>
  </si>
  <si>
    <t>2021er Publikation</t>
  </si>
  <si>
    <t>2021-04-08 14:34:58.547271</t>
  </si>
  <si>
    <t>2021-04-08 14:34:58.547581</t>
  </si>
  <si>
    <t>Lung development in the eastern quoll (Dasyurus viverrinus) [Dataset]</t>
  </si>
  <si>
    <t>Data Publisher: Museum für Naturkunde Berlin (MfN) - Leibniz Institute for Evolution and Biodiversity Science</t>
  </si>
  <si>
    <t>10.7479/wcst-nn56</t>
  </si>
  <si>
    <t>Collection: Embryologische Sammlung; This publication cites MfN collection specimens</t>
  </si>
  <si>
    <t>2021-04-20 19:18:35.241484</t>
  </si>
  <si>
    <t>2021-04-16 11:39:52.397002</t>
  </si>
  <si>
    <t>Selnekovič, D.; Freitag, H.; Goffová, K.; Kodada, J.; Jäch, M.; Čiamporová-Zaťovičová, Z.; Čiampor Jr, F.</t>
  </si>
  <si>
    <t>Kodada, J.; Jäch, M.; Freitag, H.; Čiamporová-Zaťovičová, Z.; Goffová, K.; Selnekovič, D.; Čiampor Jr, F.</t>
  </si>
  <si>
    <t>Ancyronyx lianlabangorum sp. nov., a new spider riffle beetle from Sarawak, and new distribution records for A. pulcherrimus Kodada, Jäch &amp;amp; Čiampor based on DNA barcodes (Coleoptera, Elmidae)</t>
  </si>
  <si>
    <t>31-55</t>
  </si>
  <si>
    <t>2021-04-20 06:39:28.338393</t>
  </si>
  <si>
    <t>2021-04-19 08:21:14.438741</t>
  </si>
  <si>
    <t>Wünnemann, K.; Manske, L.; Maas, C.; Hansen, U.</t>
  </si>
  <si>
    <t>Manske, L.; Wünnemann, K.</t>
  </si>
  <si>
    <t>Maas, C.; Hansen, U.</t>
  </si>
  <si>
    <t>On the fate of impact-delivered metal in a terrestrial magma ocean</t>
  </si>
  <si>
    <t>Article Number: 116680</t>
  </si>
  <si>
    <t>Earth and Planetary Sciences (miscellaneous); Space and Planetary Science; Geochemistry and Petrology; Geophysics; Department: Impact and Meteorite Research</t>
  </si>
  <si>
    <t>2021-04-20 19:23:16.757291</t>
  </si>
  <si>
    <t>2021-04-19 08:35:21.146019</t>
  </si>
  <si>
    <t>Pieper, B.; Kapun, M.; Wilches, R.; Stephan, W.; Kapopoulou, A.; Duchen, P.; Pavlidis, P.; Laurent, S.</t>
  </si>
  <si>
    <t>Kapopoulou, A.; Kapun, M.; Pieper, B.; Pavlidis, P.; Wilches, R.; Duchen, P.; Laurent, S.</t>
  </si>
  <si>
    <t>Demographic analyses of a new sample of haploid genomes from a Swedish population of Drosophila melanogaster</t>
  </si>
  <si>
    <t>Article Number: 22415</t>
  </si>
  <si>
    <t>Multidisciplinary; Department: Microevolution</t>
  </si>
  <si>
    <t>2021-04-19 10:49:11.997179</t>
  </si>
  <si>
    <t>2021-04-19 10:49:11.997467</t>
  </si>
  <si>
    <t>Mcgowan, S.; Sorrel, P.; Gauthier, E.; Debret, M.; Jacq, K.; Ducept, J.; Escarguel, G.; Dietre, B.; Oberhänsli, H.; Van Exem, A.</t>
  </si>
  <si>
    <t>Oberhänsli, H.</t>
  </si>
  <si>
    <t>Sorrel, P.; Jacq, K.; Van Exem, A.; Escarguel, G.; Dietre, B.; Debret, M.; Mcgowan, S.; Ducept, J.; Gauthier, E.</t>
  </si>
  <si>
    <t>Evidence for centennial-scale Mid-Holocene episodes of hypolimnetic anoxia in a high-altitude lake system from central Tian Shan (Kyrgyzstan)</t>
  </si>
  <si>
    <t>Quaternary Science Reviews</t>
  </si>
  <si>
    <t>Article Number: 106748</t>
  </si>
  <si>
    <t>Archaeology;Archaeology;Global and Planetary Change;Geology;Ecology, Evolution, Behavior and Systematics</t>
  </si>
  <si>
    <t>2021-04-20 18:24:37.188565</t>
  </si>
  <si>
    <t>2021-04-19 11:21:08.917886</t>
  </si>
  <si>
    <t>Wichard, W.; Mey, W.</t>
  </si>
  <si>
    <t>Wichard, W.</t>
  </si>
  <si>
    <t>Order Tarachoptera in mid-Cretaceous Burmese amber (Insecta, Amphiesmenoptera)</t>
  </si>
  <si>
    <t>Article Number: 104681</t>
  </si>
  <si>
    <t>2021-04-20 18:33:14.152909</t>
  </si>
  <si>
    <t>2021-04-20 18:33:14.153229</t>
  </si>
  <si>
    <t>Mennesson, M.; Hubert, N.; Busson, F.; Dahruddin, H.; Delrieu-Trottin, E.; Keith, P.; Sauri, S.; Limmon, G.</t>
  </si>
  <si>
    <t>Keith, P.; Mennesson, M.; Sauri, S.; Busson, F.; Delrieu-Trottin, E.; Limmon, G.; Dahruddin, H.; Hubert, N.</t>
  </si>
  <si>
    <t>Giuris (Teleostei: Eleotridae) from Indonesia, with description of a new species</t>
  </si>
  <si>
    <t>Cybium. International Journal of Ichthyology</t>
  </si>
  <si>
    <t>317-329</t>
  </si>
  <si>
    <t>Société Française d'Ichthyologie</t>
  </si>
  <si>
    <t>2021-04-21 08:26:02.226705</t>
  </si>
  <si>
    <t>2021-04-21 08:26:02.227011</t>
  </si>
  <si>
    <t>Atabiev, B.; Gresky, J.; Fuchs, K.; Witzmann, F.</t>
  </si>
  <si>
    <t>Fuchs, K.; Atabiev, B.; Gresky, J.</t>
  </si>
  <si>
    <t>Towards a definition of Ancient Rare Diseases (ARD): Presenting a complex case of probable Legg-Calvé-Perthes Disease from the North Caucasian Bronze Age (2200-1650 cal BCE)</t>
  </si>
  <si>
    <t>International Journal of Paleopathology</t>
  </si>
  <si>
    <t>61-73</t>
  </si>
  <si>
    <t>10.1016/j.ijpp.2020.11.004</t>
  </si>
  <si>
    <t>GD</t>
  </si>
  <si>
    <t>Sonstige wiss. Artikel, Sammelbandbeiträge, Graue Literatur; Rezensionen, Gutachten; Konferenzbeiträge(+poster)/-Tagungsbände</t>
  </si>
  <si>
    <t xml:space="preserve">Konferenzposter: </t>
  </si>
  <si>
    <t xml:space="preserve">Datenpublikation: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</si>
</sst>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indexed="8"/>
      <name val="Calibri"/>
      <family val="2"/>
      <scheme val="minor"/>
    </font>
    <font>
      <b/>
      <sz val="11"/>
      <color rgb="FF3F3F3F"/>
      <name val="Calibri"/>
      <family val="2"/>
      <scheme val="minor"/>
    </font>
    <font>
      <b/>
      <sz val="11"/>
      <color theme="0"/>
      <name val="Calibri"/>
      <family val="2"/>
      <scheme val="minor"/>
    </font>
    <font>
      <sz val="11"/>
      <color theme="0"/>
      <name val="Calibri"/>
      <family val="2"/>
      <scheme val="minor"/>
    </font>
    <font>
      <b/>
      <sz val="11"/>
      <color indexed="8"/>
      <name val="Calibri"/>
      <family val="2"/>
      <scheme val="minor"/>
    </font>
    <font>
      <b/>
      <sz val="11"/>
      <color theme="1"/>
      <name val="Calibri"/>
      <family val="2"/>
      <scheme val="minor"/>
    </font>
    <font>
      <i/>
      <sz val="11"/>
      <name val="Trade Gothic LT Std"/>
      <family val="3"/>
    </font>
    <font>
      <b/>
      <i/>
      <sz val="11"/>
      <name val="Trade Gothic LT Std"/>
      <family val="3"/>
    </font>
    <font>
      <b/>
      <sz val="11"/>
      <name val="Trade Gothic LT Std"/>
      <family val="3"/>
    </font>
    <font>
      <sz val="11"/>
      <name val="Trade Gothic LT Std"/>
      <family val="3"/>
    </font>
    <font>
      <b/>
      <sz val="11"/>
      <name val="Calibri"/>
      <family val="2"/>
      <scheme val="minor"/>
    </font>
    <font>
      <sz val="11"/>
      <color rgb="FF7030A0"/>
      <name val="Calibri"/>
      <family val="2"/>
      <scheme val="minor"/>
    </font>
    <font>
      <b/>
      <sz val="11"/>
      <color rgb="FF7030A0"/>
      <name val="Calibri"/>
      <family val="2"/>
      <scheme val="minor"/>
    </font>
    <font>
      <sz val="11"/>
      <color theme="9" tint="-0.249977111117893"/>
      <name val="Calibri"/>
      <family val="2"/>
      <scheme val="minor"/>
    </font>
    <font>
      <b/>
      <sz val="11"/>
      <color theme="9" tint="-0.249977111117893"/>
      <name val="Calibri"/>
      <family val="2"/>
      <scheme val="minor"/>
    </font>
    <font>
      <sz val="12"/>
      <color rgb="FF212529"/>
      <name val="Segoe UI"/>
      <family val="2"/>
    </font>
    <font>
      <u/>
      <sz val="11"/>
      <color theme="10"/>
      <name val="Calibri"/>
      <family val="2"/>
      <scheme val="minor"/>
    </font>
    <font>
      <sz val="11"/>
      <color rgb="FFFF0000"/>
      <name val="Calibri"/>
      <family val="2"/>
      <scheme val="minor"/>
    </font>
    <font>
      <strike/>
      <sz val="11"/>
      <color indexed="8"/>
      <name val="Calibri"/>
      <family val="2"/>
      <scheme val="minor"/>
    </font>
    <font>
      <sz val="9"/>
      <color indexed="81"/>
      <name val="Segoe UI"/>
      <family val="2"/>
    </font>
    <font>
      <b/>
      <sz val="9"/>
      <color indexed="81"/>
      <name val="Segoe UI"/>
      <family val="2"/>
    </font>
  </fonts>
  <fills count="31">
    <fill>
      <patternFill patternType="none"/>
    </fill>
    <fill>
      <patternFill patternType="gray125"/>
    </fill>
    <fill>
      <patternFill patternType="solid">
        <fgColor rgb="FFF2F2F2"/>
      </patternFill>
    </fill>
    <fill>
      <patternFill patternType="solid">
        <fgColor theme="5" tint="0.39997558519241921"/>
        <bgColor indexed="64"/>
      </patternFill>
    </fill>
    <fill>
      <patternFill patternType="solid">
        <fgColor theme="5"/>
        <bgColor indexed="64"/>
      </patternFill>
    </fill>
    <fill>
      <patternFill patternType="solid">
        <fgColor theme="7" tint="0.39997558519241921"/>
        <bgColor indexed="64"/>
      </patternFill>
    </fill>
    <fill>
      <patternFill patternType="solid">
        <fgColor theme="7"/>
        <bgColor indexed="64"/>
      </patternFill>
    </fill>
    <fill>
      <patternFill patternType="solid">
        <fgColor rgb="FFFF66FF"/>
        <bgColor indexed="64"/>
      </patternFill>
    </fill>
    <fill>
      <patternFill patternType="solid">
        <fgColor theme="0" tint="-0.499984740745262"/>
        <bgColor indexed="64"/>
      </patternFill>
    </fill>
    <fill>
      <patternFill patternType="solid">
        <fgColor theme="9" tint="0.39997558519241921"/>
        <bgColor indexed="64"/>
      </patternFill>
    </fill>
    <fill>
      <patternFill patternType="solid">
        <fgColor theme="9"/>
        <bgColor indexed="64"/>
      </patternFill>
    </fill>
    <fill>
      <patternFill patternType="solid">
        <fgColor theme="8" tint="0.39997558519241921"/>
        <bgColor indexed="64"/>
      </patternFill>
    </fill>
    <fill>
      <patternFill patternType="solid">
        <fgColor theme="8"/>
        <bgColor indexed="64"/>
      </patternFill>
    </fill>
    <fill>
      <patternFill patternType="solid">
        <fgColor rgb="FFFF99FF"/>
        <bgColor indexed="64"/>
      </patternFill>
    </fill>
    <fill>
      <patternFill patternType="solid">
        <fgColor rgb="FFFF1DD4"/>
        <bgColor indexed="64"/>
      </patternFill>
    </fill>
    <fill>
      <patternFill patternType="solid">
        <fgColor theme="4" tint="0.39997558519241921"/>
        <bgColor indexed="64"/>
      </patternFill>
    </fill>
    <fill>
      <patternFill patternType="solid">
        <fgColor theme="4"/>
        <bgColor indexed="64"/>
      </patternFill>
    </fill>
    <fill>
      <patternFill patternType="solid">
        <fgColor rgb="FFFF000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FFFFCC"/>
        <bgColor indexed="64"/>
      </patternFill>
    </fill>
    <fill>
      <patternFill patternType="solid">
        <fgColor rgb="FFFF0066"/>
        <bgColor indexed="64"/>
      </patternFill>
    </fill>
    <fill>
      <patternFill patternType="solid">
        <fgColor rgb="FFFF9999"/>
        <bgColor indexed="64"/>
      </patternFill>
    </fill>
  </fills>
  <borders count="47">
    <border>
      <left/>
      <right/>
      <top/>
      <bottom/>
      <diagonal/>
    </border>
    <border>
      <left style="thin">
        <color rgb="FF3F3F3F"/>
      </left>
      <right style="thin">
        <color rgb="FF3F3F3F"/>
      </right>
      <top style="thin">
        <color rgb="FF3F3F3F"/>
      </top>
      <bottom style="thin">
        <color rgb="FF3F3F3F"/>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auto="1"/>
      </left>
      <right/>
      <top style="medium">
        <color auto="1"/>
      </top>
      <bottom/>
      <diagonal/>
    </border>
    <border>
      <left/>
      <right style="medium">
        <color auto="1"/>
      </right>
      <top style="medium">
        <color auto="1"/>
      </top>
      <bottom/>
      <diagonal/>
    </border>
    <border>
      <left style="thin">
        <color auto="1"/>
      </left>
      <right/>
      <top style="medium">
        <color auto="1"/>
      </top>
      <bottom/>
      <diagonal/>
    </border>
    <border>
      <left/>
      <right/>
      <top style="medium">
        <color auto="1"/>
      </top>
      <bottom/>
      <diagonal/>
    </border>
    <border>
      <left style="medium">
        <color indexed="64"/>
      </left>
      <right style="medium">
        <color indexed="64"/>
      </right>
      <top style="medium">
        <color indexed="64"/>
      </top>
      <bottom/>
      <diagonal/>
    </border>
    <border>
      <left style="medium">
        <color auto="1"/>
      </left>
      <right/>
      <top/>
      <bottom/>
      <diagonal/>
    </border>
    <border>
      <left/>
      <right style="medium">
        <color auto="1"/>
      </right>
      <top/>
      <bottom/>
      <diagonal/>
    </border>
    <border>
      <left style="medium">
        <color auto="1"/>
      </left>
      <right/>
      <top style="medium">
        <color auto="1"/>
      </top>
      <bottom style="medium">
        <color auto="1"/>
      </bottom>
      <diagonal/>
    </border>
    <border>
      <left style="medium">
        <color indexed="64"/>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indexed="64"/>
      </top>
      <bottom style="medium">
        <color indexed="64"/>
      </bottom>
      <diagonal/>
    </border>
    <border>
      <left/>
      <right style="medium">
        <color auto="1"/>
      </right>
      <top style="medium">
        <color auto="1"/>
      </top>
      <bottom style="medium">
        <color auto="1"/>
      </bottom>
      <diagonal/>
    </border>
    <border>
      <left style="medium">
        <color indexed="64"/>
      </left>
      <right style="medium">
        <color indexed="64"/>
      </right>
      <top style="medium">
        <color indexed="64"/>
      </top>
      <bottom style="medium">
        <color indexed="64"/>
      </bottom>
      <diagonal/>
    </border>
    <border>
      <left style="medium">
        <color auto="1"/>
      </left>
      <right/>
      <top/>
      <bottom style="medium">
        <color auto="1"/>
      </bottom>
      <diagonal/>
    </border>
    <border>
      <left/>
      <right style="medium">
        <color auto="1"/>
      </right>
      <top/>
      <bottom style="medium">
        <color auto="1"/>
      </bottom>
      <diagonal/>
    </border>
    <border>
      <left style="medium">
        <color indexed="64"/>
      </left>
      <right style="thin">
        <color auto="1"/>
      </right>
      <top/>
      <bottom/>
      <diagonal/>
    </border>
    <border>
      <left/>
      <right style="thin">
        <color auto="1"/>
      </right>
      <top/>
      <bottom/>
      <diagonal/>
    </border>
    <border>
      <left style="thin">
        <color auto="1"/>
      </left>
      <right/>
      <top/>
      <bottom/>
      <diagonal/>
    </border>
    <border>
      <left style="medium">
        <color indexed="64"/>
      </left>
      <right style="medium">
        <color indexed="64"/>
      </right>
      <top/>
      <bottom/>
      <diagonal/>
    </border>
    <border>
      <left style="medium">
        <color auto="1"/>
      </left>
      <right/>
      <top/>
      <bottom style="dotted">
        <color auto="1"/>
      </bottom>
      <diagonal/>
    </border>
    <border>
      <left/>
      <right/>
      <top/>
      <bottom style="dotted">
        <color auto="1"/>
      </bottom>
      <diagonal/>
    </border>
    <border>
      <left style="medium">
        <color auto="1"/>
      </left>
      <right style="medium">
        <color indexed="64"/>
      </right>
      <top style="medium">
        <color auto="1"/>
      </top>
      <bottom style="dotted">
        <color auto="1"/>
      </bottom>
      <diagonal/>
    </border>
    <border>
      <left style="medium">
        <color auto="1"/>
      </left>
      <right/>
      <top style="medium">
        <color auto="1"/>
      </top>
      <bottom style="dotted">
        <color auto="1"/>
      </bottom>
      <diagonal/>
    </border>
    <border>
      <left style="medium">
        <color indexed="64"/>
      </left>
      <right style="thin">
        <color auto="1"/>
      </right>
      <top style="medium">
        <color auto="1"/>
      </top>
      <bottom style="dotted">
        <color auto="1"/>
      </bottom>
      <diagonal/>
    </border>
    <border>
      <left/>
      <right/>
      <top style="medium">
        <color auto="1"/>
      </top>
      <bottom style="dotted">
        <color auto="1"/>
      </bottom>
      <diagonal/>
    </border>
    <border>
      <left/>
      <right style="thin">
        <color auto="1"/>
      </right>
      <top style="medium">
        <color auto="1"/>
      </top>
      <bottom style="dotted">
        <color auto="1"/>
      </bottom>
      <diagonal/>
    </border>
    <border>
      <left style="thin">
        <color auto="1"/>
      </left>
      <right/>
      <top style="medium">
        <color auto="1"/>
      </top>
      <bottom style="dotted">
        <color auto="1"/>
      </bottom>
      <diagonal/>
    </border>
    <border>
      <left/>
      <right style="medium">
        <color auto="1"/>
      </right>
      <top style="medium">
        <color auto="1"/>
      </top>
      <bottom style="dotted">
        <color auto="1"/>
      </bottom>
      <diagonal/>
    </border>
    <border>
      <left style="medium">
        <color auto="1"/>
      </left>
      <right/>
      <top style="dotted">
        <color auto="1"/>
      </top>
      <bottom style="dotted">
        <color auto="1"/>
      </bottom>
      <diagonal/>
    </border>
    <border>
      <left/>
      <right/>
      <top style="dotted">
        <color auto="1"/>
      </top>
      <bottom style="dotted">
        <color auto="1"/>
      </bottom>
      <diagonal/>
    </border>
    <border>
      <left style="medium">
        <color indexed="64"/>
      </left>
      <right style="medium">
        <color indexed="64"/>
      </right>
      <top style="dotted">
        <color auto="1"/>
      </top>
      <bottom style="dotted">
        <color auto="1"/>
      </bottom>
      <diagonal/>
    </border>
    <border>
      <left style="medium">
        <color indexed="64"/>
      </left>
      <right style="thin">
        <color auto="1"/>
      </right>
      <top style="dotted">
        <color auto="1"/>
      </top>
      <bottom style="dotted">
        <color auto="1"/>
      </bottom>
      <diagonal/>
    </border>
    <border>
      <left/>
      <right style="thin">
        <color auto="1"/>
      </right>
      <top style="dotted">
        <color auto="1"/>
      </top>
      <bottom style="dotted">
        <color auto="1"/>
      </bottom>
      <diagonal/>
    </border>
    <border>
      <left style="thin">
        <color auto="1"/>
      </left>
      <right/>
      <top style="dotted">
        <color auto="1"/>
      </top>
      <bottom style="dotted">
        <color auto="1"/>
      </bottom>
      <diagonal/>
    </border>
    <border>
      <left/>
      <right style="medium">
        <color auto="1"/>
      </right>
      <top style="dotted">
        <color auto="1"/>
      </top>
      <bottom style="dotted">
        <color auto="1"/>
      </bottom>
      <diagonal/>
    </border>
    <border>
      <left/>
      <right/>
      <top/>
      <bottom style="medium">
        <color auto="1"/>
      </bottom>
      <diagonal/>
    </border>
    <border>
      <left/>
      <right style="thin">
        <color auto="1"/>
      </right>
      <top/>
      <bottom style="medium">
        <color auto="1"/>
      </bottom>
      <diagonal/>
    </border>
    <border>
      <left style="medium">
        <color indexed="64"/>
      </left>
      <right style="thin">
        <color auto="1"/>
      </right>
      <top style="medium">
        <color auto="1"/>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thin">
        <color theme="6"/>
      </left>
      <right style="thin">
        <color theme="6"/>
      </right>
      <top style="thin">
        <color theme="6"/>
      </top>
      <bottom style="medium">
        <color theme="6"/>
      </bottom>
      <diagonal/>
    </border>
    <border>
      <left style="thin">
        <color theme="6"/>
      </left>
      <right style="thin">
        <color theme="6"/>
      </right>
      <top style="thin">
        <color theme="6"/>
      </top>
      <bottom style="thin">
        <color theme="6"/>
      </bottom>
      <diagonal/>
    </border>
    <border>
      <left style="thin">
        <color theme="6"/>
      </left>
      <right style="thin">
        <color theme="6"/>
      </right>
      <top/>
      <bottom/>
      <diagonal/>
    </border>
  </borders>
  <cellStyleXfs count="3">
    <xf numFmtId="0" fontId="0" fillId="0" borderId="0"/>
    <xf numFmtId="0" fontId="1" fillId="2" borderId="1" applyNumberFormat="0" applyAlignment="0" applyProtection="0"/>
    <xf numFmtId="0" fontId="16" fillId="0" borderId="0" applyNumberFormat="0" applyFill="0" applyBorder="0" applyAlignment="0" applyProtection="0"/>
  </cellStyleXfs>
  <cellXfs count="301">
    <xf numFmtId="0" fontId="0" fillId="0" borderId="0" xfId="0"/>
    <xf numFmtId="0" fontId="1" fillId="3" borderId="1" xfId="1" applyFill="1" applyAlignment="1">
      <alignment textRotation="66"/>
    </xf>
    <xf numFmtId="0" fontId="1" fillId="4" borderId="1" xfId="1" applyFont="1" applyFill="1" applyAlignment="1">
      <alignment textRotation="66"/>
    </xf>
    <xf numFmtId="0" fontId="0" fillId="3" borderId="0" xfId="0" applyFill="1"/>
    <xf numFmtId="0" fontId="4" fillId="4" borderId="0" xfId="0" applyFont="1" applyFill="1"/>
    <xf numFmtId="0" fontId="4" fillId="3" borderId="2" xfId="0" applyFont="1" applyFill="1" applyBorder="1"/>
    <xf numFmtId="0" fontId="0" fillId="0" borderId="0" xfId="0" applyFill="1"/>
    <xf numFmtId="0" fontId="4" fillId="0" borderId="0" xfId="0" applyFont="1" applyFill="1"/>
    <xf numFmtId="0" fontId="1" fillId="5" borderId="1" xfId="1" applyFill="1" applyAlignment="1">
      <alignment textRotation="66"/>
    </xf>
    <xf numFmtId="0" fontId="1" fillId="6" borderId="1" xfId="1" applyFont="1" applyFill="1" applyAlignment="1">
      <alignment textRotation="66"/>
    </xf>
    <xf numFmtId="0" fontId="2" fillId="7" borderId="1" xfId="1" applyFont="1" applyFill="1" applyAlignment="1">
      <alignment textRotation="66"/>
    </xf>
    <xf numFmtId="0" fontId="0" fillId="5" borderId="0" xfId="0" applyFill="1"/>
    <xf numFmtId="0" fontId="4" fillId="6" borderId="0" xfId="0" applyFont="1" applyFill="1"/>
    <xf numFmtId="0" fontId="3" fillId="7" borderId="0" xfId="0" applyFont="1" applyFill="1"/>
    <xf numFmtId="0" fontId="3" fillId="0" borderId="0" xfId="0" applyFont="1" applyFill="1"/>
    <xf numFmtId="0" fontId="3" fillId="8" borderId="0" xfId="0" applyFont="1" applyFill="1"/>
    <xf numFmtId="0" fontId="1" fillId="9" borderId="1" xfId="1" applyFill="1" applyAlignment="1">
      <alignment textRotation="66"/>
    </xf>
    <xf numFmtId="0" fontId="1" fillId="10" borderId="1" xfId="1" applyFont="1" applyFill="1" applyAlignment="1">
      <alignment textRotation="66"/>
    </xf>
    <xf numFmtId="0" fontId="0" fillId="9" borderId="0" xfId="0" applyFill="1"/>
    <xf numFmtId="0" fontId="4" fillId="10" borderId="0" xfId="0" applyFont="1" applyFill="1"/>
    <xf numFmtId="0" fontId="1" fillId="11" borderId="1" xfId="1" applyFont="1" applyFill="1" applyAlignment="1">
      <alignment textRotation="66"/>
    </xf>
    <xf numFmtId="0" fontId="1" fillId="12" borderId="1" xfId="1" applyFill="1" applyAlignment="1">
      <alignment textRotation="66"/>
    </xf>
    <xf numFmtId="0" fontId="2" fillId="13" borderId="1" xfId="1" applyFont="1" applyFill="1" applyAlignment="1">
      <alignment textRotation="66"/>
    </xf>
    <xf numFmtId="0" fontId="2" fillId="14" borderId="1" xfId="1" applyFont="1" applyFill="1" applyAlignment="1">
      <alignment textRotation="66"/>
    </xf>
    <xf numFmtId="0" fontId="4" fillId="15" borderId="0" xfId="0" applyFont="1" applyFill="1"/>
    <xf numFmtId="0" fontId="0" fillId="16" borderId="0" xfId="0" applyFill="1"/>
    <xf numFmtId="0" fontId="3" fillId="13" borderId="0" xfId="0" applyFont="1" applyFill="1"/>
    <xf numFmtId="0" fontId="2" fillId="14" borderId="0" xfId="0" applyFont="1" applyFill="1"/>
    <xf numFmtId="0" fontId="2" fillId="0" borderId="0" xfId="0" applyFont="1" applyFill="1"/>
    <xf numFmtId="0" fontId="4" fillId="11" borderId="0" xfId="0" applyFont="1" applyFill="1"/>
    <xf numFmtId="0" fontId="0" fillId="12" borderId="0" xfId="0" applyFill="1"/>
    <xf numFmtId="0" fontId="0" fillId="17" borderId="3" xfId="0" applyFill="1" applyBorder="1" applyAlignment="1">
      <alignment textRotation="60"/>
    </xf>
    <xf numFmtId="0" fontId="2" fillId="14" borderId="3" xfId="0" applyFont="1" applyFill="1" applyBorder="1" applyAlignment="1">
      <alignment textRotation="60"/>
    </xf>
    <xf numFmtId="0" fontId="0" fillId="17" borderId="0" xfId="0" applyFill="1"/>
    <xf numFmtId="0" fontId="1" fillId="2" borderId="1" xfId="1" applyAlignment="1">
      <alignment textRotation="66"/>
    </xf>
    <xf numFmtId="0" fontId="1" fillId="18" borderId="1" xfId="1" applyFill="1" applyAlignment="1">
      <alignment textRotation="66"/>
    </xf>
    <xf numFmtId="0" fontId="1" fillId="19" borderId="1" xfId="1" applyFill="1" applyAlignment="1">
      <alignment textRotation="66"/>
    </xf>
    <xf numFmtId="0" fontId="1" fillId="20" borderId="1" xfId="1" applyFill="1" applyAlignment="1">
      <alignment textRotation="66"/>
    </xf>
    <xf numFmtId="0" fontId="1" fillId="21" borderId="1" xfId="1" applyFill="1" applyAlignment="1">
      <alignment textRotation="66"/>
    </xf>
    <xf numFmtId="0" fontId="1" fillId="22" borderId="1" xfId="1" applyFill="1" applyAlignment="1">
      <alignment textRotation="66"/>
    </xf>
    <xf numFmtId="0" fontId="0" fillId="16" borderId="3" xfId="0" applyFill="1" applyBorder="1" applyAlignment="1">
      <alignment textRotation="60"/>
    </xf>
    <xf numFmtId="0" fontId="0" fillId="15" borderId="3" xfId="0" applyFill="1" applyBorder="1" applyAlignment="1">
      <alignment textRotation="60"/>
    </xf>
    <xf numFmtId="0" fontId="0" fillId="18"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2" borderId="0" xfId="0" applyFill="1"/>
    <xf numFmtId="0" fontId="0" fillId="15" borderId="0" xfId="0" applyFill="1"/>
    <xf numFmtId="0" fontId="4" fillId="0" borderId="2" xfId="0" applyFont="1" applyBorder="1"/>
    <xf numFmtId="0" fontId="0" fillId="19" borderId="0" xfId="0" applyFill="1"/>
    <xf numFmtId="0" fontId="0" fillId="20" borderId="0" xfId="0" applyFill="1"/>
    <xf numFmtId="0" fontId="6" fillId="22" borderId="31" xfId="0" applyFont="1" applyFill="1" applyBorder="1" applyAlignment="1">
      <alignment horizontal="center" vertical="top" wrapText="1"/>
    </xf>
    <xf numFmtId="0" fontId="6" fillId="22" borderId="38" xfId="0" applyFont="1" applyFill="1" applyBorder="1" applyAlignment="1">
      <alignment horizontal="center" vertical="top" wrapText="1"/>
    </xf>
    <xf numFmtId="0" fontId="6" fillId="22" borderId="36" xfId="0" applyFont="1" applyFill="1" applyBorder="1" applyAlignment="1">
      <alignment horizontal="center" vertical="top" wrapText="1"/>
    </xf>
    <xf numFmtId="0" fontId="7" fillId="21" borderId="10" xfId="0" applyFont="1" applyFill="1" applyBorder="1" applyAlignment="1">
      <alignment horizontal="center" vertical="center" wrapText="1"/>
    </xf>
    <xf numFmtId="0" fontId="7" fillId="27" borderId="10" xfId="0" applyFont="1" applyFill="1" applyBorder="1" applyAlignment="1">
      <alignment horizontal="center" vertical="center" wrapText="1"/>
    </xf>
    <xf numFmtId="0" fontId="7" fillId="0" borderId="7" xfId="0" applyFont="1" applyFill="1" applyBorder="1" applyAlignment="1">
      <alignment horizontal="left" vertical="center" wrapText="1"/>
    </xf>
    <xf numFmtId="0" fontId="7" fillId="0" borderId="4" xfId="0" applyFont="1" applyBorder="1" applyAlignment="1">
      <alignment vertical="top"/>
    </xf>
    <xf numFmtId="0" fontId="7" fillId="0" borderId="5" xfId="0" applyFont="1" applyBorder="1" applyAlignment="1">
      <alignment vertical="top"/>
    </xf>
    <xf numFmtId="0" fontId="7" fillId="0" borderId="5" xfId="0" applyFont="1" applyBorder="1" applyAlignment="1">
      <alignment horizontal="center" vertical="top"/>
    </xf>
    <xf numFmtId="0" fontId="7" fillId="21" borderId="4" xfId="0" applyFont="1" applyFill="1" applyBorder="1" applyAlignment="1">
      <alignment horizontal="center" vertical="top"/>
    </xf>
    <xf numFmtId="0" fontId="8" fillId="27" borderId="4" xfId="0" applyFont="1" applyFill="1" applyBorder="1" applyAlignment="1">
      <alignment horizontal="center" vertical="center" wrapText="1"/>
    </xf>
    <xf numFmtId="0" fontId="7" fillId="28" borderId="8" xfId="0" applyFont="1" applyFill="1" applyBorder="1" applyAlignment="1">
      <alignment horizontal="center" vertical="top"/>
    </xf>
    <xf numFmtId="0" fontId="7" fillId="0" borderId="9" xfId="0" applyFont="1" applyBorder="1" applyAlignment="1">
      <alignment horizontal="left" wrapText="1"/>
    </xf>
    <xf numFmtId="0" fontId="7" fillId="0" borderId="10" xfId="0" applyFont="1" applyBorder="1" applyAlignment="1">
      <alignment horizontal="left" wrapText="1"/>
    </xf>
    <xf numFmtId="0" fontId="7" fillId="0" borderId="10" xfId="0" applyFont="1" applyBorder="1" applyAlignment="1">
      <alignment horizontal="left" vertical="top" wrapText="1"/>
    </xf>
    <xf numFmtId="0" fontId="7" fillId="25" borderId="11" xfId="0" applyFont="1" applyFill="1" applyBorder="1" applyAlignment="1">
      <alignment horizontal="center" vertical="top" wrapText="1"/>
    </xf>
    <xf numFmtId="0" fontId="7" fillId="27" borderId="12" xfId="0" applyFont="1" applyFill="1" applyBorder="1" applyAlignment="1">
      <alignment horizontal="center" vertical="top" wrapText="1"/>
    </xf>
    <xf numFmtId="0" fontId="7" fillId="28" borderId="16" xfId="0" applyFont="1" applyFill="1" applyBorder="1" applyAlignment="1">
      <alignment horizontal="center" vertical="top" wrapText="1"/>
    </xf>
    <xf numFmtId="0" fontId="7" fillId="0" borderId="17" xfId="0" applyFont="1" applyBorder="1" applyAlignment="1">
      <alignment horizontal="left" vertical="top" wrapText="1"/>
    </xf>
    <xf numFmtId="0" fontId="7" fillId="0" borderId="18" xfId="0" applyFont="1" applyBorder="1" applyAlignment="1">
      <alignment horizontal="left" vertical="top" wrapText="1"/>
    </xf>
    <xf numFmtId="0" fontId="9" fillId="25" borderId="17" xfId="0" applyFont="1" applyFill="1" applyBorder="1" applyAlignment="1">
      <alignment horizontal="center" vertical="top" wrapText="1"/>
    </xf>
    <xf numFmtId="0" fontId="9" fillId="21" borderId="13" xfId="0" applyFont="1" applyFill="1" applyBorder="1" applyAlignment="1">
      <alignment vertical="top" wrapText="1"/>
    </xf>
    <xf numFmtId="0" fontId="8" fillId="21" borderId="14" xfId="0" applyFont="1" applyFill="1" applyBorder="1" applyAlignment="1">
      <alignment horizontal="center" vertical="top" wrapText="1"/>
    </xf>
    <xf numFmtId="0" fontId="8" fillId="21" borderId="13" xfId="0" applyFont="1" applyFill="1" applyBorder="1" applyAlignment="1">
      <alignment vertical="top" wrapText="1"/>
    </xf>
    <xf numFmtId="0" fontId="8" fillId="27" borderId="12" xfId="0" applyFont="1" applyFill="1" applyBorder="1" applyAlignment="1">
      <alignment horizontal="center" vertical="top" wrapText="1"/>
    </xf>
    <xf numFmtId="0" fontId="9" fillId="27" borderId="13" xfId="0" applyFont="1" applyFill="1" applyBorder="1" applyAlignment="1">
      <alignment vertical="top" wrapText="1"/>
    </xf>
    <xf numFmtId="0" fontId="8" fillId="27" borderId="14" xfId="0" applyFont="1" applyFill="1" applyBorder="1" applyAlignment="1">
      <alignment horizontal="center" vertical="top" wrapText="1"/>
    </xf>
    <xf numFmtId="0" fontId="8" fillId="27" borderId="13" xfId="0" applyFont="1" applyFill="1" applyBorder="1" applyAlignment="1">
      <alignment vertical="top" wrapText="1"/>
    </xf>
    <xf numFmtId="0" fontId="7" fillId="0" borderId="11" xfId="0" applyFont="1" applyBorder="1" applyAlignment="1">
      <alignment horizontal="left" vertical="center" wrapText="1"/>
    </xf>
    <xf numFmtId="0" fontId="7" fillId="0" borderId="15" xfId="0" applyFont="1" applyBorder="1" applyAlignment="1">
      <alignment horizontal="left" vertical="center" wrapText="1"/>
    </xf>
    <xf numFmtId="0" fontId="7" fillId="0" borderId="8" xfId="0" applyFont="1" applyBorder="1" applyAlignment="1">
      <alignment horizontal="center" vertical="center"/>
    </xf>
    <xf numFmtId="0" fontId="6" fillId="25" borderId="4" xfId="0" applyFont="1" applyFill="1" applyBorder="1" applyAlignment="1">
      <alignment horizontal="center" vertical="center"/>
    </xf>
    <xf numFmtId="0" fontId="9" fillId="21" borderId="0" xfId="0" quotePrefix="1" applyFont="1" applyFill="1" applyBorder="1" applyAlignment="1">
      <alignment horizontal="center" vertical="center" wrapText="1"/>
    </xf>
    <xf numFmtId="0" fontId="8" fillId="21" borderId="20" xfId="0" quotePrefix="1" applyFont="1" applyFill="1" applyBorder="1" applyAlignment="1">
      <alignment horizontal="center" vertical="center" wrapText="1"/>
    </xf>
    <xf numFmtId="0" fontId="7" fillId="21" borderId="21" xfId="0" applyFont="1" applyFill="1" applyBorder="1" applyAlignment="1">
      <alignment horizontal="left" vertical="center" wrapText="1"/>
    </xf>
    <xf numFmtId="0" fontId="7" fillId="27" borderId="0" xfId="0" applyFont="1" applyFill="1" applyBorder="1" applyAlignment="1">
      <alignment vertical="center"/>
    </xf>
    <xf numFmtId="0" fontId="8" fillId="27" borderId="20" xfId="0" quotePrefix="1" applyFont="1" applyFill="1" applyBorder="1" applyAlignment="1">
      <alignment horizontal="center" vertical="center" wrapText="1"/>
    </xf>
    <xf numFmtId="0" fontId="7" fillId="27" borderId="21" xfId="0" applyFont="1" applyFill="1" applyBorder="1" applyAlignment="1">
      <alignment horizontal="left" vertical="center" wrapText="1"/>
    </xf>
    <xf numFmtId="0" fontId="6" fillId="0" borderId="23" xfId="0" applyFont="1" applyBorder="1" applyAlignment="1">
      <alignment horizontal="left" vertical="top" wrapText="1"/>
    </xf>
    <xf numFmtId="0" fontId="9" fillId="0" borderId="24" xfId="0" quotePrefix="1" applyFont="1" applyFill="1" applyBorder="1" applyAlignment="1">
      <alignment horizontal="left" wrapText="1"/>
    </xf>
    <xf numFmtId="0" fontId="6" fillId="0" borderId="25" xfId="0" applyFont="1" applyBorder="1" applyAlignment="1">
      <alignment vertical="top"/>
    </xf>
    <xf numFmtId="0" fontId="6" fillId="25" borderId="26" xfId="0" applyFont="1" applyFill="1" applyBorder="1" applyAlignment="1">
      <alignment horizontal="center" vertical="top"/>
    </xf>
    <xf numFmtId="0" fontId="9" fillId="21" borderId="28" xfId="0" quotePrefix="1" applyFont="1" applyFill="1" applyBorder="1" applyAlignment="1">
      <alignment horizontal="center" wrapText="1"/>
    </xf>
    <xf numFmtId="0" fontId="9" fillId="22" borderId="29" xfId="0" quotePrefix="1" applyFont="1" applyFill="1" applyBorder="1" applyAlignment="1">
      <alignment horizontal="center" wrapText="1"/>
    </xf>
    <xf numFmtId="0" fontId="7" fillId="21" borderId="30" xfId="0" applyFont="1" applyFill="1" applyBorder="1" applyAlignment="1">
      <alignment horizontal="left" vertical="top" wrapText="1"/>
    </xf>
    <xf numFmtId="0" fontId="7" fillId="27" borderId="28" xfId="0" applyFont="1" applyFill="1" applyBorder="1" applyAlignment="1">
      <alignment vertical="top"/>
    </xf>
    <xf numFmtId="0" fontId="7" fillId="27" borderId="30" xfId="0" applyFont="1" applyFill="1" applyBorder="1" applyAlignment="1">
      <alignment vertical="top"/>
    </xf>
    <xf numFmtId="0" fontId="6" fillId="0" borderId="32" xfId="0" applyFont="1" applyBorder="1" applyAlignment="1">
      <alignment horizontal="left" vertical="top" wrapText="1"/>
    </xf>
    <xf numFmtId="0" fontId="9" fillId="0" borderId="33" xfId="0" quotePrefix="1" applyFont="1" applyFill="1" applyBorder="1" applyAlignment="1">
      <alignment horizontal="left" wrapText="1"/>
    </xf>
    <xf numFmtId="0" fontId="6" fillId="0" borderId="34" xfId="0" applyFont="1" applyBorder="1" applyAlignment="1">
      <alignment vertical="top"/>
    </xf>
    <xf numFmtId="0" fontId="6" fillId="25" borderId="32" xfId="0" applyFont="1" applyFill="1" applyBorder="1" applyAlignment="1">
      <alignment horizontal="center" vertical="top"/>
    </xf>
    <xf numFmtId="0" fontId="9" fillId="21" borderId="33" xfId="0" quotePrefix="1" applyFont="1" applyFill="1" applyBorder="1" applyAlignment="1">
      <alignment horizontal="center" wrapText="1"/>
    </xf>
    <xf numFmtId="0" fontId="9" fillId="22" borderId="36" xfId="0" quotePrefix="1" applyFont="1" applyFill="1" applyBorder="1" applyAlignment="1">
      <alignment horizontal="center" wrapText="1"/>
    </xf>
    <xf numFmtId="0" fontId="7" fillId="21" borderId="37" xfId="0" applyFont="1" applyFill="1" applyBorder="1" applyAlignment="1">
      <alignment horizontal="left" vertical="top" wrapText="1"/>
    </xf>
    <xf numFmtId="0" fontId="7" fillId="27" borderId="33" xfId="0" applyFont="1" applyFill="1" applyBorder="1" applyAlignment="1">
      <alignment vertical="top"/>
    </xf>
    <xf numFmtId="0" fontId="7" fillId="27" borderId="37" xfId="0" applyFont="1" applyFill="1" applyBorder="1" applyAlignment="1">
      <alignment vertical="top"/>
    </xf>
    <xf numFmtId="0" fontId="6" fillId="0" borderId="9" xfId="0" applyFont="1" applyBorder="1" applyAlignment="1">
      <alignment horizontal="left" vertical="top" wrapText="1"/>
    </xf>
    <xf numFmtId="0" fontId="9" fillId="0" borderId="0" xfId="0" quotePrefix="1" applyFont="1" applyFill="1" applyBorder="1" applyAlignment="1">
      <alignment horizontal="left" wrapText="1"/>
    </xf>
    <xf numFmtId="0" fontId="6" fillId="0" borderId="22" xfId="0" applyFont="1" applyBorder="1" applyAlignment="1">
      <alignment vertical="top"/>
    </xf>
    <xf numFmtId="0" fontId="9" fillId="21" borderId="39" xfId="0" quotePrefix="1" applyFont="1" applyFill="1" applyBorder="1" applyAlignment="1">
      <alignment horizontal="center" wrapText="1"/>
    </xf>
    <xf numFmtId="0" fontId="7" fillId="21" borderId="21" xfId="0" applyFont="1" applyFill="1" applyBorder="1" applyAlignment="1">
      <alignment horizontal="left" vertical="top" wrapText="1"/>
    </xf>
    <xf numFmtId="0" fontId="7" fillId="27" borderId="0" xfId="0" applyFont="1" applyFill="1" applyBorder="1" applyAlignment="1">
      <alignment vertical="top"/>
    </xf>
    <xf numFmtId="0" fontId="7" fillId="27" borderId="21" xfId="0" applyFont="1" applyFill="1" applyBorder="1" applyAlignment="1">
      <alignment vertical="top"/>
    </xf>
    <xf numFmtId="0" fontId="7" fillId="0" borderId="4" xfId="0" applyFont="1" applyFill="1" applyBorder="1" applyAlignment="1">
      <alignment horizontal="left" vertical="center" wrapText="1"/>
    </xf>
    <xf numFmtId="0" fontId="7" fillId="0" borderId="8" xfId="0" applyFont="1" applyFill="1" applyBorder="1" applyAlignment="1">
      <alignment horizontal="center" vertical="center"/>
    </xf>
    <xf numFmtId="0" fontId="7" fillId="21" borderId="7" xfId="0" applyFont="1" applyFill="1" applyBorder="1" applyAlignment="1">
      <alignment horizontal="left" vertical="center" wrapText="1"/>
    </xf>
    <xf numFmtId="0" fontId="7" fillId="21" borderId="7" xfId="0" applyFont="1" applyFill="1" applyBorder="1" applyAlignment="1">
      <alignment horizontal="center" vertical="center" wrapText="1"/>
    </xf>
    <xf numFmtId="0" fontId="7" fillId="21" borderId="6" xfId="0" applyFont="1" applyFill="1" applyBorder="1" applyAlignment="1">
      <alignment horizontal="left" vertical="center" wrapText="1"/>
    </xf>
    <xf numFmtId="0" fontId="7" fillId="21" borderId="5" xfId="0" applyFont="1" applyFill="1" applyBorder="1" applyAlignment="1">
      <alignment horizontal="center" vertical="center" wrapText="1"/>
    </xf>
    <xf numFmtId="0" fontId="7" fillId="27" borderId="41" xfId="0" applyFont="1" applyFill="1" applyBorder="1" applyAlignment="1">
      <alignment horizontal="center" vertical="center"/>
    </xf>
    <xf numFmtId="0" fontId="7" fillId="27" borderId="7" xfId="0" applyFont="1" applyFill="1" applyBorder="1" applyAlignment="1">
      <alignment horizontal="left" vertical="center" wrapText="1"/>
    </xf>
    <xf numFmtId="0" fontId="7" fillId="27" borderId="7" xfId="0" applyFont="1" applyFill="1" applyBorder="1" applyAlignment="1">
      <alignment horizontal="center" vertical="center" wrapText="1"/>
    </xf>
    <xf numFmtId="0" fontId="7" fillId="27" borderId="6" xfId="0" applyFont="1" applyFill="1" applyBorder="1" applyAlignment="1">
      <alignment horizontal="left" vertical="center" wrapText="1"/>
    </xf>
    <xf numFmtId="0" fontId="7" fillId="27" borderId="5" xfId="0" applyFont="1" applyFill="1" applyBorder="1" applyAlignment="1">
      <alignment horizontal="center" vertical="center" wrapText="1"/>
    </xf>
    <xf numFmtId="0" fontId="7" fillId="0" borderId="26" xfId="0" applyFont="1" applyFill="1" applyBorder="1" applyAlignment="1">
      <alignment horizontal="left" vertical="top" wrapText="1"/>
    </xf>
    <xf numFmtId="0" fontId="6" fillId="0" borderId="28" xfId="0" applyFont="1" applyFill="1" applyBorder="1" applyAlignment="1">
      <alignment horizontal="left" vertical="top" wrapText="1"/>
    </xf>
    <xf numFmtId="0" fontId="7" fillId="21" borderId="28" xfId="0" applyFont="1" applyFill="1" applyBorder="1" applyAlignment="1">
      <alignment horizontal="left" vertical="top" wrapText="1"/>
    </xf>
    <xf numFmtId="0" fontId="6" fillId="22" borderId="28" xfId="0" applyFont="1" applyFill="1" applyBorder="1" applyAlignment="1">
      <alignment horizontal="center" vertical="top" wrapText="1"/>
    </xf>
    <xf numFmtId="0" fontId="6" fillId="21" borderId="30" xfId="0" applyFont="1" applyFill="1" applyBorder="1" applyAlignment="1">
      <alignment horizontal="left" vertical="top"/>
    </xf>
    <xf numFmtId="0" fontId="7" fillId="27" borderId="28" xfId="0" applyFont="1" applyFill="1" applyBorder="1" applyAlignment="1">
      <alignment horizontal="left" vertical="top" wrapText="1"/>
    </xf>
    <xf numFmtId="0" fontId="6" fillId="27" borderId="30" xfId="0" applyFont="1" applyFill="1" applyBorder="1" applyAlignment="1">
      <alignment horizontal="left" vertical="top"/>
    </xf>
    <xf numFmtId="0" fontId="7" fillId="0" borderId="32" xfId="0" applyFont="1" applyFill="1" applyBorder="1" applyAlignment="1">
      <alignment horizontal="left" vertical="top" wrapText="1"/>
    </xf>
    <xf numFmtId="0" fontId="6" fillId="0" borderId="33" xfId="0" applyFont="1" applyFill="1" applyBorder="1" applyAlignment="1">
      <alignment horizontal="left" vertical="top" wrapText="1"/>
    </xf>
    <xf numFmtId="0" fontId="7" fillId="21" borderId="33" xfId="0" applyFont="1" applyFill="1" applyBorder="1" applyAlignment="1">
      <alignment horizontal="left" vertical="top" wrapText="1"/>
    </xf>
    <xf numFmtId="0" fontId="6" fillId="22" borderId="33" xfId="0" applyFont="1" applyFill="1" applyBorder="1" applyAlignment="1">
      <alignment horizontal="center" vertical="top" wrapText="1"/>
    </xf>
    <xf numFmtId="0" fontId="6" fillId="21" borderId="37" xfId="0" applyFont="1" applyFill="1" applyBorder="1" applyAlignment="1">
      <alignment horizontal="left" vertical="top"/>
    </xf>
    <xf numFmtId="0" fontId="7" fillId="27" borderId="33" xfId="0" applyFont="1" applyFill="1" applyBorder="1" applyAlignment="1">
      <alignment horizontal="left" vertical="top" wrapText="1"/>
    </xf>
    <xf numFmtId="0" fontId="6" fillId="27" borderId="37" xfId="0" applyFont="1" applyFill="1" applyBorder="1" applyAlignment="1">
      <alignment horizontal="left" vertical="top"/>
    </xf>
    <xf numFmtId="0" fontId="7" fillId="0" borderId="17" xfId="0" applyFont="1" applyFill="1" applyBorder="1" applyAlignment="1">
      <alignment horizontal="left" vertical="top" wrapText="1"/>
    </xf>
    <xf numFmtId="0" fontId="0" fillId="24" borderId="9" xfId="0" applyFill="1" applyBorder="1"/>
    <xf numFmtId="0" fontId="0" fillId="24" borderId="0" xfId="0" applyFill="1" applyBorder="1"/>
    <xf numFmtId="0" fontId="0" fillId="20" borderId="0" xfId="0" applyFill="1" applyBorder="1"/>
    <xf numFmtId="0" fontId="0" fillId="20" borderId="10" xfId="0" applyFill="1" applyBorder="1"/>
    <xf numFmtId="0" fontId="0" fillId="24" borderId="17" xfId="0" applyFill="1" applyBorder="1"/>
    <xf numFmtId="0" fontId="0" fillId="24" borderId="39" xfId="0" applyFill="1" applyBorder="1"/>
    <xf numFmtId="0" fontId="0" fillId="20" borderId="39" xfId="0" applyFill="1" applyBorder="1"/>
    <xf numFmtId="0" fontId="0" fillId="20" borderId="18" xfId="0" applyFill="1" applyBorder="1"/>
    <xf numFmtId="0" fontId="5" fillId="24" borderId="11" xfId="0" applyFont="1" applyFill="1" applyBorder="1"/>
    <xf numFmtId="0" fontId="0" fillId="0" borderId="43" xfId="0" applyBorder="1"/>
    <xf numFmtId="0" fontId="4" fillId="0" borderId="43" xfId="0" applyFont="1" applyBorder="1"/>
    <xf numFmtId="0" fontId="0" fillId="0" borderId="15" xfId="0" applyBorder="1"/>
    <xf numFmtId="0" fontId="4" fillId="22" borderId="2" xfId="0" applyFont="1" applyFill="1" applyBorder="1"/>
    <xf numFmtId="0" fontId="0" fillId="3" borderId="0" xfId="0" applyNumberFormat="1" applyFill="1"/>
    <xf numFmtId="0" fontId="4" fillId="3" borderId="2" xfId="0" applyNumberFormat="1" applyFont="1" applyFill="1" applyBorder="1"/>
    <xf numFmtId="0" fontId="11" fillId="0" borderId="0" xfId="0" applyFont="1"/>
    <xf numFmtId="0" fontId="11" fillId="18" borderId="0" xfId="0" applyFont="1" applyFill="1"/>
    <xf numFmtId="0" fontId="11" fillId="23" borderId="0" xfId="0" applyFont="1" applyFill="1"/>
    <xf numFmtId="0" fontId="11" fillId="3" borderId="0" xfId="0" applyFont="1" applyFill="1"/>
    <xf numFmtId="0" fontId="12" fillId="4" borderId="0" xfId="0" applyFont="1" applyFill="1"/>
    <xf numFmtId="0" fontId="11" fillId="24" borderId="0" xfId="0" applyFont="1" applyFill="1"/>
    <xf numFmtId="0" fontId="11" fillId="5" borderId="0" xfId="0" applyFont="1" applyFill="1"/>
    <xf numFmtId="0" fontId="12" fillId="6" borderId="0" xfId="0" applyFont="1" applyFill="1"/>
    <xf numFmtId="0" fontId="11" fillId="7" borderId="0" xfId="0" applyFont="1" applyFill="1"/>
    <xf numFmtId="0" fontId="11" fillId="25" borderId="0" xfId="0" applyFont="1" applyFill="1"/>
    <xf numFmtId="0" fontId="11" fillId="9" borderId="0" xfId="0" applyFont="1" applyFill="1"/>
    <xf numFmtId="0" fontId="12" fillId="10" borderId="0" xfId="0" applyFont="1" applyFill="1"/>
    <xf numFmtId="0" fontId="11" fillId="26" borderId="0" xfId="0" applyFont="1" applyFill="1"/>
    <xf numFmtId="0" fontId="12" fillId="15" borderId="0" xfId="0" applyFont="1" applyFill="1"/>
    <xf numFmtId="0" fontId="11" fillId="16" borderId="0" xfId="0" applyFont="1" applyFill="1"/>
    <xf numFmtId="0" fontId="11" fillId="13" borderId="0" xfId="0" applyFont="1" applyFill="1"/>
    <xf numFmtId="0" fontId="12" fillId="14" borderId="0" xfId="0" applyFont="1" applyFill="1"/>
    <xf numFmtId="0" fontId="11" fillId="22" borderId="0" xfId="0" applyFont="1" applyFill="1"/>
    <xf numFmtId="0" fontId="11" fillId="15" borderId="0" xfId="0" applyFont="1" applyFill="1"/>
    <xf numFmtId="0" fontId="11" fillId="17" borderId="0" xfId="0" applyFont="1" applyFill="1"/>
    <xf numFmtId="0" fontId="11" fillId="0" borderId="0" xfId="0" applyFont="1" applyFill="1"/>
    <xf numFmtId="0" fontId="13" fillId="0" borderId="0" xfId="0" applyFont="1"/>
    <xf numFmtId="0" fontId="13" fillId="18" borderId="0" xfId="0" applyFont="1" applyFill="1"/>
    <xf numFmtId="0" fontId="13" fillId="23" borderId="0" xfId="0" applyFont="1" applyFill="1"/>
    <xf numFmtId="0" fontId="13" fillId="3" borderId="0" xfId="0" applyFont="1" applyFill="1"/>
    <xf numFmtId="0" fontId="14" fillId="4" borderId="0" xfId="0" applyFont="1" applyFill="1"/>
    <xf numFmtId="0" fontId="13" fillId="24" borderId="0" xfId="0" applyFont="1" applyFill="1"/>
    <xf numFmtId="0" fontId="13" fillId="5" borderId="0" xfId="0" applyFont="1" applyFill="1"/>
    <xf numFmtId="0" fontId="14" fillId="6" borderId="0" xfId="0" applyFont="1" applyFill="1"/>
    <xf numFmtId="0" fontId="13" fillId="7" borderId="0" xfId="0" applyFont="1" applyFill="1"/>
    <xf numFmtId="0" fontId="13" fillId="25" borderId="0" xfId="0" applyFont="1" applyFill="1"/>
    <xf numFmtId="0" fontId="13" fillId="9" borderId="0" xfId="0" applyFont="1" applyFill="1"/>
    <xf numFmtId="0" fontId="14" fillId="10" borderId="0" xfId="0" applyFont="1" applyFill="1"/>
    <xf numFmtId="0" fontId="13" fillId="26" borderId="0" xfId="0" applyFont="1" applyFill="1"/>
    <xf numFmtId="0" fontId="14" fillId="15" borderId="0" xfId="0" applyFont="1" applyFill="1"/>
    <xf numFmtId="0" fontId="13" fillId="16" borderId="0" xfId="0" applyFont="1" applyFill="1"/>
    <xf numFmtId="0" fontId="13" fillId="13" borderId="0" xfId="0" applyFont="1" applyFill="1"/>
    <xf numFmtId="0" fontId="14" fillId="14" borderId="0" xfId="0" applyFont="1" applyFill="1"/>
    <xf numFmtId="0" fontId="13" fillId="22" borderId="0" xfId="0" applyFont="1" applyFill="1"/>
    <xf numFmtId="0" fontId="13" fillId="15" borderId="0" xfId="0" applyFont="1" applyFill="1"/>
    <xf numFmtId="0" fontId="13" fillId="17" borderId="0" xfId="0" applyFont="1" applyFill="1"/>
    <xf numFmtId="0" fontId="13" fillId="0" borderId="0" xfId="0" applyFont="1" applyFill="1"/>
    <xf numFmtId="0" fontId="10" fillId="5" borderId="44" xfId="0" applyFont="1" applyFill="1" applyBorder="1"/>
    <xf numFmtId="0" fontId="15" fillId="21" borderId="45" xfId="0" applyFont="1" applyFill="1" applyBorder="1"/>
    <xf numFmtId="0" fontId="0" fillId="21" borderId="45" xfId="0" applyFont="1" applyFill="1" applyBorder="1"/>
    <xf numFmtId="3" fontId="0" fillId="21" borderId="45" xfId="0" applyNumberFormat="1" applyFont="1" applyFill="1" applyBorder="1"/>
    <xf numFmtId="0" fontId="0" fillId="21" borderId="45" xfId="0" applyFont="1" applyFill="1" applyBorder="1" applyAlignment="1">
      <alignment horizontal="right"/>
    </xf>
    <xf numFmtId="0" fontId="0" fillId="17" borderId="45" xfId="0" applyFont="1" applyFill="1" applyBorder="1"/>
    <xf numFmtId="49" fontId="0" fillId="17" borderId="45" xfId="0" applyNumberFormat="1" applyFont="1" applyFill="1" applyBorder="1" applyAlignment="1">
      <alignment horizontal="right"/>
    </xf>
    <xf numFmtId="3" fontId="0" fillId="17" borderId="45" xfId="0" applyNumberFormat="1" applyFont="1" applyFill="1" applyBorder="1"/>
    <xf numFmtId="49" fontId="0" fillId="21" borderId="45" xfId="0" applyNumberFormat="1" applyFont="1" applyFill="1" applyBorder="1" applyAlignment="1">
      <alignment horizontal="right"/>
    </xf>
    <xf numFmtId="0" fontId="0" fillId="24" borderId="45" xfId="0" applyFont="1" applyFill="1" applyBorder="1"/>
    <xf numFmtId="3" fontId="0" fillId="24" borderId="45" xfId="0" applyNumberFormat="1" applyFont="1" applyFill="1" applyBorder="1"/>
    <xf numFmtId="3" fontId="0" fillId="21" borderId="45" xfId="0" applyNumberFormat="1" applyFont="1" applyFill="1" applyBorder="1" applyAlignment="1">
      <alignment horizontal="right"/>
    </xf>
    <xf numFmtId="0" fontId="16" fillId="21" borderId="45" xfId="2" applyFont="1" applyFill="1" applyBorder="1"/>
    <xf numFmtId="0" fontId="16" fillId="24" borderId="45" xfId="2" applyFont="1" applyFill="1" applyBorder="1"/>
    <xf numFmtId="0" fontId="10" fillId="5" borderId="46" xfId="0" applyFont="1" applyFill="1" applyBorder="1"/>
    <xf numFmtId="0" fontId="0" fillId="21" borderId="0" xfId="0" applyFont="1" applyFill="1" applyBorder="1"/>
    <xf numFmtId="0" fontId="0" fillId="3" borderId="45" xfId="0" applyNumberFormat="1" applyFill="1" applyBorder="1"/>
    <xf numFmtId="0" fontId="11" fillId="0" borderId="45" xfId="0" applyFont="1" applyFill="1" applyBorder="1"/>
    <xf numFmtId="0" fontId="0" fillId="3" borderId="45" xfId="0" applyFill="1" applyBorder="1"/>
    <xf numFmtId="3" fontId="0" fillId="21" borderId="0" xfId="0" applyNumberFormat="1" applyFont="1" applyFill="1" applyBorder="1"/>
    <xf numFmtId="0" fontId="8" fillId="28" borderId="11" xfId="0" applyFont="1" applyFill="1" applyBorder="1" applyAlignment="1">
      <alignment horizontal="center" vertical="top" wrapText="1"/>
    </xf>
    <xf numFmtId="0" fontId="7" fillId="28" borderId="9" xfId="0" applyFont="1" applyFill="1" applyBorder="1" applyAlignment="1">
      <alignment horizontal="center" vertical="center"/>
    </xf>
    <xf numFmtId="0" fontId="7" fillId="28" borderId="26" xfId="0" applyFont="1" applyFill="1" applyBorder="1" applyAlignment="1">
      <alignment horizontal="center" vertical="top"/>
    </xf>
    <xf numFmtId="0" fontId="7" fillId="28" borderId="32" xfId="0" applyFont="1" applyFill="1" applyBorder="1" applyAlignment="1">
      <alignment horizontal="center" vertical="top"/>
    </xf>
    <xf numFmtId="0" fontId="7" fillId="28" borderId="9" xfId="0" applyFont="1" applyFill="1" applyBorder="1" applyAlignment="1">
      <alignment horizontal="center" vertical="top"/>
    </xf>
    <xf numFmtId="0" fontId="7" fillId="28" borderId="4" xfId="0" applyFont="1" applyFill="1" applyBorder="1" applyAlignment="1">
      <alignment horizontal="center" vertical="center"/>
    </xf>
    <xf numFmtId="0" fontId="7" fillId="28" borderId="17" xfId="0" applyFont="1" applyFill="1" applyBorder="1" applyAlignment="1">
      <alignment horizontal="center" vertical="top"/>
    </xf>
    <xf numFmtId="0" fontId="0" fillId="24" borderId="43" xfId="0" applyFill="1" applyBorder="1"/>
    <xf numFmtId="0" fontId="0" fillId="20" borderId="43" xfId="0" applyFill="1" applyBorder="1"/>
    <xf numFmtId="0" fontId="0" fillId="20" borderId="15" xfId="0" applyFill="1" applyBorder="1"/>
    <xf numFmtId="0" fontId="16" fillId="21" borderId="45" xfId="2" applyFill="1" applyBorder="1"/>
    <xf numFmtId="0" fontId="0" fillId="30" borderId="0" xfId="0" applyFill="1"/>
    <xf numFmtId="0" fontId="11" fillId="30" borderId="0" xfId="0" applyFont="1" applyFill="1"/>
    <xf numFmtId="0" fontId="1" fillId="29" borderId="1" xfId="1" applyFill="1" applyAlignment="1">
      <alignment textRotation="66"/>
    </xf>
    <xf numFmtId="0" fontId="6" fillId="22" borderId="31" xfId="0" applyFont="1" applyFill="1" applyBorder="1" applyAlignment="1">
      <alignment horizontal="center" wrapText="1"/>
    </xf>
    <xf numFmtId="0" fontId="6" fillId="22" borderId="29" xfId="0" applyFont="1" applyFill="1" applyBorder="1" applyAlignment="1">
      <alignment horizontal="center" wrapText="1"/>
    </xf>
    <xf numFmtId="0" fontId="18" fillId="24" borderId="9" xfId="0" applyFont="1" applyFill="1" applyBorder="1"/>
    <xf numFmtId="0" fontId="18" fillId="24" borderId="0" xfId="0" applyFont="1" applyFill="1" applyBorder="1"/>
    <xf numFmtId="0" fontId="18" fillId="20" borderId="0" xfId="0" applyFont="1" applyFill="1" applyBorder="1"/>
    <xf numFmtId="0" fontId="18" fillId="20" borderId="10" xfId="0" applyFont="1" applyFill="1" applyBorder="1"/>
    <xf numFmtId="0" fontId="6" fillId="25" borderId="26" xfId="0" applyFont="1" applyFill="1" applyBorder="1" applyAlignment="1">
      <alignment horizontal="center"/>
    </xf>
    <xf numFmtId="0" fontId="6" fillId="27" borderId="35" xfId="0" applyFont="1" applyFill="1" applyBorder="1" applyAlignment="1">
      <alignment horizontal="center" vertical="top"/>
    </xf>
    <xf numFmtId="0" fontId="6" fillId="27" borderId="27" xfId="0" applyFont="1" applyFill="1" applyBorder="1" applyAlignment="1">
      <alignment horizontal="center"/>
    </xf>
    <xf numFmtId="0" fontId="17" fillId="20" borderId="0" xfId="0" applyFont="1" applyFill="1" applyBorder="1"/>
    <xf numFmtId="0" fontId="9" fillId="19" borderId="15" xfId="0" applyFont="1" applyFill="1" applyBorder="1" applyAlignment="1">
      <alignment horizontal="center" vertical="center" wrapText="1"/>
    </xf>
    <xf numFmtId="0" fontId="8" fillId="19" borderId="43" xfId="0" applyFont="1" applyFill="1" applyBorder="1" applyAlignment="1">
      <alignment horizontal="center" vertical="top" wrapText="1"/>
    </xf>
    <xf numFmtId="0" fontId="7" fillId="19" borderId="0" xfId="0" applyFont="1" applyFill="1" applyBorder="1" applyAlignment="1">
      <alignment horizontal="center" vertical="center" wrapText="1"/>
    </xf>
    <xf numFmtId="0" fontId="6" fillId="19" borderId="28" xfId="0" applyFont="1" applyFill="1" applyBorder="1" applyAlignment="1">
      <alignment horizontal="center" wrapText="1"/>
    </xf>
    <xf numFmtId="0" fontId="6" fillId="19" borderId="33" xfId="0" applyFont="1" applyFill="1" applyBorder="1" applyAlignment="1">
      <alignment horizontal="center" vertical="top" wrapText="1"/>
    </xf>
    <xf numFmtId="0" fontId="7" fillId="19" borderId="7" xfId="0" applyFont="1" applyFill="1" applyBorder="1" applyAlignment="1">
      <alignment horizontal="center" vertical="center" wrapText="1"/>
    </xf>
    <xf numFmtId="0" fontId="6" fillId="19" borderId="28" xfId="0" applyFont="1" applyFill="1" applyBorder="1" applyAlignment="1">
      <alignment horizontal="center" vertical="top" wrapText="1"/>
    </xf>
    <xf numFmtId="0" fontId="7" fillId="19" borderId="5" xfId="0" applyFont="1" applyFill="1" applyBorder="1" applyAlignment="1">
      <alignment horizontal="center" vertical="top" wrapText="1"/>
    </xf>
    <xf numFmtId="0" fontId="6" fillId="27" borderId="27" xfId="0" applyFont="1" applyFill="1" applyBorder="1" applyAlignment="1">
      <alignment horizontal="center" vertical="top"/>
    </xf>
    <xf numFmtId="0" fontId="6" fillId="27" borderId="19" xfId="0" applyFont="1" applyFill="1" applyBorder="1" applyAlignment="1">
      <alignment horizontal="center" vertical="center"/>
    </xf>
    <xf numFmtId="0" fontId="6" fillId="0" borderId="0" xfId="0" applyFont="1" applyFill="1" applyBorder="1" applyAlignment="1">
      <alignment horizontal="left" vertical="top" wrapText="1"/>
    </xf>
    <xf numFmtId="0" fontId="6" fillId="22" borderId="0" xfId="0" applyFont="1" applyFill="1" applyBorder="1" applyAlignment="1">
      <alignment horizontal="left" vertical="top" wrapText="1"/>
    </xf>
    <xf numFmtId="0" fontId="6" fillId="25" borderId="9" xfId="0" applyFont="1" applyFill="1" applyBorder="1" applyAlignment="1">
      <alignment horizontal="center" vertical="top"/>
    </xf>
    <xf numFmtId="0" fontId="9" fillId="22" borderId="40" xfId="0" quotePrefix="1" applyFont="1" applyFill="1" applyBorder="1" applyAlignment="1">
      <alignment horizontal="center" wrapText="1"/>
    </xf>
    <xf numFmtId="0" fontId="6" fillId="22" borderId="10" xfId="0" applyFont="1" applyFill="1" applyBorder="1" applyAlignment="1">
      <alignment horizontal="center" vertical="top" wrapText="1"/>
    </xf>
    <xf numFmtId="0" fontId="6" fillId="27" borderId="19" xfId="0" applyFont="1" applyFill="1" applyBorder="1" applyAlignment="1">
      <alignment horizontal="center" vertical="top"/>
    </xf>
    <xf numFmtId="0" fontId="6" fillId="22" borderId="20" xfId="0" applyFont="1" applyFill="1" applyBorder="1" applyAlignment="1">
      <alignment horizontal="center" vertical="top" wrapText="1"/>
    </xf>
    <xf numFmtId="0" fontId="6" fillId="25" borderId="4" xfId="0" applyFont="1" applyFill="1" applyBorder="1" applyAlignment="1">
      <alignment horizontal="center" vertical="top"/>
    </xf>
    <xf numFmtId="0" fontId="7" fillId="21" borderId="0" xfId="0" applyFont="1" applyFill="1" applyBorder="1" applyAlignment="1">
      <alignment horizontal="left" vertical="top" wrapText="1"/>
    </xf>
    <xf numFmtId="0" fontId="6" fillId="22" borderId="0" xfId="0" applyFont="1" applyFill="1" applyBorder="1" applyAlignment="1">
      <alignment horizontal="center" vertical="top" wrapText="1"/>
    </xf>
    <xf numFmtId="0" fontId="6" fillId="21" borderId="21" xfId="0" applyFont="1" applyFill="1" applyBorder="1" applyAlignment="1">
      <alignment horizontal="left" vertical="top" wrapText="1"/>
    </xf>
    <xf numFmtId="0" fontId="7" fillId="27" borderId="0" xfId="0" applyFont="1" applyFill="1" applyBorder="1" applyAlignment="1">
      <alignment horizontal="left" vertical="top" wrapText="1"/>
    </xf>
    <xf numFmtId="0" fontId="6" fillId="27" borderId="21" xfId="0" applyFont="1" applyFill="1" applyBorder="1" applyAlignment="1">
      <alignment horizontal="left" vertical="top" wrapText="1"/>
    </xf>
    <xf numFmtId="0" fontId="6" fillId="19" borderId="0" xfId="0" applyFont="1" applyFill="1" applyBorder="1" applyAlignment="1">
      <alignment horizontal="center" vertical="top" wrapText="1"/>
    </xf>
    <xf numFmtId="0" fontId="6" fillId="24" borderId="4" xfId="0" applyFont="1" applyFill="1" applyBorder="1" applyAlignment="1">
      <alignment horizontal="left" vertical="top" wrapText="1"/>
    </xf>
    <xf numFmtId="0" fontId="6" fillId="24" borderId="8" xfId="0" applyFont="1" applyFill="1" applyBorder="1" applyAlignment="1">
      <alignment vertical="top"/>
    </xf>
    <xf numFmtId="0" fontId="0" fillId="24" borderId="7" xfId="0" applyFill="1" applyBorder="1"/>
    <xf numFmtId="0" fontId="0" fillId="24" borderId="5" xfId="0" applyFill="1" applyBorder="1"/>
    <xf numFmtId="0" fontId="0" fillId="0" borderId="9" xfId="0" applyBorder="1"/>
    <xf numFmtId="0" fontId="0" fillId="0" borderId="0" xfId="0" applyBorder="1"/>
    <xf numFmtId="0" fontId="0" fillId="0" borderId="10" xfId="0" applyBorder="1"/>
    <xf numFmtId="0" fontId="6" fillId="22" borderId="17" xfId="0" applyFont="1" applyFill="1" applyBorder="1" applyAlignment="1">
      <alignment horizontal="left" vertical="top" wrapText="1"/>
    </xf>
    <xf numFmtId="0" fontId="6" fillId="22" borderId="39" xfId="0" applyFont="1" applyFill="1" applyBorder="1" applyAlignment="1">
      <alignment horizontal="left" vertical="top" wrapText="1"/>
    </xf>
    <xf numFmtId="0" fontId="6" fillId="22" borderId="18" xfId="0" applyFont="1" applyFill="1" applyBorder="1" applyAlignment="1">
      <alignment horizontal="left" vertical="top" wrapText="1"/>
    </xf>
    <xf numFmtId="0" fontId="6" fillId="22" borderId="11" xfId="0" applyFont="1" applyFill="1" applyBorder="1" applyAlignment="1">
      <alignment horizontal="left" vertical="top" wrapText="1"/>
    </xf>
    <xf numFmtId="0" fontId="0" fillId="22" borderId="43" xfId="0" applyFill="1" applyBorder="1"/>
    <xf numFmtId="0" fontId="0" fillId="22" borderId="15" xfId="0" applyFill="1" applyBorder="1"/>
    <xf numFmtId="0" fontId="0" fillId="22" borderId="16" xfId="0" applyFill="1" applyBorder="1"/>
    <xf numFmtId="0" fontId="0" fillId="22" borderId="42" xfId="0" applyFill="1" applyBorder="1"/>
    <xf numFmtId="0" fontId="0" fillId="22" borderId="11" xfId="0" applyFill="1" applyBorder="1"/>
    <xf numFmtId="0" fontId="6" fillId="22" borderId="15" xfId="0" applyFont="1" applyFill="1" applyBorder="1" applyAlignment="1">
      <alignment horizontal="left" vertical="top" wrapText="1"/>
    </xf>
    <xf numFmtId="0" fontId="6" fillId="22" borderId="16" xfId="0" applyFont="1" applyFill="1" applyBorder="1" applyAlignment="1">
      <alignment horizontal="left" vertical="top" wrapText="1"/>
    </xf>
    <xf numFmtId="0" fontId="6" fillId="22" borderId="42" xfId="0" applyFont="1" applyFill="1" applyBorder="1" applyAlignment="1">
      <alignment horizontal="left" vertical="top" wrapText="1"/>
    </xf>
    <xf numFmtId="0" fontId="0" fillId="29" borderId="0" xfId="0" applyFill="1"/>
    <xf numFmtId="0" fontId="11" fillId="29" borderId="0" xfId="0" applyFont="1" applyFill="1"/>
    <xf numFmtId="0" fontId="13" fillId="29" borderId="0" xfId="0" applyFont="1" applyFill="1"/>
    <xf numFmtId="0" fontId="4" fillId="29" borderId="2" xfId="0" applyFont="1" applyFill="1" applyBorder="1"/>
    <xf numFmtId="0" fontId="7" fillId="21" borderId="6" xfId="0" applyFont="1" applyFill="1" applyBorder="1" applyAlignment="1">
      <alignment horizontal="center" vertical="top" wrapText="1"/>
    </xf>
    <xf numFmtId="0" fontId="7" fillId="21" borderId="7" xfId="0" applyFont="1" applyFill="1" applyBorder="1" applyAlignment="1">
      <alignment horizontal="center" vertical="top" wrapText="1"/>
    </xf>
    <xf numFmtId="0" fontId="7" fillId="21" borderId="5" xfId="0" applyFont="1" applyFill="1" applyBorder="1" applyAlignment="1">
      <alignment horizontal="center" vertical="top" wrapText="1"/>
    </xf>
    <xf numFmtId="0" fontId="7" fillId="27" borderId="6" xfId="0" applyFont="1" applyFill="1" applyBorder="1" applyAlignment="1">
      <alignment horizontal="center" vertical="top" wrapText="1"/>
    </xf>
    <xf numFmtId="0" fontId="9" fillId="27" borderId="7" xfId="0" applyFont="1" applyFill="1" applyBorder="1" applyAlignment="1">
      <alignment horizontal="center" vertical="top" wrapText="1"/>
    </xf>
    <xf numFmtId="0" fontId="9" fillId="27" borderId="5" xfId="0" applyFont="1" applyFill="1" applyBorder="1" applyAlignment="1">
      <alignment horizontal="center" vertical="top" wrapText="1"/>
    </xf>
    <xf numFmtId="0" fontId="7" fillId="21" borderId="13" xfId="0" applyFont="1" applyFill="1" applyBorder="1" applyAlignment="1">
      <alignment horizontal="center" vertical="center" wrapText="1"/>
    </xf>
    <xf numFmtId="0" fontId="7" fillId="21" borderId="14" xfId="0" applyFont="1" applyFill="1" applyBorder="1" applyAlignment="1">
      <alignment horizontal="center" vertical="center" wrapText="1"/>
    </xf>
    <xf numFmtId="0" fontId="7" fillId="21" borderId="15" xfId="0" applyFont="1" applyFill="1" applyBorder="1" applyAlignment="1">
      <alignment horizontal="center" vertical="center" wrapText="1"/>
    </xf>
    <xf numFmtId="0" fontId="7" fillId="27" borderId="13" xfId="0" applyFont="1" applyFill="1" applyBorder="1" applyAlignment="1">
      <alignment horizontal="center" vertical="center" wrapText="1"/>
    </xf>
    <xf numFmtId="0" fontId="7" fillId="27" borderId="14" xfId="0" applyFont="1" applyFill="1" applyBorder="1" applyAlignment="1">
      <alignment horizontal="center" vertical="center" wrapText="1"/>
    </xf>
    <xf numFmtId="0" fontId="9" fillId="27" borderId="15" xfId="0" applyFont="1" applyFill="1" applyBorder="1" applyAlignment="1">
      <alignment horizontal="center" vertical="center" wrapText="1"/>
    </xf>
  </cellXfs>
  <cellStyles count="3">
    <cellStyle name="Ausgabe" xfId="1" builtinId="21"/>
    <cellStyle name="Link" xfId="2" builtinId="8"/>
    <cellStyle name="Standard" xfId="0" builtinId="0"/>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s>
  <tableStyles count="0" defaultTableStyle="TableStyleMedium2" defaultPivotStyle="PivotStyleLight16"/>
  <colors>
    <mruColors>
      <color rgb="FFFF0066"/>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14</xdr:col>
      <xdr:colOff>742950</xdr:colOff>
      <xdr:row>12</xdr:row>
      <xdr:rowOff>368300</xdr:rowOff>
    </xdr:from>
    <xdr:to>
      <xdr:col>19</xdr:col>
      <xdr:colOff>577850</xdr:colOff>
      <xdr:row>20</xdr:row>
      <xdr:rowOff>127000</xdr:rowOff>
    </xdr:to>
    <xdr:sp macro="" textlink="">
      <xdr:nvSpPr>
        <xdr:cNvPr id="2" name="Textfeld 1"/>
        <xdr:cNvSpPr txBox="1"/>
      </xdr:nvSpPr>
      <xdr:spPr>
        <a:xfrm>
          <a:off x="11195050" y="3168650"/>
          <a:ext cx="3644900" cy="14224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Ggf. Zählung der Sammelbandbeiträge bei Wissensdinge aus Literaturliste ergänzen, da engl. und dtsch</a:t>
          </a:r>
          <a:r>
            <a:rPr lang="de-DE" sz="1100" baseline="0"/>
            <a:t> Kapitel dort mitgezählt wurden </a:t>
          </a:r>
        </a:p>
        <a:p>
          <a:endParaRPr lang="de-DE" sz="1100" baseline="0"/>
        </a:p>
        <a:p>
          <a:r>
            <a:rPr lang="de-DE" sz="1100"/>
            <a:t>Paß, Stefanie:</a:t>
          </a:r>
        </a:p>
        <a:p>
          <a:r>
            <a:rPr lang="de-DE" sz="1100"/>
            <a:t>Poster wurden hier aus der Zählung rausgenommen - und extra ausgewiesen --&gt; Siehe PB-Auswertungstabelle</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ublications_2020__Stand_2021_04_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ort raw CSV here"/>
      <sheetName val="Final Formated Output"/>
    </sheetNames>
    <sheetDataSet>
      <sheetData sheetId="0">
        <row r="327">
          <cell r="A327">
            <v>2334</v>
          </cell>
          <cell r="B327" t="str">
            <v>root</v>
          </cell>
          <cell r="C327" t="str">
            <v>2021-01-13 09:12:41.695122</v>
          </cell>
          <cell r="D327" t="str">
            <v>2021-01-13 08:31:20.774382</v>
          </cell>
          <cell r="E327" t="str">
            <v>Cumberlidge, N.; Von Rintelen, T.; Tomedi-Tabi Eyango, M.; Mvogo Ndongo, P.</v>
          </cell>
          <cell r="F327" t="str">
            <v>Von Rintelen, T.</v>
          </cell>
          <cell r="G327" t="str">
            <v>Mvogo Ndongo, P.; Tomedi-Tabi Eyango, M.; Cumberlidge, N.</v>
          </cell>
          <cell r="H327">
            <v>43971</v>
          </cell>
          <cell r="I327">
            <v>2020</v>
          </cell>
          <cell r="J327" t="str">
            <v>Morphological and molecular analyses reveal three new endemic species of the freshwater crab genus Buea Cumberlidge, Mvogo Ndongo, Clark &amp; Daniels, 2019 (Crustacea: Brachyura: Potamonautidae) from a rainforest biodiversity hotspot in Cameroon, Central Africa</v>
          </cell>
          <cell r="K327" t="str">
            <v>Journal of Crustacean Biology</v>
          </cell>
          <cell r="L327">
            <v>40</v>
          </cell>
          <cell r="M327">
            <v>3</v>
          </cell>
          <cell r="N327" t="str">
            <v>288-300</v>
          </cell>
          <cell r="O327" t="str">
            <v>Oxford University Press (OUP)</v>
          </cell>
          <cell r="P327" t="str">
            <v>doi</v>
          </cell>
          <cell r="Q327" t="str">
            <v>10.1093/jcbiol/ruaa019</v>
          </cell>
          <cell r="R327" t="str">
            <v>closed_access</v>
          </cell>
          <cell r="S327" t="str">
            <v>artikel</v>
          </cell>
          <cell r="T327" t="str">
            <v>peerrevartikel</v>
          </cell>
          <cell r="U327" t="str">
            <v>Aquatic Science; This publication cites MfN collection specimens; This publication is a species description; Department: Biodiversity Discovery; Collection: Crustacea, Protozoa; Laboratory: DNA-lab</v>
          </cell>
          <cell r="V327">
            <v>1</v>
          </cell>
          <cell r="W327">
            <v>0</v>
          </cell>
          <cell r="X327">
            <v>1</v>
          </cell>
          <cell r="Y327">
            <v>0</v>
          </cell>
          <cell r="Z327">
            <v>0</v>
          </cell>
          <cell r="AA327">
            <v>0</v>
          </cell>
          <cell r="AB327">
            <v>0</v>
          </cell>
          <cell r="AC327">
            <v>1</v>
          </cell>
          <cell r="AD327">
            <v>0</v>
          </cell>
          <cell r="AE327">
            <v>0</v>
          </cell>
          <cell r="AF327">
            <v>0</v>
          </cell>
          <cell r="AG327">
            <v>0</v>
          </cell>
          <cell r="AH327">
            <v>0</v>
          </cell>
          <cell r="AI327">
            <v>0</v>
          </cell>
          <cell r="AJ327">
            <v>0</v>
          </cell>
          <cell r="AK327">
            <v>0</v>
          </cell>
          <cell r="AL327">
            <v>0</v>
          </cell>
          <cell r="AM327">
            <v>0</v>
          </cell>
          <cell r="AN327">
            <v>0</v>
          </cell>
          <cell r="AO327">
            <v>0</v>
          </cell>
          <cell r="AP327">
            <v>0</v>
          </cell>
          <cell r="AQ327">
            <v>0</v>
          </cell>
          <cell r="AR327">
            <v>0</v>
          </cell>
          <cell r="AS327">
            <v>0</v>
          </cell>
          <cell r="AT327">
            <v>0</v>
          </cell>
          <cell r="AU327">
            <v>0</v>
          </cell>
          <cell r="AV327">
            <v>0</v>
          </cell>
          <cell r="AW327">
            <v>0</v>
          </cell>
          <cell r="AX327">
            <v>0</v>
          </cell>
          <cell r="AY327">
            <v>0</v>
          </cell>
          <cell r="AZ327">
            <v>0</v>
          </cell>
          <cell r="BA327">
            <v>0</v>
          </cell>
          <cell r="BB327">
            <v>0</v>
          </cell>
          <cell r="BC327">
            <v>0</v>
          </cell>
          <cell r="BD327">
            <v>0</v>
          </cell>
          <cell r="BE327">
            <v>0</v>
          </cell>
          <cell r="BF327">
            <v>0</v>
          </cell>
          <cell r="BG327">
            <v>0</v>
          </cell>
          <cell r="BH327">
            <v>0</v>
          </cell>
          <cell r="BI327">
            <v>1</v>
          </cell>
          <cell r="BJ327">
            <v>0</v>
          </cell>
          <cell r="BK327">
            <v>0</v>
          </cell>
          <cell r="BL327">
            <v>0</v>
          </cell>
          <cell r="BM327">
            <v>0</v>
          </cell>
          <cell r="BN327">
            <v>0</v>
          </cell>
          <cell r="BO327">
            <v>0</v>
          </cell>
          <cell r="BP327">
            <v>0</v>
          </cell>
          <cell r="BQ327">
            <v>0</v>
          </cell>
          <cell r="BR327">
            <v>1</v>
          </cell>
          <cell r="BS327">
            <v>0</v>
          </cell>
          <cell r="BT327">
            <v>0</v>
          </cell>
          <cell r="BU327">
            <v>0</v>
          </cell>
          <cell r="BV327">
            <v>0</v>
          </cell>
          <cell r="BW327">
            <v>1</v>
          </cell>
          <cell r="BX327">
            <v>0</v>
          </cell>
          <cell r="BY327">
            <v>1</v>
          </cell>
          <cell r="BZ327">
            <v>0</v>
          </cell>
          <cell r="CA327">
            <v>0</v>
          </cell>
          <cell r="CB327">
            <v>0</v>
          </cell>
          <cell r="CC327">
            <v>0</v>
          </cell>
          <cell r="CD327">
            <v>0</v>
          </cell>
          <cell r="CE327">
            <v>0</v>
          </cell>
          <cell r="CF327">
            <v>0</v>
          </cell>
          <cell r="CG327">
            <v>0</v>
          </cell>
          <cell r="CH327">
            <v>0</v>
          </cell>
          <cell r="CI327">
            <v>0</v>
          </cell>
          <cell r="CJ327">
            <v>0</v>
          </cell>
          <cell r="CK327">
            <v>0</v>
          </cell>
          <cell r="CL327">
            <v>0</v>
          </cell>
          <cell r="CM327">
            <v>0</v>
          </cell>
          <cell r="CN327">
            <v>0</v>
          </cell>
          <cell r="CO327">
            <v>0</v>
          </cell>
          <cell r="CP327">
            <v>0</v>
          </cell>
          <cell r="CQ327">
            <v>0</v>
          </cell>
          <cell r="CR327">
            <v>0</v>
          </cell>
          <cell r="CS327">
            <v>0</v>
          </cell>
          <cell r="CT327">
            <v>0</v>
          </cell>
          <cell r="CU327">
            <v>0</v>
          </cell>
          <cell r="CV327">
            <v>0</v>
          </cell>
          <cell r="CW327">
            <v>0</v>
          </cell>
        </row>
        <row r="328">
          <cell r="A328">
            <v>2338</v>
          </cell>
          <cell r="B328" t="str">
            <v>root</v>
          </cell>
          <cell r="C328" t="str">
            <v>2021-01-15 12:43:28.20685</v>
          </cell>
          <cell r="D328" t="str">
            <v>2021-01-15 12:43:28.207163</v>
          </cell>
          <cell r="E328" t="str">
            <v>Manske, L.; Güldemeister, N.; Wünnemann, K.</v>
          </cell>
          <cell r="F328" t="str">
            <v>Güldemeister, N.; Manske, L.; Wünnemann, K.</v>
          </cell>
          <cell r="H328">
            <v>44104</v>
          </cell>
          <cell r="I328">
            <v>2020</v>
          </cell>
          <cell r="J328" t="str">
            <v>Numerical modelling of the thermal state of Earth after the Moon-forming impact event - A benchmark study</v>
          </cell>
          <cell r="K328" t="str">
            <v>EPSC Abstracts</v>
          </cell>
          <cell r="L328">
            <v>14</v>
          </cell>
          <cell r="P328" t="str">
            <v>doi</v>
          </cell>
          <cell r="Q328" t="str">
            <v>10.5194/epsc2020-217</v>
          </cell>
          <cell r="R328" t="str">
            <v>open_access</v>
          </cell>
          <cell r="S328" t="str">
            <v>konfpo</v>
          </cell>
          <cell r="T328" t="str">
            <v>konferenzbeitragpaper</v>
          </cell>
          <cell r="U328" t="str">
            <v>Department: Impact and Meteorite Research</v>
          </cell>
          <cell r="V328">
            <v>0</v>
          </cell>
          <cell r="W328">
            <v>0</v>
          </cell>
          <cell r="X328">
            <v>0</v>
          </cell>
          <cell r="Y328">
            <v>0</v>
          </cell>
          <cell r="Z328">
            <v>0</v>
          </cell>
          <cell r="AA328">
            <v>0</v>
          </cell>
          <cell r="AB328">
            <v>1</v>
          </cell>
          <cell r="AC328">
            <v>0</v>
          </cell>
          <cell r="AD328">
            <v>0</v>
          </cell>
          <cell r="AE328">
            <v>0</v>
          </cell>
          <cell r="AF328">
            <v>0</v>
          </cell>
          <cell r="AG328">
            <v>0</v>
          </cell>
          <cell r="AH328">
            <v>0</v>
          </cell>
          <cell r="AI328">
            <v>0</v>
          </cell>
          <cell r="AJ328">
            <v>0</v>
          </cell>
          <cell r="AK328">
            <v>0</v>
          </cell>
          <cell r="AL328">
            <v>0</v>
          </cell>
          <cell r="AM328">
            <v>0</v>
          </cell>
          <cell r="AN328">
            <v>0</v>
          </cell>
          <cell r="AO328">
            <v>0</v>
          </cell>
          <cell r="AP328">
            <v>0</v>
          </cell>
          <cell r="AQ328">
            <v>0</v>
          </cell>
          <cell r="AR328">
            <v>0</v>
          </cell>
          <cell r="AS328">
            <v>0</v>
          </cell>
          <cell r="AT328">
            <v>0</v>
          </cell>
          <cell r="AU328">
            <v>0</v>
          </cell>
          <cell r="AV328">
            <v>0</v>
          </cell>
          <cell r="AW328">
            <v>0</v>
          </cell>
          <cell r="AX328">
            <v>0</v>
          </cell>
          <cell r="AY328">
            <v>0</v>
          </cell>
          <cell r="AZ328">
            <v>0</v>
          </cell>
          <cell r="BA328">
            <v>0</v>
          </cell>
          <cell r="BB328">
            <v>0</v>
          </cell>
          <cell r="BC328">
            <v>0</v>
          </cell>
          <cell r="BD328">
            <v>0</v>
          </cell>
          <cell r="BE328">
            <v>0</v>
          </cell>
          <cell r="BF328">
            <v>0</v>
          </cell>
          <cell r="BG328">
            <v>0</v>
          </cell>
          <cell r="BH328">
            <v>0</v>
          </cell>
          <cell r="BI328">
            <v>0</v>
          </cell>
          <cell r="BJ328">
            <v>0</v>
          </cell>
          <cell r="BK328">
            <v>0</v>
          </cell>
          <cell r="BL328">
            <v>0</v>
          </cell>
          <cell r="BM328">
            <v>0</v>
          </cell>
          <cell r="BN328">
            <v>0</v>
          </cell>
          <cell r="BO328">
            <v>0</v>
          </cell>
          <cell r="BP328">
            <v>0</v>
          </cell>
          <cell r="BQ328">
            <v>0</v>
          </cell>
          <cell r="BR328">
            <v>0</v>
          </cell>
          <cell r="BS328">
            <v>0</v>
          </cell>
          <cell r="BT328">
            <v>0</v>
          </cell>
          <cell r="BU328">
            <v>0</v>
          </cell>
          <cell r="BV328">
            <v>0</v>
          </cell>
          <cell r="BW328">
            <v>0</v>
          </cell>
          <cell r="BX328">
            <v>0</v>
          </cell>
          <cell r="BY328">
            <v>0</v>
          </cell>
          <cell r="BZ328">
            <v>0</v>
          </cell>
          <cell r="CA328">
            <v>0</v>
          </cell>
          <cell r="CB328">
            <v>0</v>
          </cell>
          <cell r="CC328">
            <v>0</v>
          </cell>
          <cell r="CD328">
            <v>0</v>
          </cell>
          <cell r="CE328">
            <v>0</v>
          </cell>
          <cell r="CF328">
            <v>0</v>
          </cell>
          <cell r="CG328">
            <v>0</v>
          </cell>
          <cell r="CH328">
            <v>0</v>
          </cell>
          <cell r="CI328">
            <v>1</v>
          </cell>
          <cell r="CJ328">
            <v>0</v>
          </cell>
          <cell r="CK328">
            <v>0</v>
          </cell>
          <cell r="CL328">
            <v>1</v>
          </cell>
          <cell r="CM328">
            <v>0</v>
          </cell>
          <cell r="CN328">
            <v>0</v>
          </cell>
          <cell r="CO328">
            <v>0</v>
          </cell>
          <cell r="CP328">
            <v>0</v>
          </cell>
          <cell r="CQ328">
            <v>0</v>
          </cell>
          <cell r="CR328">
            <v>0</v>
          </cell>
          <cell r="CS328">
            <v>0</v>
          </cell>
          <cell r="CT328">
            <v>0</v>
          </cell>
          <cell r="CU328">
            <v>0</v>
          </cell>
          <cell r="CV328">
            <v>0</v>
          </cell>
          <cell r="CW328">
            <v>0</v>
          </cell>
        </row>
        <row r="329">
          <cell r="A329">
            <v>2350</v>
          </cell>
          <cell r="B329" t="str">
            <v>Stefanie.Pass</v>
          </cell>
          <cell r="C329" t="str">
            <v>2021-01-19 20:30:22.126029</v>
          </cell>
          <cell r="D329" t="str">
            <v>2021-01-19 13:07:37.997883</v>
          </cell>
          <cell r="E329" t="str">
            <v>Wessel, A.; Von Rintelen, K.; Pitriana, P.</v>
          </cell>
          <cell r="F329" t="str">
            <v>Pitriana, P.; Von Rintelen, K.; Wessel, A.</v>
          </cell>
          <cell r="H329">
            <v>44097</v>
          </cell>
          <cell r="I329">
            <v>2020</v>
          </cell>
          <cell r="J329" t="str">
            <v>Audiovisual: Non-invasive 3D visualization of the sponge-inhabiting barnacle Acasta sulcata (Crustacea: Cirripedia: Balanomorpha) from the Moluccas, Indonesia</v>
          </cell>
          <cell r="O329" t="str">
            <v>Museum für Naturkunde Berlin (MfN) - Leibniz Institute for Evolution and Biodiversity Science</v>
          </cell>
          <cell r="P329" t="str">
            <v>doi</v>
          </cell>
          <cell r="Q329" t="str">
            <v>10.7479/87tp-gr35</v>
          </cell>
          <cell r="R329" t="str">
            <v>open_access</v>
          </cell>
          <cell r="S329" t="str">
            <v>datenpublikation</v>
          </cell>
          <cell r="U329" t="str">
            <v>Department: Biodiversity Discovery</v>
          </cell>
          <cell r="V329">
            <v>0</v>
          </cell>
          <cell r="W329">
            <v>0</v>
          </cell>
          <cell r="X329">
            <v>0</v>
          </cell>
          <cell r="Y329">
            <v>0</v>
          </cell>
          <cell r="Z329">
            <v>0</v>
          </cell>
          <cell r="AA329">
            <v>0</v>
          </cell>
          <cell r="AB329">
            <v>0</v>
          </cell>
          <cell r="AC329">
            <v>1</v>
          </cell>
          <cell r="AD329">
            <v>0</v>
          </cell>
          <cell r="AE329">
            <v>0</v>
          </cell>
          <cell r="AF329">
            <v>0</v>
          </cell>
          <cell r="AG329">
            <v>0</v>
          </cell>
          <cell r="AH329">
            <v>0</v>
          </cell>
          <cell r="AI329">
            <v>0</v>
          </cell>
          <cell r="AJ329">
            <v>0</v>
          </cell>
          <cell r="AK329">
            <v>0</v>
          </cell>
          <cell r="AL329">
            <v>0</v>
          </cell>
          <cell r="AM329">
            <v>0</v>
          </cell>
          <cell r="AN329">
            <v>0</v>
          </cell>
          <cell r="AO329">
            <v>0</v>
          </cell>
          <cell r="AP329">
            <v>0</v>
          </cell>
          <cell r="AQ329">
            <v>0</v>
          </cell>
          <cell r="AR329">
            <v>0</v>
          </cell>
          <cell r="AS329">
            <v>0</v>
          </cell>
          <cell r="AT329">
            <v>0</v>
          </cell>
          <cell r="AU329">
            <v>0</v>
          </cell>
          <cell r="AV329">
            <v>0</v>
          </cell>
          <cell r="AW329">
            <v>0</v>
          </cell>
          <cell r="AX329">
            <v>0</v>
          </cell>
          <cell r="AY329">
            <v>0</v>
          </cell>
          <cell r="AZ329">
            <v>0</v>
          </cell>
          <cell r="BA329">
            <v>0</v>
          </cell>
          <cell r="BB329">
            <v>0</v>
          </cell>
          <cell r="BC329">
            <v>0</v>
          </cell>
          <cell r="BD329">
            <v>0</v>
          </cell>
          <cell r="BE329">
            <v>0</v>
          </cell>
          <cell r="BF329">
            <v>0</v>
          </cell>
          <cell r="BG329">
            <v>0</v>
          </cell>
          <cell r="BH329">
            <v>0</v>
          </cell>
          <cell r="BI329">
            <v>0</v>
          </cell>
          <cell r="BJ329">
            <v>0</v>
          </cell>
          <cell r="BK329">
            <v>0</v>
          </cell>
          <cell r="BL329">
            <v>0</v>
          </cell>
          <cell r="BM329">
            <v>0</v>
          </cell>
          <cell r="BN329">
            <v>0</v>
          </cell>
          <cell r="BO329">
            <v>0</v>
          </cell>
          <cell r="BP329">
            <v>0</v>
          </cell>
          <cell r="BQ329">
            <v>0</v>
          </cell>
          <cell r="BR329">
            <v>0</v>
          </cell>
          <cell r="BS329">
            <v>0</v>
          </cell>
          <cell r="BT329">
            <v>0</v>
          </cell>
          <cell r="BU329">
            <v>0</v>
          </cell>
          <cell r="BV329">
            <v>0</v>
          </cell>
          <cell r="BW329">
            <v>0</v>
          </cell>
          <cell r="BX329">
            <v>0</v>
          </cell>
          <cell r="BY329">
            <v>0</v>
          </cell>
          <cell r="BZ329">
            <v>0</v>
          </cell>
          <cell r="CA329">
            <v>0</v>
          </cell>
          <cell r="CB329">
            <v>0</v>
          </cell>
          <cell r="CC329">
            <v>0</v>
          </cell>
          <cell r="CD329">
            <v>0</v>
          </cell>
          <cell r="CE329">
            <v>0</v>
          </cell>
          <cell r="CF329">
            <v>0</v>
          </cell>
          <cell r="CG329">
            <v>0</v>
          </cell>
          <cell r="CH329">
            <v>0</v>
          </cell>
          <cell r="CI329">
            <v>0</v>
          </cell>
          <cell r="CJ329">
            <v>0</v>
          </cell>
          <cell r="CK329">
            <v>0</v>
          </cell>
          <cell r="CL329">
            <v>0</v>
          </cell>
          <cell r="CM329">
            <v>1</v>
          </cell>
          <cell r="CN329">
            <v>0</v>
          </cell>
          <cell r="CO329">
            <v>0</v>
          </cell>
          <cell r="CP329">
            <v>0</v>
          </cell>
          <cell r="CQ329">
            <v>0</v>
          </cell>
          <cell r="CR329">
            <v>0</v>
          </cell>
          <cell r="CS329">
            <v>0</v>
          </cell>
          <cell r="CT329">
            <v>0</v>
          </cell>
          <cell r="CU329">
            <v>0</v>
          </cell>
          <cell r="CV329">
            <v>0</v>
          </cell>
          <cell r="CW329">
            <v>0</v>
          </cell>
        </row>
        <row r="330">
          <cell r="A330">
            <v>2351</v>
          </cell>
          <cell r="B330" t="str">
            <v>Stefanie.Pass</v>
          </cell>
          <cell r="C330" t="str">
            <v>2021-01-19 20:31:04.496823</v>
          </cell>
          <cell r="D330" t="str">
            <v>2021-01-19 16:22:07.307215</v>
          </cell>
          <cell r="E330" t="str">
            <v>Berger, F.; Hoffmann, A.; Rössig, W.; Hoffmann, J.; Strohmann, V.</v>
          </cell>
          <cell r="F330" t="str">
            <v>Rössig, W.; Berger, F.; Hoffmann, A.; Hoffmann, J.</v>
          </cell>
          <cell r="G330" t="str">
            <v>Strohmann, V.</v>
          </cell>
          <cell r="H330">
            <v>43921</v>
          </cell>
          <cell r="I330">
            <v>2020</v>
          </cell>
          <cell r="J330" t="str">
            <v>Handreichung: Inspirationsworkshops mit Stakeholdern und Öffentlichkeit</v>
          </cell>
          <cell r="P330" t="str">
            <v>doi</v>
          </cell>
          <cell r="Q330" t="str">
            <v>10.7479/c5cf-ps88</v>
          </cell>
          <cell r="R330" t="str">
            <v>open_access</v>
          </cell>
          <cell r="S330" t="str">
            <v>graueliteratur</v>
          </cell>
          <cell r="T330" t="str">
            <v>arbeitspapier</v>
          </cell>
          <cell r="U330" t="str">
            <v>Department: Science in Society</v>
          </cell>
          <cell r="V330">
            <v>0</v>
          </cell>
          <cell r="W330">
            <v>0</v>
          </cell>
          <cell r="X330">
            <v>0</v>
          </cell>
          <cell r="Y330">
            <v>0</v>
          </cell>
          <cell r="Z330">
            <v>0</v>
          </cell>
          <cell r="AA330">
            <v>0</v>
          </cell>
          <cell r="AB330">
            <v>0</v>
          </cell>
          <cell r="AC330">
            <v>0</v>
          </cell>
          <cell r="AD330">
            <v>0</v>
          </cell>
          <cell r="AE330">
            <v>0</v>
          </cell>
          <cell r="AF330">
            <v>0</v>
          </cell>
          <cell r="AG330">
            <v>0</v>
          </cell>
          <cell r="AH330">
            <v>1</v>
          </cell>
          <cell r="AI330">
            <v>0</v>
          </cell>
          <cell r="AJ330">
            <v>0</v>
          </cell>
          <cell r="AK330">
            <v>0</v>
          </cell>
          <cell r="AL330">
            <v>0</v>
          </cell>
          <cell r="AM330">
            <v>0</v>
          </cell>
          <cell r="AN330">
            <v>0</v>
          </cell>
          <cell r="AO330">
            <v>0</v>
          </cell>
          <cell r="AP330">
            <v>0</v>
          </cell>
          <cell r="AQ330">
            <v>0</v>
          </cell>
          <cell r="AR330">
            <v>0</v>
          </cell>
          <cell r="AS330">
            <v>0</v>
          </cell>
          <cell r="AT330">
            <v>0</v>
          </cell>
          <cell r="AU330">
            <v>0</v>
          </cell>
          <cell r="AV330">
            <v>0</v>
          </cell>
          <cell r="AW330">
            <v>0</v>
          </cell>
          <cell r="AX330">
            <v>0</v>
          </cell>
          <cell r="AY330">
            <v>0</v>
          </cell>
          <cell r="AZ330">
            <v>0</v>
          </cell>
          <cell r="BA330">
            <v>0</v>
          </cell>
          <cell r="BB330">
            <v>0</v>
          </cell>
          <cell r="BC330">
            <v>0</v>
          </cell>
          <cell r="BD330">
            <v>0</v>
          </cell>
          <cell r="BE330">
            <v>0</v>
          </cell>
          <cell r="BF330">
            <v>0</v>
          </cell>
          <cell r="BG330">
            <v>0</v>
          </cell>
          <cell r="BH330">
            <v>0</v>
          </cell>
          <cell r="BI330">
            <v>0</v>
          </cell>
          <cell r="BJ330">
            <v>0</v>
          </cell>
          <cell r="BK330">
            <v>0</v>
          </cell>
          <cell r="BL330">
            <v>0</v>
          </cell>
          <cell r="BM330">
            <v>0</v>
          </cell>
          <cell r="BN330">
            <v>0</v>
          </cell>
          <cell r="BO330">
            <v>0</v>
          </cell>
          <cell r="BP330">
            <v>0</v>
          </cell>
          <cell r="BQ330">
            <v>0</v>
          </cell>
          <cell r="BR330">
            <v>0</v>
          </cell>
          <cell r="BS330">
            <v>0</v>
          </cell>
          <cell r="BT330">
            <v>0</v>
          </cell>
          <cell r="BU330">
            <v>0</v>
          </cell>
          <cell r="BV330">
            <v>0</v>
          </cell>
          <cell r="BW330">
            <v>0</v>
          </cell>
          <cell r="BX330">
            <v>0</v>
          </cell>
          <cell r="BY330">
            <v>0</v>
          </cell>
          <cell r="BZ330">
            <v>0</v>
          </cell>
          <cell r="CA330">
            <v>0</v>
          </cell>
          <cell r="CB330">
            <v>0</v>
          </cell>
          <cell r="CC330">
            <v>0</v>
          </cell>
          <cell r="CD330">
            <v>0</v>
          </cell>
          <cell r="CE330">
            <v>0</v>
          </cell>
          <cell r="CF330">
            <v>0</v>
          </cell>
          <cell r="CG330">
            <v>0</v>
          </cell>
          <cell r="CH330">
            <v>0</v>
          </cell>
          <cell r="CI330">
            <v>0</v>
          </cell>
          <cell r="CJ330">
            <v>0</v>
          </cell>
          <cell r="CK330">
            <v>0</v>
          </cell>
          <cell r="CL330">
            <v>0</v>
          </cell>
          <cell r="CM330">
            <v>0</v>
          </cell>
          <cell r="CN330">
            <v>0</v>
          </cell>
          <cell r="CO330">
            <v>0</v>
          </cell>
          <cell r="CP330">
            <v>0</v>
          </cell>
          <cell r="CQ330">
            <v>0</v>
          </cell>
          <cell r="CR330">
            <v>0</v>
          </cell>
          <cell r="CS330">
            <v>1</v>
          </cell>
          <cell r="CT330">
            <v>1</v>
          </cell>
          <cell r="CU330">
            <v>0</v>
          </cell>
          <cell r="CV330">
            <v>0</v>
          </cell>
          <cell r="CW330">
            <v>0</v>
          </cell>
        </row>
        <row r="331">
          <cell r="A331">
            <v>2352</v>
          </cell>
          <cell r="B331" t="str">
            <v>Clara.Schindler</v>
          </cell>
          <cell r="C331" t="str">
            <v>2021-04-19 11:24:21.966665</v>
          </cell>
          <cell r="D331" t="str">
            <v>2021-01-19 18:17:29.837012</v>
          </cell>
          <cell r="E331" t="str">
            <v>Rauhut, O.; Heckeberg, N.</v>
          </cell>
          <cell r="G331" t="str">
            <v>Rauhut, O.</v>
          </cell>
          <cell r="H331">
            <v>44113</v>
          </cell>
          <cell r="I331">
            <v>2020</v>
          </cell>
          <cell r="J331" t="str">
            <v>Histology of spinosaurid dinosaur teeth from the Albian-Cenomanian of Morocco: implications for tooth replacement and ecology</v>
          </cell>
          <cell r="K331" t="str">
            <v>Palaeontologia Electronica</v>
          </cell>
          <cell r="L331">
            <v>23</v>
          </cell>
          <cell r="M331">
            <v>3</v>
          </cell>
          <cell r="N331" t="str">
            <v>Article number: 23(3):a48</v>
          </cell>
          <cell r="P331" t="str">
            <v>doi</v>
          </cell>
          <cell r="Q331" t="str">
            <v>10.26879/1041</v>
          </cell>
          <cell r="R331" t="str">
            <v>open_access</v>
          </cell>
          <cell r="S331" t="str">
            <v>artikel</v>
          </cell>
          <cell r="T331" t="str">
            <v>peerrevartikel</v>
          </cell>
          <cell r="U331" t="str">
            <v>Department: Evolutionary Morphology</v>
          </cell>
          <cell r="V331">
            <v>0</v>
          </cell>
          <cell r="W331">
            <v>0</v>
          </cell>
          <cell r="X331">
            <v>0</v>
          </cell>
          <cell r="Y331">
            <v>0</v>
          </cell>
          <cell r="Z331">
            <v>1</v>
          </cell>
          <cell r="AA331">
            <v>0</v>
          </cell>
          <cell r="AB331">
            <v>0</v>
          </cell>
          <cell r="AC331">
            <v>0</v>
          </cell>
          <cell r="AD331">
            <v>0</v>
          </cell>
          <cell r="AE331">
            <v>0</v>
          </cell>
          <cell r="AF331">
            <v>0</v>
          </cell>
          <cell r="AG331">
            <v>0</v>
          </cell>
          <cell r="AH331">
            <v>0</v>
          </cell>
          <cell r="AI331">
            <v>0</v>
          </cell>
          <cell r="AJ331">
            <v>0</v>
          </cell>
          <cell r="AK331">
            <v>0</v>
          </cell>
          <cell r="AL331">
            <v>0</v>
          </cell>
          <cell r="AM331">
            <v>0</v>
          </cell>
          <cell r="AN331">
            <v>0</v>
          </cell>
          <cell r="AO331">
            <v>0</v>
          </cell>
          <cell r="AP331">
            <v>0</v>
          </cell>
          <cell r="AQ331">
            <v>0</v>
          </cell>
          <cell r="AR331">
            <v>0</v>
          </cell>
          <cell r="AS331">
            <v>0</v>
          </cell>
          <cell r="AT331">
            <v>0</v>
          </cell>
          <cell r="AU331">
            <v>0</v>
          </cell>
          <cell r="AV331">
            <v>0</v>
          </cell>
          <cell r="AW331">
            <v>0</v>
          </cell>
          <cell r="AX331">
            <v>0</v>
          </cell>
          <cell r="AY331">
            <v>0</v>
          </cell>
          <cell r="AZ331">
            <v>0</v>
          </cell>
          <cell r="BA331">
            <v>0</v>
          </cell>
          <cell r="BB331">
            <v>0</v>
          </cell>
          <cell r="BC331">
            <v>0</v>
          </cell>
          <cell r="BD331">
            <v>0</v>
          </cell>
          <cell r="BE331">
            <v>0</v>
          </cell>
          <cell r="BF331">
            <v>0</v>
          </cell>
          <cell r="BG331">
            <v>0</v>
          </cell>
          <cell r="BH331">
            <v>0</v>
          </cell>
          <cell r="BI331">
            <v>0</v>
          </cell>
          <cell r="BJ331">
            <v>0</v>
          </cell>
          <cell r="BK331">
            <v>0</v>
          </cell>
          <cell r="BL331">
            <v>0</v>
          </cell>
          <cell r="BM331">
            <v>0</v>
          </cell>
          <cell r="BN331">
            <v>0</v>
          </cell>
          <cell r="BO331">
            <v>0</v>
          </cell>
          <cell r="BP331">
            <v>0</v>
          </cell>
          <cell r="BQ331">
            <v>0</v>
          </cell>
          <cell r="BR331">
            <v>0</v>
          </cell>
          <cell r="BS331">
            <v>0</v>
          </cell>
          <cell r="BT331">
            <v>0</v>
          </cell>
          <cell r="BU331">
            <v>0</v>
          </cell>
          <cell r="BV331">
            <v>0</v>
          </cell>
          <cell r="BW331">
            <v>1</v>
          </cell>
          <cell r="BX331">
            <v>0</v>
          </cell>
          <cell r="BY331">
            <v>1</v>
          </cell>
          <cell r="BZ331">
            <v>0</v>
          </cell>
          <cell r="CA331">
            <v>0</v>
          </cell>
          <cell r="CB331">
            <v>0</v>
          </cell>
          <cell r="CC331">
            <v>0</v>
          </cell>
          <cell r="CD331">
            <v>0</v>
          </cell>
          <cell r="CE331">
            <v>0</v>
          </cell>
          <cell r="CF331">
            <v>0</v>
          </cell>
          <cell r="CG331">
            <v>0</v>
          </cell>
          <cell r="CH331">
            <v>0</v>
          </cell>
          <cell r="CI331">
            <v>0</v>
          </cell>
          <cell r="CJ331">
            <v>0</v>
          </cell>
          <cell r="CK331">
            <v>0</v>
          </cell>
          <cell r="CL331">
            <v>0</v>
          </cell>
          <cell r="CM331">
            <v>0</v>
          </cell>
          <cell r="CN331">
            <v>0</v>
          </cell>
          <cell r="CO331">
            <v>0</v>
          </cell>
          <cell r="CP331">
            <v>0</v>
          </cell>
          <cell r="CQ331">
            <v>0</v>
          </cell>
          <cell r="CR331">
            <v>0</v>
          </cell>
          <cell r="CS331">
            <v>0</v>
          </cell>
          <cell r="CT331">
            <v>0</v>
          </cell>
          <cell r="CU331">
            <v>0</v>
          </cell>
          <cell r="CV331">
            <v>0</v>
          </cell>
          <cell r="CW331">
            <v>0</v>
          </cell>
        </row>
        <row r="332">
          <cell r="A332">
            <v>2353</v>
          </cell>
          <cell r="B332" t="str">
            <v>root</v>
          </cell>
          <cell r="C332" t="str">
            <v>2021-02-15 21:39:19.583931</v>
          </cell>
          <cell r="D332" t="str">
            <v>2021-01-19 20:31:51.55809</v>
          </cell>
          <cell r="E332" t="str">
            <v>Manske, L.; Plesa, A.; Wuennemann, K.; Ruedas, T.</v>
          </cell>
          <cell r="F332" t="str">
            <v>Manske, L.; Ruedas, T.; Wuennemann, K.</v>
          </cell>
          <cell r="G332" t="str">
            <v>Plesa, A.</v>
          </cell>
          <cell r="H332">
            <v>44104</v>
          </cell>
          <cell r="I332">
            <v>2020</v>
          </cell>
          <cell r="J332" t="str">
            <v>The influence of interior structure and thermal state on impact melt generation in terrestrial planets</v>
          </cell>
          <cell r="K332" t="str">
            <v>Europlanet Science Congress 2020</v>
          </cell>
          <cell r="P332" t="str">
            <v>doi</v>
          </cell>
          <cell r="Q332" t="str">
            <v>10.5194/epsc2020-764</v>
          </cell>
          <cell r="R332" t="str">
            <v>closed_access</v>
          </cell>
          <cell r="S332" t="str">
            <v>konfpo</v>
          </cell>
          <cell r="T332" t="str">
            <v>poster</v>
          </cell>
          <cell r="U332" t="str">
            <v>Department: Impact and Meteorite Research</v>
          </cell>
          <cell r="V332">
            <v>0</v>
          </cell>
          <cell r="W332">
            <v>0</v>
          </cell>
          <cell r="X332">
            <v>0</v>
          </cell>
          <cell r="Y332">
            <v>0</v>
          </cell>
          <cell r="Z332">
            <v>0</v>
          </cell>
          <cell r="AA332">
            <v>0</v>
          </cell>
          <cell r="AB332">
            <v>1</v>
          </cell>
          <cell r="AC332">
            <v>0</v>
          </cell>
          <cell r="AD332">
            <v>0</v>
          </cell>
          <cell r="AE332">
            <v>0</v>
          </cell>
          <cell r="AF332">
            <v>0</v>
          </cell>
          <cell r="AG332">
            <v>0</v>
          </cell>
          <cell r="AH332">
            <v>0</v>
          </cell>
          <cell r="AI332">
            <v>0</v>
          </cell>
          <cell r="AJ332">
            <v>0</v>
          </cell>
          <cell r="AK332">
            <v>0</v>
          </cell>
          <cell r="AL332">
            <v>0</v>
          </cell>
          <cell r="AM332">
            <v>0</v>
          </cell>
          <cell r="AN332">
            <v>0</v>
          </cell>
          <cell r="AO332">
            <v>0</v>
          </cell>
          <cell r="AP332">
            <v>0</v>
          </cell>
          <cell r="AQ332">
            <v>0</v>
          </cell>
          <cell r="AR332">
            <v>0</v>
          </cell>
          <cell r="AS332">
            <v>0</v>
          </cell>
          <cell r="AT332">
            <v>0</v>
          </cell>
          <cell r="AU332">
            <v>0</v>
          </cell>
          <cell r="AV332">
            <v>0</v>
          </cell>
          <cell r="AW332">
            <v>0</v>
          </cell>
          <cell r="AX332">
            <v>0</v>
          </cell>
          <cell r="AY332">
            <v>0</v>
          </cell>
          <cell r="AZ332">
            <v>0</v>
          </cell>
          <cell r="BA332">
            <v>0</v>
          </cell>
          <cell r="BB332">
            <v>0</v>
          </cell>
          <cell r="BC332">
            <v>0</v>
          </cell>
          <cell r="BD332">
            <v>0</v>
          </cell>
          <cell r="BE332">
            <v>0</v>
          </cell>
          <cell r="BF332">
            <v>0</v>
          </cell>
          <cell r="BG332">
            <v>0</v>
          </cell>
          <cell r="BH332">
            <v>0</v>
          </cell>
          <cell r="BI332">
            <v>0</v>
          </cell>
          <cell r="BJ332">
            <v>0</v>
          </cell>
          <cell r="BK332">
            <v>0</v>
          </cell>
          <cell r="BL332">
            <v>0</v>
          </cell>
          <cell r="BM332">
            <v>0</v>
          </cell>
          <cell r="BN332">
            <v>0</v>
          </cell>
          <cell r="BO332">
            <v>0</v>
          </cell>
          <cell r="BP332">
            <v>0</v>
          </cell>
          <cell r="BQ332">
            <v>0</v>
          </cell>
          <cell r="BR332">
            <v>0</v>
          </cell>
          <cell r="BS332">
            <v>0</v>
          </cell>
          <cell r="BT332">
            <v>0</v>
          </cell>
          <cell r="BU332">
            <v>0</v>
          </cell>
          <cell r="BV332">
            <v>0</v>
          </cell>
          <cell r="BW332">
            <v>0</v>
          </cell>
          <cell r="BX332">
            <v>0</v>
          </cell>
          <cell r="BY332">
            <v>0</v>
          </cell>
          <cell r="BZ332">
            <v>0</v>
          </cell>
          <cell r="CA332">
            <v>0</v>
          </cell>
          <cell r="CB332">
            <v>0</v>
          </cell>
          <cell r="CC332">
            <v>0</v>
          </cell>
          <cell r="CD332">
            <v>0</v>
          </cell>
          <cell r="CE332">
            <v>0</v>
          </cell>
          <cell r="CF332">
            <v>0</v>
          </cell>
          <cell r="CG332">
            <v>0</v>
          </cell>
          <cell r="CH332">
            <v>0</v>
          </cell>
          <cell r="CI332">
            <v>1</v>
          </cell>
          <cell r="CJ332">
            <v>1</v>
          </cell>
          <cell r="CK332">
            <v>0</v>
          </cell>
          <cell r="CL332">
            <v>0</v>
          </cell>
          <cell r="CM332">
            <v>0</v>
          </cell>
          <cell r="CN332">
            <v>0</v>
          </cell>
          <cell r="CO332">
            <v>0</v>
          </cell>
          <cell r="CP332">
            <v>0</v>
          </cell>
          <cell r="CQ332">
            <v>0</v>
          </cell>
          <cell r="CR332">
            <v>0</v>
          </cell>
          <cell r="CS332">
            <v>0</v>
          </cell>
          <cell r="CT332">
            <v>0</v>
          </cell>
          <cell r="CU332">
            <v>0</v>
          </cell>
          <cell r="CV332">
            <v>0</v>
          </cell>
          <cell r="CW332">
            <v>0</v>
          </cell>
        </row>
        <row r="333">
          <cell r="A333">
            <v>2353</v>
          </cell>
          <cell r="B333" t="str">
            <v>root</v>
          </cell>
          <cell r="C333" t="str">
            <v>2021-02-15 21:39:19.583931</v>
          </cell>
          <cell r="D333" t="str">
            <v>2021-01-19 20:31:51.55809</v>
          </cell>
          <cell r="E333" t="str">
            <v>Manske, L.; Plesa, A.; Wuennemann, K.; Ruedas, T.</v>
          </cell>
          <cell r="F333" t="str">
            <v>Manske, L.; Ruedas, T.; Wuennemann, K.</v>
          </cell>
          <cell r="G333" t="str">
            <v>Plesa, A.</v>
          </cell>
          <cell r="H333">
            <v>44104</v>
          </cell>
          <cell r="I333">
            <v>2020</v>
          </cell>
          <cell r="J333" t="str">
            <v>The influence of interior structure and thermal state on impact melt generation in terrestrial planets</v>
          </cell>
          <cell r="P333" t="str">
            <v>doi</v>
          </cell>
          <cell r="Q333" t="str">
            <v>10.5194/epsc2020-764</v>
          </cell>
          <cell r="R333" t="str">
            <v>closed_access</v>
          </cell>
          <cell r="S333" t="str">
            <v>konfpo</v>
          </cell>
          <cell r="T333" t="str">
            <v>poster</v>
          </cell>
          <cell r="U333" t="str">
            <v>Department: Impact and Meteorite Research</v>
          </cell>
          <cell r="V333">
            <v>0</v>
          </cell>
          <cell r="W333">
            <v>0</v>
          </cell>
          <cell r="X333">
            <v>0</v>
          </cell>
          <cell r="Y333">
            <v>0</v>
          </cell>
          <cell r="Z333">
            <v>0</v>
          </cell>
          <cell r="AA333">
            <v>0</v>
          </cell>
          <cell r="AB333">
            <v>1</v>
          </cell>
          <cell r="AC333">
            <v>0</v>
          </cell>
          <cell r="AD333">
            <v>0</v>
          </cell>
          <cell r="AE333">
            <v>0</v>
          </cell>
          <cell r="AF333">
            <v>0</v>
          </cell>
          <cell r="AG333">
            <v>0</v>
          </cell>
          <cell r="AH333">
            <v>0</v>
          </cell>
          <cell r="AI333">
            <v>0</v>
          </cell>
          <cell r="AJ333">
            <v>0</v>
          </cell>
          <cell r="AK333">
            <v>0</v>
          </cell>
          <cell r="AL333">
            <v>0</v>
          </cell>
          <cell r="AM333">
            <v>0</v>
          </cell>
          <cell r="AN333">
            <v>0</v>
          </cell>
          <cell r="AO333">
            <v>0</v>
          </cell>
          <cell r="AP333">
            <v>0</v>
          </cell>
          <cell r="AQ333">
            <v>0</v>
          </cell>
          <cell r="AR333">
            <v>0</v>
          </cell>
          <cell r="AS333">
            <v>0</v>
          </cell>
          <cell r="AT333">
            <v>0</v>
          </cell>
          <cell r="AU333">
            <v>0</v>
          </cell>
          <cell r="AV333">
            <v>0</v>
          </cell>
          <cell r="AW333">
            <v>0</v>
          </cell>
          <cell r="AX333">
            <v>0</v>
          </cell>
          <cell r="AY333">
            <v>0</v>
          </cell>
          <cell r="AZ333">
            <v>0</v>
          </cell>
          <cell r="BA333">
            <v>0</v>
          </cell>
          <cell r="BB333">
            <v>0</v>
          </cell>
          <cell r="BC333">
            <v>0</v>
          </cell>
          <cell r="BD333">
            <v>0</v>
          </cell>
          <cell r="BE333">
            <v>0</v>
          </cell>
          <cell r="BF333">
            <v>0</v>
          </cell>
          <cell r="BG333">
            <v>0</v>
          </cell>
          <cell r="BH333">
            <v>0</v>
          </cell>
          <cell r="BI333">
            <v>0</v>
          </cell>
          <cell r="BJ333">
            <v>0</v>
          </cell>
          <cell r="BK333">
            <v>0</v>
          </cell>
          <cell r="BL333">
            <v>0</v>
          </cell>
          <cell r="BM333">
            <v>0</v>
          </cell>
          <cell r="BN333">
            <v>0</v>
          </cell>
          <cell r="BO333">
            <v>0</v>
          </cell>
          <cell r="BP333">
            <v>0</v>
          </cell>
          <cell r="BQ333">
            <v>0</v>
          </cell>
          <cell r="BR333">
            <v>0</v>
          </cell>
          <cell r="BS333">
            <v>0</v>
          </cell>
          <cell r="BT333">
            <v>0</v>
          </cell>
          <cell r="BU333">
            <v>0</v>
          </cell>
          <cell r="BV333">
            <v>0</v>
          </cell>
          <cell r="BW333">
            <v>0</v>
          </cell>
          <cell r="BX333">
            <v>0</v>
          </cell>
          <cell r="BY333">
            <v>0</v>
          </cell>
          <cell r="BZ333">
            <v>0</v>
          </cell>
          <cell r="CA333">
            <v>0</v>
          </cell>
          <cell r="CB333">
            <v>0</v>
          </cell>
          <cell r="CC333">
            <v>0</v>
          </cell>
          <cell r="CD333">
            <v>0</v>
          </cell>
          <cell r="CE333">
            <v>0</v>
          </cell>
          <cell r="CF333">
            <v>0</v>
          </cell>
          <cell r="CG333">
            <v>0</v>
          </cell>
          <cell r="CH333">
            <v>0</v>
          </cell>
          <cell r="CI333">
            <v>1</v>
          </cell>
          <cell r="CJ333">
            <v>1</v>
          </cell>
          <cell r="CK333">
            <v>0</v>
          </cell>
          <cell r="CL333">
            <v>0</v>
          </cell>
          <cell r="CM333">
            <v>0</v>
          </cell>
          <cell r="CN333">
            <v>0</v>
          </cell>
          <cell r="CO333">
            <v>0</v>
          </cell>
          <cell r="CP333">
            <v>0</v>
          </cell>
          <cell r="CQ333">
            <v>0</v>
          </cell>
          <cell r="CR333">
            <v>0</v>
          </cell>
          <cell r="CS333">
            <v>0</v>
          </cell>
          <cell r="CT333">
            <v>0</v>
          </cell>
          <cell r="CU333">
            <v>0</v>
          </cell>
          <cell r="CV333">
            <v>0</v>
          </cell>
          <cell r="CW333">
            <v>0</v>
          </cell>
        </row>
        <row r="334">
          <cell r="A334">
            <v>2358</v>
          </cell>
          <cell r="B334" t="str">
            <v>root</v>
          </cell>
          <cell r="C334" t="str">
            <v>2021-02-16 10:44:56.138148</v>
          </cell>
          <cell r="D334" t="str">
            <v>2021-01-29 14:14:39.85102</v>
          </cell>
          <cell r="E334" t="str">
            <v>Schneider, T.</v>
          </cell>
          <cell r="F334" t="str">
            <v>Schneider, T.</v>
          </cell>
          <cell r="H334">
            <v>44144</v>
          </cell>
          <cell r="I334">
            <v>2020</v>
          </cell>
          <cell r="J334" t="str">
            <v>Ein Krokodil zum Anfassen</v>
          </cell>
          <cell r="K334" t="str">
            <v>Wissensdinge</v>
          </cell>
          <cell r="N334" t="str">
            <v>284-285</v>
          </cell>
          <cell r="O334" t="str">
            <v>Dietrich Reimer Verlag</v>
          </cell>
          <cell r="P334" t="str">
            <v>internal-id</v>
          </cell>
          <cell r="Q334" t="str">
            <v>27c1e76b-c088-4aec-87a5-29a4c002d63e</v>
          </cell>
          <cell r="S334" t="str">
            <v>artikel</v>
          </cell>
          <cell r="T334" t="str">
            <v>sammelbandbeitrag</v>
          </cell>
          <cell r="U334" t="str">
            <v>This publication cites MfN collection specimens; Department: Science Data Management; Collection: Reptilien, Amphibien</v>
          </cell>
          <cell r="V334">
            <v>1</v>
          </cell>
          <cell r="W334">
            <v>0</v>
          </cell>
          <cell r="X334">
            <v>0</v>
          </cell>
          <cell r="Y334">
            <v>0</v>
          </cell>
          <cell r="Z334">
            <v>0</v>
          </cell>
          <cell r="AA334">
            <v>0</v>
          </cell>
          <cell r="AB334">
            <v>0</v>
          </cell>
          <cell r="AC334">
            <v>0</v>
          </cell>
          <cell r="AD334">
            <v>0</v>
          </cell>
          <cell r="AE334">
            <v>0</v>
          </cell>
          <cell r="AF334">
            <v>1</v>
          </cell>
          <cell r="AG334">
            <v>0</v>
          </cell>
          <cell r="AH334">
            <v>0</v>
          </cell>
          <cell r="AI334">
            <v>0</v>
          </cell>
          <cell r="AJ334">
            <v>0</v>
          </cell>
          <cell r="AK334">
            <v>0</v>
          </cell>
          <cell r="AL334">
            <v>1</v>
          </cell>
          <cell r="AM334">
            <v>0</v>
          </cell>
          <cell r="AN334">
            <v>0</v>
          </cell>
          <cell r="AO334">
            <v>0</v>
          </cell>
          <cell r="AP334">
            <v>0</v>
          </cell>
          <cell r="AQ334">
            <v>0</v>
          </cell>
          <cell r="AR334">
            <v>0</v>
          </cell>
          <cell r="AS334">
            <v>0</v>
          </cell>
          <cell r="AT334">
            <v>0</v>
          </cell>
          <cell r="AU334">
            <v>0</v>
          </cell>
          <cell r="AV334">
            <v>0</v>
          </cell>
          <cell r="AW334">
            <v>0</v>
          </cell>
          <cell r="AX334">
            <v>0</v>
          </cell>
          <cell r="AY334">
            <v>0</v>
          </cell>
          <cell r="AZ334">
            <v>0</v>
          </cell>
          <cell r="BA334">
            <v>0</v>
          </cell>
          <cell r="BB334">
            <v>0</v>
          </cell>
          <cell r="BC334">
            <v>0</v>
          </cell>
          <cell r="BD334">
            <v>0</v>
          </cell>
          <cell r="BE334">
            <v>0</v>
          </cell>
          <cell r="BF334">
            <v>0</v>
          </cell>
          <cell r="BG334">
            <v>0</v>
          </cell>
          <cell r="BH334">
            <v>0</v>
          </cell>
          <cell r="BI334">
            <v>0</v>
          </cell>
          <cell r="BJ334">
            <v>0</v>
          </cell>
          <cell r="BK334">
            <v>0</v>
          </cell>
          <cell r="BL334">
            <v>0</v>
          </cell>
          <cell r="BM334">
            <v>0</v>
          </cell>
          <cell r="BN334">
            <v>0</v>
          </cell>
          <cell r="BO334">
            <v>0</v>
          </cell>
          <cell r="BP334">
            <v>0</v>
          </cell>
          <cell r="BQ334">
            <v>0</v>
          </cell>
          <cell r="BR334">
            <v>0</v>
          </cell>
          <cell r="BS334">
            <v>0</v>
          </cell>
          <cell r="BT334">
            <v>0</v>
          </cell>
          <cell r="BU334">
            <v>0</v>
          </cell>
          <cell r="BV334">
            <v>0</v>
          </cell>
          <cell r="BW334">
            <v>1</v>
          </cell>
          <cell r="BX334">
            <v>0</v>
          </cell>
          <cell r="BY334">
            <v>0</v>
          </cell>
          <cell r="BZ334">
            <v>1</v>
          </cell>
          <cell r="CA334">
            <v>0</v>
          </cell>
          <cell r="CB334">
            <v>0</v>
          </cell>
          <cell r="CC334">
            <v>0</v>
          </cell>
          <cell r="CD334">
            <v>0</v>
          </cell>
          <cell r="CE334">
            <v>0</v>
          </cell>
          <cell r="CF334">
            <v>0</v>
          </cell>
          <cell r="CG334">
            <v>0</v>
          </cell>
          <cell r="CH334">
            <v>0</v>
          </cell>
          <cell r="CI334">
            <v>0</v>
          </cell>
          <cell r="CJ334">
            <v>0</v>
          </cell>
          <cell r="CK334">
            <v>0</v>
          </cell>
          <cell r="CL334">
            <v>0</v>
          </cell>
          <cell r="CM334">
            <v>0</v>
          </cell>
          <cell r="CN334">
            <v>0</v>
          </cell>
          <cell r="CO334">
            <v>0</v>
          </cell>
          <cell r="CP334">
            <v>0</v>
          </cell>
          <cell r="CQ334">
            <v>0</v>
          </cell>
          <cell r="CR334">
            <v>0</v>
          </cell>
          <cell r="CS334">
            <v>0</v>
          </cell>
          <cell r="CT334">
            <v>0</v>
          </cell>
          <cell r="CU334">
            <v>0</v>
          </cell>
          <cell r="CV334">
            <v>0</v>
          </cell>
          <cell r="CW334">
            <v>0</v>
          </cell>
        </row>
      </sheetData>
      <sheetData sheetId="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8" Type="http://schemas.openxmlformats.org/officeDocument/2006/relationships/hyperlink" Target="https://publications.naturkundemuseum.berlin/paper/paper_detail/2287" TargetMode="External"/><Relationship Id="rId13" Type="http://schemas.openxmlformats.org/officeDocument/2006/relationships/hyperlink" Target="https://publications.naturkundemuseum.berlin/paper/paper_detail/2381" TargetMode="External"/><Relationship Id="rId18" Type="http://schemas.openxmlformats.org/officeDocument/2006/relationships/hyperlink" Target="https://publications.naturkundemuseum.berlin/paper/paper_detail/2352" TargetMode="External"/><Relationship Id="rId26" Type="http://schemas.openxmlformats.org/officeDocument/2006/relationships/hyperlink" Target="https://publications.naturkundemuseum.berlin/paper/paper_detail/1977" TargetMode="External"/><Relationship Id="rId3" Type="http://schemas.openxmlformats.org/officeDocument/2006/relationships/hyperlink" Target="https://publications.naturkundemuseum.berlin/paper/paper_detail/2375" TargetMode="External"/><Relationship Id="rId21" Type="http://schemas.openxmlformats.org/officeDocument/2006/relationships/hyperlink" Target="https://publications.naturkundemuseum.berlin/paper/paper_detail/2280" TargetMode="External"/><Relationship Id="rId34" Type="http://schemas.openxmlformats.org/officeDocument/2006/relationships/hyperlink" Target="https://publications.naturkundemuseum.berlin/paper/paper_detail/2110" TargetMode="External"/><Relationship Id="rId7" Type="http://schemas.openxmlformats.org/officeDocument/2006/relationships/hyperlink" Target="https://publications.naturkundemuseum.berlin/paper/paper_detail/2248" TargetMode="External"/><Relationship Id="rId12" Type="http://schemas.openxmlformats.org/officeDocument/2006/relationships/hyperlink" Target="https://publications.naturkundemuseum.berlin/paper/paper_detail/2278" TargetMode="External"/><Relationship Id="rId17" Type="http://schemas.openxmlformats.org/officeDocument/2006/relationships/hyperlink" Target="https://publications.naturkundemuseum.berlin/paper/paper_detail/2382" TargetMode="External"/><Relationship Id="rId25" Type="http://schemas.openxmlformats.org/officeDocument/2006/relationships/hyperlink" Target="https://publications.naturkundemuseum.berlin/paper/paper_detail/2186" TargetMode="External"/><Relationship Id="rId33" Type="http://schemas.openxmlformats.org/officeDocument/2006/relationships/hyperlink" Target="https://publications.naturkundemuseum.berlin/paper/paper_detail/2387" TargetMode="External"/><Relationship Id="rId2" Type="http://schemas.openxmlformats.org/officeDocument/2006/relationships/hyperlink" Target="https://publications.naturkundemuseum.berlin/paper/paper_detail/1953" TargetMode="External"/><Relationship Id="rId16" Type="http://schemas.openxmlformats.org/officeDocument/2006/relationships/hyperlink" Target="https://publications.naturkundemuseum.berlin/paper/paper_detail/2233" TargetMode="External"/><Relationship Id="rId20" Type="http://schemas.openxmlformats.org/officeDocument/2006/relationships/hyperlink" Target="https://publications.naturkundemuseum.berlin/paper/paper_detail/2148" TargetMode="External"/><Relationship Id="rId29" Type="http://schemas.openxmlformats.org/officeDocument/2006/relationships/hyperlink" Target="https://publications.naturkundemuseum.berlin/paper/paper_detail/2385" TargetMode="External"/><Relationship Id="rId1" Type="http://schemas.openxmlformats.org/officeDocument/2006/relationships/hyperlink" Target="https://publications.naturkundemuseum.berlin/paper/paper_detail/2377" TargetMode="External"/><Relationship Id="rId6" Type="http://schemas.openxmlformats.org/officeDocument/2006/relationships/hyperlink" Target="https://publications.naturkundemuseum.berlin/paper/paper_detail/2379" TargetMode="External"/><Relationship Id="rId11" Type="http://schemas.openxmlformats.org/officeDocument/2006/relationships/hyperlink" Target="https://publications.naturkundemuseum.berlin/paper/paper_detail/2380" TargetMode="External"/><Relationship Id="rId24" Type="http://schemas.openxmlformats.org/officeDocument/2006/relationships/hyperlink" Target="https://publications.naturkundemuseum.berlin/paper/paper_detail/2197" TargetMode="External"/><Relationship Id="rId32" Type="http://schemas.openxmlformats.org/officeDocument/2006/relationships/hyperlink" Target="https://publications.naturkundemuseum.berlin/paper/paper_detail/2178" TargetMode="External"/><Relationship Id="rId37" Type="http://schemas.openxmlformats.org/officeDocument/2006/relationships/hyperlink" Target="https://publications.naturkundemuseum.berlin/paper/paper_detail/2355" TargetMode="External"/><Relationship Id="rId5" Type="http://schemas.openxmlformats.org/officeDocument/2006/relationships/hyperlink" Target="https://publications.naturkundemuseum.berlin/paper/paper_detail/2168" TargetMode="External"/><Relationship Id="rId15" Type="http://schemas.openxmlformats.org/officeDocument/2006/relationships/hyperlink" Target="https://publications.naturkundemuseum.berlin/paper/paper_detail/2226" TargetMode="External"/><Relationship Id="rId23" Type="http://schemas.openxmlformats.org/officeDocument/2006/relationships/hyperlink" Target="https://publications.naturkundemuseum.berlin/paper/paper_detail/2281" TargetMode="External"/><Relationship Id="rId28" Type="http://schemas.openxmlformats.org/officeDocument/2006/relationships/hyperlink" Target="https://publications.naturkundemuseum.berlin/paper/paper_detail/2384" TargetMode="External"/><Relationship Id="rId36" Type="http://schemas.openxmlformats.org/officeDocument/2006/relationships/hyperlink" Target="https://publications.naturkundemuseum.berlin/paper/paper_detail/2389" TargetMode="External"/><Relationship Id="rId10" Type="http://schemas.openxmlformats.org/officeDocument/2006/relationships/hyperlink" Target="https://publications.naturkundemuseum.berlin/paper/paper_detail/2349" TargetMode="External"/><Relationship Id="rId19" Type="http://schemas.openxmlformats.org/officeDocument/2006/relationships/hyperlink" Target="https://publications.naturkundemuseum.berlin/paper/paper_detail/2398" TargetMode="External"/><Relationship Id="rId31" Type="http://schemas.openxmlformats.org/officeDocument/2006/relationships/hyperlink" Target="https://publications.naturkundemuseum.berlin/paper/paper_detail/2386" TargetMode="External"/><Relationship Id="rId4" Type="http://schemas.openxmlformats.org/officeDocument/2006/relationships/hyperlink" Target="https://publications.naturkundemuseum.berlin/paper/paper_detail/2378" TargetMode="External"/><Relationship Id="rId9" Type="http://schemas.openxmlformats.org/officeDocument/2006/relationships/hyperlink" Target="https://publications.naturkundemuseum.berlin/paper/paper_detail/2273" TargetMode="External"/><Relationship Id="rId14" Type="http://schemas.openxmlformats.org/officeDocument/2006/relationships/hyperlink" Target="https://publications.naturkundemuseum.berlin/paper/paper_detail/2265" TargetMode="External"/><Relationship Id="rId22" Type="http://schemas.openxmlformats.org/officeDocument/2006/relationships/hyperlink" Target="https://publications.naturkundemuseum.berlin/paper/paper_detail/2282" TargetMode="External"/><Relationship Id="rId27" Type="http://schemas.openxmlformats.org/officeDocument/2006/relationships/hyperlink" Target="https://publications.naturkundemuseum.berlin/paper/paper_detail/2383" TargetMode="External"/><Relationship Id="rId30" Type="http://schemas.openxmlformats.org/officeDocument/2006/relationships/hyperlink" Target="https://publications.naturkundemuseum.berlin/paper/paper_detail/2189" TargetMode="External"/><Relationship Id="rId35" Type="http://schemas.openxmlformats.org/officeDocument/2006/relationships/hyperlink" Target="https://publications.naturkundemuseum.berlin/paper/paper_detail/23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1527"/>
  <sheetViews>
    <sheetView workbookViewId="0">
      <pane ySplit="1" topLeftCell="A2" activePane="bottomLeft" state="frozen"/>
      <selection activeCell="AC1" sqref="AC1"/>
      <selection pane="bottomLeft" activeCell="S288" sqref="S288"/>
    </sheetView>
  </sheetViews>
  <sheetFormatPr baseColWidth="10" defaultColWidth="7.1796875" defaultRowHeight="14.5" x14ac:dyDescent="0.35"/>
  <cols>
    <col min="1" max="1" width="11.54296875" customWidth="1"/>
    <col min="2" max="2" width="7.81640625" customWidth="1"/>
    <col min="3" max="3" width="7.453125" customWidth="1"/>
    <col min="4" max="5" width="2.54296875" customWidth="1"/>
    <col min="6" max="6" width="11.1796875" customWidth="1"/>
    <col min="7" max="7" width="2.54296875" customWidth="1"/>
    <col min="8" max="8" width="5.54296875" customWidth="1"/>
    <col min="9" max="9" width="6.7265625" customWidth="1"/>
    <col min="10" max="10" width="13.90625" customWidth="1"/>
    <col min="11" max="11" width="10.54296875" style="47" customWidth="1"/>
    <col min="12" max="12" width="6.26953125" customWidth="1"/>
    <col min="13" max="14" width="2.54296875" customWidth="1"/>
    <col min="15" max="15" width="2.54296875" style="42" customWidth="1"/>
    <col min="16" max="16" width="2.54296875" customWidth="1"/>
    <col min="17" max="17" width="20.453125" customWidth="1"/>
    <col min="18" max="18" width="6.26953125" customWidth="1"/>
    <col min="19" max="19" width="7" customWidth="1"/>
    <col min="20" max="20" width="2.54296875" customWidth="1"/>
    <col min="21" max="21" width="6.54296875" customWidth="1"/>
    <col min="22" max="24" width="2.54296875" customWidth="1"/>
    <col min="25" max="25" width="6.453125" style="50" customWidth="1"/>
    <col min="26" max="28" width="4.54296875" style="50" customWidth="1"/>
    <col min="29" max="29" width="4.54296875" style="3" customWidth="1"/>
    <col min="30" max="30" width="4.54296875" style="4" customWidth="1"/>
    <col min="31" max="32" width="4.54296875" style="51" customWidth="1"/>
    <col min="33" max="33" width="4.54296875" style="11" customWidth="1"/>
    <col min="34" max="34" width="4.54296875" style="12" customWidth="1"/>
    <col min="35" max="35" width="4.54296875" style="15" customWidth="1"/>
    <col min="36" max="37" width="4.54296875" style="42" customWidth="1"/>
    <col min="38" max="38" width="4.54296875" style="18" customWidth="1"/>
    <col min="39" max="39" width="4.54296875" style="19" customWidth="1"/>
    <col min="40" max="40" width="4.54296875" style="42" customWidth="1"/>
    <col min="41" max="42" width="4.54296875" style="47" customWidth="1"/>
    <col min="43" max="43" width="4.54296875" style="29" customWidth="1"/>
    <col min="44" max="44" width="4.54296875" style="30" customWidth="1"/>
    <col min="45" max="45" width="4.54296875" style="15" customWidth="1"/>
    <col min="46" max="46" width="4.54296875" style="26" customWidth="1"/>
    <col min="47" max="47" width="4.54296875" style="27" customWidth="1"/>
    <col min="48" max="79" width="2.54296875" style="47" hidden="1" customWidth="1"/>
    <col min="80" max="80" width="2.54296875" style="25" hidden="1" customWidth="1"/>
    <col min="81" max="85" width="2.54296875" style="48" hidden="1" customWidth="1"/>
    <col min="86" max="86" width="2.54296875" style="25" hidden="1" customWidth="1"/>
    <col min="87" max="88" width="4.54296875" style="48" customWidth="1"/>
    <col min="89" max="89" width="4.54296875" style="25" customWidth="1"/>
    <col min="90" max="91" width="4.54296875" style="48" customWidth="1"/>
    <col min="92" max="92" width="4.54296875" style="25" customWidth="1"/>
    <col min="93" max="95" width="4.54296875" style="48" customWidth="1"/>
    <col min="96" max="98" width="4.54296875" style="25" customWidth="1"/>
    <col min="99" max="101" width="4.54296875" style="48" customWidth="1"/>
    <col min="102" max="102" width="4.54296875" style="25" customWidth="1"/>
    <col min="103" max="105" width="4.54296875" style="48" customWidth="1"/>
    <col min="106" max="106" width="4.54296875" style="25" customWidth="1"/>
    <col min="107" max="114" width="4.54296875" style="33" customWidth="1"/>
    <col min="115" max="115" width="4.54296875" customWidth="1"/>
    <col min="116" max="116" width="4.54296875" style="28" customWidth="1"/>
    <col min="117" max="121" width="4.54296875" customWidth="1"/>
  </cols>
  <sheetData>
    <row r="1" spans="1:126" s="34" customFormat="1" ht="114" customHeight="1" x14ac:dyDescent="0.35">
      <c r="A1" s="34" t="s">
        <v>0</v>
      </c>
      <c r="B1" s="34" t="s">
        <v>1</v>
      </c>
      <c r="C1" s="34" t="s">
        <v>2</v>
      </c>
      <c r="D1" s="34" t="s">
        <v>3</v>
      </c>
      <c r="E1" s="34" t="s">
        <v>4</v>
      </c>
      <c r="F1" s="34" t="s">
        <v>5</v>
      </c>
      <c r="G1" s="34" t="s">
        <v>6</v>
      </c>
      <c r="H1" s="34" t="s">
        <v>7</v>
      </c>
      <c r="I1" s="34" t="s">
        <v>8</v>
      </c>
      <c r="J1" s="34" t="s">
        <v>9</v>
      </c>
      <c r="K1" s="39" t="s">
        <v>10</v>
      </c>
      <c r="L1" s="34" t="s">
        <v>11</v>
      </c>
      <c r="M1" s="34" t="s">
        <v>12</v>
      </c>
      <c r="N1" s="34" t="s">
        <v>13</v>
      </c>
      <c r="O1" s="35" t="s">
        <v>14</v>
      </c>
      <c r="P1" s="34" t="s">
        <v>15</v>
      </c>
      <c r="Q1" s="34" t="s">
        <v>16</v>
      </c>
      <c r="R1" s="34" t="s">
        <v>17</v>
      </c>
      <c r="S1" s="34" t="s">
        <v>18</v>
      </c>
      <c r="T1" s="34" t="s">
        <v>19</v>
      </c>
      <c r="U1" s="34" t="s">
        <v>20</v>
      </c>
      <c r="V1" s="34" t="s">
        <v>21</v>
      </c>
      <c r="W1" s="34" t="s">
        <v>22</v>
      </c>
      <c r="X1" s="34" t="s">
        <v>23</v>
      </c>
      <c r="Y1" s="36" t="s">
        <v>24</v>
      </c>
      <c r="Z1" s="36" t="s">
        <v>25</v>
      </c>
      <c r="AA1" s="36" t="s">
        <v>26</v>
      </c>
      <c r="AB1" s="36" t="s">
        <v>27</v>
      </c>
      <c r="AC1" s="1" t="s">
        <v>2996</v>
      </c>
      <c r="AD1" s="2" t="s">
        <v>2997</v>
      </c>
      <c r="AE1" s="37" t="s">
        <v>28</v>
      </c>
      <c r="AF1" s="37" t="s">
        <v>29</v>
      </c>
      <c r="AG1" s="8" t="s">
        <v>2998</v>
      </c>
      <c r="AH1" s="9" t="s">
        <v>2999</v>
      </c>
      <c r="AI1" s="10" t="s">
        <v>3000</v>
      </c>
      <c r="AJ1" s="38" t="s">
        <v>30</v>
      </c>
      <c r="AK1" s="38" t="s">
        <v>31</v>
      </c>
      <c r="AL1" s="16" t="s">
        <v>3001</v>
      </c>
      <c r="AM1" s="17" t="s">
        <v>3002</v>
      </c>
      <c r="AN1" s="35" t="s">
        <v>32</v>
      </c>
      <c r="AO1" s="35" t="s">
        <v>33</v>
      </c>
      <c r="AP1" s="35" t="s">
        <v>34</v>
      </c>
      <c r="AQ1" s="20" t="s">
        <v>3003</v>
      </c>
      <c r="AR1" s="21" t="s">
        <v>3004</v>
      </c>
      <c r="AS1" s="10" t="s">
        <v>3005</v>
      </c>
      <c r="AT1" s="22" t="s">
        <v>3006</v>
      </c>
      <c r="AU1" s="23" t="s">
        <v>3007</v>
      </c>
      <c r="AV1" s="39" t="s">
        <v>35</v>
      </c>
      <c r="AW1" s="39" t="s">
        <v>36</v>
      </c>
      <c r="AX1" s="39" t="s">
        <v>37</v>
      </c>
      <c r="AY1" s="39" t="s">
        <v>38</v>
      </c>
      <c r="AZ1" s="39" t="s">
        <v>39</v>
      </c>
      <c r="BA1" s="39" t="s">
        <v>40</v>
      </c>
      <c r="BB1" s="39" t="s">
        <v>41</v>
      </c>
      <c r="BC1" s="39" t="s">
        <v>42</v>
      </c>
      <c r="BD1" s="39" t="s">
        <v>43</v>
      </c>
      <c r="BE1" s="39" t="s">
        <v>44</v>
      </c>
      <c r="BF1" s="39" t="s">
        <v>45</v>
      </c>
      <c r="BG1" s="39" t="s">
        <v>46</v>
      </c>
      <c r="BH1" s="39" t="s">
        <v>47</v>
      </c>
      <c r="BI1" s="39" t="s">
        <v>48</v>
      </c>
      <c r="BJ1" s="39" t="s">
        <v>49</v>
      </c>
      <c r="BK1" s="39" t="s">
        <v>50</v>
      </c>
      <c r="BL1" s="39" t="s">
        <v>51</v>
      </c>
      <c r="BM1" s="39" t="s">
        <v>52</v>
      </c>
      <c r="BN1" s="39" t="s">
        <v>53</v>
      </c>
      <c r="BO1" s="39" t="s">
        <v>54</v>
      </c>
      <c r="BP1" s="39" t="s">
        <v>55</v>
      </c>
      <c r="BQ1" s="39" t="s">
        <v>56</v>
      </c>
      <c r="BR1" s="39" t="s">
        <v>57</v>
      </c>
      <c r="BS1" s="39" t="s">
        <v>58</v>
      </c>
      <c r="BT1" s="39" t="s">
        <v>59</v>
      </c>
      <c r="BU1" s="39" t="s">
        <v>60</v>
      </c>
      <c r="BV1" s="39" t="s">
        <v>61</v>
      </c>
      <c r="BW1" s="39" t="s">
        <v>62</v>
      </c>
      <c r="BX1" s="39" t="s">
        <v>63</v>
      </c>
      <c r="BY1" s="39" t="s">
        <v>64</v>
      </c>
      <c r="BZ1" s="39" t="s">
        <v>65</v>
      </c>
      <c r="CA1" s="39" t="s">
        <v>66</v>
      </c>
      <c r="CB1" s="39" t="s">
        <v>67</v>
      </c>
      <c r="CC1" s="39" t="s">
        <v>68</v>
      </c>
      <c r="CD1" s="39" t="s">
        <v>69</v>
      </c>
      <c r="CE1" s="39" t="s">
        <v>70</v>
      </c>
      <c r="CF1" s="39" t="s">
        <v>71</v>
      </c>
      <c r="CG1" s="39" t="s">
        <v>72</v>
      </c>
      <c r="CH1" s="39" t="s">
        <v>73</v>
      </c>
      <c r="CI1" s="40" t="s">
        <v>74</v>
      </c>
      <c r="CJ1" s="41" t="s">
        <v>75</v>
      </c>
      <c r="CK1" s="32" t="s">
        <v>76</v>
      </c>
      <c r="CL1" s="41" t="s">
        <v>77</v>
      </c>
      <c r="CM1" s="41" t="s">
        <v>78</v>
      </c>
      <c r="CN1" s="41" t="s">
        <v>79</v>
      </c>
      <c r="CO1" s="40" t="s">
        <v>80</v>
      </c>
      <c r="CP1" s="41" t="s">
        <v>81</v>
      </c>
      <c r="CQ1" s="41" t="s">
        <v>82</v>
      </c>
      <c r="CR1" s="40" t="s">
        <v>83</v>
      </c>
      <c r="CS1" s="41" t="s">
        <v>84</v>
      </c>
      <c r="CT1" s="41" t="s">
        <v>85</v>
      </c>
      <c r="CU1" s="40" t="s">
        <v>86</v>
      </c>
      <c r="CV1" s="41" t="s">
        <v>87</v>
      </c>
      <c r="CW1" s="41" t="s">
        <v>88</v>
      </c>
      <c r="CX1" s="41" t="s">
        <v>89</v>
      </c>
      <c r="CY1" s="40" t="s">
        <v>90</v>
      </c>
      <c r="CZ1" s="40" t="s">
        <v>91</v>
      </c>
      <c r="DA1" s="40" t="s">
        <v>92</v>
      </c>
      <c r="DB1" s="41" t="s">
        <v>93</v>
      </c>
      <c r="DC1" s="41" t="s">
        <v>94</v>
      </c>
      <c r="DD1" s="41" t="s">
        <v>95</v>
      </c>
      <c r="DE1" s="40" t="s">
        <v>96</v>
      </c>
      <c r="DF1" s="41" t="s">
        <v>97</v>
      </c>
      <c r="DG1" s="41" t="s">
        <v>98</v>
      </c>
      <c r="DH1" s="41" t="s">
        <v>99</v>
      </c>
      <c r="DI1" s="40" t="s">
        <v>100</v>
      </c>
      <c r="DJ1" s="31" t="s">
        <v>3008</v>
      </c>
      <c r="DK1" s="31" t="s">
        <v>3009</v>
      </c>
      <c r="DL1" s="32" t="s">
        <v>3010</v>
      </c>
      <c r="DM1" s="31" t="s">
        <v>3011</v>
      </c>
      <c r="DN1" s="31" t="s">
        <v>3012</v>
      </c>
      <c r="DO1" s="31" t="s">
        <v>3013</v>
      </c>
      <c r="DP1" s="31" t="s">
        <v>3014</v>
      </c>
      <c r="DQ1" s="31" t="s">
        <v>3015</v>
      </c>
      <c r="DR1" s="1" t="s">
        <v>3043</v>
      </c>
      <c r="DS1" s="1" t="s">
        <v>3044</v>
      </c>
      <c r="DT1" s="1" t="s">
        <v>3045</v>
      </c>
      <c r="DU1" s="1" t="s">
        <v>3046</v>
      </c>
      <c r="DV1" s="231" t="s">
        <v>3270</v>
      </c>
    </row>
    <row r="2" spans="1:126" x14ac:dyDescent="0.35">
      <c r="A2">
        <v>1551</v>
      </c>
      <c r="B2" t="s">
        <v>134</v>
      </c>
      <c r="C2" t="s">
        <v>338</v>
      </c>
      <c r="D2" t="s">
        <v>339</v>
      </c>
      <c r="E2" t="s">
        <v>340</v>
      </c>
      <c r="F2" t="s">
        <v>160</v>
      </c>
      <c r="G2" t="s">
        <v>341</v>
      </c>
      <c r="H2" t="s">
        <v>342</v>
      </c>
      <c r="I2">
        <v>2020</v>
      </c>
      <c r="J2" t="s">
        <v>343</v>
      </c>
      <c r="K2" s="47" t="s">
        <v>193</v>
      </c>
      <c r="L2">
        <v>538</v>
      </c>
      <c r="N2">
        <v>109444</v>
      </c>
      <c r="O2" s="42" t="s">
        <v>344</v>
      </c>
      <c r="P2" t="s">
        <v>102</v>
      </c>
      <c r="Q2" t="s">
        <v>345</v>
      </c>
      <c r="R2" t="s">
        <v>108</v>
      </c>
      <c r="S2" t="s">
        <v>104</v>
      </c>
      <c r="T2" t="s">
        <v>105</v>
      </c>
      <c r="U2" t="s">
        <v>346</v>
      </c>
      <c r="V2">
        <v>0</v>
      </c>
      <c r="W2">
        <v>0</v>
      </c>
      <c r="X2">
        <v>0</v>
      </c>
      <c r="Y2" s="43">
        <v>0</v>
      </c>
      <c r="Z2" s="43">
        <v>0</v>
      </c>
      <c r="AA2" s="43">
        <v>1</v>
      </c>
      <c r="AB2" s="43">
        <v>0</v>
      </c>
      <c r="AC2" s="3">
        <f t="shared" ref="AC2:AC33" si="0">SUM(Y2:AB2)</f>
        <v>1</v>
      </c>
      <c r="AD2" s="4">
        <f t="shared" ref="AD2:AD33" si="1">IF((SUM(Y2:AB2)&gt;=1),1,0)</f>
        <v>1</v>
      </c>
      <c r="AE2" s="44">
        <v>0</v>
      </c>
      <c r="AF2" s="44">
        <v>0</v>
      </c>
      <c r="AG2" s="11">
        <f t="shared" ref="AG2:AG33" si="2">SUM(AE2:AF2)</f>
        <v>0</v>
      </c>
      <c r="AH2" s="12">
        <f t="shared" ref="AH2:AH33" si="3">IF((SUM(AE2:AF2)&gt;=1),1,0)</f>
        <v>0</v>
      </c>
      <c r="AI2" s="13">
        <f t="shared" ref="AI2:AI33" si="4">IF((SUM(AD2,AH2)&gt;=1),1,0)</f>
        <v>1</v>
      </c>
      <c r="AJ2" s="45">
        <v>1</v>
      </c>
      <c r="AK2" s="45">
        <v>0</v>
      </c>
      <c r="AL2" s="18">
        <f t="shared" ref="AL2:AL33" si="5">SUM(AJ2:AK2)</f>
        <v>1</v>
      </c>
      <c r="AM2" s="19">
        <f t="shared" ref="AM2:AM33" si="6">IF((SUM(AJ2:AK2)&gt;=1),1,0)</f>
        <v>1</v>
      </c>
      <c r="AN2" s="46">
        <v>0</v>
      </c>
      <c r="AO2" s="46">
        <v>0</v>
      </c>
      <c r="AP2" s="46">
        <v>0</v>
      </c>
      <c r="AQ2" s="24">
        <f t="shared" ref="AQ2:AQ33" si="7">SUM(AN2:AP2)</f>
        <v>0</v>
      </c>
      <c r="AR2" s="25">
        <f t="shared" ref="AR2:AR33" si="8">IF((SUM(AN2:AP2)&gt;=1),1,0)</f>
        <v>0</v>
      </c>
      <c r="AS2" s="13">
        <f t="shared" ref="AS2:AS33" si="9">IF((SUM(AM2,AR2)&gt;=1),1,0)</f>
        <v>1</v>
      </c>
      <c r="AT2" s="26">
        <f t="shared" ref="AT2:AT33" si="10">SUM(Y2:AB2,AE2:AF2,AJ2:AK2,AN2:AP2)</f>
        <v>2</v>
      </c>
      <c r="AU2" s="27">
        <f t="shared" ref="AU2:AU33" si="11">IF((SUM(AD2,AH2,AM2,AR2)&gt;=1),1,0)</f>
        <v>1</v>
      </c>
      <c r="AV2" s="47">
        <v>0</v>
      </c>
      <c r="AW2" s="47">
        <v>0</v>
      </c>
      <c r="AX2" s="47">
        <v>0</v>
      </c>
      <c r="AY2" s="47">
        <v>0</v>
      </c>
      <c r="AZ2" s="47">
        <v>0</v>
      </c>
      <c r="BA2" s="47">
        <v>0</v>
      </c>
      <c r="BB2" s="47">
        <v>0</v>
      </c>
      <c r="BC2" s="47">
        <v>0</v>
      </c>
      <c r="BD2" s="47">
        <v>0</v>
      </c>
      <c r="BE2" s="47">
        <v>0</v>
      </c>
      <c r="BF2" s="47">
        <v>0</v>
      </c>
      <c r="BG2" s="47">
        <v>0</v>
      </c>
      <c r="BH2" s="47">
        <v>0</v>
      </c>
      <c r="BI2" s="47">
        <v>0</v>
      </c>
      <c r="BJ2" s="47">
        <v>0</v>
      </c>
      <c r="BK2" s="47">
        <v>0</v>
      </c>
      <c r="BL2" s="47">
        <v>0</v>
      </c>
      <c r="BM2" s="47">
        <v>0</v>
      </c>
      <c r="BN2" s="47">
        <v>0</v>
      </c>
      <c r="BO2" s="47">
        <v>1</v>
      </c>
      <c r="BP2" s="47">
        <v>0</v>
      </c>
      <c r="BQ2" s="47">
        <v>0</v>
      </c>
      <c r="BR2" s="47">
        <v>0</v>
      </c>
      <c r="BS2" s="47">
        <v>0</v>
      </c>
      <c r="BT2" s="47">
        <v>0</v>
      </c>
      <c r="BU2" s="47">
        <v>0</v>
      </c>
      <c r="BV2" s="47">
        <v>0</v>
      </c>
      <c r="BW2" s="47">
        <v>0</v>
      </c>
      <c r="BX2" s="47">
        <v>0</v>
      </c>
      <c r="BY2" s="47">
        <v>0</v>
      </c>
      <c r="BZ2" s="47">
        <v>0</v>
      </c>
      <c r="CA2" s="47">
        <v>0</v>
      </c>
      <c r="CB2" s="47">
        <v>0</v>
      </c>
      <c r="CC2" s="47">
        <v>0</v>
      </c>
      <c r="CD2" s="47">
        <v>0</v>
      </c>
      <c r="CE2" s="47">
        <v>0</v>
      </c>
      <c r="CF2" s="47">
        <v>0</v>
      </c>
      <c r="CG2" s="47">
        <v>0</v>
      </c>
      <c r="CH2" s="47">
        <v>0</v>
      </c>
      <c r="CI2" s="25">
        <v>1</v>
      </c>
      <c r="CJ2" s="48">
        <v>0</v>
      </c>
      <c r="CK2" s="27">
        <v>1</v>
      </c>
      <c r="CL2" s="48">
        <v>0</v>
      </c>
      <c r="CM2" s="48">
        <v>0</v>
      </c>
      <c r="CN2" s="48">
        <v>0</v>
      </c>
      <c r="CO2" s="25">
        <v>0</v>
      </c>
      <c r="CP2" s="48">
        <v>0</v>
      </c>
      <c r="CQ2" s="48">
        <v>0</v>
      </c>
      <c r="CR2" s="25">
        <v>0</v>
      </c>
      <c r="CS2" s="48">
        <v>0</v>
      </c>
      <c r="CT2" s="48">
        <v>0</v>
      </c>
      <c r="CU2" s="25">
        <v>0</v>
      </c>
      <c r="CV2" s="48">
        <v>0</v>
      </c>
      <c r="CW2" s="48">
        <v>0</v>
      </c>
      <c r="CX2" s="48">
        <v>0</v>
      </c>
      <c r="CY2" s="25">
        <v>0</v>
      </c>
      <c r="CZ2" s="25">
        <v>0</v>
      </c>
      <c r="DA2" s="25">
        <v>0</v>
      </c>
      <c r="DB2" s="48">
        <v>0</v>
      </c>
      <c r="DC2" s="48">
        <v>0</v>
      </c>
      <c r="DD2" s="48">
        <v>0</v>
      </c>
      <c r="DE2" s="25">
        <v>0</v>
      </c>
      <c r="DF2" s="48">
        <v>0</v>
      </c>
      <c r="DG2" s="48">
        <v>0</v>
      </c>
      <c r="DH2" s="48">
        <v>0</v>
      </c>
      <c r="DI2" s="25">
        <v>0</v>
      </c>
      <c r="DJ2" s="33">
        <f t="shared" ref="DJ2:DJ33" si="12">IF(OR(CJ2&gt;0,CP2&gt;0),1,0)</f>
        <v>0</v>
      </c>
      <c r="DK2" s="33">
        <f t="shared" ref="DK2:DK33" si="13">CN2</f>
        <v>0</v>
      </c>
      <c r="DL2" s="27">
        <f t="shared" ref="DL2:DL33" si="14">CK2</f>
        <v>1</v>
      </c>
      <c r="DM2" s="33">
        <f t="shared" ref="DM2:DM33" si="15">CL2</f>
        <v>0</v>
      </c>
      <c r="DN2" s="33">
        <f t="shared" ref="DN2:DN33" si="16">CQ2</f>
        <v>0</v>
      </c>
      <c r="DO2" s="33">
        <f t="shared" ref="DO2:DO33" si="17">IF(OR(CS2&gt;0,CW2&gt;0,CZ2&gt;0), 1,0)</f>
        <v>0</v>
      </c>
      <c r="DP2" s="33">
        <f t="shared" ref="DP2:DP33" si="18">IF(OR(DC2&gt;0,DD2&gt;0), 1,0)</f>
        <v>0</v>
      </c>
      <c r="DQ2" s="33">
        <f t="shared" ref="DQ2:DQ33" si="19">IF(OR(DF2&gt;0,DH2&gt;0),1,0)</f>
        <v>0</v>
      </c>
      <c r="DR2" s="154">
        <v>2.8330000000000002</v>
      </c>
      <c r="DS2" s="3">
        <v>3.0209999999999999</v>
      </c>
      <c r="DT2" s="3" t="s">
        <v>3079</v>
      </c>
      <c r="DU2" s="3" t="s">
        <v>3062</v>
      </c>
      <c r="DV2" s="285"/>
    </row>
    <row r="3" spans="1:126" x14ac:dyDescent="0.35">
      <c r="A3">
        <v>1570</v>
      </c>
      <c r="B3" t="s">
        <v>134</v>
      </c>
      <c r="C3" t="s">
        <v>352</v>
      </c>
      <c r="D3" t="s">
        <v>353</v>
      </c>
      <c r="E3" t="s">
        <v>354</v>
      </c>
      <c r="F3" t="s">
        <v>355</v>
      </c>
      <c r="G3" t="s">
        <v>356</v>
      </c>
      <c r="H3" t="s">
        <v>342</v>
      </c>
      <c r="I3">
        <v>2020</v>
      </c>
      <c r="J3" t="s">
        <v>357</v>
      </c>
      <c r="K3" s="47" t="s">
        <v>358</v>
      </c>
      <c r="L3">
        <v>185</v>
      </c>
      <c r="N3">
        <v>103088</v>
      </c>
      <c r="O3" s="42" t="s">
        <v>344</v>
      </c>
      <c r="P3" t="s">
        <v>102</v>
      </c>
      <c r="Q3" t="s">
        <v>359</v>
      </c>
      <c r="R3" t="s">
        <v>108</v>
      </c>
      <c r="S3" t="s">
        <v>104</v>
      </c>
      <c r="T3" t="s">
        <v>105</v>
      </c>
      <c r="U3" t="s">
        <v>360</v>
      </c>
      <c r="V3">
        <v>0</v>
      </c>
      <c r="W3">
        <v>0</v>
      </c>
      <c r="X3">
        <v>0</v>
      </c>
      <c r="Y3" s="43">
        <v>0</v>
      </c>
      <c r="Z3" s="43">
        <v>0</v>
      </c>
      <c r="AA3" s="43">
        <v>1</v>
      </c>
      <c r="AB3" s="43">
        <v>0</v>
      </c>
      <c r="AC3" s="3">
        <f t="shared" si="0"/>
        <v>1</v>
      </c>
      <c r="AD3" s="4">
        <f t="shared" si="1"/>
        <v>1</v>
      </c>
      <c r="AE3" s="44">
        <v>0</v>
      </c>
      <c r="AF3" s="44">
        <v>0</v>
      </c>
      <c r="AG3" s="11">
        <f t="shared" si="2"/>
        <v>0</v>
      </c>
      <c r="AH3" s="12">
        <f t="shared" si="3"/>
        <v>0</v>
      </c>
      <c r="AI3" s="13">
        <f t="shared" si="4"/>
        <v>1</v>
      </c>
      <c r="AJ3" s="45">
        <v>0</v>
      </c>
      <c r="AK3" s="45">
        <v>0</v>
      </c>
      <c r="AL3" s="18">
        <f t="shared" si="5"/>
        <v>0</v>
      </c>
      <c r="AM3" s="19">
        <f t="shared" si="6"/>
        <v>0</v>
      </c>
      <c r="AN3" s="46">
        <v>0</v>
      </c>
      <c r="AO3" s="46">
        <v>0</v>
      </c>
      <c r="AP3" s="46">
        <v>0</v>
      </c>
      <c r="AQ3" s="24">
        <f t="shared" si="7"/>
        <v>0</v>
      </c>
      <c r="AR3" s="25">
        <f t="shared" si="8"/>
        <v>0</v>
      </c>
      <c r="AS3" s="13">
        <f t="shared" si="9"/>
        <v>0</v>
      </c>
      <c r="AT3" s="26">
        <f t="shared" si="10"/>
        <v>1</v>
      </c>
      <c r="AU3" s="27">
        <f t="shared" si="11"/>
        <v>1</v>
      </c>
      <c r="AV3" s="47">
        <v>0</v>
      </c>
      <c r="AW3" s="47">
        <v>0</v>
      </c>
      <c r="AX3" s="47">
        <v>0</v>
      </c>
      <c r="AY3" s="47">
        <v>0</v>
      </c>
      <c r="AZ3" s="47">
        <v>0</v>
      </c>
      <c r="BA3" s="47">
        <v>0</v>
      </c>
      <c r="BB3" s="47">
        <v>0</v>
      </c>
      <c r="BC3" s="47">
        <v>0</v>
      </c>
      <c r="BD3" s="47">
        <v>0</v>
      </c>
      <c r="BE3" s="47">
        <v>0</v>
      </c>
      <c r="BF3" s="47">
        <v>0</v>
      </c>
      <c r="BG3" s="47">
        <v>0</v>
      </c>
      <c r="BH3" s="47">
        <v>0</v>
      </c>
      <c r="BI3" s="47">
        <v>0</v>
      </c>
      <c r="BJ3" s="47">
        <v>0</v>
      </c>
      <c r="BK3" s="47">
        <v>0</v>
      </c>
      <c r="BL3" s="47">
        <v>0</v>
      </c>
      <c r="BM3" s="47">
        <v>0</v>
      </c>
      <c r="BN3" s="47">
        <v>0</v>
      </c>
      <c r="BO3" s="47">
        <v>0</v>
      </c>
      <c r="BP3" s="47">
        <v>0</v>
      </c>
      <c r="BQ3" s="47">
        <v>0</v>
      </c>
      <c r="BR3" s="47">
        <v>0</v>
      </c>
      <c r="BS3" s="47">
        <v>0</v>
      </c>
      <c r="BT3" s="47">
        <v>0</v>
      </c>
      <c r="BU3" s="47">
        <v>0</v>
      </c>
      <c r="BV3" s="47">
        <v>0</v>
      </c>
      <c r="BW3" s="47">
        <v>0</v>
      </c>
      <c r="BX3" s="47">
        <v>0</v>
      </c>
      <c r="BY3" s="47">
        <v>0</v>
      </c>
      <c r="BZ3" s="47">
        <v>1</v>
      </c>
      <c r="CA3" s="47">
        <v>0</v>
      </c>
      <c r="CB3" s="47">
        <v>0</v>
      </c>
      <c r="CC3" s="47">
        <v>0</v>
      </c>
      <c r="CD3" s="47">
        <v>0</v>
      </c>
      <c r="CE3" s="47">
        <v>0</v>
      </c>
      <c r="CF3" s="47">
        <v>0</v>
      </c>
      <c r="CG3" s="47">
        <v>0</v>
      </c>
      <c r="CH3" s="47">
        <v>0</v>
      </c>
      <c r="CI3" s="25">
        <v>1</v>
      </c>
      <c r="CJ3" s="48">
        <v>0</v>
      </c>
      <c r="CK3" s="27">
        <v>1</v>
      </c>
      <c r="CL3" s="48">
        <v>0</v>
      </c>
      <c r="CM3" s="48">
        <v>0</v>
      </c>
      <c r="CN3" s="48">
        <v>0</v>
      </c>
      <c r="CO3" s="25">
        <v>0</v>
      </c>
      <c r="CP3" s="48">
        <v>0</v>
      </c>
      <c r="CQ3" s="48">
        <v>0</v>
      </c>
      <c r="CR3" s="25">
        <v>0</v>
      </c>
      <c r="CS3" s="48">
        <v>0</v>
      </c>
      <c r="CT3" s="48">
        <v>0</v>
      </c>
      <c r="CU3" s="25">
        <v>0</v>
      </c>
      <c r="CV3" s="48">
        <v>0</v>
      </c>
      <c r="CW3" s="48">
        <v>0</v>
      </c>
      <c r="CX3" s="48">
        <v>0</v>
      </c>
      <c r="CY3" s="25">
        <v>0</v>
      </c>
      <c r="CZ3" s="25">
        <v>0</v>
      </c>
      <c r="DA3" s="25">
        <v>0</v>
      </c>
      <c r="DB3" s="48">
        <v>0</v>
      </c>
      <c r="DC3" s="48">
        <v>0</v>
      </c>
      <c r="DD3" s="48">
        <v>0</v>
      </c>
      <c r="DE3" s="25">
        <v>0</v>
      </c>
      <c r="DF3" s="48">
        <v>0</v>
      </c>
      <c r="DG3" s="48">
        <v>0</v>
      </c>
      <c r="DH3" s="48">
        <v>0</v>
      </c>
      <c r="DI3" s="25">
        <v>0</v>
      </c>
      <c r="DJ3" s="33">
        <f t="shared" si="12"/>
        <v>0</v>
      </c>
      <c r="DK3" s="33">
        <f t="shared" si="13"/>
        <v>0</v>
      </c>
      <c r="DL3" s="27">
        <f t="shared" si="14"/>
        <v>1</v>
      </c>
      <c r="DM3" s="33">
        <f t="shared" si="15"/>
        <v>0</v>
      </c>
      <c r="DN3" s="33">
        <f t="shared" si="16"/>
        <v>0</v>
      </c>
      <c r="DO3" s="33">
        <f t="shared" si="17"/>
        <v>0</v>
      </c>
      <c r="DP3" s="33">
        <f t="shared" si="18"/>
        <v>0</v>
      </c>
      <c r="DQ3" s="33">
        <f t="shared" si="19"/>
        <v>0</v>
      </c>
      <c r="DR3" s="154">
        <v>4.4480000000000004</v>
      </c>
      <c r="DS3" s="3">
        <v>5.1420000000000003</v>
      </c>
      <c r="DT3" s="3" t="s">
        <v>3082</v>
      </c>
      <c r="DU3" s="3" t="s">
        <v>3062</v>
      </c>
      <c r="DV3" s="285"/>
    </row>
    <row r="4" spans="1:126" x14ac:dyDescent="0.35">
      <c r="A4">
        <v>1573</v>
      </c>
      <c r="B4" t="s">
        <v>127</v>
      </c>
      <c r="C4" t="s">
        <v>362</v>
      </c>
      <c r="D4" t="s">
        <v>363</v>
      </c>
      <c r="E4" t="s">
        <v>364</v>
      </c>
      <c r="F4" t="s">
        <v>365</v>
      </c>
      <c r="G4" t="s">
        <v>366</v>
      </c>
      <c r="H4" t="s">
        <v>367</v>
      </c>
      <c r="I4">
        <v>2020</v>
      </c>
      <c r="J4" t="s">
        <v>368</v>
      </c>
      <c r="K4" s="47" t="s">
        <v>334</v>
      </c>
      <c r="L4">
        <v>338</v>
      </c>
      <c r="N4">
        <v>113446</v>
      </c>
      <c r="O4" s="42" t="s">
        <v>344</v>
      </c>
      <c r="P4" t="s">
        <v>102</v>
      </c>
      <c r="Q4" t="s">
        <v>369</v>
      </c>
      <c r="R4" t="s">
        <v>108</v>
      </c>
      <c r="S4" t="s">
        <v>104</v>
      </c>
      <c r="T4" t="s">
        <v>105</v>
      </c>
      <c r="U4" t="s">
        <v>361</v>
      </c>
      <c r="V4">
        <v>0</v>
      </c>
      <c r="W4">
        <v>0</v>
      </c>
      <c r="X4">
        <v>0</v>
      </c>
      <c r="Y4" s="43">
        <v>0</v>
      </c>
      <c r="Z4" s="43">
        <v>0</v>
      </c>
      <c r="AA4" s="43">
        <v>0</v>
      </c>
      <c r="AB4" s="43">
        <v>1</v>
      </c>
      <c r="AC4" s="3">
        <f t="shared" si="0"/>
        <v>1</v>
      </c>
      <c r="AD4" s="4">
        <f t="shared" si="1"/>
        <v>1</v>
      </c>
      <c r="AE4" s="44">
        <v>0</v>
      </c>
      <c r="AF4" s="44">
        <v>0</v>
      </c>
      <c r="AG4" s="11">
        <f t="shared" si="2"/>
        <v>0</v>
      </c>
      <c r="AH4" s="12">
        <f t="shared" si="3"/>
        <v>0</v>
      </c>
      <c r="AI4" s="13">
        <f t="shared" si="4"/>
        <v>1</v>
      </c>
      <c r="AJ4" s="45">
        <v>0</v>
      </c>
      <c r="AK4" s="45">
        <v>0</v>
      </c>
      <c r="AL4" s="18">
        <f t="shared" si="5"/>
        <v>0</v>
      </c>
      <c r="AM4" s="19">
        <f t="shared" si="6"/>
        <v>0</v>
      </c>
      <c r="AN4" s="46">
        <v>0</v>
      </c>
      <c r="AO4" s="46">
        <v>0</v>
      </c>
      <c r="AP4" s="46">
        <v>0</v>
      </c>
      <c r="AQ4" s="24">
        <f t="shared" si="7"/>
        <v>0</v>
      </c>
      <c r="AR4" s="25">
        <f t="shared" si="8"/>
        <v>0</v>
      </c>
      <c r="AS4" s="13">
        <f t="shared" si="9"/>
        <v>0</v>
      </c>
      <c r="AT4" s="26">
        <f t="shared" si="10"/>
        <v>1</v>
      </c>
      <c r="AU4" s="27">
        <f t="shared" si="11"/>
        <v>1</v>
      </c>
      <c r="AV4" s="47">
        <v>0</v>
      </c>
      <c r="AW4" s="47">
        <v>0</v>
      </c>
      <c r="AX4" s="47">
        <v>0</v>
      </c>
      <c r="AY4" s="47">
        <v>0</v>
      </c>
      <c r="AZ4" s="47">
        <v>0</v>
      </c>
      <c r="BA4" s="47">
        <v>0</v>
      </c>
      <c r="BB4" s="47">
        <v>0</v>
      </c>
      <c r="BC4" s="47">
        <v>0</v>
      </c>
      <c r="BD4" s="47">
        <v>0</v>
      </c>
      <c r="BE4" s="47">
        <v>0</v>
      </c>
      <c r="BF4" s="47">
        <v>0</v>
      </c>
      <c r="BG4" s="47">
        <v>0</v>
      </c>
      <c r="BH4" s="47">
        <v>0</v>
      </c>
      <c r="BI4" s="47">
        <v>0</v>
      </c>
      <c r="BJ4" s="47">
        <v>0</v>
      </c>
      <c r="BK4" s="47">
        <v>0</v>
      </c>
      <c r="BL4" s="47">
        <v>0</v>
      </c>
      <c r="BM4" s="47">
        <v>0</v>
      </c>
      <c r="BN4" s="47">
        <v>0</v>
      </c>
      <c r="BO4" s="47">
        <v>0</v>
      </c>
      <c r="BP4" s="47">
        <v>0</v>
      </c>
      <c r="BQ4" s="47">
        <v>0</v>
      </c>
      <c r="BR4" s="47">
        <v>0</v>
      </c>
      <c r="BS4" s="47">
        <v>0</v>
      </c>
      <c r="BT4" s="47">
        <v>0</v>
      </c>
      <c r="BU4" s="47">
        <v>0</v>
      </c>
      <c r="BV4" s="47">
        <v>0</v>
      </c>
      <c r="BW4" s="47">
        <v>0</v>
      </c>
      <c r="BX4" s="47">
        <v>0</v>
      </c>
      <c r="BY4" s="47">
        <v>0</v>
      </c>
      <c r="BZ4" s="47">
        <v>0</v>
      </c>
      <c r="CA4" s="47">
        <v>0</v>
      </c>
      <c r="CB4" s="47">
        <v>0</v>
      </c>
      <c r="CC4" s="47">
        <v>0</v>
      </c>
      <c r="CD4" s="47">
        <v>0</v>
      </c>
      <c r="CE4" s="47">
        <v>0</v>
      </c>
      <c r="CF4" s="47">
        <v>0</v>
      </c>
      <c r="CG4" s="47">
        <v>0</v>
      </c>
      <c r="CH4" s="47">
        <v>0</v>
      </c>
      <c r="CI4" s="25">
        <v>1</v>
      </c>
      <c r="CJ4" s="48">
        <v>0</v>
      </c>
      <c r="CK4" s="27">
        <v>1</v>
      </c>
      <c r="CL4" s="48">
        <v>0</v>
      </c>
      <c r="CM4" s="48">
        <v>0</v>
      </c>
      <c r="CN4" s="48">
        <v>0</v>
      </c>
      <c r="CO4" s="25">
        <v>0</v>
      </c>
      <c r="CP4" s="48">
        <v>0</v>
      </c>
      <c r="CQ4" s="48">
        <v>0</v>
      </c>
      <c r="CR4" s="25">
        <v>0</v>
      </c>
      <c r="CS4" s="48">
        <v>0</v>
      </c>
      <c r="CT4" s="48">
        <v>0</v>
      </c>
      <c r="CU4" s="25">
        <v>0</v>
      </c>
      <c r="CV4" s="48">
        <v>0</v>
      </c>
      <c r="CW4" s="48">
        <v>0</v>
      </c>
      <c r="CX4" s="48">
        <v>0</v>
      </c>
      <c r="CY4" s="25">
        <v>0</v>
      </c>
      <c r="CZ4" s="25">
        <v>0</v>
      </c>
      <c r="DA4" s="25">
        <v>0</v>
      </c>
      <c r="DB4" s="48">
        <v>0</v>
      </c>
      <c r="DC4" s="48">
        <v>0</v>
      </c>
      <c r="DD4" s="48">
        <v>0</v>
      </c>
      <c r="DE4" s="25">
        <v>0</v>
      </c>
      <c r="DF4" s="48">
        <v>0</v>
      </c>
      <c r="DG4" s="48">
        <v>0</v>
      </c>
      <c r="DH4" s="48">
        <v>0</v>
      </c>
      <c r="DI4" s="25">
        <v>0</v>
      </c>
      <c r="DJ4" s="33">
        <f t="shared" si="12"/>
        <v>0</v>
      </c>
      <c r="DK4" s="33">
        <f t="shared" si="13"/>
        <v>0</v>
      </c>
      <c r="DL4" s="27">
        <f t="shared" si="14"/>
        <v>1</v>
      </c>
      <c r="DM4" s="33">
        <f t="shared" si="15"/>
        <v>0</v>
      </c>
      <c r="DN4" s="33">
        <f t="shared" si="16"/>
        <v>0</v>
      </c>
      <c r="DO4" s="33">
        <f t="shared" si="17"/>
        <v>0</v>
      </c>
      <c r="DP4" s="33">
        <f t="shared" si="18"/>
        <v>0</v>
      </c>
      <c r="DQ4" s="33">
        <f t="shared" si="19"/>
        <v>0</v>
      </c>
      <c r="DR4" s="154">
        <v>3.516</v>
      </c>
      <c r="DS4" s="3">
        <v>3.347</v>
      </c>
      <c r="DT4" s="3" t="s">
        <v>3085</v>
      </c>
      <c r="DU4" s="3" t="s">
        <v>3064</v>
      </c>
      <c r="DV4" s="285"/>
    </row>
    <row r="5" spans="1:126" x14ac:dyDescent="0.35">
      <c r="A5">
        <v>1600</v>
      </c>
      <c r="B5" t="s">
        <v>134</v>
      </c>
      <c r="C5" t="s">
        <v>382</v>
      </c>
      <c r="D5" t="s">
        <v>383</v>
      </c>
      <c r="E5" t="s">
        <v>384</v>
      </c>
      <c r="F5" t="s">
        <v>160</v>
      </c>
      <c r="G5" t="s">
        <v>265</v>
      </c>
      <c r="H5" t="s">
        <v>385</v>
      </c>
      <c r="I5">
        <v>2020</v>
      </c>
      <c r="J5" t="s">
        <v>386</v>
      </c>
      <c r="K5" s="47" t="s">
        <v>154</v>
      </c>
      <c r="L5">
        <v>94</v>
      </c>
      <c r="M5">
        <v>3</v>
      </c>
      <c r="N5" t="s">
        <v>387</v>
      </c>
      <c r="O5" s="42" t="s">
        <v>376</v>
      </c>
      <c r="P5" t="s">
        <v>102</v>
      </c>
      <c r="Q5" t="s">
        <v>388</v>
      </c>
      <c r="R5" t="s">
        <v>108</v>
      </c>
      <c r="S5" t="s">
        <v>104</v>
      </c>
      <c r="T5" t="s">
        <v>105</v>
      </c>
      <c r="U5" t="s">
        <v>347</v>
      </c>
      <c r="V5">
        <v>0</v>
      </c>
      <c r="W5">
        <v>0</v>
      </c>
      <c r="X5">
        <v>0</v>
      </c>
      <c r="Y5" s="43">
        <v>0</v>
      </c>
      <c r="Z5" s="43">
        <v>0</v>
      </c>
      <c r="AA5" s="43">
        <v>1</v>
      </c>
      <c r="AB5" s="43">
        <v>0</v>
      </c>
      <c r="AC5" s="3">
        <f t="shared" si="0"/>
        <v>1</v>
      </c>
      <c r="AD5" s="4">
        <f t="shared" si="1"/>
        <v>1</v>
      </c>
      <c r="AE5" s="44">
        <v>0</v>
      </c>
      <c r="AF5" s="44">
        <v>0</v>
      </c>
      <c r="AG5" s="11">
        <f t="shared" si="2"/>
        <v>0</v>
      </c>
      <c r="AH5" s="12">
        <f t="shared" si="3"/>
        <v>0</v>
      </c>
      <c r="AI5" s="13">
        <f t="shared" si="4"/>
        <v>1</v>
      </c>
      <c r="AJ5" s="45">
        <v>0</v>
      </c>
      <c r="AK5" s="45">
        <v>0</v>
      </c>
      <c r="AL5" s="18">
        <f t="shared" si="5"/>
        <v>0</v>
      </c>
      <c r="AM5" s="19">
        <f t="shared" si="6"/>
        <v>0</v>
      </c>
      <c r="AN5" s="46">
        <v>0</v>
      </c>
      <c r="AO5" s="46">
        <v>0</v>
      </c>
      <c r="AP5" s="46">
        <v>0</v>
      </c>
      <c r="AQ5" s="24">
        <f t="shared" si="7"/>
        <v>0</v>
      </c>
      <c r="AR5" s="25">
        <f t="shared" si="8"/>
        <v>0</v>
      </c>
      <c r="AS5" s="13">
        <f t="shared" si="9"/>
        <v>0</v>
      </c>
      <c r="AT5" s="26">
        <f t="shared" si="10"/>
        <v>1</v>
      </c>
      <c r="AU5" s="27">
        <f t="shared" si="11"/>
        <v>1</v>
      </c>
      <c r="AV5" s="47">
        <v>0</v>
      </c>
      <c r="AW5" s="47">
        <v>0</v>
      </c>
      <c r="AX5" s="47">
        <v>0</v>
      </c>
      <c r="AY5" s="47">
        <v>0</v>
      </c>
      <c r="AZ5" s="47">
        <v>0</v>
      </c>
      <c r="BA5" s="47">
        <v>0</v>
      </c>
      <c r="BB5" s="47">
        <v>0</v>
      </c>
      <c r="BC5" s="47">
        <v>0</v>
      </c>
      <c r="BD5" s="47">
        <v>0</v>
      </c>
      <c r="BE5" s="47">
        <v>0</v>
      </c>
      <c r="BF5" s="47">
        <v>0</v>
      </c>
      <c r="BG5" s="47">
        <v>0</v>
      </c>
      <c r="BH5" s="47">
        <v>0</v>
      </c>
      <c r="BI5" s="47">
        <v>0</v>
      </c>
      <c r="BJ5" s="47">
        <v>0</v>
      </c>
      <c r="BK5" s="47">
        <v>0</v>
      </c>
      <c r="BL5" s="47">
        <v>0</v>
      </c>
      <c r="BM5" s="47">
        <v>0</v>
      </c>
      <c r="BN5" s="47">
        <v>0</v>
      </c>
      <c r="BO5" s="47">
        <v>1</v>
      </c>
      <c r="BP5" s="47">
        <v>0</v>
      </c>
      <c r="BQ5" s="47">
        <v>0</v>
      </c>
      <c r="BR5" s="47">
        <v>0</v>
      </c>
      <c r="BS5" s="47">
        <v>0</v>
      </c>
      <c r="BT5" s="47">
        <v>0</v>
      </c>
      <c r="BU5" s="47">
        <v>0</v>
      </c>
      <c r="BV5" s="47">
        <v>0</v>
      </c>
      <c r="BW5" s="47">
        <v>0</v>
      </c>
      <c r="BX5" s="47">
        <v>0</v>
      </c>
      <c r="BY5" s="47">
        <v>0</v>
      </c>
      <c r="BZ5" s="47">
        <v>1</v>
      </c>
      <c r="CA5" s="47">
        <v>0</v>
      </c>
      <c r="CB5" s="47">
        <v>0</v>
      </c>
      <c r="CC5" s="47">
        <v>0</v>
      </c>
      <c r="CD5" s="47">
        <v>0</v>
      </c>
      <c r="CE5" s="47">
        <v>0</v>
      </c>
      <c r="CF5" s="47">
        <v>0</v>
      </c>
      <c r="CG5" s="47">
        <v>0</v>
      </c>
      <c r="CH5" s="47">
        <v>0</v>
      </c>
      <c r="CI5" s="25">
        <v>1</v>
      </c>
      <c r="CJ5" s="48">
        <v>0</v>
      </c>
      <c r="CK5" s="27">
        <v>1</v>
      </c>
      <c r="CL5" s="48">
        <v>0</v>
      </c>
      <c r="CM5" s="48">
        <v>0</v>
      </c>
      <c r="CN5" s="48">
        <v>0</v>
      </c>
      <c r="CO5" s="25">
        <v>0</v>
      </c>
      <c r="CP5" s="48">
        <v>0</v>
      </c>
      <c r="CQ5" s="48">
        <v>0</v>
      </c>
      <c r="CR5" s="25">
        <v>0</v>
      </c>
      <c r="CS5" s="48">
        <v>0</v>
      </c>
      <c r="CT5" s="48">
        <v>0</v>
      </c>
      <c r="CU5" s="25">
        <v>0</v>
      </c>
      <c r="CV5" s="48">
        <v>0</v>
      </c>
      <c r="CW5" s="48">
        <v>0</v>
      </c>
      <c r="CX5" s="48">
        <v>0</v>
      </c>
      <c r="CY5" s="25">
        <v>0</v>
      </c>
      <c r="CZ5" s="25">
        <v>0</v>
      </c>
      <c r="DA5" s="25">
        <v>0</v>
      </c>
      <c r="DB5" s="48">
        <v>0</v>
      </c>
      <c r="DC5" s="48">
        <v>0</v>
      </c>
      <c r="DD5" s="48">
        <v>0</v>
      </c>
      <c r="DE5" s="25">
        <v>0</v>
      </c>
      <c r="DF5" s="48">
        <v>0</v>
      </c>
      <c r="DG5" s="48">
        <v>0</v>
      </c>
      <c r="DH5" s="48">
        <v>0</v>
      </c>
      <c r="DI5" s="25">
        <v>0</v>
      </c>
      <c r="DJ5" s="33">
        <f t="shared" si="12"/>
        <v>0</v>
      </c>
      <c r="DK5" s="33">
        <f t="shared" si="13"/>
        <v>0</v>
      </c>
      <c r="DL5" s="27">
        <f t="shared" si="14"/>
        <v>1</v>
      </c>
      <c r="DM5" s="33">
        <f t="shared" si="15"/>
        <v>0</v>
      </c>
      <c r="DN5" s="33">
        <f t="shared" si="16"/>
        <v>0</v>
      </c>
      <c r="DO5" s="33">
        <f t="shared" si="17"/>
        <v>0</v>
      </c>
      <c r="DP5" s="33">
        <f t="shared" si="18"/>
        <v>0</v>
      </c>
      <c r="DQ5" s="33">
        <f t="shared" si="19"/>
        <v>0</v>
      </c>
      <c r="DR5" s="154">
        <v>1.42</v>
      </c>
      <c r="DS5" s="3">
        <v>1.42</v>
      </c>
      <c r="DT5" s="3" t="s">
        <v>3079</v>
      </c>
      <c r="DU5" s="3" t="s">
        <v>3067</v>
      </c>
      <c r="DV5" s="285"/>
    </row>
    <row r="6" spans="1:126" x14ac:dyDescent="0.35">
      <c r="A6">
        <v>1616</v>
      </c>
      <c r="B6" t="s">
        <v>127</v>
      </c>
      <c r="C6" t="s">
        <v>394</v>
      </c>
      <c r="D6" t="s">
        <v>395</v>
      </c>
      <c r="E6" t="s">
        <v>278</v>
      </c>
      <c r="F6" t="s">
        <v>277</v>
      </c>
      <c r="G6" t="s">
        <v>279</v>
      </c>
      <c r="H6" t="s">
        <v>396</v>
      </c>
      <c r="I6">
        <v>2020</v>
      </c>
      <c r="J6" t="s">
        <v>397</v>
      </c>
      <c r="K6" s="47" t="s">
        <v>398</v>
      </c>
      <c r="L6">
        <v>30</v>
      </c>
      <c r="M6">
        <v>1</v>
      </c>
      <c r="N6" t="s">
        <v>399</v>
      </c>
      <c r="O6" s="42" t="s">
        <v>167</v>
      </c>
      <c r="P6" t="s">
        <v>102</v>
      </c>
      <c r="Q6" t="s">
        <v>400</v>
      </c>
      <c r="R6" t="s">
        <v>108</v>
      </c>
      <c r="S6" t="s">
        <v>104</v>
      </c>
      <c r="T6" t="s">
        <v>105</v>
      </c>
      <c r="U6" t="s">
        <v>401</v>
      </c>
      <c r="V6">
        <v>0</v>
      </c>
      <c r="W6">
        <v>0</v>
      </c>
      <c r="X6">
        <v>0</v>
      </c>
      <c r="Y6" s="43">
        <v>0</v>
      </c>
      <c r="Z6" s="43">
        <v>0</v>
      </c>
      <c r="AA6" s="43">
        <v>1</v>
      </c>
      <c r="AB6" s="43">
        <v>0</v>
      </c>
      <c r="AC6" s="3">
        <f t="shared" si="0"/>
        <v>1</v>
      </c>
      <c r="AD6" s="4">
        <f t="shared" si="1"/>
        <v>1</v>
      </c>
      <c r="AE6" s="44">
        <v>0</v>
      </c>
      <c r="AF6" s="44">
        <v>0</v>
      </c>
      <c r="AG6" s="11">
        <f t="shared" si="2"/>
        <v>0</v>
      </c>
      <c r="AH6" s="12">
        <f t="shared" si="3"/>
        <v>0</v>
      </c>
      <c r="AI6" s="13">
        <f t="shared" si="4"/>
        <v>1</v>
      </c>
      <c r="AJ6" s="45">
        <v>0</v>
      </c>
      <c r="AK6" s="45">
        <v>0</v>
      </c>
      <c r="AL6" s="18">
        <f t="shared" si="5"/>
        <v>0</v>
      </c>
      <c r="AM6" s="19">
        <f t="shared" si="6"/>
        <v>0</v>
      </c>
      <c r="AN6" s="46">
        <v>0</v>
      </c>
      <c r="AO6" s="46">
        <v>0</v>
      </c>
      <c r="AP6" s="46">
        <v>0</v>
      </c>
      <c r="AQ6" s="24">
        <f t="shared" si="7"/>
        <v>0</v>
      </c>
      <c r="AR6" s="25">
        <f t="shared" si="8"/>
        <v>0</v>
      </c>
      <c r="AS6" s="13">
        <f t="shared" si="9"/>
        <v>0</v>
      </c>
      <c r="AT6" s="26">
        <f t="shared" si="10"/>
        <v>1</v>
      </c>
      <c r="AU6" s="27">
        <f t="shared" si="11"/>
        <v>1</v>
      </c>
      <c r="AV6" s="47">
        <v>0</v>
      </c>
      <c r="AW6" s="47">
        <v>0</v>
      </c>
      <c r="AX6" s="47">
        <v>0</v>
      </c>
      <c r="AY6" s="47">
        <v>0</v>
      </c>
      <c r="AZ6" s="47">
        <v>0</v>
      </c>
      <c r="BA6" s="47">
        <v>0</v>
      </c>
      <c r="BB6" s="47">
        <v>0</v>
      </c>
      <c r="BC6" s="47">
        <v>0</v>
      </c>
      <c r="BD6" s="47">
        <v>0</v>
      </c>
      <c r="BE6" s="47">
        <v>0</v>
      </c>
      <c r="BF6" s="47">
        <v>0</v>
      </c>
      <c r="BG6" s="47">
        <v>0</v>
      </c>
      <c r="BH6" s="47">
        <v>0</v>
      </c>
      <c r="BI6" s="47">
        <v>0</v>
      </c>
      <c r="BJ6" s="47">
        <v>0</v>
      </c>
      <c r="BK6" s="47">
        <v>0</v>
      </c>
      <c r="BL6" s="47">
        <v>0</v>
      </c>
      <c r="BM6" s="47">
        <v>0</v>
      </c>
      <c r="BN6" s="47">
        <v>0</v>
      </c>
      <c r="BO6" s="47">
        <v>0</v>
      </c>
      <c r="BP6" s="47">
        <v>1</v>
      </c>
      <c r="BQ6" s="47">
        <v>0</v>
      </c>
      <c r="BR6" s="47">
        <v>0</v>
      </c>
      <c r="BS6" s="47">
        <v>0</v>
      </c>
      <c r="BT6" s="47">
        <v>0</v>
      </c>
      <c r="BU6" s="47">
        <v>0</v>
      </c>
      <c r="BV6" s="47">
        <v>0</v>
      </c>
      <c r="BW6" s="47">
        <v>0</v>
      </c>
      <c r="BX6" s="47">
        <v>0</v>
      </c>
      <c r="BY6" s="47">
        <v>0</v>
      </c>
      <c r="BZ6" s="47">
        <v>0</v>
      </c>
      <c r="CA6" s="47">
        <v>0</v>
      </c>
      <c r="CB6" s="47">
        <v>0</v>
      </c>
      <c r="CC6" s="47">
        <v>0</v>
      </c>
      <c r="CD6" s="47">
        <v>0</v>
      </c>
      <c r="CE6" s="47">
        <v>0</v>
      </c>
      <c r="CF6" s="47">
        <v>0</v>
      </c>
      <c r="CG6" s="47">
        <v>0</v>
      </c>
      <c r="CH6" s="47">
        <v>0</v>
      </c>
      <c r="CI6" s="25">
        <v>1</v>
      </c>
      <c r="CJ6" s="48">
        <v>0</v>
      </c>
      <c r="CK6" s="27">
        <v>1</v>
      </c>
      <c r="CL6" s="48">
        <v>0</v>
      </c>
      <c r="CM6" s="48">
        <v>0</v>
      </c>
      <c r="CN6" s="48">
        <v>0</v>
      </c>
      <c r="CO6" s="25">
        <v>0</v>
      </c>
      <c r="CP6" s="48">
        <v>0</v>
      </c>
      <c r="CQ6" s="48">
        <v>0</v>
      </c>
      <c r="CR6" s="25">
        <v>0</v>
      </c>
      <c r="CS6" s="48">
        <v>0</v>
      </c>
      <c r="CT6" s="48">
        <v>0</v>
      </c>
      <c r="CU6" s="25">
        <v>0</v>
      </c>
      <c r="CV6" s="48">
        <v>0</v>
      </c>
      <c r="CW6" s="48">
        <v>0</v>
      </c>
      <c r="CX6" s="48">
        <v>0</v>
      </c>
      <c r="CY6" s="25">
        <v>0</v>
      </c>
      <c r="CZ6" s="25">
        <v>0</v>
      </c>
      <c r="DA6" s="25">
        <v>0</v>
      </c>
      <c r="DB6" s="48">
        <v>0</v>
      </c>
      <c r="DC6" s="48">
        <v>0</v>
      </c>
      <c r="DD6" s="48">
        <v>0</v>
      </c>
      <c r="DE6" s="25">
        <v>0</v>
      </c>
      <c r="DF6" s="48">
        <v>0</v>
      </c>
      <c r="DG6" s="48">
        <v>0</v>
      </c>
      <c r="DH6" s="48">
        <v>0</v>
      </c>
      <c r="DI6" s="25">
        <v>0</v>
      </c>
      <c r="DJ6" s="33">
        <f t="shared" si="12"/>
        <v>0</v>
      </c>
      <c r="DK6" s="33">
        <f t="shared" si="13"/>
        <v>0</v>
      </c>
      <c r="DL6" s="27">
        <f t="shared" si="14"/>
        <v>1</v>
      </c>
      <c r="DM6" s="33">
        <f t="shared" si="15"/>
        <v>0</v>
      </c>
      <c r="DN6" s="33">
        <f t="shared" si="16"/>
        <v>0</v>
      </c>
      <c r="DO6" s="33">
        <f t="shared" si="17"/>
        <v>0</v>
      </c>
      <c r="DP6" s="33">
        <f t="shared" si="18"/>
        <v>0</v>
      </c>
      <c r="DQ6" s="33">
        <f t="shared" si="19"/>
        <v>0</v>
      </c>
      <c r="DR6" s="154">
        <v>9.6010000000000009</v>
      </c>
      <c r="DS6" s="3">
        <v>10.173999999999999</v>
      </c>
      <c r="DT6" s="3" t="s">
        <v>3071</v>
      </c>
      <c r="DU6" s="3"/>
      <c r="DV6" s="285"/>
    </row>
    <row r="7" spans="1:126" x14ac:dyDescent="0.35">
      <c r="A7">
        <v>1732</v>
      </c>
      <c r="B7" t="s">
        <v>430</v>
      </c>
      <c r="C7" t="s">
        <v>431</v>
      </c>
      <c r="D7" t="s">
        <v>432</v>
      </c>
      <c r="E7" t="s">
        <v>286</v>
      </c>
      <c r="F7" t="s">
        <v>287</v>
      </c>
      <c r="G7" t="s">
        <v>288</v>
      </c>
      <c r="H7" t="s">
        <v>433</v>
      </c>
      <c r="I7">
        <v>2020</v>
      </c>
      <c r="J7" t="s">
        <v>434</v>
      </c>
      <c r="K7" s="47" t="s">
        <v>151</v>
      </c>
      <c r="L7">
        <v>4718</v>
      </c>
      <c r="M7">
        <v>2.6</v>
      </c>
      <c r="N7" t="s">
        <v>435</v>
      </c>
      <c r="O7" s="42" t="s">
        <v>155</v>
      </c>
      <c r="P7" t="s">
        <v>102</v>
      </c>
      <c r="Q7" t="s">
        <v>436</v>
      </c>
      <c r="R7" t="s">
        <v>103</v>
      </c>
      <c r="S7" t="s">
        <v>104</v>
      </c>
      <c r="T7" t="s">
        <v>105</v>
      </c>
      <c r="U7" t="s">
        <v>437</v>
      </c>
      <c r="V7">
        <v>1</v>
      </c>
      <c r="W7">
        <v>1</v>
      </c>
      <c r="X7">
        <v>1</v>
      </c>
      <c r="Y7" s="43">
        <v>0</v>
      </c>
      <c r="Z7" s="43">
        <v>0</v>
      </c>
      <c r="AA7" s="43">
        <v>0</v>
      </c>
      <c r="AB7" s="43">
        <v>0</v>
      </c>
      <c r="AC7" s="3">
        <f t="shared" si="0"/>
        <v>0</v>
      </c>
      <c r="AD7" s="4">
        <f t="shared" si="1"/>
        <v>0</v>
      </c>
      <c r="AE7" s="44">
        <v>1</v>
      </c>
      <c r="AF7" s="44">
        <v>0</v>
      </c>
      <c r="AG7" s="11">
        <f t="shared" si="2"/>
        <v>1</v>
      </c>
      <c r="AH7" s="12">
        <f t="shared" si="3"/>
        <v>1</v>
      </c>
      <c r="AI7" s="13">
        <f t="shared" si="4"/>
        <v>1</v>
      </c>
      <c r="AJ7" s="45">
        <v>0</v>
      </c>
      <c r="AK7" s="45">
        <v>0</v>
      </c>
      <c r="AL7" s="18">
        <f t="shared" si="5"/>
        <v>0</v>
      </c>
      <c r="AM7" s="19">
        <f t="shared" si="6"/>
        <v>0</v>
      </c>
      <c r="AN7" s="46">
        <v>0</v>
      </c>
      <c r="AO7" s="46">
        <v>0</v>
      </c>
      <c r="AP7" s="46">
        <v>0</v>
      </c>
      <c r="AQ7" s="24">
        <f t="shared" si="7"/>
        <v>0</v>
      </c>
      <c r="AR7" s="25">
        <f t="shared" si="8"/>
        <v>0</v>
      </c>
      <c r="AS7" s="13">
        <f t="shared" si="9"/>
        <v>0</v>
      </c>
      <c r="AT7" s="26">
        <f t="shared" si="10"/>
        <v>1</v>
      </c>
      <c r="AU7" s="27">
        <f t="shared" si="11"/>
        <v>1</v>
      </c>
      <c r="AV7" s="47">
        <v>1</v>
      </c>
      <c r="AW7" s="47">
        <v>0</v>
      </c>
      <c r="AX7" s="47">
        <v>0</v>
      </c>
      <c r="AY7" s="47">
        <v>0</v>
      </c>
      <c r="AZ7" s="47">
        <v>0</v>
      </c>
      <c r="BA7" s="47">
        <v>0</v>
      </c>
      <c r="BB7" s="47">
        <v>0</v>
      </c>
      <c r="BC7" s="47">
        <v>0</v>
      </c>
      <c r="BD7" s="47">
        <v>0</v>
      </c>
      <c r="BE7" s="47">
        <v>0</v>
      </c>
      <c r="BF7" s="47">
        <v>0</v>
      </c>
      <c r="BG7" s="47">
        <v>0</v>
      </c>
      <c r="BH7" s="47">
        <v>0</v>
      </c>
      <c r="BI7" s="47">
        <v>0</v>
      </c>
      <c r="BJ7" s="47">
        <v>0</v>
      </c>
      <c r="BK7" s="47">
        <v>0</v>
      </c>
      <c r="BL7" s="47">
        <v>0</v>
      </c>
      <c r="BM7" s="47">
        <v>0</v>
      </c>
      <c r="BN7" s="47">
        <v>0</v>
      </c>
      <c r="BO7" s="47">
        <v>0</v>
      </c>
      <c r="BP7" s="47">
        <v>0</v>
      </c>
      <c r="BQ7" s="47">
        <v>0</v>
      </c>
      <c r="BR7" s="47">
        <v>0</v>
      </c>
      <c r="BS7" s="47">
        <v>0</v>
      </c>
      <c r="BT7" s="47">
        <v>0</v>
      </c>
      <c r="BU7" s="47">
        <v>0</v>
      </c>
      <c r="BV7" s="47">
        <v>0</v>
      </c>
      <c r="BW7" s="47">
        <v>0</v>
      </c>
      <c r="BX7" s="47">
        <v>0</v>
      </c>
      <c r="BY7" s="47">
        <v>0</v>
      </c>
      <c r="BZ7" s="47">
        <v>0</v>
      </c>
      <c r="CA7" s="47">
        <v>0</v>
      </c>
      <c r="CB7" s="47">
        <v>0</v>
      </c>
      <c r="CC7" s="47">
        <v>0</v>
      </c>
      <c r="CD7" s="47">
        <v>0</v>
      </c>
      <c r="CE7" s="47">
        <v>0</v>
      </c>
      <c r="CF7" s="47">
        <v>0</v>
      </c>
      <c r="CG7" s="47">
        <v>0</v>
      </c>
      <c r="CH7" s="47">
        <v>0</v>
      </c>
      <c r="CI7" s="25">
        <v>1</v>
      </c>
      <c r="CJ7" s="48">
        <v>0</v>
      </c>
      <c r="CK7" s="27">
        <v>1</v>
      </c>
      <c r="CL7" s="48">
        <v>0</v>
      </c>
      <c r="CM7" s="48">
        <v>0</v>
      </c>
      <c r="CN7" s="48">
        <v>0</v>
      </c>
      <c r="CO7" s="25">
        <v>0</v>
      </c>
      <c r="CP7" s="48">
        <v>0</v>
      </c>
      <c r="CQ7" s="48">
        <v>0</v>
      </c>
      <c r="CR7" s="25">
        <v>0</v>
      </c>
      <c r="CS7" s="48">
        <v>0</v>
      </c>
      <c r="CT7" s="48">
        <v>0</v>
      </c>
      <c r="CU7" s="25">
        <v>0</v>
      </c>
      <c r="CV7" s="48">
        <v>0</v>
      </c>
      <c r="CW7" s="48">
        <v>0</v>
      </c>
      <c r="CX7" s="48">
        <v>0</v>
      </c>
      <c r="CY7" s="25">
        <v>0</v>
      </c>
      <c r="CZ7" s="25">
        <v>0</v>
      </c>
      <c r="DA7" s="25">
        <v>0</v>
      </c>
      <c r="DB7" s="48">
        <v>0</v>
      </c>
      <c r="DC7" s="48">
        <v>0</v>
      </c>
      <c r="DD7" s="48">
        <v>0</v>
      </c>
      <c r="DE7" s="25">
        <v>0</v>
      </c>
      <c r="DF7" s="48">
        <v>0</v>
      </c>
      <c r="DG7" s="48">
        <v>0</v>
      </c>
      <c r="DH7" s="48">
        <v>0</v>
      </c>
      <c r="DI7" s="25">
        <v>0</v>
      </c>
      <c r="DJ7" s="33">
        <f t="shared" si="12"/>
        <v>0</v>
      </c>
      <c r="DK7" s="33">
        <f t="shared" si="13"/>
        <v>0</v>
      </c>
      <c r="DL7" s="27">
        <f t="shared" si="14"/>
        <v>1</v>
      </c>
      <c r="DM7" s="33">
        <f t="shared" si="15"/>
        <v>0</v>
      </c>
      <c r="DN7" s="33">
        <f t="shared" si="16"/>
        <v>0</v>
      </c>
      <c r="DO7" s="33">
        <f t="shared" si="17"/>
        <v>0</v>
      </c>
      <c r="DP7" s="33">
        <f t="shared" si="18"/>
        <v>0</v>
      </c>
      <c r="DQ7" s="33">
        <f t="shared" si="19"/>
        <v>0</v>
      </c>
      <c r="DR7" s="154">
        <v>0.95499999999999996</v>
      </c>
      <c r="DS7" s="3">
        <v>0.94599999999999995</v>
      </c>
      <c r="DT7" s="3" t="s">
        <v>3063</v>
      </c>
      <c r="DU7" s="3" t="s">
        <v>3067</v>
      </c>
      <c r="DV7" s="285"/>
    </row>
    <row r="8" spans="1:126" x14ac:dyDescent="0.35">
      <c r="A8">
        <v>1825</v>
      </c>
      <c r="B8" t="s">
        <v>127</v>
      </c>
      <c r="C8" t="s">
        <v>450</v>
      </c>
      <c r="D8" t="s">
        <v>451</v>
      </c>
      <c r="E8" t="s">
        <v>452</v>
      </c>
      <c r="F8" t="s">
        <v>121</v>
      </c>
      <c r="G8" t="s">
        <v>453</v>
      </c>
      <c r="H8" t="s">
        <v>454</v>
      </c>
      <c r="I8">
        <v>2020</v>
      </c>
      <c r="J8" t="s">
        <v>455</v>
      </c>
      <c r="K8" s="47" t="s">
        <v>456</v>
      </c>
      <c r="L8">
        <v>260</v>
      </c>
      <c r="N8">
        <v>113936</v>
      </c>
      <c r="O8" s="42" t="s">
        <v>167</v>
      </c>
      <c r="P8" t="s">
        <v>102</v>
      </c>
      <c r="Q8" t="s">
        <v>457</v>
      </c>
      <c r="R8" t="s">
        <v>108</v>
      </c>
      <c r="S8" t="s">
        <v>104</v>
      </c>
      <c r="T8" t="s">
        <v>105</v>
      </c>
      <c r="U8" t="s">
        <v>458</v>
      </c>
      <c r="V8">
        <v>0</v>
      </c>
      <c r="W8">
        <v>0</v>
      </c>
      <c r="X8">
        <v>0</v>
      </c>
      <c r="Y8" s="43">
        <v>0</v>
      </c>
      <c r="Z8" s="43">
        <v>0</v>
      </c>
      <c r="AA8" s="43">
        <v>1</v>
      </c>
      <c r="AB8" s="43">
        <v>0</v>
      </c>
      <c r="AC8" s="3">
        <f t="shared" si="0"/>
        <v>1</v>
      </c>
      <c r="AD8" s="4">
        <f t="shared" si="1"/>
        <v>1</v>
      </c>
      <c r="AE8" s="44">
        <v>0</v>
      </c>
      <c r="AF8" s="44">
        <v>0</v>
      </c>
      <c r="AG8" s="11">
        <f t="shared" si="2"/>
        <v>0</v>
      </c>
      <c r="AH8" s="12">
        <f t="shared" si="3"/>
        <v>0</v>
      </c>
      <c r="AI8" s="13">
        <f t="shared" si="4"/>
        <v>1</v>
      </c>
      <c r="AJ8" s="45">
        <v>0</v>
      </c>
      <c r="AK8" s="45">
        <v>0</v>
      </c>
      <c r="AL8" s="18">
        <f t="shared" si="5"/>
        <v>0</v>
      </c>
      <c r="AM8" s="19">
        <f t="shared" si="6"/>
        <v>0</v>
      </c>
      <c r="AN8" s="46">
        <v>0</v>
      </c>
      <c r="AO8" s="46">
        <v>0</v>
      </c>
      <c r="AP8" s="46">
        <v>0</v>
      </c>
      <c r="AQ8" s="24">
        <f t="shared" si="7"/>
        <v>0</v>
      </c>
      <c r="AR8" s="25">
        <f t="shared" si="8"/>
        <v>0</v>
      </c>
      <c r="AS8" s="13">
        <f t="shared" si="9"/>
        <v>0</v>
      </c>
      <c r="AT8" s="26">
        <f t="shared" si="10"/>
        <v>1</v>
      </c>
      <c r="AU8" s="27">
        <f t="shared" si="11"/>
        <v>1</v>
      </c>
      <c r="AV8" s="47">
        <v>0</v>
      </c>
      <c r="AW8" s="47">
        <v>0</v>
      </c>
      <c r="AX8" s="47">
        <v>0</v>
      </c>
      <c r="AY8" s="47">
        <v>0</v>
      </c>
      <c r="AZ8" s="47">
        <v>0</v>
      </c>
      <c r="BA8" s="47">
        <v>0</v>
      </c>
      <c r="BB8" s="47">
        <v>0</v>
      </c>
      <c r="BC8" s="47">
        <v>0</v>
      </c>
      <c r="BD8" s="47">
        <v>0</v>
      </c>
      <c r="BE8" s="47">
        <v>0</v>
      </c>
      <c r="BF8" s="47">
        <v>0</v>
      </c>
      <c r="BG8" s="47">
        <v>0</v>
      </c>
      <c r="BH8" s="47">
        <v>0</v>
      </c>
      <c r="BI8" s="47">
        <v>0</v>
      </c>
      <c r="BJ8" s="47">
        <v>0</v>
      </c>
      <c r="BK8" s="47">
        <v>0</v>
      </c>
      <c r="BL8" s="47">
        <v>0</v>
      </c>
      <c r="BM8" s="47">
        <v>0</v>
      </c>
      <c r="BN8" s="47">
        <v>0</v>
      </c>
      <c r="BO8" s="47">
        <v>0</v>
      </c>
      <c r="BP8" s="47">
        <v>0</v>
      </c>
      <c r="BQ8" s="47">
        <v>0</v>
      </c>
      <c r="BR8" s="47">
        <v>0</v>
      </c>
      <c r="BS8" s="47">
        <v>0</v>
      </c>
      <c r="BT8" s="47">
        <v>0</v>
      </c>
      <c r="BU8" s="47">
        <v>0</v>
      </c>
      <c r="BV8" s="47">
        <v>0</v>
      </c>
      <c r="BW8" s="47">
        <v>0</v>
      </c>
      <c r="BX8" s="47">
        <v>0</v>
      </c>
      <c r="BY8" s="47">
        <v>0</v>
      </c>
      <c r="BZ8" s="47">
        <v>0</v>
      </c>
      <c r="CA8" s="47">
        <v>1</v>
      </c>
      <c r="CB8" s="47">
        <v>0</v>
      </c>
      <c r="CC8" s="47">
        <v>0</v>
      </c>
      <c r="CD8" s="47">
        <v>0</v>
      </c>
      <c r="CE8" s="47">
        <v>0</v>
      </c>
      <c r="CF8" s="47">
        <v>0</v>
      </c>
      <c r="CG8" s="47">
        <v>0</v>
      </c>
      <c r="CH8" s="47">
        <v>0</v>
      </c>
      <c r="CI8" s="25">
        <v>1</v>
      </c>
      <c r="CJ8" s="48">
        <v>0</v>
      </c>
      <c r="CK8" s="27">
        <v>1</v>
      </c>
      <c r="CL8" s="48">
        <v>0</v>
      </c>
      <c r="CM8" s="48">
        <v>0</v>
      </c>
      <c r="CN8" s="48">
        <v>0</v>
      </c>
      <c r="CO8" s="25">
        <v>0</v>
      </c>
      <c r="CP8" s="48">
        <v>0</v>
      </c>
      <c r="CQ8" s="48">
        <v>0</v>
      </c>
      <c r="CR8" s="25">
        <v>0</v>
      </c>
      <c r="CS8" s="48">
        <v>0</v>
      </c>
      <c r="CT8" s="48">
        <v>0</v>
      </c>
      <c r="CU8" s="25">
        <v>0</v>
      </c>
      <c r="CV8" s="48">
        <v>0</v>
      </c>
      <c r="CW8" s="48">
        <v>0</v>
      </c>
      <c r="CX8" s="48">
        <v>0</v>
      </c>
      <c r="CY8" s="25">
        <v>0</v>
      </c>
      <c r="CZ8" s="25">
        <v>0</v>
      </c>
      <c r="DA8" s="25">
        <v>0</v>
      </c>
      <c r="DB8" s="48">
        <v>0</v>
      </c>
      <c r="DC8" s="48">
        <v>0</v>
      </c>
      <c r="DD8" s="48">
        <v>0</v>
      </c>
      <c r="DE8" s="25">
        <v>0</v>
      </c>
      <c r="DF8" s="48">
        <v>0</v>
      </c>
      <c r="DG8" s="48">
        <v>0</v>
      </c>
      <c r="DH8" s="48">
        <v>0</v>
      </c>
      <c r="DI8" s="25">
        <v>0</v>
      </c>
      <c r="DJ8" s="33">
        <f t="shared" si="12"/>
        <v>0</v>
      </c>
      <c r="DK8" s="33">
        <f t="shared" si="13"/>
        <v>0</v>
      </c>
      <c r="DL8" s="27">
        <f t="shared" si="14"/>
        <v>1</v>
      </c>
      <c r="DM8" s="33">
        <f t="shared" si="15"/>
        <v>0</v>
      </c>
      <c r="DN8" s="33">
        <f t="shared" si="16"/>
        <v>0</v>
      </c>
      <c r="DO8" s="33">
        <f t="shared" si="17"/>
        <v>0</v>
      </c>
      <c r="DP8" s="33">
        <f t="shared" si="18"/>
        <v>0</v>
      </c>
      <c r="DQ8" s="33">
        <f t="shared" si="19"/>
        <v>0</v>
      </c>
      <c r="DR8" s="154">
        <v>6.7930000000000001</v>
      </c>
      <c r="DS8" s="3">
        <v>6.9390000000000001</v>
      </c>
      <c r="DT8" s="3" t="s">
        <v>3078</v>
      </c>
      <c r="DU8" s="3" t="s">
        <v>3062</v>
      </c>
      <c r="DV8" s="285"/>
    </row>
    <row r="9" spans="1:126" x14ac:dyDescent="0.35">
      <c r="A9">
        <v>1826</v>
      </c>
      <c r="B9" t="s">
        <v>459</v>
      </c>
      <c r="C9" t="s">
        <v>460</v>
      </c>
      <c r="D9" t="s">
        <v>461</v>
      </c>
      <c r="E9" t="s">
        <v>462</v>
      </c>
      <c r="F9" t="s">
        <v>463</v>
      </c>
      <c r="G9" t="s">
        <v>464</v>
      </c>
      <c r="H9" t="s">
        <v>465</v>
      </c>
      <c r="I9">
        <v>2020</v>
      </c>
      <c r="J9" t="s">
        <v>466</v>
      </c>
      <c r="N9" t="s">
        <v>467</v>
      </c>
      <c r="O9" s="42" t="s">
        <v>130</v>
      </c>
      <c r="P9" t="s">
        <v>102</v>
      </c>
      <c r="Q9" t="s">
        <v>468</v>
      </c>
      <c r="R9" t="s">
        <v>103</v>
      </c>
      <c r="S9" t="s">
        <v>119</v>
      </c>
      <c r="T9" t="s">
        <v>120</v>
      </c>
      <c r="U9" t="s">
        <v>117</v>
      </c>
      <c r="V9">
        <v>0</v>
      </c>
      <c r="W9">
        <v>0</v>
      </c>
      <c r="X9">
        <v>0</v>
      </c>
      <c r="Y9" s="43">
        <v>0</v>
      </c>
      <c r="Z9" s="43">
        <v>0</v>
      </c>
      <c r="AA9" s="43">
        <v>0</v>
      </c>
      <c r="AB9" s="43">
        <v>0</v>
      </c>
      <c r="AC9" s="3">
        <f t="shared" si="0"/>
        <v>0</v>
      </c>
      <c r="AD9" s="4">
        <f t="shared" si="1"/>
        <v>0</v>
      </c>
      <c r="AE9" s="44">
        <v>0</v>
      </c>
      <c r="AF9" s="44">
        <v>0</v>
      </c>
      <c r="AG9" s="11">
        <f t="shared" si="2"/>
        <v>0</v>
      </c>
      <c r="AH9" s="12">
        <f t="shared" si="3"/>
        <v>0</v>
      </c>
      <c r="AI9" s="13">
        <f t="shared" si="4"/>
        <v>0</v>
      </c>
      <c r="AJ9" s="45">
        <v>0</v>
      </c>
      <c r="AK9" s="45">
        <v>0</v>
      </c>
      <c r="AL9" s="18">
        <f t="shared" si="5"/>
        <v>0</v>
      </c>
      <c r="AM9" s="19">
        <f t="shared" si="6"/>
        <v>0</v>
      </c>
      <c r="AN9" s="46">
        <v>0</v>
      </c>
      <c r="AO9" s="46">
        <v>1</v>
      </c>
      <c r="AP9" s="46">
        <v>0</v>
      </c>
      <c r="AQ9" s="24">
        <f t="shared" si="7"/>
        <v>1</v>
      </c>
      <c r="AR9" s="25">
        <f t="shared" si="8"/>
        <v>1</v>
      </c>
      <c r="AS9" s="13">
        <f t="shared" si="9"/>
        <v>1</v>
      </c>
      <c r="AT9" s="26">
        <f t="shared" si="10"/>
        <v>1</v>
      </c>
      <c r="AU9" s="27">
        <f t="shared" si="11"/>
        <v>1</v>
      </c>
      <c r="AV9" s="47">
        <v>0</v>
      </c>
      <c r="AW9" s="47">
        <v>0</v>
      </c>
      <c r="AX9" s="47">
        <v>0</v>
      </c>
      <c r="AY9" s="47">
        <v>0</v>
      </c>
      <c r="AZ9" s="47">
        <v>0</v>
      </c>
      <c r="BA9" s="47">
        <v>0</v>
      </c>
      <c r="BB9" s="47">
        <v>0</v>
      </c>
      <c r="BC9" s="47">
        <v>0</v>
      </c>
      <c r="BD9" s="47">
        <v>0</v>
      </c>
      <c r="BE9" s="47">
        <v>0</v>
      </c>
      <c r="BF9" s="47">
        <v>0</v>
      </c>
      <c r="BG9" s="47">
        <v>0</v>
      </c>
      <c r="BH9" s="47">
        <v>0</v>
      </c>
      <c r="BI9" s="47">
        <v>0</v>
      </c>
      <c r="BJ9" s="47">
        <v>0</v>
      </c>
      <c r="BK9" s="47">
        <v>0</v>
      </c>
      <c r="BL9" s="47">
        <v>0</v>
      </c>
      <c r="BM9" s="47">
        <v>0</v>
      </c>
      <c r="BN9" s="47">
        <v>0</v>
      </c>
      <c r="BO9" s="47">
        <v>0</v>
      </c>
      <c r="BP9" s="47">
        <v>0</v>
      </c>
      <c r="BQ9" s="47">
        <v>0</v>
      </c>
      <c r="BR9" s="47">
        <v>0</v>
      </c>
      <c r="BS9" s="47">
        <v>0</v>
      </c>
      <c r="BT9" s="47">
        <v>0</v>
      </c>
      <c r="BU9" s="47">
        <v>0</v>
      </c>
      <c r="BV9" s="47">
        <v>0</v>
      </c>
      <c r="BW9" s="47">
        <v>0</v>
      </c>
      <c r="BX9" s="47">
        <v>0</v>
      </c>
      <c r="BY9" s="47">
        <v>0</v>
      </c>
      <c r="BZ9" s="47">
        <v>0</v>
      </c>
      <c r="CA9" s="47">
        <v>0</v>
      </c>
      <c r="CB9" s="47">
        <v>0</v>
      </c>
      <c r="CC9" s="47">
        <v>0</v>
      </c>
      <c r="CD9" s="47">
        <v>0</v>
      </c>
      <c r="CE9" s="47">
        <v>0</v>
      </c>
      <c r="CF9" s="47">
        <v>0</v>
      </c>
      <c r="CG9" s="47">
        <v>0</v>
      </c>
      <c r="CH9" s="47">
        <v>0</v>
      </c>
      <c r="CI9" s="25">
        <v>0</v>
      </c>
      <c r="CJ9" s="48">
        <v>0</v>
      </c>
      <c r="CK9" s="27">
        <v>0</v>
      </c>
      <c r="CL9" s="48">
        <v>0</v>
      </c>
      <c r="CM9" s="48">
        <v>0</v>
      </c>
      <c r="CN9" s="48">
        <v>0</v>
      </c>
      <c r="CO9" s="25">
        <v>0</v>
      </c>
      <c r="CP9" s="48">
        <v>0</v>
      </c>
      <c r="CQ9" s="48">
        <v>0</v>
      </c>
      <c r="CR9" s="25">
        <v>0</v>
      </c>
      <c r="CS9" s="48">
        <v>0</v>
      </c>
      <c r="CT9" s="48">
        <v>0</v>
      </c>
      <c r="CU9" s="25">
        <v>0</v>
      </c>
      <c r="CV9" s="48">
        <v>0</v>
      </c>
      <c r="CW9" s="48">
        <v>0</v>
      </c>
      <c r="CX9" s="48">
        <v>0</v>
      </c>
      <c r="CY9" s="25">
        <v>0</v>
      </c>
      <c r="CZ9" s="25">
        <v>0</v>
      </c>
      <c r="DA9" s="25">
        <v>0</v>
      </c>
      <c r="DB9" s="48">
        <v>0</v>
      </c>
      <c r="DC9" s="48">
        <v>0</v>
      </c>
      <c r="DD9" s="48">
        <v>0</v>
      </c>
      <c r="DE9" s="25">
        <v>1</v>
      </c>
      <c r="DF9" s="48">
        <v>0</v>
      </c>
      <c r="DG9" s="48">
        <v>1</v>
      </c>
      <c r="DH9" s="48">
        <v>0</v>
      </c>
      <c r="DI9" s="25">
        <v>0</v>
      </c>
      <c r="DJ9" s="33">
        <f t="shared" si="12"/>
        <v>0</v>
      </c>
      <c r="DK9" s="33">
        <f t="shared" si="13"/>
        <v>0</v>
      </c>
      <c r="DL9" s="27">
        <f t="shared" si="14"/>
        <v>0</v>
      </c>
      <c r="DM9" s="33">
        <f t="shared" si="15"/>
        <v>0</v>
      </c>
      <c r="DN9" s="33">
        <f t="shared" si="16"/>
        <v>0</v>
      </c>
      <c r="DO9" s="33">
        <f t="shared" si="17"/>
        <v>0</v>
      </c>
      <c r="DP9" s="33">
        <f t="shared" si="18"/>
        <v>0</v>
      </c>
      <c r="DQ9" s="33">
        <f t="shared" si="19"/>
        <v>0</v>
      </c>
      <c r="DR9" s="154"/>
      <c r="DS9" s="3"/>
      <c r="DT9" s="3"/>
      <c r="DU9" s="3"/>
      <c r="DV9" s="285"/>
    </row>
    <row r="10" spans="1:126" x14ac:dyDescent="0.35">
      <c r="A10">
        <v>1837</v>
      </c>
      <c r="B10" t="s">
        <v>127</v>
      </c>
      <c r="C10" t="s">
        <v>471</v>
      </c>
      <c r="D10" t="s">
        <v>472</v>
      </c>
      <c r="E10" t="s">
        <v>473</v>
      </c>
      <c r="F10" t="s">
        <v>140</v>
      </c>
      <c r="G10" t="s">
        <v>474</v>
      </c>
      <c r="H10" t="s">
        <v>475</v>
      </c>
      <c r="I10">
        <v>2020</v>
      </c>
      <c r="J10" t="s">
        <v>476</v>
      </c>
      <c r="K10" s="47" t="s">
        <v>141</v>
      </c>
      <c r="L10">
        <v>175</v>
      </c>
      <c r="M10">
        <v>2</v>
      </c>
      <c r="N10">
        <v>17</v>
      </c>
      <c r="O10" s="42" t="s">
        <v>376</v>
      </c>
      <c r="P10" t="s">
        <v>102</v>
      </c>
      <c r="Q10" t="s">
        <v>477</v>
      </c>
      <c r="R10" t="s">
        <v>103</v>
      </c>
      <c r="S10" t="s">
        <v>104</v>
      </c>
      <c r="T10" t="s">
        <v>105</v>
      </c>
      <c r="U10" t="s">
        <v>109</v>
      </c>
      <c r="V10">
        <v>0</v>
      </c>
      <c r="W10">
        <v>0</v>
      </c>
      <c r="X10">
        <v>0</v>
      </c>
      <c r="Y10" s="43">
        <v>0</v>
      </c>
      <c r="Z10" s="43">
        <v>0</v>
      </c>
      <c r="AA10" s="43">
        <v>0</v>
      </c>
      <c r="AB10" s="43">
        <v>1</v>
      </c>
      <c r="AC10" s="3">
        <f t="shared" si="0"/>
        <v>1</v>
      </c>
      <c r="AD10" s="4">
        <f t="shared" si="1"/>
        <v>1</v>
      </c>
      <c r="AE10" s="44">
        <v>0</v>
      </c>
      <c r="AF10" s="44">
        <v>0</v>
      </c>
      <c r="AG10" s="11">
        <f t="shared" si="2"/>
        <v>0</v>
      </c>
      <c r="AH10" s="12">
        <f t="shared" si="3"/>
        <v>0</v>
      </c>
      <c r="AI10" s="13">
        <f t="shared" si="4"/>
        <v>1</v>
      </c>
      <c r="AJ10" s="45">
        <v>0</v>
      </c>
      <c r="AK10" s="45">
        <v>0</v>
      </c>
      <c r="AL10" s="18">
        <f t="shared" si="5"/>
        <v>0</v>
      </c>
      <c r="AM10" s="19">
        <f t="shared" si="6"/>
        <v>0</v>
      </c>
      <c r="AN10" s="46">
        <v>0</v>
      </c>
      <c r="AO10" s="46">
        <v>0</v>
      </c>
      <c r="AP10" s="46">
        <v>0</v>
      </c>
      <c r="AQ10" s="24">
        <f t="shared" si="7"/>
        <v>0</v>
      </c>
      <c r="AR10" s="25">
        <f t="shared" si="8"/>
        <v>0</v>
      </c>
      <c r="AS10" s="13">
        <f t="shared" si="9"/>
        <v>0</v>
      </c>
      <c r="AT10" s="26">
        <f t="shared" si="10"/>
        <v>1</v>
      </c>
      <c r="AU10" s="27">
        <f t="shared" si="11"/>
        <v>1</v>
      </c>
      <c r="AV10" s="47">
        <v>0</v>
      </c>
      <c r="AW10" s="47">
        <v>0</v>
      </c>
      <c r="AX10" s="47">
        <v>0</v>
      </c>
      <c r="AY10" s="47">
        <v>0</v>
      </c>
      <c r="AZ10" s="47">
        <v>0</v>
      </c>
      <c r="BA10" s="47">
        <v>0</v>
      </c>
      <c r="BB10" s="47">
        <v>0</v>
      </c>
      <c r="BC10" s="47">
        <v>0</v>
      </c>
      <c r="BD10" s="47">
        <v>0</v>
      </c>
      <c r="BE10" s="47">
        <v>0</v>
      </c>
      <c r="BF10" s="47">
        <v>0</v>
      </c>
      <c r="BG10" s="47">
        <v>0</v>
      </c>
      <c r="BH10" s="47">
        <v>0</v>
      </c>
      <c r="BI10" s="47">
        <v>0</v>
      </c>
      <c r="BJ10" s="47">
        <v>0</v>
      </c>
      <c r="BK10" s="47">
        <v>0</v>
      </c>
      <c r="BL10" s="47">
        <v>0</v>
      </c>
      <c r="BM10" s="47">
        <v>0</v>
      </c>
      <c r="BN10" s="47">
        <v>0</v>
      </c>
      <c r="BO10" s="47">
        <v>0</v>
      </c>
      <c r="BP10" s="47">
        <v>0</v>
      </c>
      <c r="BQ10" s="47">
        <v>0</v>
      </c>
      <c r="BR10" s="47">
        <v>0</v>
      </c>
      <c r="BS10" s="47">
        <v>0</v>
      </c>
      <c r="BT10" s="47">
        <v>0</v>
      </c>
      <c r="BU10" s="47">
        <v>0</v>
      </c>
      <c r="BV10" s="47">
        <v>0</v>
      </c>
      <c r="BW10" s="47">
        <v>0</v>
      </c>
      <c r="BX10" s="47">
        <v>0</v>
      </c>
      <c r="BY10" s="47">
        <v>0</v>
      </c>
      <c r="BZ10" s="47">
        <v>0</v>
      </c>
      <c r="CA10" s="47">
        <v>0</v>
      </c>
      <c r="CB10" s="47">
        <v>0</v>
      </c>
      <c r="CC10" s="47">
        <v>1</v>
      </c>
      <c r="CD10" s="47">
        <v>0</v>
      </c>
      <c r="CE10" s="47">
        <v>0</v>
      </c>
      <c r="CF10" s="47">
        <v>0</v>
      </c>
      <c r="CG10" s="47">
        <v>0</v>
      </c>
      <c r="CH10" s="47">
        <v>0</v>
      </c>
      <c r="CI10" s="25">
        <v>1</v>
      </c>
      <c r="CJ10" s="48">
        <v>0</v>
      </c>
      <c r="CK10" s="27">
        <v>1</v>
      </c>
      <c r="CL10" s="48">
        <v>0</v>
      </c>
      <c r="CM10" s="48">
        <v>0</v>
      </c>
      <c r="CN10" s="48">
        <v>0</v>
      </c>
      <c r="CO10" s="25">
        <v>0</v>
      </c>
      <c r="CP10" s="48">
        <v>0</v>
      </c>
      <c r="CQ10" s="48">
        <v>0</v>
      </c>
      <c r="CR10" s="25">
        <v>0</v>
      </c>
      <c r="CS10" s="48">
        <v>0</v>
      </c>
      <c r="CT10" s="48">
        <v>0</v>
      </c>
      <c r="CU10" s="25">
        <v>0</v>
      </c>
      <c r="CV10" s="48">
        <v>0</v>
      </c>
      <c r="CW10" s="48">
        <v>0</v>
      </c>
      <c r="CX10" s="48">
        <v>0</v>
      </c>
      <c r="CY10" s="25">
        <v>0</v>
      </c>
      <c r="CZ10" s="25">
        <v>0</v>
      </c>
      <c r="DA10" s="25">
        <v>0</v>
      </c>
      <c r="DB10" s="48">
        <v>0</v>
      </c>
      <c r="DC10" s="48">
        <v>0</v>
      </c>
      <c r="DD10" s="48">
        <v>0</v>
      </c>
      <c r="DE10" s="25">
        <v>0</v>
      </c>
      <c r="DF10" s="48">
        <v>0</v>
      </c>
      <c r="DG10" s="48">
        <v>0</v>
      </c>
      <c r="DH10" s="48">
        <v>0</v>
      </c>
      <c r="DI10" s="25">
        <v>0</v>
      </c>
      <c r="DJ10" s="33">
        <f t="shared" si="12"/>
        <v>0</v>
      </c>
      <c r="DK10" s="33">
        <f t="shared" si="13"/>
        <v>0</v>
      </c>
      <c r="DL10" s="27">
        <f t="shared" si="14"/>
        <v>1</v>
      </c>
      <c r="DM10" s="33">
        <f t="shared" si="15"/>
        <v>0</v>
      </c>
      <c r="DN10" s="33">
        <f t="shared" si="16"/>
        <v>0</v>
      </c>
      <c r="DO10" s="33">
        <f t="shared" si="17"/>
        <v>0</v>
      </c>
      <c r="DP10" s="33">
        <f t="shared" si="18"/>
        <v>0</v>
      </c>
      <c r="DQ10" s="33">
        <f t="shared" si="19"/>
        <v>0</v>
      </c>
      <c r="DR10" s="154">
        <v>3.14</v>
      </c>
      <c r="DS10" s="3">
        <v>3.839</v>
      </c>
      <c r="DT10" s="3" t="s">
        <v>3065</v>
      </c>
      <c r="DU10" s="3" t="s">
        <v>3064</v>
      </c>
      <c r="DV10" s="285"/>
    </row>
    <row r="11" spans="1:126" x14ac:dyDescent="0.35">
      <c r="A11">
        <v>1839</v>
      </c>
      <c r="B11" t="s">
        <v>263</v>
      </c>
      <c r="C11" t="s">
        <v>478</v>
      </c>
      <c r="D11" t="s">
        <v>479</v>
      </c>
      <c r="E11" t="s">
        <v>480</v>
      </c>
      <c r="F11" t="s">
        <v>157</v>
      </c>
      <c r="G11" t="s">
        <v>481</v>
      </c>
      <c r="H11" t="s">
        <v>482</v>
      </c>
      <c r="I11">
        <v>2020</v>
      </c>
      <c r="J11" t="s">
        <v>483</v>
      </c>
      <c r="K11" s="47" t="s">
        <v>484</v>
      </c>
      <c r="L11">
        <v>1</v>
      </c>
      <c r="M11">
        <v>1</v>
      </c>
      <c r="N11" t="s">
        <v>485</v>
      </c>
      <c r="O11" s="42" t="s">
        <v>155</v>
      </c>
      <c r="P11" t="s">
        <v>102</v>
      </c>
      <c r="Q11" t="s">
        <v>486</v>
      </c>
      <c r="R11" t="s">
        <v>103</v>
      </c>
      <c r="S11" t="s">
        <v>104</v>
      </c>
      <c r="T11" t="s">
        <v>105</v>
      </c>
      <c r="U11" t="s">
        <v>156</v>
      </c>
      <c r="V11">
        <v>0</v>
      </c>
      <c r="W11">
        <v>0</v>
      </c>
      <c r="X11">
        <v>0</v>
      </c>
      <c r="Y11" s="43">
        <v>0</v>
      </c>
      <c r="Z11" s="43">
        <v>0</v>
      </c>
      <c r="AA11" s="43">
        <v>0</v>
      </c>
      <c r="AB11" s="43">
        <v>0</v>
      </c>
      <c r="AC11" s="3">
        <f t="shared" si="0"/>
        <v>0</v>
      </c>
      <c r="AD11" s="4">
        <f t="shared" si="1"/>
        <v>0</v>
      </c>
      <c r="AE11" s="44">
        <v>1</v>
      </c>
      <c r="AF11" s="44">
        <v>0</v>
      </c>
      <c r="AG11" s="11">
        <f t="shared" si="2"/>
        <v>1</v>
      </c>
      <c r="AH11" s="12">
        <f t="shared" si="3"/>
        <v>1</v>
      </c>
      <c r="AI11" s="13">
        <f t="shared" si="4"/>
        <v>1</v>
      </c>
      <c r="AJ11" s="45">
        <v>0</v>
      </c>
      <c r="AK11" s="45">
        <v>0</v>
      </c>
      <c r="AL11" s="18">
        <f t="shared" si="5"/>
        <v>0</v>
      </c>
      <c r="AM11" s="19">
        <f t="shared" si="6"/>
        <v>0</v>
      </c>
      <c r="AN11" s="46">
        <v>0</v>
      </c>
      <c r="AO11" s="46">
        <v>0</v>
      </c>
      <c r="AP11" s="46">
        <v>0</v>
      </c>
      <c r="AQ11" s="24">
        <f t="shared" si="7"/>
        <v>0</v>
      </c>
      <c r="AR11" s="25">
        <f t="shared" si="8"/>
        <v>0</v>
      </c>
      <c r="AS11" s="13">
        <f t="shared" si="9"/>
        <v>0</v>
      </c>
      <c r="AT11" s="26">
        <f t="shared" si="10"/>
        <v>1</v>
      </c>
      <c r="AU11" s="27">
        <f t="shared" si="11"/>
        <v>1</v>
      </c>
      <c r="AV11" s="47">
        <v>0</v>
      </c>
      <c r="AW11" s="47">
        <v>0</v>
      </c>
      <c r="AX11" s="47">
        <v>0</v>
      </c>
      <c r="AY11" s="47">
        <v>0</v>
      </c>
      <c r="AZ11" s="47">
        <v>0</v>
      </c>
      <c r="BA11" s="47">
        <v>0</v>
      </c>
      <c r="BB11" s="47">
        <v>0</v>
      </c>
      <c r="BC11" s="47">
        <v>0</v>
      </c>
      <c r="BD11" s="47">
        <v>0</v>
      </c>
      <c r="BE11" s="47">
        <v>0</v>
      </c>
      <c r="BF11" s="47">
        <v>0</v>
      </c>
      <c r="BG11" s="47">
        <v>0</v>
      </c>
      <c r="BH11" s="47">
        <v>0</v>
      </c>
      <c r="BI11" s="47">
        <v>0</v>
      </c>
      <c r="BJ11" s="47">
        <v>0</v>
      </c>
      <c r="BK11" s="47">
        <v>0</v>
      </c>
      <c r="BL11" s="47">
        <v>0</v>
      </c>
      <c r="BM11" s="47">
        <v>0</v>
      </c>
      <c r="BN11" s="47">
        <v>0</v>
      </c>
      <c r="BO11" s="47">
        <v>0</v>
      </c>
      <c r="BP11" s="47">
        <v>0</v>
      </c>
      <c r="BQ11" s="47">
        <v>0</v>
      </c>
      <c r="BR11" s="47">
        <v>0</v>
      </c>
      <c r="BS11" s="47">
        <v>0</v>
      </c>
      <c r="BT11" s="47">
        <v>0</v>
      </c>
      <c r="BU11" s="47">
        <v>0</v>
      </c>
      <c r="BV11" s="47">
        <v>0</v>
      </c>
      <c r="BW11" s="47">
        <v>0</v>
      </c>
      <c r="BX11" s="47">
        <v>0</v>
      </c>
      <c r="BY11" s="47">
        <v>0</v>
      </c>
      <c r="BZ11" s="47">
        <v>0</v>
      </c>
      <c r="CA11" s="47">
        <v>0</v>
      </c>
      <c r="CB11" s="47">
        <v>0</v>
      </c>
      <c r="CC11" s="47">
        <v>0</v>
      </c>
      <c r="CD11" s="47">
        <v>0</v>
      </c>
      <c r="CE11" s="47">
        <v>0</v>
      </c>
      <c r="CF11" s="47">
        <v>0</v>
      </c>
      <c r="CG11" s="47">
        <v>0</v>
      </c>
      <c r="CH11" s="47">
        <v>0</v>
      </c>
      <c r="CI11" s="25">
        <v>1</v>
      </c>
      <c r="CJ11" s="48">
        <v>0</v>
      </c>
      <c r="CK11" s="27">
        <v>1</v>
      </c>
      <c r="CL11" s="48">
        <v>0</v>
      </c>
      <c r="CM11" s="48">
        <v>0</v>
      </c>
      <c r="CN11" s="48">
        <v>0</v>
      </c>
      <c r="CO11" s="25">
        <v>0</v>
      </c>
      <c r="CP11" s="48">
        <v>0</v>
      </c>
      <c r="CQ11" s="48">
        <v>0</v>
      </c>
      <c r="CR11" s="25">
        <v>0</v>
      </c>
      <c r="CS11" s="48">
        <v>0</v>
      </c>
      <c r="CT11" s="48">
        <v>0</v>
      </c>
      <c r="CU11" s="25">
        <v>0</v>
      </c>
      <c r="CV11" s="48">
        <v>0</v>
      </c>
      <c r="CW11" s="48">
        <v>0</v>
      </c>
      <c r="CX11" s="48">
        <v>0</v>
      </c>
      <c r="CY11" s="25">
        <v>0</v>
      </c>
      <c r="CZ11" s="25">
        <v>0</v>
      </c>
      <c r="DA11" s="25">
        <v>0</v>
      </c>
      <c r="DB11" s="48">
        <v>0</v>
      </c>
      <c r="DC11" s="48">
        <v>0</v>
      </c>
      <c r="DD11" s="48">
        <v>0</v>
      </c>
      <c r="DE11" s="25">
        <v>0</v>
      </c>
      <c r="DF11" s="48">
        <v>0</v>
      </c>
      <c r="DG11" s="48">
        <v>0</v>
      </c>
      <c r="DH11" s="48">
        <v>0</v>
      </c>
      <c r="DI11" s="25">
        <v>0</v>
      </c>
      <c r="DJ11" s="33">
        <f t="shared" si="12"/>
        <v>0</v>
      </c>
      <c r="DK11" s="33">
        <f t="shared" si="13"/>
        <v>0</v>
      </c>
      <c r="DL11" s="27">
        <f t="shared" si="14"/>
        <v>1</v>
      </c>
      <c r="DM11" s="33">
        <f t="shared" si="15"/>
        <v>0</v>
      </c>
      <c r="DN11" s="33">
        <f t="shared" si="16"/>
        <v>0</v>
      </c>
      <c r="DO11" s="33">
        <f t="shared" si="17"/>
        <v>0</v>
      </c>
      <c r="DP11" s="33">
        <f t="shared" si="18"/>
        <v>0</v>
      </c>
      <c r="DQ11" s="33">
        <f t="shared" si="19"/>
        <v>0</v>
      </c>
      <c r="DR11" s="154"/>
      <c r="DS11" s="3"/>
      <c r="DT11" s="3"/>
      <c r="DU11" s="3"/>
      <c r="DV11" s="285"/>
    </row>
    <row r="12" spans="1:126" x14ac:dyDescent="0.35">
      <c r="A12" s="229">
        <v>1840</v>
      </c>
      <c r="B12" t="s">
        <v>487</v>
      </c>
      <c r="C12" t="s">
        <v>488</v>
      </c>
      <c r="D12" t="s">
        <v>489</v>
      </c>
      <c r="E12" t="s">
        <v>490</v>
      </c>
      <c r="F12" t="s">
        <v>390</v>
      </c>
      <c r="G12" t="s">
        <v>491</v>
      </c>
      <c r="H12" t="s">
        <v>454</v>
      </c>
      <c r="I12">
        <v>2020</v>
      </c>
      <c r="J12" t="s">
        <v>492</v>
      </c>
      <c r="K12" s="47" t="s">
        <v>493</v>
      </c>
      <c r="L12">
        <v>2</v>
      </c>
      <c r="M12">
        <v>2</v>
      </c>
      <c r="N12" t="s">
        <v>172</v>
      </c>
      <c r="O12" s="42" t="s">
        <v>177</v>
      </c>
      <c r="P12" t="s">
        <v>102</v>
      </c>
      <c r="Q12" t="s">
        <v>494</v>
      </c>
      <c r="R12" t="s">
        <v>103</v>
      </c>
      <c r="S12" t="s">
        <v>104</v>
      </c>
      <c r="T12" t="s">
        <v>105</v>
      </c>
      <c r="U12" t="s">
        <v>495</v>
      </c>
      <c r="V12">
        <v>1</v>
      </c>
      <c r="W12">
        <v>0</v>
      </c>
      <c r="X12">
        <v>0</v>
      </c>
      <c r="Y12" s="43">
        <v>0</v>
      </c>
      <c r="Z12" s="43">
        <v>1</v>
      </c>
      <c r="AA12" s="43">
        <v>0</v>
      </c>
      <c r="AB12" s="43">
        <v>0</v>
      </c>
      <c r="AC12" s="3">
        <f t="shared" si="0"/>
        <v>1</v>
      </c>
      <c r="AD12" s="4">
        <f t="shared" si="1"/>
        <v>1</v>
      </c>
      <c r="AE12" s="44">
        <v>0</v>
      </c>
      <c r="AF12" s="44">
        <v>0</v>
      </c>
      <c r="AG12" s="11">
        <f t="shared" si="2"/>
        <v>0</v>
      </c>
      <c r="AH12" s="12">
        <f t="shared" si="3"/>
        <v>0</v>
      </c>
      <c r="AI12" s="13">
        <f t="shared" si="4"/>
        <v>1</v>
      </c>
      <c r="AJ12" s="45">
        <v>0</v>
      </c>
      <c r="AK12" s="45">
        <v>0</v>
      </c>
      <c r="AL12" s="18">
        <f t="shared" si="5"/>
        <v>0</v>
      </c>
      <c r="AM12" s="19">
        <f t="shared" si="6"/>
        <v>0</v>
      </c>
      <c r="AN12" s="46">
        <v>0</v>
      </c>
      <c r="AO12" s="46">
        <v>0</v>
      </c>
      <c r="AP12" s="46">
        <v>1</v>
      </c>
      <c r="AQ12" s="24">
        <f t="shared" si="7"/>
        <v>1</v>
      </c>
      <c r="AR12" s="25">
        <f t="shared" si="8"/>
        <v>1</v>
      </c>
      <c r="AS12" s="13">
        <f t="shared" si="9"/>
        <v>1</v>
      </c>
      <c r="AT12" s="26">
        <f t="shared" si="10"/>
        <v>2</v>
      </c>
      <c r="AU12" s="27">
        <f t="shared" si="11"/>
        <v>1</v>
      </c>
      <c r="AV12" s="47">
        <v>0</v>
      </c>
      <c r="AW12" s="47">
        <v>0</v>
      </c>
      <c r="AX12" s="47">
        <v>0</v>
      </c>
      <c r="AY12" s="47">
        <v>0</v>
      </c>
      <c r="AZ12" s="47">
        <v>0</v>
      </c>
      <c r="BA12" s="47">
        <v>0</v>
      </c>
      <c r="BB12" s="47">
        <v>0</v>
      </c>
      <c r="BC12" s="47">
        <v>0</v>
      </c>
      <c r="BD12" s="47">
        <v>0</v>
      </c>
      <c r="BE12" s="47">
        <v>0</v>
      </c>
      <c r="BF12" s="47">
        <v>0</v>
      </c>
      <c r="BG12" s="47">
        <v>0</v>
      </c>
      <c r="BH12" s="47">
        <v>0</v>
      </c>
      <c r="BI12" s="47">
        <v>0</v>
      </c>
      <c r="BJ12" s="47">
        <v>0</v>
      </c>
      <c r="BK12" s="47">
        <v>0</v>
      </c>
      <c r="BL12" s="47">
        <v>0</v>
      </c>
      <c r="BM12" s="47">
        <v>0</v>
      </c>
      <c r="BN12" s="47">
        <v>0</v>
      </c>
      <c r="BO12" s="47">
        <v>0</v>
      </c>
      <c r="BP12" s="47">
        <v>0</v>
      </c>
      <c r="BQ12" s="47">
        <v>0</v>
      </c>
      <c r="BR12" s="47">
        <v>0</v>
      </c>
      <c r="BS12" s="47">
        <v>0</v>
      </c>
      <c r="BT12" s="47">
        <v>0</v>
      </c>
      <c r="BU12" s="47">
        <v>0</v>
      </c>
      <c r="BV12" s="47">
        <v>0</v>
      </c>
      <c r="BW12" s="47">
        <v>0</v>
      </c>
      <c r="BX12" s="47">
        <v>1</v>
      </c>
      <c r="BY12" s="47">
        <v>0</v>
      </c>
      <c r="BZ12" s="47">
        <v>0</v>
      </c>
      <c r="CA12" s="47">
        <v>0</v>
      </c>
      <c r="CB12" s="47">
        <v>0</v>
      </c>
      <c r="CC12" s="47">
        <v>0</v>
      </c>
      <c r="CD12" s="47">
        <v>0</v>
      </c>
      <c r="CE12" s="47">
        <v>0</v>
      </c>
      <c r="CF12" s="47">
        <v>0</v>
      </c>
      <c r="CG12" s="47">
        <v>0</v>
      </c>
      <c r="CH12" s="47">
        <v>0</v>
      </c>
      <c r="CI12" s="25">
        <v>1</v>
      </c>
      <c r="CJ12" s="48">
        <v>0</v>
      </c>
      <c r="CK12" s="27">
        <v>1</v>
      </c>
      <c r="CL12" s="48">
        <v>0</v>
      </c>
      <c r="CM12" s="48">
        <v>0</v>
      </c>
      <c r="CN12" s="48">
        <v>0</v>
      </c>
      <c r="CO12" s="25">
        <v>0</v>
      </c>
      <c r="CP12" s="48">
        <v>0</v>
      </c>
      <c r="CQ12" s="48">
        <v>0</v>
      </c>
      <c r="CR12" s="25">
        <v>0</v>
      </c>
      <c r="CS12" s="48">
        <v>0</v>
      </c>
      <c r="CT12" s="48">
        <v>0</v>
      </c>
      <c r="CU12" s="25">
        <v>0</v>
      </c>
      <c r="CV12" s="48">
        <v>0</v>
      </c>
      <c r="CW12" s="48">
        <v>0</v>
      </c>
      <c r="CX12" s="48">
        <v>0</v>
      </c>
      <c r="CY12" s="25">
        <v>0</v>
      </c>
      <c r="CZ12" s="25">
        <v>0</v>
      </c>
      <c r="DA12" s="25">
        <v>0</v>
      </c>
      <c r="DB12" s="48">
        <v>0</v>
      </c>
      <c r="DC12" s="48">
        <v>0</v>
      </c>
      <c r="DD12" s="48">
        <v>0</v>
      </c>
      <c r="DE12" s="25">
        <v>0</v>
      </c>
      <c r="DF12" s="48">
        <v>0</v>
      </c>
      <c r="DG12" s="48">
        <v>0</v>
      </c>
      <c r="DH12" s="48">
        <v>0</v>
      </c>
      <c r="DI12" s="25">
        <v>0</v>
      </c>
      <c r="DJ12" s="33">
        <f t="shared" si="12"/>
        <v>0</v>
      </c>
      <c r="DK12" s="33">
        <f t="shared" si="13"/>
        <v>0</v>
      </c>
      <c r="DL12" s="27">
        <f t="shared" si="14"/>
        <v>1</v>
      </c>
      <c r="DM12" s="33">
        <f t="shared" si="15"/>
        <v>0</v>
      </c>
      <c r="DN12" s="33">
        <f t="shared" si="16"/>
        <v>0</v>
      </c>
      <c r="DO12" s="33">
        <f t="shared" si="17"/>
        <v>0</v>
      </c>
      <c r="DP12" s="33">
        <f t="shared" si="18"/>
        <v>0</v>
      </c>
      <c r="DQ12" s="33">
        <f t="shared" si="19"/>
        <v>0</v>
      </c>
      <c r="DR12" s="154"/>
      <c r="DS12" s="3"/>
      <c r="DT12" s="3"/>
      <c r="DU12" s="3"/>
      <c r="DV12" s="285"/>
    </row>
    <row r="13" spans="1:126" x14ac:dyDescent="0.35">
      <c r="A13">
        <v>1841</v>
      </c>
      <c r="B13" t="s">
        <v>127</v>
      </c>
      <c r="C13" t="s">
        <v>496</v>
      </c>
      <c r="D13" t="s">
        <v>497</v>
      </c>
      <c r="E13" t="s">
        <v>350</v>
      </c>
      <c r="F13" t="s">
        <v>160</v>
      </c>
      <c r="G13" t="s">
        <v>351</v>
      </c>
      <c r="H13" t="s">
        <v>498</v>
      </c>
      <c r="I13">
        <v>2020</v>
      </c>
      <c r="J13" t="s">
        <v>499</v>
      </c>
      <c r="K13" s="47" t="s">
        <v>449</v>
      </c>
      <c r="O13" s="42" t="s">
        <v>376</v>
      </c>
      <c r="P13" t="s">
        <v>102</v>
      </c>
      <c r="Q13" t="s">
        <v>500</v>
      </c>
      <c r="R13" t="s">
        <v>108</v>
      </c>
      <c r="S13" t="s">
        <v>104</v>
      </c>
      <c r="T13" t="s">
        <v>105</v>
      </c>
      <c r="U13" t="s">
        <v>501</v>
      </c>
      <c r="V13">
        <v>0</v>
      </c>
      <c r="W13">
        <v>0</v>
      </c>
      <c r="X13">
        <v>0</v>
      </c>
      <c r="Y13" s="43">
        <v>0</v>
      </c>
      <c r="Z13" s="43">
        <v>0</v>
      </c>
      <c r="AA13" s="43">
        <v>1</v>
      </c>
      <c r="AB13" s="43">
        <v>0</v>
      </c>
      <c r="AC13" s="3">
        <f t="shared" si="0"/>
        <v>1</v>
      </c>
      <c r="AD13" s="4">
        <f t="shared" si="1"/>
        <v>1</v>
      </c>
      <c r="AE13" s="44">
        <v>0</v>
      </c>
      <c r="AF13" s="44">
        <v>0</v>
      </c>
      <c r="AG13" s="11">
        <f t="shared" si="2"/>
        <v>0</v>
      </c>
      <c r="AH13" s="12">
        <f t="shared" si="3"/>
        <v>0</v>
      </c>
      <c r="AI13" s="13">
        <f t="shared" si="4"/>
        <v>1</v>
      </c>
      <c r="AJ13" s="45">
        <v>0</v>
      </c>
      <c r="AK13" s="45">
        <v>0</v>
      </c>
      <c r="AL13" s="18">
        <f t="shared" si="5"/>
        <v>0</v>
      </c>
      <c r="AM13" s="19">
        <f t="shared" si="6"/>
        <v>0</v>
      </c>
      <c r="AN13" s="46">
        <v>0</v>
      </c>
      <c r="AO13" s="46">
        <v>0</v>
      </c>
      <c r="AP13" s="46">
        <v>0</v>
      </c>
      <c r="AQ13" s="24">
        <f t="shared" si="7"/>
        <v>0</v>
      </c>
      <c r="AR13" s="25">
        <f t="shared" si="8"/>
        <v>0</v>
      </c>
      <c r="AS13" s="13">
        <f t="shared" si="9"/>
        <v>0</v>
      </c>
      <c r="AT13" s="26">
        <f t="shared" si="10"/>
        <v>1</v>
      </c>
      <c r="AU13" s="27">
        <f t="shared" si="11"/>
        <v>1</v>
      </c>
      <c r="AV13" s="47">
        <v>0</v>
      </c>
      <c r="AW13" s="47">
        <v>0</v>
      </c>
      <c r="AX13" s="47">
        <v>0</v>
      </c>
      <c r="AY13" s="47">
        <v>0</v>
      </c>
      <c r="AZ13" s="47">
        <v>0</v>
      </c>
      <c r="BA13" s="47">
        <v>0</v>
      </c>
      <c r="BB13" s="47">
        <v>0</v>
      </c>
      <c r="BC13" s="47">
        <v>0</v>
      </c>
      <c r="BD13" s="47">
        <v>0</v>
      </c>
      <c r="BE13" s="47">
        <v>0</v>
      </c>
      <c r="BF13" s="47">
        <v>0</v>
      </c>
      <c r="BG13" s="47">
        <v>0</v>
      </c>
      <c r="BH13" s="47">
        <v>0</v>
      </c>
      <c r="BI13" s="47">
        <v>0</v>
      </c>
      <c r="BJ13" s="47">
        <v>0</v>
      </c>
      <c r="BK13" s="47">
        <v>0</v>
      </c>
      <c r="BL13" s="47">
        <v>0</v>
      </c>
      <c r="BM13" s="47">
        <v>0</v>
      </c>
      <c r="BN13" s="47">
        <v>0</v>
      </c>
      <c r="BO13" s="47">
        <v>1</v>
      </c>
      <c r="BP13" s="47">
        <v>0</v>
      </c>
      <c r="BQ13" s="47">
        <v>0</v>
      </c>
      <c r="BR13" s="47">
        <v>0</v>
      </c>
      <c r="BS13" s="47">
        <v>0</v>
      </c>
      <c r="BT13" s="47">
        <v>0</v>
      </c>
      <c r="BU13" s="47">
        <v>0</v>
      </c>
      <c r="BV13" s="47">
        <v>0</v>
      </c>
      <c r="BW13" s="47">
        <v>0</v>
      </c>
      <c r="BX13" s="47">
        <v>0</v>
      </c>
      <c r="BY13" s="47">
        <v>0</v>
      </c>
      <c r="BZ13" s="47">
        <v>0</v>
      </c>
      <c r="CA13" s="47">
        <v>0</v>
      </c>
      <c r="CB13" s="47">
        <v>0</v>
      </c>
      <c r="CC13" s="47">
        <v>0</v>
      </c>
      <c r="CD13" s="47">
        <v>0</v>
      </c>
      <c r="CE13" s="47">
        <v>0</v>
      </c>
      <c r="CF13" s="47">
        <v>0</v>
      </c>
      <c r="CG13" s="47">
        <v>0</v>
      </c>
      <c r="CH13" s="47">
        <v>0</v>
      </c>
      <c r="CI13" s="25">
        <v>1</v>
      </c>
      <c r="CJ13" s="48">
        <v>0</v>
      </c>
      <c r="CK13" s="27">
        <v>1</v>
      </c>
      <c r="CL13" s="48">
        <v>0</v>
      </c>
      <c r="CM13" s="48">
        <v>0</v>
      </c>
      <c r="CN13" s="48">
        <v>0</v>
      </c>
      <c r="CO13" s="25">
        <v>0</v>
      </c>
      <c r="CP13" s="48">
        <v>0</v>
      </c>
      <c r="CQ13" s="48">
        <v>0</v>
      </c>
      <c r="CR13" s="25">
        <v>0</v>
      </c>
      <c r="CS13" s="48">
        <v>0</v>
      </c>
      <c r="CT13" s="48">
        <v>0</v>
      </c>
      <c r="CU13" s="25">
        <v>0</v>
      </c>
      <c r="CV13" s="48">
        <v>0</v>
      </c>
      <c r="CW13" s="48">
        <v>0</v>
      </c>
      <c r="CX13" s="48">
        <v>0</v>
      </c>
      <c r="CY13" s="25">
        <v>0</v>
      </c>
      <c r="CZ13" s="25">
        <v>0</v>
      </c>
      <c r="DA13" s="25">
        <v>0</v>
      </c>
      <c r="DB13" s="48">
        <v>0</v>
      </c>
      <c r="DC13" s="48">
        <v>0</v>
      </c>
      <c r="DD13" s="48">
        <v>0</v>
      </c>
      <c r="DE13" s="25">
        <v>0</v>
      </c>
      <c r="DF13" s="48">
        <v>0</v>
      </c>
      <c r="DG13" s="48">
        <v>0</v>
      </c>
      <c r="DH13" s="48">
        <v>0</v>
      </c>
      <c r="DI13" s="25">
        <v>0</v>
      </c>
      <c r="DJ13" s="33">
        <f t="shared" si="12"/>
        <v>0</v>
      </c>
      <c r="DK13" s="33">
        <f t="shared" si="13"/>
        <v>0</v>
      </c>
      <c r="DL13" s="27">
        <f t="shared" si="14"/>
        <v>1</v>
      </c>
      <c r="DM13" s="33">
        <f t="shared" si="15"/>
        <v>0</v>
      </c>
      <c r="DN13" s="33">
        <f t="shared" si="16"/>
        <v>0</v>
      </c>
      <c r="DO13" s="33">
        <f t="shared" si="17"/>
        <v>0</v>
      </c>
      <c r="DP13" s="33">
        <f t="shared" si="18"/>
        <v>0</v>
      </c>
      <c r="DQ13" s="33">
        <f t="shared" si="19"/>
        <v>0</v>
      </c>
      <c r="DR13" s="154">
        <v>1.573</v>
      </c>
      <c r="DS13" s="3">
        <v>1.5669999999999999</v>
      </c>
      <c r="DT13" s="3" t="s">
        <v>3079</v>
      </c>
      <c r="DU13" s="3" t="s">
        <v>3064</v>
      </c>
      <c r="DV13" s="285"/>
    </row>
    <row r="14" spans="1:126" x14ac:dyDescent="0.35">
      <c r="A14">
        <v>1843</v>
      </c>
      <c r="B14" t="s">
        <v>127</v>
      </c>
      <c r="C14" t="s">
        <v>503</v>
      </c>
      <c r="D14" t="s">
        <v>504</v>
      </c>
      <c r="E14" t="s">
        <v>505</v>
      </c>
      <c r="F14" t="s">
        <v>160</v>
      </c>
      <c r="G14" t="s">
        <v>506</v>
      </c>
      <c r="H14" t="s">
        <v>507</v>
      </c>
      <c r="I14">
        <v>2020</v>
      </c>
      <c r="J14" t="s">
        <v>508</v>
      </c>
      <c r="K14" s="47" t="s">
        <v>175</v>
      </c>
      <c r="L14">
        <v>10</v>
      </c>
      <c r="M14">
        <v>1</v>
      </c>
      <c r="N14">
        <v>2847</v>
      </c>
      <c r="O14" s="42" t="s">
        <v>376</v>
      </c>
      <c r="P14" t="s">
        <v>102</v>
      </c>
      <c r="Q14" t="s">
        <v>509</v>
      </c>
      <c r="R14" t="s">
        <v>103</v>
      </c>
      <c r="S14" t="s">
        <v>104</v>
      </c>
      <c r="T14" t="s">
        <v>105</v>
      </c>
      <c r="U14" t="s">
        <v>200</v>
      </c>
      <c r="V14">
        <v>0</v>
      </c>
      <c r="W14">
        <v>0</v>
      </c>
      <c r="X14">
        <v>0</v>
      </c>
      <c r="Y14" s="43">
        <v>0</v>
      </c>
      <c r="Z14" s="43">
        <v>0</v>
      </c>
      <c r="AA14" s="43">
        <v>1</v>
      </c>
      <c r="AB14" s="43">
        <v>0</v>
      </c>
      <c r="AC14" s="3">
        <f t="shared" si="0"/>
        <v>1</v>
      </c>
      <c r="AD14" s="4">
        <f t="shared" si="1"/>
        <v>1</v>
      </c>
      <c r="AE14" s="44">
        <v>0</v>
      </c>
      <c r="AF14" s="44">
        <v>0</v>
      </c>
      <c r="AG14" s="11">
        <f t="shared" si="2"/>
        <v>0</v>
      </c>
      <c r="AH14" s="12">
        <f t="shared" si="3"/>
        <v>0</v>
      </c>
      <c r="AI14" s="13">
        <f t="shared" si="4"/>
        <v>1</v>
      </c>
      <c r="AJ14" s="45">
        <v>0</v>
      </c>
      <c r="AK14" s="45">
        <v>0</v>
      </c>
      <c r="AL14" s="18">
        <f t="shared" si="5"/>
        <v>0</v>
      </c>
      <c r="AM14" s="19">
        <f t="shared" si="6"/>
        <v>0</v>
      </c>
      <c r="AN14" s="46">
        <v>0</v>
      </c>
      <c r="AO14" s="46">
        <v>0</v>
      </c>
      <c r="AP14" s="46">
        <v>0</v>
      </c>
      <c r="AQ14" s="24">
        <f t="shared" si="7"/>
        <v>0</v>
      </c>
      <c r="AR14" s="25">
        <f t="shared" si="8"/>
        <v>0</v>
      </c>
      <c r="AS14" s="13">
        <f t="shared" si="9"/>
        <v>0</v>
      </c>
      <c r="AT14" s="26">
        <f t="shared" si="10"/>
        <v>1</v>
      </c>
      <c r="AU14" s="27">
        <f t="shared" si="11"/>
        <v>1</v>
      </c>
      <c r="AV14" s="47">
        <v>0</v>
      </c>
      <c r="AW14" s="47">
        <v>0</v>
      </c>
      <c r="AX14" s="47">
        <v>0</v>
      </c>
      <c r="AY14" s="47">
        <v>0</v>
      </c>
      <c r="AZ14" s="47">
        <v>0</v>
      </c>
      <c r="BA14" s="47">
        <v>0</v>
      </c>
      <c r="BB14" s="47">
        <v>0</v>
      </c>
      <c r="BC14" s="47">
        <v>0</v>
      </c>
      <c r="BD14" s="47">
        <v>0</v>
      </c>
      <c r="BE14" s="47">
        <v>0</v>
      </c>
      <c r="BF14" s="47">
        <v>0</v>
      </c>
      <c r="BG14" s="47">
        <v>0</v>
      </c>
      <c r="BH14" s="47">
        <v>0</v>
      </c>
      <c r="BI14" s="47">
        <v>0</v>
      </c>
      <c r="BJ14" s="47">
        <v>0</v>
      </c>
      <c r="BK14" s="47">
        <v>0</v>
      </c>
      <c r="BL14" s="47">
        <v>0</v>
      </c>
      <c r="BM14" s="47">
        <v>0</v>
      </c>
      <c r="BN14" s="47">
        <v>0</v>
      </c>
      <c r="BO14" s="47">
        <v>0</v>
      </c>
      <c r="BP14" s="47">
        <v>0</v>
      </c>
      <c r="BQ14" s="47">
        <v>0</v>
      </c>
      <c r="BR14" s="47">
        <v>0</v>
      </c>
      <c r="BS14" s="47">
        <v>0</v>
      </c>
      <c r="BT14" s="47">
        <v>0</v>
      </c>
      <c r="BU14" s="47">
        <v>0</v>
      </c>
      <c r="BV14" s="47">
        <v>0</v>
      </c>
      <c r="BW14" s="47">
        <v>0</v>
      </c>
      <c r="BX14" s="47">
        <v>0</v>
      </c>
      <c r="BY14" s="47">
        <v>0</v>
      </c>
      <c r="BZ14" s="47">
        <v>0</v>
      </c>
      <c r="CA14" s="47">
        <v>0</v>
      </c>
      <c r="CB14" s="47">
        <v>0</v>
      </c>
      <c r="CC14" s="47">
        <v>0</v>
      </c>
      <c r="CD14" s="47">
        <v>0</v>
      </c>
      <c r="CE14" s="47">
        <v>0</v>
      </c>
      <c r="CF14" s="47">
        <v>0</v>
      </c>
      <c r="CG14" s="47">
        <v>0</v>
      </c>
      <c r="CH14" s="47">
        <v>0</v>
      </c>
      <c r="CI14" s="25">
        <v>1</v>
      </c>
      <c r="CJ14" s="48">
        <v>0</v>
      </c>
      <c r="CK14" s="27">
        <v>1</v>
      </c>
      <c r="CL14" s="48">
        <v>0</v>
      </c>
      <c r="CM14" s="48">
        <v>0</v>
      </c>
      <c r="CN14" s="48">
        <v>0</v>
      </c>
      <c r="CO14" s="25">
        <v>0</v>
      </c>
      <c r="CP14" s="48">
        <v>0</v>
      </c>
      <c r="CQ14" s="48">
        <v>0</v>
      </c>
      <c r="CR14" s="25">
        <v>0</v>
      </c>
      <c r="CS14" s="48">
        <v>0</v>
      </c>
      <c r="CT14" s="48">
        <v>0</v>
      </c>
      <c r="CU14" s="25">
        <v>0</v>
      </c>
      <c r="CV14" s="48">
        <v>0</v>
      </c>
      <c r="CW14" s="48">
        <v>0</v>
      </c>
      <c r="CX14" s="48">
        <v>0</v>
      </c>
      <c r="CY14" s="25">
        <v>0</v>
      </c>
      <c r="CZ14" s="25">
        <v>0</v>
      </c>
      <c r="DA14" s="25">
        <v>0</v>
      </c>
      <c r="DB14" s="48">
        <v>0</v>
      </c>
      <c r="DC14" s="48">
        <v>0</v>
      </c>
      <c r="DD14" s="48">
        <v>0</v>
      </c>
      <c r="DE14" s="25">
        <v>0</v>
      </c>
      <c r="DF14" s="48">
        <v>0</v>
      </c>
      <c r="DG14" s="48">
        <v>0</v>
      </c>
      <c r="DH14" s="48">
        <v>0</v>
      </c>
      <c r="DI14" s="25">
        <v>0</v>
      </c>
      <c r="DJ14" s="33">
        <f t="shared" si="12"/>
        <v>0</v>
      </c>
      <c r="DK14" s="33">
        <f t="shared" si="13"/>
        <v>0</v>
      </c>
      <c r="DL14" s="27">
        <f t="shared" si="14"/>
        <v>1</v>
      </c>
      <c r="DM14" s="33">
        <f t="shared" si="15"/>
        <v>0</v>
      </c>
      <c r="DN14" s="33">
        <f t="shared" si="16"/>
        <v>0</v>
      </c>
      <c r="DO14" s="33">
        <f t="shared" si="17"/>
        <v>0</v>
      </c>
      <c r="DP14" s="33">
        <f t="shared" si="18"/>
        <v>0</v>
      </c>
      <c r="DQ14" s="33">
        <f t="shared" si="19"/>
        <v>0</v>
      </c>
      <c r="DR14" s="154">
        <v>3.9980000000000002</v>
      </c>
      <c r="DS14" s="3">
        <v>4.5759999999999996</v>
      </c>
      <c r="DT14" s="3" t="s">
        <v>3084</v>
      </c>
      <c r="DU14" s="3" t="s">
        <v>3062</v>
      </c>
      <c r="DV14" s="285"/>
    </row>
    <row r="15" spans="1:126" x14ac:dyDescent="0.35">
      <c r="A15">
        <v>1844</v>
      </c>
      <c r="B15" t="s">
        <v>510</v>
      </c>
      <c r="C15" t="s">
        <v>511</v>
      </c>
      <c r="D15" t="s">
        <v>512</v>
      </c>
      <c r="E15" t="s">
        <v>513</v>
      </c>
      <c r="F15" t="s">
        <v>514</v>
      </c>
      <c r="G15" t="s">
        <v>515</v>
      </c>
      <c r="H15" t="s">
        <v>516</v>
      </c>
      <c r="I15">
        <v>2020</v>
      </c>
      <c r="J15" t="s">
        <v>517</v>
      </c>
      <c r="K15" s="47" t="s">
        <v>298</v>
      </c>
      <c r="L15">
        <v>63</v>
      </c>
      <c r="M15">
        <v>3</v>
      </c>
      <c r="N15" t="s">
        <v>371</v>
      </c>
      <c r="O15" s="42" t="s">
        <v>518</v>
      </c>
      <c r="P15" t="s">
        <v>118</v>
      </c>
      <c r="Q15" t="s">
        <v>519</v>
      </c>
      <c r="R15" t="s">
        <v>103</v>
      </c>
      <c r="S15" t="s">
        <v>104</v>
      </c>
      <c r="T15" t="s">
        <v>168</v>
      </c>
      <c r="U15" t="s">
        <v>520</v>
      </c>
      <c r="V15">
        <v>0</v>
      </c>
      <c r="W15">
        <v>1</v>
      </c>
      <c r="X15">
        <v>1</v>
      </c>
      <c r="Y15" s="43">
        <v>0</v>
      </c>
      <c r="Z15" s="43">
        <v>0</v>
      </c>
      <c r="AA15" s="43">
        <v>0</v>
      </c>
      <c r="AB15" s="43">
        <v>0</v>
      </c>
      <c r="AC15" s="3">
        <f t="shared" si="0"/>
        <v>0</v>
      </c>
      <c r="AD15" s="4">
        <f t="shared" si="1"/>
        <v>0</v>
      </c>
      <c r="AE15" s="44">
        <v>1</v>
      </c>
      <c r="AF15" s="44">
        <v>0</v>
      </c>
      <c r="AG15" s="11">
        <f t="shared" si="2"/>
        <v>1</v>
      </c>
      <c r="AH15" s="12">
        <f t="shared" si="3"/>
        <v>1</v>
      </c>
      <c r="AI15" s="13">
        <f t="shared" si="4"/>
        <v>1</v>
      </c>
      <c r="AJ15" s="45">
        <v>0</v>
      </c>
      <c r="AK15" s="45">
        <v>0</v>
      </c>
      <c r="AL15" s="18">
        <f t="shared" si="5"/>
        <v>0</v>
      </c>
      <c r="AM15" s="19">
        <f t="shared" si="6"/>
        <v>0</v>
      </c>
      <c r="AN15" s="46">
        <v>0</v>
      </c>
      <c r="AO15" s="46">
        <v>0</v>
      </c>
      <c r="AP15" s="46">
        <v>0</v>
      </c>
      <c r="AQ15" s="24">
        <f t="shared" si="7"/>
        <v>0</v>
      </c>
      <c r="AR15" s="25">
        <f t="shared" si="8"/>
        <v>0</v>
      </c>
      <c r="AS15" s="13">
        <f t="shared" si="9"/>
        <v>0</v>
      </c>
      <c r="AT15" s="26">
        <f t="shared" si="10"/>
        <v>1</v>
      </c>
      <c r="AU15" s="27">
        <f t="shared" si="11"/>
        <v>1</v>
      </c>
      <c r="AV15" s="47">
        <v>0</v>
      </c>
      <c r="AW15" s="47">
        <v>0</v>
      </c>
      <c r="AX15" s="47">
        <v>0</v>
      </c>
      <c r="AY15" s="47">
        <v>0</v>
      </c>
      <c r="AZ15" s="47">
        <v>0</v>
      </c>
      <c r="BA15" s="47">
        <v>0</v>
      </c>
      <c r="BB15" s="47">
        <v>0</v>
      </c>
      <c r="BC15" s="47">
        <v>0</v>
      </c>
      <c r="BD15" s="47">
        <v>0</v>
      </c>
      <c r="BE15" s="47">
        <v>0</v>
      </c>
      <c r="BF15" s="47">
        <v>0</v>
      </c>
      <c r="BG15" s="47">
        <v>0</v>
      </c>
      <c r="BH15" s="47">
        <v>0</v>
      </c>
      <c r="BI15" s="47">
        <v>0</v>
      </c>
      <c r="BJ15" s="47">
        <v>0</v>
      </c>
      <c r="BK15" s="47">
        <v>0</v>
      </c>
      <c r="BL15" s="47">
        <v>0</v>
      </c>
      <c r="BM15" s="47">
        <v>0</v>
      </c>
      <c r="BN15" s="47">
        <v>0</v>
      </c>
      <c r="BO15" s="47">
        <v>0</v>
      </c>
      <c r="BP15" s="47">
        <v>0</v>
      </c>
      <c r="BQ15" s="47">
        <v>0</v>
      </c>
      <c r="BR15" s="47">
        <v>0</v>
      </c>
      <c r="BS15" s="47">
        <v>0</v>
      </c>
      <c r="BT15" s="47">
        <v>0</v>
      </c>
      <c r="BU15" s="47">
        <v>0</v>
      </c>
      <c r="BV15" s="47">
        <v>0</v>
      </c>
      <c r="BW15" s="47">
        <v>0</v>
      </c>
      <c r="BX15" s="47">
        <v>0</v>
      </c>
      <c r="BY15" s="47">
        <v>0</v>
      </c>
      <c r="BZ15" s="47">
        <v>0</v>
      </c>
      <c r="CA15" s="47">
        <v>0</v>
      </c>
      <c r="CB15" s="47">
        <v>0</v>
      </c>
      <c r="CC15" s="47">
        <v>0</v>
      </c>
      <c r="CD15" s="47">
        <v>0</v>
      </c>
      <c r="CE15" s="47">
        <v>0</v>
      </c>
      <c r="CF15" s="47">
        <v>0</v>
      </c>
      <c r="CG15" s="47">
        <v>0</v>
      </c>
      <c r="CH15" s="47">
        <v>0</v>
      </c>
      <c r="CI15" s="25">
        <v>1</v>
      </c>
      <c r="CJ15" s="48">
        <v>0</v>
      </c>
      <c r="CK15" s="27">
        <v>0</v>
      </c>
      <c r="CL15" s="48">
        <v>0</v>
      </c>
      <c r="CM15" s="48">
        <v>0</v>
      </c>
      <c r="CN15" s="48">
        <v>1</v>
      </c>
      <c r="CO15" s="25">
        <v>0</v>
      </c>
      <c r="CP15" s="48">
        <v>0</v>
      </c>
      <c r="CQ15" s="48">
        <v>0</v>
      </c>
      <c r="CR15" s="25">
        <v>0</v>
      </c>
      <c r="CS15" s="48">
        <v>0</v>
      </c>
      <c r="CT15" s="48">
        <v>0</v>
      </c>
      <c r="CU15" s="25">
        <v>0</v>
      </c>
      <c r="CV15" s="48">
        <v>0</v>
      </c>
      <c r="CW15" s="48">
        <v>0</v>
      </c>
      <c r="CX15" s="48">
        <v>0</v>
      </c>
      <c r="CY15" s="25">
        <v>0</v>
      </c>
      <c r="CZ15" s="25">
        <v>0</v>
      </c>
      <c r="DA15" s="25">
        <v>0</v>
      </c>
      <c r="DB15" s="48">
        <v>0</v>
      </c>
      <c r="DC15" s="48">
        <v>0</v>
      </c>
      <c r="DD15" s="48">
        <v>0</v>
      </c>
      <c r="DE15" s="25">
        <v>0</v>
      </c>
      <c r="DF15" s="48">
        <v>0</v>
      </c>
      <c r="DG15" s="48">
        <v>0</v>
      </c>
      <c r="DH15" s="48">
        <v>0</v>
      </c>
      <c r="DI15" s="25">
        <v>0</v>
      </c>
      <c r="DJ15" s="33">
        <f t="shared" si="12"/>
        <v>0</v>
      </c>
      <c r="DK15" s="33">
        <f t="shared" si="13"/>
        <v>1</v>
      </c>
      <c r="DL15" s="27">
        <f t="shared" si="14"/>
        <v>0</v>
      </c>
      <c r="DM15" s="33">
        <f t="shared" si="15"/>
        <v>0</v>
      </c>
      <c r="DN15" s="33">
        <f t="shared" si="16"/>
        <v>0</v>
      </c>
      <c r="DO15" s="33">
        <f t="shared" si="17"/>
        <v>0</v>
      </c>
      <c r="DP15" s="33">
        <f t="shared" si="18"/>
        <v>0</v>
      </c>
      <c r="DQ15" s="33">
        <f t="shared" si="19"/>
        <v>0</v>
      </c>
      <c r="DR15" s="154"/>
      <c r="DS15" s="3"/>
      <c r="DT15" s="3"/>
      <c r="DU15" s="3"/>
      <c r="DV15" s="285"/>
    </row>
    <row r="16" spans="1:126" x14ac:dyDescent="0.35">
      <c r="A16">
        <v>1845</v>
      </c>
      <c r="B16" t="s">
        <v>127</v>
      </c>
      <c r="C16" t="s">
        <v>521</v>
      </c>
      <c r="D16" t="s">
        <v>522</v>
      </c>
      <c r="E16" t="s">
        <v>523</v>
      </c>
      <c r="F16" t="s">
        <v>524</v>
      </c>
      <c r="G16" t="s">
        <v>525</v>
      </c>
      <c r="H16" t="s">
        <v>526</v>
      </c>
      <c r="I16">
        <v>2020</v>
      </c>
      <c r="J16" t="s">
        <v>527</v>
      </c>
      <c r="K16" s="47" t="s">
        <v>101</v>
      </c>
      <c r="L16">
        <v>23</v>
      </c>
      <c r="M16">
        <v>1</v>
      </c>
      <c r="N16" t="s">
        <v>528</v>
      </c>
      <c r="O16" s="42" t="s">
        <v>251</v>
      </c>
      <c r="P16" t="s">
        <v>102</v>
      </c>
      <c r="Q16" t="s">
        <v>529</v>
      </c>
      <c r="R16" t="s">
        <v>103</v>
      </c>
      <c r="S16" t="s">
        <v>104</v>
      </c>
      <c r="T16" t="s">
        <v>105</v>
      </c>
      <c r="U16" t="s">
        <v>530</v>
      </c>
      <c r="V16">
        <v>0</v>
      </c>
      <c r="W16">
        <v>0</v>
      </c>
      <c r="X16">
        <v>0</v>
      </c>
      <c r="Y16" s="43">
        <v>0</v>
      </c>
      <c r="Z16" s="43">
        <v>0</v>
      </c>
      <c r="AA16" s="43">
        <v>1</v>
      </c>
      <c r="AB16" s="43">
        <v>0</v>
      </c>
      <c r="AC16" s="3">
        <f t="shared" si="0"/>
        <v>1</v>
      </c>
      <c r="AD16" s="4">
        <f t="shared" si="1"/>
        <v>1</v>
      </c>
      <c r="AE16" s="44">
        <v>0</v>
      </c>
      <c r="AF16" s="44">
        <v>0</v>
      </c>
      <c r="AG16" s="11">
        <f t="shared" si="2"/>
        <v>0</v>
      </c>
      <c r="AH16" s="12">
        <f t="shared" si="3"/>
        <v>0</v>
      </c>
      <c r="AI16" s="13">
        <f t="shared" si="4"/>
        <v>1</v>
      </c>
      <c r="AJ16" s="45">
        <v>0</v>
      </c>
      <c r="AK16" s="45">
        <v>0</v>
      </c>
      <c r="AL16" s="18">
        <f t="shared" si="5"/>
        <v>0</v>
      </c>
      <c r="AM16" s="19">
        <f t="shared" si="6"/>
        <v>0</v>
      </c>
      <c r="AN16" s="46">
        <v>0</v>
      </c>
      <c r="AO16" s="46">
        <v>0</v>
      </c>
      <c r="AP16" s="46">
        <v>0</v>
      </c>
      <c r="AQ16" s="24">
        <f t="shared" si="7"/>
        <v>0</v>
      </c>
      <c r="AR16" s="25">
        <f t="shared" si="8"/>
        <v>0</v>
      </c>
      <c r="AS16" s="13">
        <f t="shared" si="9"/>
        <v>0</v>
      </c>
      <c r="AT16" s="26">
        <f t="shared" si="10"/>
        <v>1</v>
      </c>
      <c r="AU16" s="27">
        <f t="shared" si="11"/>
        <v>1</v>
      </c>
      <c r="AV16" s="47">
        <v>0</v>
      </c>
      <c r="AW16" s="47">
        <v>0</v>
      </c>
      <c r="AX16" s="47">
        <v>0</v>
      </c>
      <c r="AY16" s="47">
        <v>0</v>
      </c>
      <c r="AZ16" s="47">
        <v>0</v>
      </c>
      <c r="BA16" s="47">
        <v>0</v>
      </c>
      <c r="BB16" s="47">
        <v>0</v>
      </c>
      <c r="BC16" s="47">
        <v>1</v>
      </c>
      <c r="BD16" s="47">
        <v>0</v>
      </c>
      <c r="BE16" s="47">
        <v>0</v>
      </c>
      <c r="BF16" s="47">
        <v>0</v>
      </c>
      <c r="BG16" s="47">
        <v>0</v>
      </c>
      <c r="BH16" s="47">
        <v>0</v>
      </c>
      <c r="BI16" s="47">
        <v>0</v>
      </c>
      <c r="BJ16" s="47">
        <v>0</v>
      </c>
      <c r="BK16" s="47">
        <v>0</v>
      </c>
      <c r="BL16" s="47">
        <v>0</v>
      </c>
      <c r="BM16" s="47">
        <v>0</v>
      </c>
      <c r="BN16" s="47">
        <v>0</v>
      </c>
      <c r="BO16" s="47">
        <v>0</v>
      </c>
      <c r="BP16" s="47">
        <v>0</v>
      </c>
      <c r="BQ16" s="47">
        <v>0</v>
      </c>
      <c r="BR16" s="47">
        <v>0</v>
      </c>
      <c r="BS16" s="47">
        <v>0</v>
      </c>
      <c r="BT16" s="47">
        <v>0</v>
      </c>
      <c r="BU16" s="47">
        <v>0</v>
      </c>
      <c r="BV16" s="47">
        <v>0</v>
      </c>
      <c r="BW16" s="47">
        <v>0</v>
      </c>
      <c r="BX16" s="47">
        <v>0</v>
      </c>
      <c r="BY16" s="47">
        <v>0</v>
      </c>
      <c r="BZ16" s="47">
        <v>1</v>
      </c>
      <c r="CA16" s="47">
        <v>1</v>
      </c>
      <c r="CB16" s="47">
        <v>0</v>
      </c>
      <c r="CC16" s="47">
        <v>0</v>
      </c>
      <c r="CD16" s="47">
        <v>0</v>
      </c>
      <c r="CE16" s="47">
        <v>0</v>
      </c>
      <c r="CF16" s="47">
        <v>0</v>
      </c>
      <c r="CG16" s="47">
        <v>0</v>
      </c>
      <c r="CH16" s="47">
        <v>0</v>
      </c>
      <c r="CI16" s="25">
        <v>1</v>
      </c>
      <c r="CJ16" s="48">
        <v>0</v>
      </c>
      <c r="CK16" s="27">
        <v>1</v>
      </c>
      <c r="CL16" s="48">
        <v>0</v>
      </c>
      <c r="CM16" s="48">
        <v>0</v>
      </c>
      <c r="CN16" s="48">
        <v>0</v>
      </c>
      <c r="CO16" s="25">
        <v>0</v>
      </c>
      <c r="CP16" s="48">
        <v>0</v>
      </c>
      <c r="CQ16" s="48">
        <v>0</v>
      </c>
      <c r="CR16" s="25">
        <v>0</v>
      </c>
      <c r="CS16" s="48">
        <v>0</v>
      </c>
      <c r="CT16" s="48">
        <v>0</v>
      </c>
      <c r="CU16" s="25">
        <v>0</v>
      </c>
      <c r="CV16" s="48">
        <v>0</v>
      </c>
      <c r="CW16" s="48">
        <v>0</v>
      </c>
      <c r="CX16" s="48">
        <v>0</v>
      </c>
      <c r="CY16" s="25">
        <v>0</v>
      </c>
      <c r="CZ16" s="25">
        <v>0</v>
      </c>
      <c r="DA16" s="25">
        <v>0</v>
      </c>
      <c r="DB16" s="48">
        <v>0</v>
      </c>
      <c r="DC16" s="48">
        <v>0</v>
      </c>
      <c r="DD16" s="48">
        <v>0</v>
      </c>
      <c r="DE16" s="25">
        <v>0</v>
      </c>
      <c r="DF16" s="48">
        <v>0</v>
      </c>
      <c r="DG16" s="48">
        <v>0</v>
      </c>
      <c r="DH16" s="48">
        <v>0</v>
      </c>
      <c r="DI16" s="25">
        <v>0</v>
      </c>
      <c r="DJ16" s="33">
        <f t="shared" si="12"/>
        <v>0</v>
      </c>
      <c r="DK16" s="33">
        <f t="shared" si="13"/>
        <v>0</v>
      </c>
      <c r="DL16" s="27">
        <f t="shared" si="14"/>
        <v>1</v>
      </c>
      <c r="DM16" s="33">
        <f t="shared" si="15"/>
        <v>0</v>
      </c>
      <c r="DN16" s="33">
        <f t="shared" si="16"/>
        <v>0</v>
      </c>
      <c r="DO16" s="33">
        <f t="shared" si="17"/>
        <v>0</v>
      </c>
      <c r="DP16" s="33">
        <f t="shared" si="18"/>
        <v>0</v>
      </c>
      <c r="DQ16" s="33">
        <f t="shared" si="19"/>
        <v>0</v>
      </c>
      <c r="DR16" s="154">
        <v>2.081</v>
      </c>
      <c r="DS16" s="3">
        <v>1.6060000000000001</v>
      </c>
      <c r="DT16" s="3" t="s">
        <v>3079</v>
      </c>
      <c r="DU16" s="3" t="s">
        <v>3062</v>
      </c>
      <c r="DV16" s="285"/>
    </row>
    <row r="17" spans="1:126" x14ac:dyDescent="0.35">
      <c r="A17">
        <v>1846</v>
      </c>
      <c r="B17" t="s">
        <v>127</v>
      </c>
      <c r="C17" t="s">
        <v>531</v>
      </c>
      <c r="D17" t="s">
        <v>532</v>
      </c>
      <c r="E17" t="s">
        <v>113</v>
      </c>
      <c r="F17" t="s">
        <v>113</v>
      </c>
      <c r="H17" t="s">
        <v>533</v>
      </c>
      <c r="I17">
        <v>2020</v>
      </c>
      <c r="J17" t="s">
        <v>534</v>
      </c>
      <c r="K17" s="47" t="s">
        <v>226</v>
      </c>
      <c r="L17">
        <v>56</v>
      </c>
      <c r="M17">
        <v>1</v>
      </c>
      <c r="N17" t="s">
        <v>535</v>
      </c>
      <c r="O17" s="42" t="s">
        <v>536</v>
      </c>
      <c r="P17" t="s">
        <v>118</v>
      </c>
      <c r="Q17" t="s">
        <v>537</v>
      </c>
      <c r="R17" t="s">
        <v>103</v>
      </c>
      <c r="S17" t="s">
        <v>104</v>
      </c>
      <c r="T17" t="s">
        <v>105</v>
      </c>
      <c r="U17" t="s">
        <v>126</v>
      </c>
      <c r="V17">
        <v>0</v>
      </c>
      <c r="W17">
        <v>0</v>
      </c>
      <c r="X17">
        <v>0</v>
      </c>
      <c r="Y17" s="43">
        <v>0</v>
      </c>
      <c r="Z17" s="43">
        <v>0</v>
      </c>
      <c r="AA17" s="43">
        <v>1</v>
      </c>
      <c r="AB17" s="43">
        <v>0</v>
      </c>
      <c r="AC17" s="3">
        <f t="shared" si="0"/>
        <v>1</v>
      </c>
      <c r="AD17" s="4">
        <f t="shared" si="1"/>
        <v>1</v>
      </c>
      <c r="AE17" s="44">
        <v>0</v>
      </c>
      <c r="AF17" s="44">
        <v>0</v>
      </c>
      <c r="AG17" s="11">
        <f t="shared" si="2"/>
        <v>0</v>
      </c>
      <c r="AH17" s="12">
        <f t="shared" si="3"/>
        <v>0</v>
      </c>
      <c r="AI17" s="13">
        <f t="shared" si="4"/>
        <v>1</v>
      </c>
      <c r="AJ17" s="45">
        <v>0</v>
      </c>
      <c r="AK17" s="45">
        <v>0</v>
      </c>
      <c r="AL17" s="18">
        <f t="shared" si="5"/>
        <v>0</v>
      </c>
      <c r="AM17" s="19">
        <f t="shared" si="6"/>
        <v>0</v>
      </c>
      <c r="AN17" s="46">
        <v>0</v>
      </c>
      <c r="AO17" s="46">
        <v>0</v>
      </c>
      <c r="AP17" s="46">
        <v>0</v>
      </c>
      <c r="AQ17" s="24">
        <f t="shared" si="7"/>
        <v>0</v>
      </c>
      <c r="AR17" s="25">
        <f t="shared" si="8"/>
        <v>0</v>
      </c>
      <c r="AS17" s="13">
        <f t="shared" si="9"/>
        <v>0</v>
      </c>
      <c r="AT17" s="26">
        <f t="shared" si="10"/>
        <v>1</v>
      </c>
      <c r="AU17" s="27">
        <f t="shared" si="11"/>
        <v>1</v>
      </c>
      <c r="AV17" s="47">
        <v>0</v>
      </c>
      <c r="AW17" s="47">
        <v>0</v>
      </c>
      <c r="AX17" s="47">
        <v>0</v>
      </c>
      <c r="AY17" s="47">
        <v>0</v>
      </c>
      <c r="AZ17" s="47">
        <v>0</v>
      </c>
      <c r="BA17" s="47">
        <v>0</v>
      </c>
      <c r="BB17" s="47">
        <v>0</v>
      </c>
      <c r="BC17" s="47">
        <v>0</v>
      </c>
      <c r="BD17" s="47">
        <v>0</v>
      </c>
      <c r="BE17" s="47">
        <v>0</v>
      </c>
      <c r="BF17" s="47">
        <v>0</v>
      </c>
      <c r="BG17" s="47">
        <v>0</v>
      </c>
      <c r="BH17" s="47">
        <v>0</v>
      </c>
      <c r="BI17" s="47">
        <v>0</v>
      </c>
      <c r="BJ17" s="47">
        <v>0</v>
      </c>
      <c r="BK17" s="47">
        <v>0</v>
      </c>
      <c r="BL17" s="47">
        <v>0</v>
      </c>
      <c r="BM17" s="47">
        <v>0</v>
      </c>
      <c r="BN17" s="47">
        <v>0</v>
      </c>
      <c r="BO17" s="47">
        <v>0</v>
      </c>
      <c r="BP17" s="47">
        <v>0</v>
      </c>
      <c r="BQ17" s="47">
        <v>0</v>
      </c>
      <c r="BR17" s="47">
        <v>0</v>
      </c>
      <c r="BS17" s="47">
        <v>0</v>
      </c>
      <c r="BT17" s="47">
        <v>0</v>
      </c>
      <c r="BU17" s="47">
        <v>0</v>
      </c>
      <c r="BV17" s="47">
        <v>0</v>
      </c>
      <c r="BW17" s="47">
        <v>0</v>
      </c>
      <c r="BX17" s="47">
        <v>0</v>
      </c>
      <c r="BY17" s="47">
        <v>0</v>
      </c>
      <c r="BZ17" s="47">
        <v>0</v>
      </c>
      <c r="CA17" s="47">
        <v>0</v>
      </c>
      <c r="CB17" s="47">
        <v>0</v>
      </c>
      <c r="CC17" s="47">
        <v>0</v>
      </c>
      <c r="CD17" s="47">
        <v>0</v>
      </c>
      <c r="CE17" s="47">
        <v>0</v>
      </c>
      <c r="CF17" s="47">
        <v>0</v>
      </c>
      <c r="CG17" s="47">
        <v>0</v>
      </c>
      <c r="CH17" s="47">
        <v>0</v>
      </c>
      <c r="CI17" s="25">
        <v>1</v>
      </c>
      <c r="CJ17" s="48">
        <v>0</v>
      </c>
      <c r="CK17" s="27">
        <v>1</v>
      </c>
      <c r="CL17" s="48">
        <v>0</v>
      </c>
      <c r="CM17" s="48">
        <v>0</v>
      </c>
      <c r="CN17" s="48">
        <v>0</v>
      </c>
      <c r="CO17" s="25">
        <v>0</v>
      </c>
      <c r="CP17" s="48">
        <v>0</v>
      </c>
      <c r="CQ17" s="48">
        <v>0</v>
      </c>
      <c r="CR17" s="25">
        <v>0</v>
      </c>
      <c r="CS17" s="48">
        <v>0</v>
      </c>
      <c r="CT17" s="48">
        <v>0</v>
      </c>
      <c r="CU17" s="25">
        <v>0</v>
      </c>
      <c r="CV17" s="48">
        <v>0</v>
      </c>
      <c r="CW17" s="48">
        <v>0</v>
      </c>
      <c r="CX17" s="48">
        <v>0</v>
      </c>
      <c r="CY17" s="25">
        <v>0</v>
      </c>
      <c r="CZ17" s="25">
        <v>0</v>
      </c>
      <c r="DA17" s="25">
        <v>0</v>
      </c>
      <c r="DB17" s="48">
        <v>0</v>
      </c>
      <c r="DC17" s="48">
        <v>0</v>
      </c>
      <c r="DD17" s="48">
        <v>0</v>
      </c>
      <c r="DE17" s="25">
        <v>0</v>
      </c>
      <c r="DF17" s="48">
        <v>0</v>
      </c>
      <c r="DG17" s="48">
        <v>0</v>
      </c>
      <c r="DH17" s="48">
        <v>0</v>
      </c>
      <c r="DI17" s="25">
        <v>0</v>
      </c>
      <c r="DJ17" s="33">
        <f t="shared" si="12"/>
        <v>0</v>
      </c>
      <c r="DK17" s="33">
        <f t="shared" si="13"/>
        <v>0</v>
      </c>
      <c r="DL17" s="27">
        <f t="shared" si="14"/>
        <v>1</v>
      </c>
      <c r="DM17" s="33">
        <f t="shared" si="15"/>
        <v>0</v>
      </c>
      <c r="DN17" s="33">
        <f t="shared" si="16"/>
        <v>0</v>
      </c>
      <c r="DO17" s="33">
        <f t="shared" si="17"/>
        <v>0</v>
      </c>
      <c r="DP17" s="33">
        <f t="shared" si="18"/>
        <v>0</v>
      </c>
      <c r="DQ17" s="33">
        <f t="shared" si="19"/>
        <v>0</v>
      </c>
      <c r="DR17" s="154">
        <v>1.532</v>
      </c>
      <c r="DS17" s="3">
        <v>1.359</v>
      </c>
      <c r="DT17" s="3" t="s">
        <v>3063</v>
      </c>
      <c r="DU17" s="3" t="s">
        <v>3064</v>
      </c>
      <c r="DV17" s="285"/>
    </row>
    <row r="18" spans="1:126" x14ac:dyDescent="0.35">
      <c r="A18">
        <v>1847</v>
      </c>
      <c r="B18" t="s">
        <v>127</v>
      </c>
      <c r="C18" t="s">
        <v>538</v>
      </c>
      <c r="D18" t="s">
        <v>539</v>
      </c>
      <c r="E18" t="s">
        <v>540</v>
      </c>
      <c r="F18" t="s">
        <v>121</v>
      </c>
      <c r="G18" t="s">
        <v>541</v>
      </c>
      <c r="H18" t="s">
        <v>542</v>
      </c>
      <c r="I18">
        <v>2020</v>
      </c>
      <c r="J18" t="s">
        <v>543</v>
      </c>
      <c r="K18" s="47" t="s">
        <v>175</v>
      </c>
      <c r="L18">
        <v>10</v>
      </c>
      <c r="M18">
        <v>1</v>
      </c>
      <c r="N18">
        <v>3678</v>
      </c>
      <c r="O18" s="42" t="s">
        <v>376</v>
      </c>
      <c r="P18" t="s">
        <v>102</v>
      </c>
      <c r="Q18" t="s">
        <v>544</v>
      </c>
      <c r="R18" t="s">
        <v>103</v>
      </c>
      <c r="S18" t="s">
        <v>104</v>
      </c>
      <c r="T18" t="s">
        <v>105</v>
      </c>
      <c r="U18" t="s">
        <v>545</v>
      </c>
      <c r="V18">
        <v>0</v>
      </c>
      <c r="W18">
        <v>0</v>
      </c>
      <c r="X18">
        <v>0</v>
      </c>
      <c r="Y18" s="43">
        <v>0</v>
      </c>
      <c r="Z18" s="43">
        <v>0</v>
      </c>
      <c r="AA18" s="43">
        <v>1</v>
      </c>
      <c r="AB18" s="43">
        <v>0</v>
      </c>
      <c r="AC18" s="3">
        <f t="shared" si="0"/>
        <v>1</v>
      </c>
      <c r="AD18" s="4">
        <f t="shared" si="1"/>
        <v>1</v>
      </c>
      <c r="AE18" s="44">
        <v>0</v>
      </c>
      <c r="AF18" s="44">
        <v>0</v>
      </c>
      <c r="AG18" s="11">
        <f t="shared" si="2"/>
        <v>0</v>
      </c>
      <c r="AH18" s="12">
        <f t="shared" si="3"/>
        <v>0</v>
      </c>
      <c r="AI18" s="13">
        <f t="shared" si="4"/>
        <v>1</v>
      </c>
      <c r="AJ18" s="45">
        <v>0</v>
      </c>
      <c r="AK18" s="45">
        <v>0</v>
      </c>
      <c r="AL18" s="18">
        <f t="shared" si="5"/>
        <v>0</v>
      </c>
      <c r="AM18" s="19">
        <f t="shared" si="6"/>
        <v>0</v>
      </c>
      <c r="AN18" s="46">
        <v>0</v>
      </c>
      <c r="AO18" s="46">
        <v>0</v>
      </c>
      <c r="AP18" s="46">
        <v>0</v>
      </c>
      <c r="AQ18" s="24">
        <f t="shared" si="7"/>
        <v>0</v>
      </c>
      <c r="AR18" s="25">
        <f t="shared" si="8"/>
        <v>0</v>
      </c>
      <c r="AS18" s="13">
        <f t="shared" si="9"/>
        <v>0</v>
      </c>
      <c r="AT18" s="26">
        <f t="shared" si="10"/>
        <v>1</v>
      </c>
      <c r="AU18" s="27">
        <f t="shared" si="11"/>
        <v>1</v>
      </c>
      <c r="AV18" s="47">
        <v>0</v>
      </c>
      <c r="AW18" s="47">
        <v>0</v>
      </c>
      <c r="AX18" s="47">
        <v>0</v>
      </c>
      <c r="AY18" s="47">
        <v>0</v>
      </c>
      <c r="AZ18" s="47">
        <v>0</v>
      </c>
      <c r="BA18" s="47">
        <v>0</v>
      </c>
      <c r="BB18" s="47">
        <v>0</v>
      </c>
      <c r="BC18" s="47">
        <v>0</v>
      </c>
      <c r="BD18" s="47">
        <v>0</v>
      </c>
      <c r="BE18" s="47">
        <v>0</v>
      </c>
      <c r="BF18" s="47">
        <v>0</v>
      </c>
      <c r="BG18" s="47">
        <v>0</v>
      </c>
      <c r="BH18" s="47">
        <v>0</v>
      </c>
      <c r="BI18" s="47">
        <v>0</v>
      </c>
      <c r="BJ18" s="47">
        <v>0</v>
      </c>
      <c r="BK18" s="47">
        <v>0</v>
      </c>
      <c r="BL18" s="47">
        <v>0</v>
      </c>
      <c r="BM18" s="47">
        <v>0</v>
      </c>
      <c r="BN18" s="47">
        <v>0</v>
      </c>
      <c r="BO18" s="47">
        <v>0</v>
      </c>
      <c r="BP18" s="47">
        <v>0</v>
      </c>
      <c r="BQ18" s="47">
        <v>0</v>
      </c>
      <c r="BR18" s="47">
        <v>0</v>
      </c>
      <c r="BS18" s="47">
        <v>0</v>
      </c>
      <c r="BT18" s="47">
        <v>0</v>
      </c>
      <c r="BU18" s="47">
        <v>0</v>
      </c>
      <c r="BV18" s="47">
        <v>0</v>
      </c>
      <c r="BW18" s="47">
        <v>0</v>
      </c>
      <c r="BX18" s="47">
        <v>0</v>
      </c>
      <c r="BY18" s="47">
        <v>0</v>
      </c>
      <c r="BZ18" s="47">
        <v>0</v>
      </c>
      <c r="CA18" s="47">
        <v>1</v>
      </c>
      <c r="CB18" s="47">
        <v>0</v>
      </c>
      <c r="CC18" s="47">
        <v>0</v>
      </c>
      <c r="CD18" s="47">
        <v>0</v>
      </c>
      <c r="CE18" s="47">
        <v>0</v>
      </c>
      <c r="CF18" s="47">
        <v>0</v>
      </c>
      <c r="CG18" s="47">
        <v>0</v>
      </c>
      <c r="CH18" s="47">
        <v>0</v>
      </c>
      <c r="CI18" s="25">
        <v>1</v>
      </c>
      <c r="CJ18" s="48">
        <v>0</v>
      </c>
      <c r="CK18" s="27">
        <v>1</v>
      </c>
      <c r="CL18" s="48">
        <v>0</v>
      </c>
      <c r="CM18" s="48">
        <v>0</v>
      </c>
      <c r="CN18" s="48">
        <v>0</v>
      </c>
      <c r="CO18" s="25">
        <v>0</v>
      </c>
      <c r="CP18" s="48">
        <v>0</v>
      </c>
      <c r="CQ18" s="48">
        <v>0</v>
      </c>
      <c r="CR18" s="25">
        <v>0</v>
      </c>
      <c r="CS18" s="48">
        <v>0</v>
      </c>
      <c r="CT18" s="48">
        <v>0</v>
      </c>
      <c r="CU18" s="25">
        <v>0</v>
      </c>
      <c r="CV18" s="48">
        <v>0</v>
      </c>
      <c r="CW18" s="48">
        <v>0</v>
      </c>
      <c r="CX18" s="48">
        <v>0</v>
      </c>
      <c r="CY18" s="25">
        <v>0</v>
      </c>
      <c r="CZ18" s="25">
        <v>0</v>
      </c>
      <c r="DA18" s="25">
        <v>0</v>
      </c>
      <c r="DB18" s="48">
        <v>0</v>
      </c>
      <c r="DC18" s="48">
        <v>0</v>
      </c>
      <c r="DD18" s="48">
        <v>0</v>
      </c>
      <c r="DE18" s="25">
        <v>0</v>
      </c>
      <c r="DF18" s="48">
        <v>0</v>
      </c>
      <c r="DG18" s="48">
        <v>0</v>
      </c>
      <c r="DH18" s="48">
        <v>0</v>
      </c>
      <c r="DI18" s="25">
        <v>0</v>
      </c>
      <c r="DJ18" s="33">
        <f t="shared" si="12"/>
        <v>0</v>
      </c>
      <c r="DK18" s="33">
        <f t="shared" si="13"/>
        <v>0</v>
      </c>
      <c r="DL18" s="27">
        <f t="shared" si="14"/>
        <v>1</v>
      </c>
      <c r="DM18" s="33">
        <f t="shared" si="15"/>
        <v>0</v>
      </c>
      <c r="DN18" s="33">
        <f t="shared" si="16"/>
        <v>0</v>
      </c>
      <c r="DO18" s="33">
        <f t="shared" si="17"/>
        <v>0</v>
      </c>
      <c r="DP18" s="33">
        <f t="shared" si="18"/>
        <v>0</v>
      </c>
      <c r="DQ18" s="33">
        <f t="shared" si="19"/>
        <v>0</v>
      </c>
      <c r="DR18" s="154">
        <v>3.9980000000000002</v>
      </c>
      <c r="DS18" s="3">
        <v>4.5759999999999996</v>
      </c>
      <c r="DT18" s="3" t="s">
        <v>3084</v>
      </c>
      <c r="DU18" s="3" t="s">
        <v>3062</v>
      </c>
      <c r="DV18" s="285"/>
    </row>
    <row r="19" spans="1:126" x14ac:dyDescent="0.35">
      <c r="A19">
        <v>1848</v>
      </c>
      <c r="B19" t="s">
        <v>127</v>
      </c>
      <c r="C19" t="s">
        <v>546</v>
      </c>
      <c r="D19" t="s">
        <v>547</v>
      </c>
      <c r="E19" t="s">
        <v>548</v>
      </c>
      <c r="F19" t="s">
        <v>121</v>
      </c>
      <c r="G19" t="s">
        <v>549</v>
      </c>
      <c r="H19" t="s">
        <v>550</v>
      </c>
      <c r="I19">
        <v>2020</v>
      </c>
      <c r="J19" t="s">
        <v>551</v>
      </c>
      <c r="K19" s="47" t="s">
        <v>552</v>
      </c>
      <c r="L19">
        <v>56</v>
      </c>
      <c r="M19">
        <v>1</v>
      </c>
      <c r="N19" t="s">
        <v>553</v>
      </c>
      <c r="O19" s="42" t="s">
        <v>238</v>
      </c>
      <c r="P19" t="s">
        <v>102</v>
      </c>
      <c r="Q19" t="s">
        <v>554</v>
      </c>
      <c r="R19" t="s">
        <v>108</v>
      </c>
      <c r="S19" t="s">
        <v>104</v>
      </c>
      <c r="T19" t="s">
        <v>105</v>
      </c>
      <c r="U19" t="s">
        <v>555</v>
      </c>
      <c r="V19">
        <v>0</v>
      </c>
      <c r="W19">
        <v>0</v>
      </c>
      <c r="X19">
        <v>0</v>
      </c>
      <c r="Y19" s="43">
        <v>0</v>
      </c>
      <c r="Z19" s="43">
        <v>0</v>
      </c>
      <c r="AA19" s="43">
        <v>1</v>
      </c>
      <c r="AB19" s="43">
        <v>0</v>
      </c>
      <c r="AC19" s="3">
        <f t="shared" si="0"/>
        <v>1</v>
      </c>
      <c r="AD19" s="4">
        <f t="shared" si="1"/>
        <v>1</v>
      </c>
      <c r="AE19" s="44">
        <v>0</v>
      </c>
      <c r="AF19" s="44">
        <v>0</v>
      </c>
      <c r="AG19" s="11">
        <f t="shared" si="2"/>
        <v>0</v>
      </c>
      <c r="AH19" s="12">
        <f t="shared" si="3"/>
        <v>0</v>
      </c>
      <c r="AI19" s="13">
        <f t="shared" si="4"/>
        <v>1</v>
      </c>
      <c r="AJ19" s="45">
        <v>0</v>
      </c>
      <c r="AK19" s="45">
        <v>0</v>
      </c>
      <c r="AL19" s="18">
        <f t="shared" si="5"/>
        <v>0</v>
      </c>
      <c r="AM19" s="19">
        <f t="shared" si="6"/>
        <v>0</v>
      </c>
      <c r="AN19" s="46">
        <v>0</v>
      </c>
      <c r="AO19" s="46">
        <v>0</v>
      </c>
      <c r="AP19" s="46">
        <v>0</v>
      </c>
      <c r="AQ19" s="24">
        <f t="shared" si="7"/>
        <v>0</v>
      </c>
      <c r="AR19" s="25">
        <f t="shared" si="8"/>
        <v>0</v>
      </c>
      <c r="AS19" s="13">
        <f t="shared" si="9"/>
        <v>0</v>
      </c>
      <c r="AT19" s="26">
        <f t="shared" si="10"/>
        <v>1</v>
      </c>
      <c r="AU19" s="27">
        <f t="shared" si="11"/>
        <v>1</v>
      </c>
      <c r="AV19" s="47">
        <v>0</v>
      </c>
      <c r="AW19" s="47">
        <v>0</v>
      </c>
      <c r="AX19" s="47">
        <v>0</v>
      </c>
      <c r="AY19" s="47">
        <v>0</v>
      </c>
      <c r="AZ19" s="47">
        <v>0</v>
      </c>
      <c r="BA19" s="47">
        <v>0</v>
      </c>
      <c r="BB19" s="47">
        <v>0</v>
      </c>
      <c r="BC19" s="47">
        <v>0</v>
      </c>
      <c r="BD19" s="47">
        <v>0</v>
      </c>
      <c r="BE19" s="47">
        <v>0</v>
      </c>
      <c r="BF19" s="47">
        <v>0</v>
      </c>
      <c r="BG19" s="47">
        <v>0</v>
      </c>
      <c r="BH19" s="47">
        <v>0</v>
      </c>
      <c r="BI19" s="47">
        <v>0</v>
      </c>
      <c r="BJ19" s="47">
        <v>0</v>
      </c>
      <c r="BK19" s="47">
        <v>0</v>
      </c>
      <c r="BL19" s="47">
        <v>0</v>
      </c>
      <c r="BM19" s="47">
        <v>0</v>
      </c>
      <c r="BN19" s="47">
        <v>0</v>
      </c>
      <c r="BO19" s="47">
        <v>0</v>
      </c>
      <c r="BP19" s="47">
        <v>0</v>
      </c>
      <c r="BQ19" s="47">
        <v>0</v>
      </c>
      <c r="BR19" s="47">
        <v>0</v>
      </c>
      <c r="BS19" s="47">
        <v>0</v>
      </c>
      <c r="BT19" s="47">
        <v>0</v>
      </c>
      <c r="BU19" s="47">
        <v>0</v>
      </c>
      <c r="BV19" s="47">
        <v>0</v>
      </c>
      <c r="BW19" s="47">
        <v>0</v>
      </c>
      <c r="BX19" s="47">
        <v>0</v>
      </c>
      <c r="BY19" s="47">
        <v>0</v>
      </c>
      <c r="BZ19" s="47">
        <v>0</v>
      </c>
      <c r="CA19" s="47">
        <v>1</v>
      </c>
      <c r="CB19" s="47">
        <v>0</v>
      </c>
      <c r="CC19" s="47">
        <v>0</v>
      </c>
      <c r="CD19" s="47">
        <v>0</v>
      </c>
      <c r="CE19" s="47">
        <v>0</v>
      </c>
      <c r="CF19" s="47">
        <v>0</v>
      </c>
      <c r="CG19" s="47">
        <v>0</v>
      </c>
      <c r="CH19" s="47">
        <v>0</v>
      </c>
      <c r="CI19" s="25">
        <v>1</v>
      </c>
      <c r="CJ19" s="48">
        <v>0</v>
      </c>
      <c r="CK19" s="27">
        <v>1</v>
      </c>
      <c r="CL19" s="48">
        <v>0</v>
      </c>
      <c r="CM19" s="48">
        <v>0</v>
      </c>
      <c r="CN19" s="48">
        <v>0</v>
      </c>
      <c r="CO19" s="25">
        <v>0</v>
      </c>
      <c r="CP19" s="48">
        <v>0</v>
      </c>
      <c r="CQ19" s="48">
        <v>0</v>
      </c>
      <c r="CR19" s="25">
        <v>0</v>
      </c>
      <c r="CS19" s="48">
        <v>0</v>
      </c>
      <c r="CT19" s="48">
        <v>0</v>
      </c>
      <c r="CU19" s="25">
        <v>0</v>
      </c>
      <c r="CV19" s="48">
        <v>0</v>
      </c>
      <c r="CW19" s="48">
        <v>0</v>
      </c>
      <c r="CX19" s="48">
        <v>0</v>
      </c>
      <c r="CY19" s="25">
        <v>0</v>
      </c>
      <c r="CZ19" s="25">
        <v>0</v>
      </c>
      <c r="DA19" s="25">
        <v>0</v>
      </c>
      <c r="DB19" s="48">
        <v>0</v>
      </c>
      <c r="DC19" s="48">
        <v>0</v>
      </c>
      <c r="DD19" s="48">
        <v>0</v>
      </c>
      <c r="DE19" s="25">
        <v>0</v>
      </c>
      <c r="DF19" s="48">
        <v>0</v>
      </c>
      <c r="DG19" s="48">
        <v>0</v>
      </c>
      <c r="DH19" s="48">
        <v>0</v>
      </c>
      <c r="DI19" s="25">
        <v>0</v>
      </c>
      <c r="DJ19" s="33">
        <f t="shared" si="12"/>
        <v>0</v>
      </c>
      <c r="DK19" s="33">
        <f t="shared" si="13"/>
        <v>0</v>
      </c>
      <c r="DL19" s="27">
        <f t="shared" si="14"/>
        <v>1</v>
      </c>
      <c r="DM19" s="33">
        <f t="shared" si="15"/>
        <v>0</v>
      </c>
      <c r="DN19" s="33">
        <f t="shared" si="16"/>
        <v>0</v>
      </c>
      <c r="DO19" s="33">
        <f t="shared" si="17"/>
        <v>0</v>
      </c>
      <c r="DP19" s="33">
        <f t="shared" si="18"/>
        <v>0</v>
      </c>
      <c r="DQ19" s="33">
        <f t="shared" si="19"/>
        <v>0</v>
      </c>
      <c r="DR19" s="154">
        <v>1.6519999999999999</v>
      </c>
      <c r="DS19" s="3">
        <v>1.6759999999999999</v>
      </c>
      <c r="DT19" s="3" t="s">
        <v>3078</v>
      </c>
      <c r="DU19" s="3" t="s">
        <v>3067</v>
      </c>
      <c r="DV19" s="285"/>
    </row>
    <row r="20" spans="1:126" x14ac:dyDescent="0.35">
      <c r="A20">
        <v>1849</v>
      </c>
      <c r="B20" t="s">
        <v>459</v>
      </c>
      <c r="C20" t="s">
        <v>556</v>
      </c>
      <c r="D20" t="s">
        <v>557</v>
      </c>
      <c r="E20" t="s">
        <v>558</v>
      </c>
      <c r="F20" t="s">
        <v>559</v>
      </c>
      <c r="G20" t="s">
        <v>410</v>
      </c>
      <c r="H20" t="s">
        <v>560</v>
      </c>
      <c r="I20">
        <v>2020</v>
      </c>
      <c r="J20" t="s">
        <v>561</v>
      </c>
      <c r="K20" s="47" t="s">
        <v>211</v>
      </c>
      <c r="L20">
        <v>7</v>
      </c>
      <c r="N20" t="s">
        <v>129</v>
      </c>
      <c r="P20" t="s">
        <v>102</v>
      </c>
      <c r="Q20" t="s">
        <v>562</v>
      </c>
      <c r="R20" t="s">
        <v>103</v>
      </c>
      <c r="S20" t="s">
        <v>104</v>
      </c>
      <c r="T20" t="s">
        <v>105</v>
      </c>
      <c r="U20" t="s">
        <v>563</v>
      </c>
      <c r="V20">
        <v>0</v>
      </c>
      <c r="W20">
        <v>0</v>
      </c>
      <c r="X20">
        <v>0</v>
      </c>
      <c r="Y20" s="43">
        <v>0</v>
      </c>
      <c r="Z20" s="43">
        <v>0</v>
      </c>
      <c r="AA20" s="43">
        <v>1</v>
      </c>
      <c r="AB20" s="43">
        <v>0</v>
      </c>
      <c r="AC20" s="3">
        <f t="shared" si="0"/>
        <v>1</v>
      </c>
      <c r="AD20" s="4">
        <f t="shared" si="1"/>
        <v>1</v>
      </c>
      <c r="AE20" s="44">
        <v>0</v>
      </c>
      <c r="AF20" s="44">
        <v>0</v>
      </c>
      <c r="AG20" s="11">
        <f t="shared" si="2"/>
        <v>0</v>
      </c>
      <c r="AH20" s="12">
        <f t="shared" si="3"/>
        <v>0</v>
      </c>
      <c r="AI20" s="13">
        <f t="shared" si="4"/>
        <v>1</v>
      </c>
      <c r="AJ20" s="45">
        <v>0</v>
      </c>
      <c r="AK20" s="45">
        <v>0</v>
      </c>
      <c r="AL20" s="18">
        <f t="shared" si="5"/>
        <v>0</v>
      </c>
      <c r="AM20" s="19">
        <f t="shared" si="6"/>
        <v>0</v>
      </c>
      <c r="AN20" s="46">
        <v>0</v>
      </c>
      <c r="AO20" s="46">
        <v>0</v>
      </c>
      <c r="AP20" s="46">
        <v>0</v>
      </c>
      <c r="AQ20" s="24">
        <f t="shared" si="7"/>
        <v>0</v>
      </c>
      <c r="AR20" s="25">
        <f t="shared" si="8"/>
        <v>0</v>
      </c>
      <c r="AS20" s="13">
        <f t="shared" si="9"/>
        <v>0</v>
      </c>
      <c r="AT20" s="26">
        <f t="shared" si="10"/>
        <v>1</v>
      </c>
      <c r="AU20" s="27">
        <f t="shared" si="11"/>
        <v>1</v>
      </c>
      <c r="AV20" s="47">
        <v>0</v>
      </c>
      <c r="AW20" s="47">
        <v>0</v>
      </c>
      <c r="AX20" s="47">
        <v>0</v>
      </c>
      <c r="AY20" s="47">
        <v>0</v>
      </c>
      <c r="AZ20" s="47">
        <v>0</v>
      </c>
      <c r="BA20" s="47">
        <v>0</v>
      </c>
      <c r="BB20" s="47">
        <v>0</v>
      </c>
      <c r="BC20" s="47">
        <v>0</v>
      </c>
      <c r="BD20" s="47">
        <v>0</v>
      </c>
      <c r="BE20" s="47">
        <v>0</v>
      </c>
      <c r="BF20" s="47">
        <v>0</v>
      </c>
      <c r="BG20" s="47">
        <v>0</v>
      </c>
      <c r="BH20" s="47">
        <v>0</v>
      </c>
      <c r="BI20" s="47">
        <v>0</v>
      </c>
      <c r="BJ20" s="47">
        <v>0</v>
      </c>
      <c r="BK20" s="47">
        <v>0</v>
      </c>
      <c r="BL20" s="47">
        <v>0</v>
      </c>
      <c r="BM20" s="47">
        <v>0</v>
      </c>
      <c r="BN20" s="47">
        <v>0</v>
      </c>
      <c r="BO20" s="47">
        <v>0</v>
      </c>
      <c r="BP20" s="47">
        <v>0</v>
      </c>
      <c r="BQ20" s="47">
        <v>0</v>
      </c>
      <c r="BR20" s="47">
        <v>0</v>
      </c>
      <c r="BS20" s="47">
        <v>0</v>
      </c>
      <c r="BT20" s="47">
        <v>0</v>
      </c>
      <c r="BU20" s="47">
        <v>0</v>
      </c>
      <c r="BV20" s="47">
        <v>0</v>
      </c>
      <c r="BW20" s="47">
        <v>0</v>
      </c>
      <c r="BX20" s="47">
        <v>0</v>
      </c>
      <c r="BY20" s="47">
        <v>0</v>
      </c>
      <c r="BZ20" s="47">
        <v>0</v>
      </c>
      <c r="CA20" s="47">
        <v>0</v>
      </c>
      <c r="CB20" s="47">
        <v>0</v>
      </c>
      <c r="CC20" s="47">
        <v>0</v>
      </c>
      <c r="CD20" s="47">
        <v>0</v>
      </c>
      <c r="CE20" s="47">
        <v>1</v>
      </c>
      <c r="CF20" s="47">
        <v>0</v>
      </c>
      <c r="CG20" s="47">
        <v>0</v>
      </c>
      <c r="CH20" s="47">
        <v>0</v>
      </c>
      <c r="CI20" s="25">
        <v>1</v>
      </c>
      <c r="CJ20" s="48">
        <v>0</v>
      </c>
      <c r="CK20" s="27">
        <v>1</v>
      </c>
      <c r="CL20" s="48">
        <v>0</v>
      </c>
      <c r="CM20" s="48">
        <v>0</v>
      </c>
      <c r="CN20" s="48">
        <v>0</v>
      </c>
      <c r="CO20" s="25">
        <v>0</v>
      </c>
      <c r="CP20" s="48">
        <v>0</v>
      </c>
      <c r="CQ20" s="48">
        <v>0</v>
      </c>
      <c r="CR20" s="25">
        <v>0</v>
      </c>
      <c r="CS20" s="48">
        <v>0</v>
      </c>
      <c r="CT20" s="48">
        <v>0</v>
      </c>
      <c r="CU20" s="25">
        <v>0</v>
      </c>
      <c r="CV20" s="48">
        <v>0</v>
      </c>
      <c r="CW20" s="48">
        <v>0</v>
      </c>
      <c r="CX20" s="48">
        <v>0</v>
      </c>
      <c r="CY20" s="25">
        <v>0</v>
      </c>
      <c r="CZ20" s="25">
        <v>0</v>
      </c>
      <c r="DA20" s="25">
        <v>0</v>
      </c>
      <c r="DB20" s="48">
        <v>0</v>
      </c>
      <c r="DC20" s="48">
        <v>0</v>
      </c>
      <c r="DD20" s="48">
        <v>0</v>
      </c>
      <c r="DE20" s="25">
        <v>0</v>
      </c>
      <c r="DF20" s="48">
        <v>0</v>
      </c>
      <c r="DG20" s="48">
        <v>0</v>
      </c>
      <c r="DH20" s="48">
        <v>0</v>
      </c>
      <c r="DI20" s="25">
        <v>0</v>
      </c>
      <c r="DJ20" s="33">
        <f t="shared" si="12"/>
        <v>0</v>
      </c>
      <c r="DK20" s="33">
        <f t="shared" si="13"/>
        <v>0</v>
      </c>
      <c r="DL20" s="27">
        <f t="shared" si="14"/>
        <v>1</v>
      </c>
      <c r="DM20" s="33">
        <f t="shared" si="15"/>
        <v>0</v>
      </c>
      <c r="DN20" s="33">
        <f t="shared" si="16"/>
        <v>0</v>
      </c>
      <c r="DO20" s="33">
        <f t="shared" si="17"/>
        <v>0</v>
      </c>
      <c r="DP20" s="33">
        <f t="shared" si="18"/>
        <v>0</v>
      </c>
      <c r="DQ20" s="33">
        <f t="shared" si="19"/>
        <v>0</v>
      </c>
      <c r="DR20" s="154">
        <v>2.4159999999999999</v>
      </c>
      <c r="DS20" s="3">
        <v>2.5550000000000002</v>
      </c>
      <c r="DT20" s="3" t="s">
        <v>3077</v>
      </c>
      <c r="DU20" s="3" t="s">
        <v>3064</v>
      </c>
      <c r="DV20" s="285"/>
    </row>
    <row r="21" spans="1:126" x14ac:dyDescent="0.35">
      <c r="A21">
        <v>1850</v>
      </c>
      <c r="B21" t="s">
        <v>127</v>
      </c>
      <c r="C21" t="s">
        <v>564</v>
      </c>
      <c r="D21" t="s">
        <v>565</v>
      </c>
      <c r="E21" t="s">
        <v>566</v>
      </c>
      <c r="F21" t="s">
        <v>567</v>
      </c>
      <c r="G21" t="s">
        <v>568</v>
      </c>
      <c r="H21" t="s">
        <v>569</v>
      </c>
      <c r="I21">
        <v>2020</v>
      </c>
      <c r="J21" t="s">
        <v>570</v>
      </c>
      <c r="K21" s="47" t="s">
        <v>335</v>
      </c>
      <c r="L21">
        <v>23</v>
      </c>
      <c r="M21">
        <v>1</v>
      </c>
      <c r="N21" t="s">
        <v>571</v>
      </c>
      <c r="O21" s="42" t="s">
        <v>336</v>
      </c>
      <c r="P21" t="s">
        <v>102</v>
      </c>
      <c r="Q21" t="s">
        <v>572</v>
      </c>
      <c r="R21" t="s">
        <v>103</v>
      </c>
      <c r="S21" t="s">
        <v>104</v>
      </c>
      <c r="T21" t="s">
        <v>105</v>
      </c>
      <c r="U21" t="s">
        <v>573</v>
      </c>
      <c r="V21">
        <v>0</v>
      </c>
      <c r="W21">
        <v>0</v>
      </c>
      <c r="X21">
        <v>0</v>
      </c>
      <c r="Y21" s="43">
        <v>0</v>
      </c>
      <c r="Z21" s="43">
        <v>0</v>
      </c>
      <c r="AA21" s="43">
        <v>1</v>
      </c>
      <c r="AB21" s="43">
        <v>0</v>
      </c>
      <c r="AC21" s="3">
        <f t="shared" si="0"/>
        <v>1</v>
      </c>
      <c r="AD21" s="4">
        <f t="shared" si="1"/>
        <v>1</v>
      </c>
      <c r="AE21" s="44">
        <v>0</v>
      </c>
      <c r="AF21" s="44">
        <v>0</v>
      </c>
      <c r="AG21" s="11">
        <f t="shared" si="2"/>
        <v>0</v>
      </c>
      <c r="AH21" s="12">
        <f t="shared" si="3"/>
        <v>0</v>
      </c>
      <c r="AI21" s="13">
        <f t="shared" si="4"/>
        <v>1</v>
      </c>
      <c r="AJ21" s="45">
        <v>1</v>
      </c>
      <c r="AK21" s="45">
        <v>0</v>
      </c>
      <c r="AL21" s="18">
        <f t="shared" si="5"/>
        <v>1</v>
      </c>
      <c r="AM21" s="19">
        <f t="shared" si="6"/>
        <v>1</v>
      </c>
      <c r="AN21" s="46">
        <v>0</v>
      </c>
      <c r="AO21" s="46">
        <v>0</v>
      </c>
      <c r="AP21" s="46">
        <v>0</v>
      </c>
      <c r="AQ21" s="24">
        <f t="shared" si="7"/>
        <v>0</v>
      </c>
      <c r="AR21" s="25">
        <f t="shared" si="8"/>
        <v>0</v>
      </c>
      <c r="AS21" s="13">
        <f t="shared" si="9"/>
        <v>1</v>
      </c>
      <c r="AT21" s="26">
        <f t="shared" si="10"/>
        <v>2</v>
      </c>
      <c r="AU21" s="27">
        <f t="shared" si="11"/>
        <v>1</v>
      </c>
      <c r="AV21" s="47">
        <v>0</v>
      </c>
      <c r="AW21" s="47">
        <v>0</v>
      </c>
      <c r="AX21" s="47">
        <v>0</v>
      </c>
      <c r="AY21" s="47">
        <v>0</v>
      </c>
      <c r="AZ21" s="47">
        <v>0</v>
      </c>
      <c r="BA21" s="47">
        <v>0</v>
      </c>
      <c r="BB21" s="47">
        <v>0</v>
      </c>
      <c r="BC21" s="47">
        <v>0</v>
      </c>
      <c r="BD21" s="47">
        <v>0</v>
      </c>
      <c r="BE21" s="47">
        <v>0</v>
      </c>
      <c r="BF21" s="47">
        <v>0</v>
      </c>
      <c r="BG21" s="47">
        <v>0</v>
      </c>
      <c r="BH21" s="47">
        <v>0</v>
      </c>
      <c r="BI21" s="47">
        <v>0</v>
      </c>
      <c r="BJ21" s="47">
        <v>0</v>
      </c>
      <c r="BK21" s="47">
        <v>0</v>
      </c>
      <c r="BL21" s="47">
        <v>0</v>
      </c>
      <c r="BM21" s="47">
        <v>0</v>
      </c>
      <c r="BN21" s="47">
        <v>0</v>
      </c>
      <c r="BO21" s="47">
        <v>0</v>
      </c>
      <c r="BP21" s="47">
        <v>0</v>
      </c>
      <c r="BQ21" s="47">
        <v>0</v>
      </c>
      <c r="BR21" s="47">
        <v>0</v>
      </c>
      <c r="BS21" s="47">
        <v>0</v>
      </c>
      <c r="BT21" s="47">
        <v>0</v>
      </c>
      <c r="BU21" s="47">
        <v>0</v>
      </c>
      <c r="BV21" s="47">
        <v>0</v>
      </c>
      <c r="BW21" s="47">
        <v>0</v>
      </c>
      <c r="BX21" s="47">
        <v>0</v>
      </c>
      <c r="BY21" s="47">
        <v>0</v>
      </c>
      <c r="BZ21" s="47">
        <v>0</v>
      </c>
      <c r="CA21" s="47">
        <v>0</v>
      </c>
      <c r="CB21" s="47">
        <v>0</v>
      </c>
      <c r="CC21" s="47">
        <v>0</v>
      </c>
      <c r="CD21" s="47">
        <v>0</v>
      </c>
      <c r="CE21" s="47">
        <v>0</v>
      </c>
      <c r="CF21" s="47">
        <v>0</v>
      </c>
      <c r="CG21" s="47">
        <v>0</v>
      </c>
      <c r="CH21" s="47">
        <v>0</v>
      </c>
      <c r="CI21" s="25">
        <v>1</v>
      </c>
      <c r="CJ21" s="48">
        <v>0</v>
      </c>
      <c r="CK21" s="27">
        <v>1</v>
      </c>
      <c r="CL21" s="48">
        <v>0</v>
      </c>
      <c r="CM21" s="48">
        <v>0</v>
      </c>
      <c r="CN21" s="48">
        <v>0</v>
      </c>
      <c r="CO21" s="25">
        <v>0</v>
      </c>
      <c r="CP21" s="48">
        <v>0</v>
      </c>
      <c r="CQ21" s="48">
        <v>0</v>
      </c>
      <c r="CR21" s="25">
        <v>0</v>
      </c>
      <c r="CS21" s="48">
        <v>0</v>
      </c>
      <c r="CT21" s="48">
        <v>0</v>
      </c>
      <c r="CU21" s="25">
        <v>0</v>
      </c>
      <c r="CV21" s="48">
        <v>0</v>
      </c>
      <c r="CW21" s="48">
        <v>0</v>
      </c>
      <c r="CX21" s="48">
        <v>0</v>
      </c>
      <c r="CY21" s="25">
        <v>0</v>
      </c>
      <c r="CZ21" s="25">
        <v>0</v>
      </c>
      <c r="DA21" s="25">
        <v>0</v>
      </c>
      <c r="DB21" s="48">
        <v>0</v>
      </c>
      <c r="DC21" s="48">
        <v>0</v>
      </c>
      <c r="DD21" s="48">
        <v>0</v>
      </c>
      <c r="DE21" s="25">
        <v>0</v>
      </c>
      <c r="DF21" s="48">
        <v>0</v>
      </c>
      <c r="DG21" s="48">
        <v>0</v>
      </c>
      <c r="DH21" s="48">
        <v>0</v>
      </c>
      <c r="DI21" s="25">
        <v>0</v>
      </c>
      <c r="DJ21" s="33">
        <f t="shared" si="12"/>
        <v>0</v>
      </c>
      <c r="DK21" s="33">
        <f t="shared" si="13"/>
        <v>0</v>
      </c>
      <c r="DL21" s="27">
        <f t="shared" si="14"/>
        <v>1</v>
      </c>
      <c r="DM21" s="33">
        <f t="shared" si="15"/>
        <v>0</v>
      </c>
      <c r="DN21" s="33">
        <f t="shared" si="16"/>
        <v>0</v>
      </c>
      <c r="DO21" s="33">
        <f t="shared" si="17"/>
        <v>0</v>
      </c>
      <c r="DP21" s="33">
        <f t="shared" si="18"/>
        <v>0</v>
      </c>
      <c r="DQ21" s="33">
        <f t="shared" si="19"/>
        <v>0</v>
      </c>
      <c r="DR21" s="154">
        <v>1.6160000000000001</v>
      </c>
      <c r="DS21" s="3">
        <v>1.694</v>
      </c>
      <c r="DT21" s="3" t="s">
        <v>3079</v>
      </c>
      <c r="DU21" s="3" t="s">
        <v>3064</v>
      </c>
      <c r="DV21" s="285"/>
    </row>
    <row r="22" spans="1:126" x14ac:dyDescent="0.35">
      <c r="A22">
        <v>1851</v>
      </c>
      <c r="B22" t="s">
        <v>127</v>
      </c>
      <c r="C22" t="s">
        <v>574</v>
      </c>
      <c r="D22" t="s">
        <v>575</v>
      </c>
      <c r="E22" t="s">
        <v>576</v>
      </c>
      <c r="F22" t="s">
        <v>576</v>
      </c>
      <c r="H22" t="s">
        <v>577</v>
      </c>
      <c r="I22">
        <v>2020</v>
      </c>
      <c r="J22" t="s">
        <v>578</v>
      </c>
      <c r="N22" t="s">
        <v>579</v>
      </c>
      <c r="O22" s="42" t="s">
        <v>580</v>
      </c>
      <c r="P22" t="s">
        <v>118</v>
      </c>
      <c r="Q22" t="s">
        <v>581</v>
      </c>
      <c r="R22" t="s">
        <v>108</v>
      </c>
      <c r="S22" t="s">
        <v>236</v>
      </c>
      <c r="T22" t="s">
        <v>272</v>
      </c>
      <c r="U22" t="s">
        <v>582</v>
      </c>
      <c r="V22">
        <v>0</v>
      </c>
      <c r="W22">
        <v>0</v>
      </c>
      <c r="X22">
        <v>0</v>
      </c>
      <c r="Y22" s="43">
        <v>0</v>
      </c>
      <c r="Z22" s="43">
        <v>0</v>
      </c>
      <c r="AA22" s="43">
        <v>0</v>
      </c>
      <c r="AB22" s="43">
        <v>0</v>
      </c>
      <c r="AC22" s="3">
        <f t="shared" si="0"/>
        <v>0</v>
      </c>
      <c r="AD22" s="4">
        <f t="shared" si="1"/>
        <v>0</v>
      </c>
      <c r="AE22" s="44">
        <v>1</v>
      </c>
      <c r="AF22" s="44">
        <v>0</v>
      </c>
      <c r="AG22" s="11">
        <f t="shared" si="2"/>
        <v>1</v>
      </c>
      <c r="AH22" s="12">
        <f t="shared" si="3"/>
        <v>1</v>
      </c>
      <c r="AI22" s="13">
        <f t="shared" si="4"/>
        <v>1</v>
      </c>
      <c r="AJ22" s="45">
        <v>0</v>
      </c>
      <c r="AK22" s="45">
        <v>0</v>
      </c>
      <c r="AL22" s="18">
        <f t="shared" si="5"/>
        <v>0</v>
      </c>
      <c r="AM22" s="19">
        <f t="shared" si="6"/>
        <v>0</v>
      </c>
      <c r="AN22" s="46">
        <v>0</v>
      </c>
      <c r="AO22" s="46">
        <v>0</v>
      </c>
      <c r="AP22" s="46">
        <v>0</v>
      </c>
      <c r="AQ22" s="24">
        <f t="shared" si="7"/>
        <v>0</v>
      </c>
      <c r="AR22" s="25">
        <f t="shared" si="8"/>
        <v>0</v>
      </c>
      <c r="AS22" s="13">
        <f t="shared" si="9"/>
        <v>0</v>
      </c>
      <c r="AT22" s="26">
        <f t="shared" si="10"/>
        <v>1</v>
      </c>
      <c r="AU22" s="27">
        <f t="shared" si="11"/>
        <v>1</v>
      </c>
      <c r="AV22" s="47">
        <v>0</v>
      </c>
      <c r="AW22" s="47">
        <v>0</v>
      </c>
      <c r="AX22" s="47">
        <v>0</v>
      </c>
      <c r="AY22" s="47">
        <v>0</v>
      </c>
      <c r="AZ22" s="47">
        <v>0</v>
      </c>
      <c r="BA22" s="47">
        <v>0</v>
      </c>
      <c r="BB22" s="47">
        <v>0</v>
      </c>
      <c r="BC22" s="47">
        <v>0</v>
      </c>
      <c r="BD22" s="47">
        <v>0</v>
      </c>
      <c r="BE22" s="47">
        <v>0</v>
      </c>
      <c r="BF22" s="47">
        <v>0</v>
      </c>
      <c r="BG22" s="47">
        <v>0</v>
      </c>
      <c r="BH22" s="47">
        <v>0</v>
      </c>
      <c r="BI22" s="47">
        <v>0</v>
      </c>
      <c r="BJ22" s="47">
        <v>0</v>
      </c>
      <c r="BK22" s="47">
        <v>1</v>
      </c>
      <c r="BL22" s="47">
        <v>0</v>
      </c>
      <c r="BM22" s="47">
        <v>0</v>
      </c>
      <c r="BN22" s="47">
        <v>0</v>
      </c>
      <c r="BO22" s="47">
        <v>0</v>
      </c>
      <c r="BP22" s="47">
        <v>0</v>
      </c>
      <c r="BQ22" s="47">
        <v>0</v>
      </c>
      <c r="BR22" s="47">
        <v>0</v>
      </c>
      <c r="BS22" s="47">
        <v>0</v>
      </c>
      <c r="BT22" s="47">
        <v>0</v>
      </c>
      <c r="BU22" s="47">
        <v>0</v>
      </c>
      <c r="BV22" s="47">
        <v>0</v>
      </c>
      <c r="BW22" s="47">
        <v>0</v>
      </c>
      <c r="BX22" s="47">
        <v>0</v>
      </c>
      <c r="BY22" s="47">
        <v>0</v>
      </c>
      <c r="BZ22" s="47">
        <v>0</v>
      </c>
      <c r="CA22" s="47">
        <v>0</v>
      </c>
      <c r="CB22" s="47">
        <v>0</v>
      </c>
      <c r="CC22" s="47">
        <v>0</v>
      </c>
      <c r="CD22" s="47">
        <v>0</v>
      </c>
      <c r="CE22" s="47">
        <v>0</v>
      </c>
      <c r="CF22" s="47">
        <v>0</v>
      </c>
      <c r="CG22" s="47">
        <v>0</v>
      </c>
      <c r="CH22" s="47">
        <v>0</v>
      </c>
      <c r="CI22" s="25">
        <v>0</v>
      </c>
      <c r="CJ22" s="48">
        <v>0</v>
      </c>
      <c r="CK22" s="27">
        <v>0</v>
      </c>
      <c r="CL22" s="48">
        <v>0</v>
      </c>
      <c r="CM22" s="48">
        <v>0</v>
      </c>
      <c r="CN22" s="48">
        <v>0</v>
      </c>
      <c r="CO22" s="25">
        <v>1</v>
      </c>
      <c r="CP22" s="48">
        <v>1</v>
      </c>
      <c r="CQ22" s="48">
        <v>0</v>
      </c>
      <c r="CR22" s="25">
        <v>0</v>
      </c>
      <c r="CS22" s="48">
        <v>0</v>
      </c>
      <c r="CT22" s="48">
        <v>0</v>
      </c>
      <c r="CU22" s="25">
        <v>0</v>
      </c>
      <c r="CV22" s="48">
        <v>0</v>
      </c>
      <c r="CW22" s="48">
        <v>0</v>
      </c>
      <c r="CX22" s="48">
        <v>0</v>
      </c>
      <c r="CY22" s="25">
        <v>0</v>
      </c>
      <c r="CZ22" s="25">
        <v>0</v>
      </c>
      <c r="DA22" s="25">
        <v>0</v>
      </c>
      <c r="DB22" s="48">
        <v>0</v>
      </c>
      <c r="DC22" s="48">
        <v>0</v>
      </c>
      <c r="DD22" s="48">
        <v>0</v>
      </c>
      <c r="DE22" s="25">
        <v>0</v>
      </c>
      <c r="DF22" s="48">
        <v>0</v>
      </c>
      <c r="DG22" s="48">
        <v>0</v>
      </c>
      <c r="DH22" s="48">
        <v>0</v>
      </c>
      <c r="DI22" s="25">
        <v>0</v>
      </c>
      <c r="DJ22" s="33">
        <f t="shared" si="12"/>
        <v>1</v>
      </c>
      <c r="DK22" s="33">
        <f t="shared" si="13"/>
        <v>0</v>
      </c>
      <c r="DL22" s="27">
        <f t="shared" si="14"/>
        <v>0</v>
      </c>
      <c r="DM22" s="33">
        <f t="shared" si="15"/>
        <v>0</v>
      </c>
      <c r="DN22" s="33">
        <f t="shared" si="16"/>
        <v>0</v>
      </c>
      <c r="DO22" s="33">
        <f t="shared" si="17"/>
        <v>0</v>
      </c>
      <c r="DP22" s="33">
        <f t="shared" si="18"/>
        <v>0</v>
      </c>
      <c r="DQ22" s="33">
        <f t="shared" si="19"/>
        <v>0</v>
      </c>
      <c r="DR22" s="154"/>
      <c r="DS22" s="3"/>
      <c r="DT22" s="3"/>
      <c r="DU22" s="3"/>
      <c r="DV22" s="285"/>
    </row>
    <row r="23" spans="1:126" x14ac:dyDescent="0.35">
      <c r="A23">
        <v>1873</v>
      </c>
      <c r="B23" t="s">
        <v>259</v>
      </c>
      <c r="C23" t="s">
        <v>585</v>
      </c>
      <c r="D23" t="s">
        <v>586</v>
      </c>
      <c r="E23" t="s">
        <v>587</v>
      </c>
      <c r="F23" t="s">
        <v>587</v>
      </c>
      <c r="H23" t="s">
        <v>588</v>
      </c>
      <c r="I23">
        <v>2020</v>
      </c>
      <c r="J23" t="s">
        <v>589</v>
      </c>
      <c r="K23" s="47" t="s">
        <v>590</v>
      </c>
      <c r="L23" t="s">
        <v>591</v>
      </c>
      <c r="N23" t="s">
        <v>172</v>
      </c>
      <c r="O23" s="42" t="s">
        <v>245</v>
      </c>
      <c r="P23" t="s">
        <v>102</v>
      </c>
      <c r="Q23" t="s">
        <v>592</v>
      </c>
      <c r="R23" t="s">
        <v>108</v>
      </c>
      <c r="S23" t="s">
        <v>261</v>
      </c>
      <c r="U23" t="s">
        <v>117</v>
      </c>
      <c r="V23">
        <v>0</v>
      </c>
      <c r="W23">
        <v>0</v>
      </c>
      <c r="X23">
        <v>0</v>
      </c>
      <c r="Y23" s="43">
        <v>0</v>
      </c>
      <c r="Z23" s="43">
        <v>0</v>
      </c>
      <c r="AA23" s="43">
        <v>0</v>
      </c>
      <c r="AB23" s="43">
        <v>0</v>
      </c>
      <c r="AC23" s="3">
        <f t="shared" si="0"/>
        <v>0</v>
      </c>
      <c r="AD23" s="4">
        <f t="shared" si="1"/>
        <v>0</v>
      </c>
      <c r="AE23" s="44">
        <v>0</v>
      </c>
      <c r="AF23" s="44">
        <v>0</v>
      </c>
      <c r="AG23" s="11">
        <f t="shared" si="2"/>
        <v>0</v>
      </c>
      <c r="AH23" s="12">
        <f t="shared" si="3"/>
        <v>0</v>
      </c>
      <c r="AI23" s="13">
        <f t="shared" si="4"/>
        <v>0</v>
      </c>
      <c r="AJ23" s="45">
        <v>0</v>
      </c>
      <c r="AK23" s="45">
        <v>0</v>
      </c>
      <c r="AL23" s="18">
        <f t="shared" si="5"/>
        <v>0</v>
      </c>
      <c r="AM23" s="19">
        <f t="shared" si="6"/>
        <v>0</v>
      </c>
      <c r="AN23" s="46">
        <v>0</v>
      </c>
      <c r="AO23" s="46">
        <v>1</v>
      </c>
      <c r="AP23" s="46">
        <v>0</v>
      </c>
      <c r="AQ23" s="24">
        <f t="shared" si="7"/>
        <v>1</v>
      </c>
      <c r="AR23" s="25">
        <f t="shared" si="8"/>
        <v>1</v>
      </c>
      <c r="AS23" s="13">
        <f t="shared" si="9"/>
        <v>1</v>
      </c>
      <c r="AT23" s="26">
        <f t="shared" si="10"/>
        <v>1</v>
      </c>
      <c r="AU23" s="27">
        <f t="shared" si="11"/>
        <v>1</v>
      </c>
      <c r="AV23" s="47">
        <v>0</v>
      </c>
      <c r="AW23" s="47">
        <v>0</v>
      </c>
      <c r="AX23" s="47">
        <v>0</v>
      </c>
      <c r="AY23" s="47">
        <v>0</v>
      </c>
      <c r="AZ23" s="47">
        <v>0</v>
      </c>
      <c r="BA23" s="47">
        <v>0</v>
      </c>
      <c r="BB23" s="47">
        <v>0</v>
      </c>
      <c r="BC23" s="47">
        <v>0</v>
      </c>
      <c r="BD23" s="47">
        <v>0</v>
      </c>
      <c r="BE23" s="47">
        <v>0</v>
      </c>
      <c r="BF23" s="47">
        <v>0</v>
      </c>
      <c r="BG23" s="47">
        <v>0</v>
      </c>
      <c r="BH23" s="47">
        <v>0</v>
      </c>
      <c r="BI23" s="47">
        <v>0</v>
      </c>
      <c r="BJ23" s="47">
        <v>0</v>
      </c>
      <c r="BK23" s="47">
        <v>0</v>
      </c>
      <c r="BL23" s="47">
        <v>0</v>
      </c>
      <c r="BM23" s="47">
        <v>0</v>
      </c>
      <c r="BN23" s="47">
        <v>0</v>
      </c>
      <c r="BO23" s="47">
        <v>0</v>
      </c>
      <c r="BP23" s="47">
        <v>0</v>
      </c>
      <c r="BQ23" s="47">
        <v>0</v>
      </c>
      <c r="BR23" s="47">
        <v>0</v>
      </c>
      <c r="BS23" s="47">
        <v>0</v>
      </c>
      <c r="BT23" s="47">
        <v>0</v>
      </c>
      <c r="BU23" s="47">
        <v>0</v>
      </c>
      <c r="BV23" s="47">
        <v>0</v>
      </c>
      <c r="BW23" s="47">
        <v>0</v>
      </c>
      <c r="BX23" s="47">
        <v>0</v>
      </c>
      <c r="BY23" s="47">
        <v>0</v>
      </c>
      <c r="BZ23" s="47">
        <v>0</v>
      </c>
      <c r="CA23" s="47">
        <v>0</v>
      </c>
      <c r="CB23" s="47">
        <v>0</v>
      </c>
      <c r="CC23" s="47">
        <v>0</v>
      </c>
      <c r="CD23" s="47">
        <v>0</v>
      </c>
      <c r="CE23" s="47">
        <v>0</v>
      </c>
      <c r="CF23" s="47">
        <v>0</v>
      </c>
      <c r="CG23" s="47">
        <v>0</v>
      </c>
      <c r="CH23" s="47">
        <v>0</v>
      </c>
      <c r="CI23" s="25">
        <v>0</v>
      </c>
      <c r="CJ23" s="48">
        <v>0</v>
      </c>
      <c r="CK23" s="27">
        <v>0</v>
      </c>
      <c r="CL23" s="48">
        <v>0</v>
      </c>
      <c r="CM23" s="48">
        <v>0</v>
      </c>
      <c r="CN23" s="48">
        <v>0</v>
      </c>
      <c r="CO23" s="25">
        <v>0</v>
      </c>
      <c r="CP23" s="48">
        <v>0</v>
      </c>
      <c r="CQ23" s="48">
        <v>0</v>
      </c>
      <c r="CR23" s="25">
        <v>0</v>
      </c>
      <c r="CS23" s="48">
        <v>0</v>
      </c>
      <c r="CT23" s="48">
        <v>0</v>
      </c>
      <c r="CU23" s="25">
        <v>0</v>
      </c>
      <c r="CV23" s="48">
        <v>0</v>
      </c>
      <c r="CW23" s="48">
        <v>0</v>
      </c>
      <c r="CX23" s="48">
        <v>0</v>
      </c>
      <c r="CY23" s="25">
        <v>0</v>
      </c>
      <c r="CZ23" s="25">
        <v>1</v>
      </c>
      <c r="DA23" s="25">
        <v>0</v>
      </c>
      <c r="DB23" s="48">
        <v>0</v>
      </c>
      <c r="DC23" s="48">
        <v>0</v>
      </c>
      <c r="DD23" s="48">
        <v>0</v>
      </c>
      <c r="DE23" s="25">
        <v>0</v>
      </c>
      <c r="DF23" s="48">
        <v>0</v>
      </c>
      <c r="DG23" s="48">
        <v>0</v>
      </c>
      <c r="DH23" s="48">
        <v>0</v>
      </c>
      <c r="DI23" s="25">
        <v>0</v>
      </c>
      <c r="DJ23" s="33">
        <f t="shared" si="12"/>
        <v>0</v>
      </c>
      <c r="DK23" s="33">
        <f t="shared" si="13"/>
        <v>0</v>
      </c>
      <c r="DL23" s="27">
        <f t="shared" si="14"/>
        <v>0</v>
      </c>
      <c r="DM23" s="33">
        <f t="shared" si="15"/>
        <v>0</v>
      </c>
      <c r="DN23" s="33">
        <f t="shared" si="16"/>
        <v>0</v>
      </c>
      <c r="DO23" s="33">
        <f t="shared" si="17"/>
        <v>1</v>
      </c>
      <c r="DP23" s="33">
        <f t="shared" si="18"/>
        <v>0</v>
      </c>
      <c r="DQ23" s="33">
        <f t="shared" si="19"/>
        <v>0</v>
      </c>
      <c r="DR23" s="154"/>
      <c r="DS23" s="3"/>
      <c r="DT23" s="3"/>
      <c r="DU23" s="3"/>
      <c r="DV23" s="285"/>
    </row>
    <row r="24" spans="1:126" x14ac:dyDescent="0.35">
      <c r="A24">
        <v>1921</v>
      </c>
      <c r="B24" t="s">
        <v>303</v>
      </c>
      <c r="C24" t="s">
        <v>601</v>
      </c>
      <c r="D24" t="s">
        <v>602</v>
      </c>
      <c r="E24" t="s">
        <v>603</v>
      </c>
      <c r="F24" t="s">
        <v>255</v>
      </c>
      <c r="G24" t="s">
        <v>604</v>
      </c>
      <c r="H24" t="s">
        <v>605</v>
      </c>
      <c r="I24">
        <v>2020</v>
      </c>
      <c r="J24" t="s">
        <v>606</v>
      </c>
      <c r="K24" s="47" t="s">
        <v>296</v>
      </c>
      <c r="M24">
        <v>58</v>
      </c>
      <c r="N24" t="s">
        <v>607</v>
      </c>
      <c r="O24" s="42" t="s">
        <v>608</v>
      </c>
      <c r="P24" t="s">
        <v>118</v>
      </c>
      <c r="Q24" t="s">
        <v>609</v>
      </c>
      <c r="R24" t="s">
        <v>103</v>
      </c>
      <c r="S24" t="s">
        <v>104</v>
      </c>
      <c r="T24" t="s">
        <v>168</v>
      </c>
      <c r="U24" t="s">
        <v>156</v>
      </c>
      <c r="V24">
        <v>0</v>
      </c>
      <c r="W24">
        <v>0</v>
      </c>
      <c r="X24">
        <v>0</v>
      </c>
      <c r="Y24" s="43">
        <v>0</v>
      </c>
      <c r="Z24" s="43">
        <v>0</v>
      </c>
      <c r="AA24" s="43">
        <v>0</v>
      </c>
      <c r="AB24" s="43">
        <v>0</v>
      </c>
      <c r="AC24" s="3">
        <f t="shared" si="0"/>
        <v>0</v>
      </c>
      <c r="AD24" s="4">
        <f t="shared" si="1"/>
        <v>0</v>
      </c>
      <c r="AE24" s="44">
        <v>1</v>
      </c>
      <c r="AF24" s="44">
        <v>0</v>
      </c>
      <c r="AG24" s="11">
        <f t="shared" si="2"/>
        <v>1</v>
      </c>
      <c r="AH24" s="12">
        <f t="shared" si="3"/>
        <v>1</v>
      </c>
      <c r="AI24" s="13">
        <f t="shared" si="4"/>
        <v>1</v>
      </c>
      <c r="AJ24" s="45">
        <v>0</v>
      </c>
      <c r="AK24" s="45">
        <v>0</v>
      </c>
      <c r="AL24" s="18">
        <f t="shared" si="5"/>
        <v>0</v>
      </c>
      <c r="AM24" s="19">
        <f t="shared" si="6"/>
        <v>0</v>
      </c>
      <c r="AN24" s="46">
        <v>0</v>
      </c>
      <c r="AO24" s="46">
        <v>0</v>
      </c>
      <c r="AP24" s="46">
        <v>0</v>
      </c>
      <c r="AQ24" s="24">
        <f t="shared" si="7"/>
        <v>0</v>
      </c>
      <c r="AR24" s="25">
        <f t="shared" si="8"/>
        <v>0</v>
      </c>
      <c r="AS24" s="13">
        <f t="shared" si="9"/>
        <v>0</v>
      </c>
      <c r="AT24" s="26">
        <f t="shared" si="10"/>
        <v>1</v>
      </c>
      <c r="AU24" s="27">
        <f t="shared" si="11"/>
        <v>1</v>
      </c>
      <c r="AV24" s="47">
        <v>0</v>
      </c>
      <c r="AW24" s="47">
        <v>0</v>
      </c>
      <c r="AX24" s="47">
        <v>0</v>
      </c>
      <c r="AY24" s="47">
        <v>0</v>
      </c>
      <c r="AZ24" s="47">
        <v>0</v>
      </c>
      <c r="BA24" s="47">
        <v>0</v>
      </c>
      <c r="BB24" s="47">
        <v>0</v>
      </c>
      <c r="BC24" s="47">
        <v>0</v>
      </c>
      <c r="BD24" s="47">
        <v>0</v>
      </c>
      <c r="BE24" s="47">
        <v>0</v>
      </c>
      <c r="BF24" s="47">
        <v>0</v>
      </c>
      <c r="BG24" s="47">
        <v>0</v>
      </c>
      <c r="BH24" s="47">
        <v>0</v>
      </c>
      <c r="BI24" s="47">
        <v>0</v>
      </c>
      <c r="BJ24" s="47">
        <v>0</v>
      </c>
      <c r="BK24" s="47">
        <v>0</v>
      </c>
      <c r="BL24" s="47">
        <v>0</v>
      </c>
      <c r="BM24" s="47">
        <v>0</v>
      </c>
      <c r="BN24" s="47">
        <v>0</v>
      </c>
      <c r="BO24" s="47">
        <v>0</v>
      </c>
      <c r="BP24" s="47">
        <v>0</v>
      </c>
      <c r="BQ24" s="47">
        <v>0</v>
      </c>
      <c r="BR24" s="47">
        <v>0</v>
      </c>
      <c r="BS24" s="47">
        <v>0</v>
      </c>
      <c r="BT24" s="47">
        <v>0</v>
      </c>
      <c r="BU24" s="47">
        <v>0</v>
      </c>
      <c r="BV24" s="47">
        <v>0</v>
      </c>
      <c r="BW24" s="47">
        <v>0</v>
      </c>
      <c r="BX24" s="47">
        <v>0</v>
      </c>
      <c r="BY24" s="47">
        <v>0</v>
      </c>
      <c r="BZ24" s="47">
        <v>0</v>
      </c>
      <c r="CA24" s="47">
        <v>0</v>
      </c>
      <c r="CB24" s="47">
        <v>0</v>
      </c>
      <c r="CC24" s="47">
        <v>0</v>
      </c>
      <c r="CD24" s="47">
        <v>0</v>
      </c>
      <c r="CE24" s="47">
        <v>0</v>
      </c>
      <c r="CF24" s="47">
        <v>0</v>
      </c>
      <c r="CG24" s="47">
        <v>0</v>
      </c>
      <c r="CH24" s="47">
        <v>0</v>
      </c>
      <c r="CI24" s="25">
        <v>1</v>
      </c>
      <c r="CJ24" s="48">
        <v>0</v>
      </c>
      <c r="CK24" s="27">
        <v>0</v>
      </c>
      <c r="CL24" s="48">
        <v>0</v>
      </c>
      <c r="CM24" s="48">
        <v>0</v>
      </c>
      <c r="CN24" s="48">
        <v>1</v>
      </c>
      <c r="CO24" s="25">
        <v>0</v>
      </c>
      <c r="CP24" s="48">
        <v>0</v>
      </c>
      <c r="CQ24" s="48">
        <v>0</v>
      </c>
      <c r="CR24" s="25">
        <v>0</v>
      </c>
      <c r="CS24" s="48">
        <v>0</v>
      </c>
      <c r="CT24" s="48">
        <v>0</v>
      </c>
      <c r="CU24" s="25">
        <v>0</v>
      </c>
      <c r="CV24" s="48">
        <v>0</v>
      </c>
      <c r="CW24" s="48">
        <v>0</v>
      </c>
      <c r="CX24" s="48">
        <v>0</v>
      </c>
      <c r="CY24" s="25">
        <v>0</v>
      </c>
      <c r="CZ24" s="25">
        <v>0</v>
      </c>
      <c r="DA24" s="25">
        <v>0</v>
      </c>
      <c r="DB24" s="48">
        <v>0</v>
      </c>
      <c r="DC24" s="48">
        <v>0</v>
      </c>
      <c r="DD24" s="48">
        <v>0</v>
      </c>
      <c r="DE24" s="25">
        <v>0</v>
      </c>
      <c r="DF24" s="48">
        <v>0</v>
      </c>
      <c r="DG24" s="48">
        <v>0</v>
      </c>
      <c r="DH24" s="48">
        <v>0</v>
      </c>
      <c r="DI24" s="25">
        <v>0</v>
      </c>
      <c r="DJ24" s="33">
        <f t="shared" si="12"/>
        <v>0</v>
      </c>
      <c r="DK24" s="33">
        <f t="shared" si="13"/>
        <v>1</v>
      </c>
      <c r="DL24" s="27">
        <f t="shared" si="14"/>
        <v>0</v>
      </c>
      <c r="DM24" s="33">
        <f t="shared" si="15"/>
        <v>0</v>
      </c>
      <c r="DN24" s="33">
        <f t="shared" si="16"/>
        <v>0</v>
      </c>
      <c r="DO24" s="33">
        <f t="shared" si="17"/>
        <v>0</v>
      </c>
      <c r="DP24" s="33">
        <f t="shared" si="18"/>
        <v>0</v>
      </c>
      <c r="DQ24" s="33">
        <f t="shared" si="19"/>
        <v>0</v>
      </c>
      <c r="DR24" s="154">
        <v>1.284</v>
      </c>
      <c r="DS24" s="3">
        <v>1.3580000000000001</v>
      </c>
      <c r="DT24" s="3" t="s">
        <v>3063</v>
      </c>
      <c r="DU24" s="3" t="s">
        <v>3064</v>
      </c>
      <c r="DV24" s="285"/>
    </row>
    <row r="25" spans="1:126" x14ac:dyDescent="0.35">
      <c r="A25">
        <v>1922</v>
      </c>
      <c r="B25" t="s">
        <v>127</v>
      </c>
      <c r="C25" t="s">
        <v>610</v>
      </c>
      <c r="D25" t="s">
        <v>611</v>
      </c>
      <c r="E25" t="s">
        <v>301</v>
      </c>
      <c r="F25" t="s">
        <v>301</v>
      </c>
      <c r="H25" t="s">
        <v>612</v>
      </c>
      <c r="I25">
        <v>2020</v>
      </c>
      <c r="J25" t="s">
        <v>613</v>
      </c>
      <c r="K25" s="47" t="s">
        <v>614</v>
      </c>
      <c r="L25">
        <v>16</v>
      </c>
      <c r="M25">
        <v>4</v>
      </c>
      <c r="N25" t="s">
        <v>615</v>
      </c>
      <c r="O25" s="42" t="s">
        <v>216</v>
      </c>
      <c r="P25" t="s">
        <v>102</v>
      </c>
      <c r="Q25" t="s">
        <v>616</v>
      </c>
      <c r="R25" t="s">
        <v>103</v>
      </c>
      <c r="S25" t="s">
        <v>104</v>
      </c>
      <c r="T25" t="s">
        <v>105</v>
      </c>
      <c r="U25" t="s">
        <v>617</v>
      </c>
      <c r="V25">
        <v>0</v>
      </c>
      <c r="W25">
        <v>0</v>
      </c>
      <c r="X25">
        <v>0</v>
      </c>
      <c r="Y25" s="43">
        <v>1</v>
      </c>
      <c r="Z25" s="43">
        <v>0</v>
      </c>
      <c r="AA25" s="43">
        <v>0</v>
      </c>
      <c r="AB25" s="43">
        <v>0</v>
      </c>
      <c r="AC25" s="3">
        <f t="shared" si="0"/>
        <v>1</v>
      </c>
      <c r="AD25" s="4">
        <f t="shared" si="1"/>
        <v>1</v>
      </c>
      <c r="AE25" s="44">
        <v>0</v>
      </c>
      <c r="AF25" s="44">
        <v>0</v>
      </c>
      <c r="AG25" s="11">
        <f t="shared" si="2"/>
        <v>0</v>
      </c>
      <c r="AH25" s="12">
        <f t="shared" si="3"/>
        <v>0</v>
      </c>
      <c r="AI25" s="13">
        <f t="shared" si="4"/>
        <v>1</v>
      </c>
      <c r="AJ25" s="45">
        <v>0</v>
      </c>
      <c r="AK25" s="45">
        <v>0</v>
      </c>
      <c r="AL25" s="18">
        <f t="shared" si="5"/>
        <v>0</v>
      </c>
      <c r="AM25" s="19">
        <f t="shared" si="6"/>
        <v>0</v>
      </c>
      <c r="AN25" s="46">
        <v>0</v>
      </c>
      <c r="AO25" s="46">
        <v>0</v>
      </c>
      <c r="AP25" s="46">
        <v>0</v>
      </c>
      <c r="AQ25" s="24">
        <f t="shared" si="7"/>
        <v>0</v>
      </c>
      <c r="AR25" s="25">
        <f t="shared" si="8"/>
        <v>0</v>
      </c>
      <c r="AS25" s="13">
        <f t="shared" si="9"/>
        <v>0</v>
      </c>
      <c r="AT25" s="26">
        <f t="shared" si="10"/>
        <v>1</v>
      </c>
      <c r="AU25" s="27">
        <f t="shared" si="11"/>
        <v>1</v>
      </c>
      <c r="AV25" s="47">
        <v>0</v>
      </c>
      <c r="AW25" s="47">
        <v>0</v>
      </c>
      <c r="AX25" s="47">
        <v>0</v>
      </c>
      <c r="AY25" s="47">
        <v>0</v>
      </c>
      <c r="AZ25" s="47">
        <v>0</v>
      </c>
      <c r="BA25" s="47">
        <v>0</v>
      </c>
      <c r="BB25" s="47">
        <v>0</v>
      </c>
      <c r="BC25" s="47">
        <v>0</v>
      </c>
      <c r="BD25" s="47">
        <v>0</v>
      </c>
      <c r="BE25" s="47">
        <v>0</v>
      </c>
      <c r="BF25" s="47">
        <v>0</v>
      </c>
      <c r="BG25" s="47">
        <v>0</v>
      </c>
      <c r="BH25" s="47">
        <v>0</v>
      </c>
      <c r="BI25" s="47">
        <v>0</v>
      </c>
      <c r="BJ25" s="47">
        <v>0</v>
      </c>
      <c r="BK25" s="47">
        <v>0</v>
      </c>
      <c r="BL25" s="47">
        <v>0</v>
      </c>
      <c r="BM25" s="47">
        <v>0</v>
      </c>
      <c r="BN25" s="47">
        <v>0</v>
      </c>
      <c r="BO25" s="47">
        <v>0</v>
      </c>
      <c r="BP25" s="47">
        <v>0</v>
      </c>
      <c r="BQ25" s="47">
        <v>0</v>
      </c>
      <c r="BR25" s="47">
        <v>0</v>
      </c>
      <c r="BS25" s="47">
        <v>0</v>
      </c>
      <c r="BT25" s="47">
        <v>0</v>
      </c>
      <c r="BU25" s="47">
        <v>0</v>
      </c>
      <c r="BV25" s="47">
        <v>0</v>
      </c>
      <c r="BW25" s="47">
        <v>0</v>
      </c>
      <c r="BX25" s="47">
        <v>0</v>
      </c>
      <c r="BY25" s="47">
        <v>0</v>
      </c>
      <c r="BZ25" s="47">
        <v>0</v>
      </c>
      <c r="CA25" s="47">
        <v>0</v>
      </c>
      <c r="CB25" s="47">
        <v>0</v>
      </c>
      <c r="CC25" s="47">
        <v>0</v>
      </c>
      <c r="CD25" s="47">
        <v>0</v>
      </c>
      <c r="CE25" s="47">
        <v>0</v>
      </c>
      <c r="CF25" s="47">
        <v>0</v>
      </c>
      <c r="CG25" s="47">
        <v>0</v>
      </c>
      <c r="CH25" s="47">
        <v>0</v>
      </c>
      <c r="CI25" s="25">
        <v>1</v>
      </c>
      <c r="CJ25" s="48">
        <v>0</v>
      </c>
      <c r="CK25" s="27">
        <v>1</v>
      </c>
      <c r="CL25" s="48">
        <v>0</v>
      </c>
      <c r="CM25" s="48">
        <v>0</v>
      </c>
      <c r="CN25" s="48">
        <v>0</v>
      </c>
      <c r="CO25" s="25">
        <v>0</v>
      </c>
      <c r="CP25" s="48">
        <v>0</v>
      </c>
      <c r="CQ25" s="48">
        <v>0</v>
      </c>
      <c r="CR25" s="25">
        <v>0</v>
      </c>
      <c r="CS25" s="48">
        <v>0</v>
      </c>
      <c r="CT25" s="48">
        <v>0</v>
      </c>
      <c r="CU25" s="25">
        <v>0</v>
      </c>
      <c r="CV25" s="48">
        <v>0</v>
      </c>
      <c r="CW25" s="48">
        <v>0</v>
      </c>
      <c r="CX25" s="48">
        <v>0</v>
      </c>
      <c r="CY25" s="25">
        <v>0</v>
      </c>
      <c r="CZ25" s="25">
        <v>0</v>
      </c>
      <c r="DA25" s="25">
        <v>0</v>
      </c>
      <c r="DB25" s="48">
        <v>0</v>
      </c>
      <c r="DC25" s="48">
        <v>0</v>
      </c>
      <c r="DD25" s="48">
        <v>0</v>
      </c>
      <c r="DE25" s="25">
        <v>0</v>
      </c>
      <c r="DF25" s="48">
        <v>0</v>
      </c>
      <c r="DG25" s="48">
        <v>0</v>
      </c>
      <c r="DH25" s="48">
        <v>0</v>
      </c>
      <c r="DI25" s="25">
        <v>0</v>
      </c>
      <c r="DJ25" s="33">
        <f t="shared" si="12"/>
        <v>0</v>
      </c>
      <c r="DK25" s="33">
        <f t="shared" si="13"/>
        <v>0</v>
      </c>
      <c r="DL25" s="27">
        <f t="shared" si="14"/>
        <v>1</v>
      </c>
      <c r="DM25" s="33">
        <f t="shared" si="15"/>
        <v>0</v>
      </c>
      <c r="DN25" s="33">
        <f t="shared" si="16"/>
        <v>0</v>
      </c>
      <c r="DO25" s="33">
        <f t="shared" si="17"/>
        <v>0</v>
      </c>
      <c r="DP25" s="33">
        <f t="shared" si="18"/>
        <v>0</v>
      </c>
      <c r="DQ25" s="33">
        <f t="shared" si="19"/>
        <v>0</v>
      </c>
      <c r="DR25" s="154">
        <v>4.7</v>
      </c>
      <c r="DS25" s="3">
        <v>5.26</v>
      </c>
      <c r="DT25" s="3" t="s">
        <v>3089</v>
      </c>
      <c r="DU25" s="3" t="s">
        <v>3062</v>
      </c>
      <c r="DV25" s="285"/>
    </row>
    <row r="26" spans="1:126" x14ac:dyDescent="0.35">
      <c r="A26">
        <v>1924</v>
      </c>
      <c r="B26" t="s">
        <v>127</v>
      </c>
      <c r="C26" t="s">
        <v>619</v>
      </c>
      <c r="D26" t="s">
        <v>620</v>
      </c>
      <c r="E26" t="s">
        <v>621</v>
      </c>
      <c r="F26" t="s">
        <v>622</v>
      </c>
      <c r="G26" t="s">
        <v>623</v>
      </c>
      <c r="H26" t="s">
        <v>624</v>
      </c>
      <c r="I26">
        <v>2020</v>
      </c>
      <c r="J26" t="s">
        <v>625</v>
      </c>
      <c r="K26" s="47" t="s">
        <v>210</v>
      </c>
      <c r="L26">
        <v>67</v>
      </c>
      <c r="M26">
        <v>1</v>
      </c>
      <c r="N26" t="s">
        <v>626</v>
      </c>
      <c r="O26" s="42" t="s">
        <v>627</v>
      </c>
      <c r="P26" t="s">
        <v>102</v>
      </c>
      <c r="Q26" t="s">
        <v>628</v>
      </c>
      <c r="R26" t="s">
        <v>103</v>
      </c>
      <c r="S26" t="s">
        <v>104</v>
      </c>
      <c r="T26" t="s">
        <v>105</v>
      </c>
      <c r="U26" t="s">
        <v>618</v>
      </c>
      <c r="V26">
        <v>1</v>
      </c>
      <c r="W26">
        <v>0</v>
      </c>
      <c r="X26">
        <v>0</v>
      </c>
      <c r="Y26" s="43">
        <v>0</v>
      </c>
      <c r="Z26" s="43">
        <v>1</v>
      </c>
      <c r="AA26" s="43">
        <v>0</v>
      </c>
      <c r="AB26" s="43">
        <v>0</v>
      </c>
      <c r="AC26" s="3">
        <f t="shared" si="0"/>
        <v>1</v>
      </c>
      <c r="AD26" s="4">
        <f t="shared" si="1"/>
        <v>1</v>
      </c>
      <c r="AE26" s="44">
        <v>0</v>
      </c>
      <c r="AF26" s="44">
        <v>0</v>
      </c>
      <c r="AG26" s="11">
        <f t="shared" si="2"/>
        <v>0</v>
      </c>
      <c r="AH26" s="12">
        <f t="shared" si="3"/>
        <v>0</v>
      </c>
      <c r="AI26" s="13">
        <f t="shared" si="4"/>
        <v>1</v>
      </c>
      <c r="AJ26" s="45">
        <v>0</v>
      </c>
      <c r="AK26" s="45">
        <v>0</v>
      </c>
      <c r="AL26" s="18">
        <f t="shared" si="5"/>
        <v>0</v>
      </c>
      <c r="AM26" s="19">
        <f t="shared" si="6"/>
        <v>0</v>
      </c>
      <c r="AN26" s="46">
        <v>0</v>
      </c>
      <c r="AO26" s="46">
        <v>0</v>
      </c>
      <c r="AP26" s="46">
        <v>0</v>
      </c>
      <c r="AQ26" s="24">
        <f t="shared" si="7"/>
        <v>0</v>
      </c>
      <c r="AR26" s="25">
        <f t="shared" si="8"/>
        <v>0</v>
      </c>
      <c r="AS26" s="13">
        <f t="shared" si="9"/>
        <v>0</v>
      </c>
      <c r="AT26" s="26">
        <f t="shared" si="10"/>
        <v>1</v>
      </c>
      <c r="AU26" s="27">
        <f t="shared" si="11"/>
        <v>1</v>
      </c>
      <c r="AV26" s="47">
        <v>0</v>
      </c>
      <c r="AW26" s="47">
        <v>0</v>
      </c>
      <c r="AX26" s="47">
        <v>0</v>
      </c>
      <c r="AY26" s="47">
        <v>0</v>
      </c>
      <c r="AZ26" s="47">
        <v>0</v>
      </c>
      <c r="BA26" s="47">
        <v>0</v>
      </c>
      <c r="BB26" s="47">
        <v>0</v>
      </c>
      <c r="BC26" s="47">
        <v>0</v>
      </c>
      <c r="BD26" s="47">
        <v>0</v>
      </c>
      <c r="BE26" s="47">
        <v>0</v>
      </c>
      <c r="BF26" s="47">
        <v>0</v>
      </c>
      <c r="BG26" s="47">
        <v>0</v>
      </c>
      <c r="BH26" s="47">
        <v>0</v>
      </c>
      <c r="BI26" s="47">
        <v>1</v>
      </c>
      <c r="BJ26" s="47">
        <v>0</v>
      </c>
      <c r="BK26" s="47">
        <v>0</v>
      </c>
      <c r="BL26" s="47">
        <v>0</v>
      </c>
      <c r="BM26" s="47">
        <v>0</v>
      </c>
      <c r="BN26" s="47">
        <v>0</v>
      </c>
      <c r="BO26" s="47">
        <v>0</v>
      </c>
      <c r="BP26" s="47">
        <v>0</v>
      </c>
      <c r="BQ26" s="47">
        <v>0</v>
      </c>
      <c r="BR26" s="47">
        <v>0</v>
      </c>
      <c r="BS26" s="47">
        <v>0</v>
      </c>
      <c r="BT26" s="47">
        <v>0</v>
      </c>
      <c r="BU26" s="47">
        <v>0</v>
      </c>
      <c r="BV26" s="47">
        <v>0</v>
      </c>
      <c r="BW26" s="47">
        <v>0</v>
      </c>
      <c r="BX26" s="47">
        <v>0</v>
      </c>
      <c r="BY26" s="47">
        <v>0</v>
      </c>
      <c r="BZ26" s="47">
        <v>0</v>
      </c>
      <c r="CA26" s="47">
        <v>0</v>
      </c>
      <c r="CB26" s="47">
        <v>0</v>
      </c>
      <c r="CC26" s="47">
        <v>0</v>
      </c>
      <c r="CD26" s="47">
        <v>0</v>
      </c>
      <c r="CE26" s="47">
        <v>1</v>
      </c>
      <c r="CF26" s="47">
        <v>0</v>
      </c>
      <c r="CG26" s="47">
        <v>0</v>
      </c>
      <c r="CH26" s="47">
        <v>0</v>
      </c>
      <c r="CI26" s="25">
        <v>1</v>
      </c>
      <c r="CJ26" s="48">
        <v>0</v>
      </c>
      <c r="CK26" s="27">
        <v>1</v>
      </c>
      <c r="CL26" s="48">
        <v>0</v>
      </c>
      <c r="CM26" s="48">
        <v>0</v>
      </c>
      <c r="CN26" s="48">
        <v>0</v>
      </c>
      <c r="CO26" s="25">
        <v>0</v>
      </c>
      <c r="CP26" s="48">
        <v>0</v>
      </c>
      <c r="CQ26" s="48">
        <v>0</v>
      </c>
      <c r="CR26" s="25">
        <v>0</v>
      </c>
      <c r="CS26" s="48">
        <v>0</v>
      </c>
      <c r="CT26" s="48">
        <v>0</v>
      </c>
      <c r="CU26" s="25">
        <v>0</v>
      </c>
      <c r="CV26" s="48">
        <v>0</v>
      </c>
      <c r="CW26" s="48">
        <v>0</v>
      </c>
      <c r="CX26" s="48">
        <v>0</v>
      </c>
      <c r="CY26" s="25">
        <v>0</v>
      </c>
      <c r="CZ26" s="25">
        <v>0</v>
      </c>
      <c r="DA26" s="25">
        <v>0</v>
      </c>
      <c r="DB26" s="48">
        <v>0</v>
      </c>
      <c r="DC26" s="48">
        <v>0</v>
      </c>
      <c r="DD26" s="48">
        <v>0</v>
      </c>
      <c r="DE26" s="25">
        <v>0</v>
      </c>
      <c r="DF26" s="48">
        <v>0</v>
      </c>
      <c r="DG26" s="48">
        <v>0</v>
      </c>
      <c r="DH26" s="48">
        <v>0</v>
      </c>
      <c r="DI26" s="25">
        <v>0</v>
      </c>
      <c r="DJ26" s="33">
        <f t="shared" si="12"/>
        <v>0</v>
      </c>
      <c r="DK26" s="33">
        <f t="shared" si="13"/>
        <v>0</v>
      </c>
      <c r="DL26" s="27">
        <f t="shared" si="14"/>
        <v>1</v>
      </c>
      <c r="DM26" s="33">
        <f t="shared" si="15"/>
        <v>0</v>
      </c>
      <c r="DN26" s="33">
        <f t="shared" si="16"/>
        <v>0</v>
      </c>
      <c r="DO26" s="33">
        <f t="shared" si="17"/>
        <v>0</v>
      </c>
      <c r="DP26" s="33">
        <f t="shared" si="18"/>
        <v>0</v>
      </c>
      <c r="DQ26" s="33">
        <f t="shared" si="19"/>
        <v>0</v>
      </c>
      <c r="DR26" s="154">
        <v>0.77800000000000002</v>
      </c>
      <c r="DS26" s="3">
        <v>0.65700000000000003</v>
      </c>
      <c r="DT26" s="3" t="s">
        <v>3072</v>
      </c>
      <c r="DU26" s="3" t="s">
        <v>3067</v>
      </c>
      <c r="DV26" s="285"/>
    </row>
    <row r="27" spans="1:126" x14ac:dyDescent="0.35">
      <c r="A27">
        <v>1926</v>
      </c>
      <c r="B27" t="s">
        <v>127</v>
      </c>
      <c r="C27" t="s">
        <v>629</v>
      </c>
      <c r="D27" t="s">
        <v>630</v>
      </c>
      <c r="E27" t="s">
        <v>312</v>
      </c>
      <c r="F27" t="s">
        <v>313</v>
      </c>
      <c r="G27" t="s">
        <v>314</v>
      </c>
      <c r="H27" t="s">
        <v>631</v>
      </c>
      <c r="I27">
        <v>2020</v>
      </c>
      <c r="J27" t="s">
        <v>632</v>
      </c>
      <c r="K27" s="47" t="s">
        <v>315</v>
      </c>
      <c r="L27">
        <v>367</v>
      </c>
      <c r="M27">
        <v>6484</v>
      </c>
      <c r="N27" t="s">
        <v>633</v>
      </c>
      <c r="O27" s="42" t="s">
        <v>316</v>
      </c>
      <c r="P27" t="s">
        <v>102</v>
      </c>
      <c r="Q27" t="s">
        <v>634</v>
      </c>
      <c r="R27" t="s">
        <v>103</v>
      </c>
      <c r="S27" t="s">
        <v>104</v>
      </c>
      <c r="T27" t="s">
        <v>168</v>
      </c>
      <c r="U27" t="s">
        <v>200</v>
      </c>
      <c r="V27">
        <v>0</v>
      </c>
      <c r="W27">
        <v>0</v>
      </c>
      <c r="X27">
        <v>0</v>
      </c>
      <c r="Y27" s="43">
        <v>0</v>
      </c>
      <c r="Z27" s="43">
        <v>0</v>
      </c>
      <c r="AA27" s="43">
        <v>1</v>
      </c>
      <c r="AB27" s="43">
        <v>0</v>
      </c>
      <c r="AC27" s="3">
        <f t="shared" si="0"/>
        <v>1</v>
      </c>
      <c r="AD27" s="4">
        <f t="shared" si="1"/>
        <v>1</v>
      </c>
      <c r="AE27" s="44">
        <v>0</v>
      </c>
      <c r="AF27" s="44">
        <v>0</v>
      </c>
      <c r="AG27" s="11">
        <f t="shared" si="2"/>
        <v>0</v>
      </c>
      <c r="AH27" s="12">
        <f t="shared" si="3"/>
        <v>0</v>
      </c>
      <c r="AI27" s="13">
        <f t="shared" si="4"/>
        <v>1</v>
      </c>
      <c r="AJ27" s="45">
        <v>0</v>
      </c>
      <c r="AK27" s="45">
        <v>0</v>
      </c>
      <c r="AL27" s="18">
        <f t="shared" si="5"/>
        <v>0</v>
      </c>
      <c r="AM27" s="19">
        <f t="shared" si="6"/>
        <v>0</v>
      </c>
      <c r="AN27" s="46">
        <v>0</v>
      </c>
      <c r="AO27" s="46">
        <v>0</v>
      </c>
      <c r="AP27" s="46">
        <v>0</v>
      </c>
      <c r="AQ27" s="24">
        <f t="shared" si="7"/>
        <v>0</v>
      </c>
      <c r="AR27" s="25">
        <f t="shared" si="8"/>
        <v>0</v>
      </c>
      <c r="AS27" s="13">
        <f t="shared" si="9"/>
        <v>0</v>
      </c>
      <c r="AT27" s="26">
        <f t="shared" si="10"/>
        <v>1</v>
      </c>
      <c r="AU27" s="27">
        <f t="shared" si="11"/>
        <v>1</v>
      </c>
      <c r="AV27" s="47">
        <v>0</v>
      </c>
      <c r="AW27" s="47">
        <v>0</v>
      </c>
      <c r="AX27" s="47">
        <v>0</v>
      </c>
      <c r="AY27" s="47">
        <v>0</v>
      </c>
      <c r="AZ27" s="47">
        <v>0</v>
      </c>
      <c r="BA27" s="47">
        <v>0</v>
      </c>
      <c r="BB27" s="47">
        <v>0</v>
      </c>
      <c r="BC27" s="47">
        <v>0</v>
      </c>
      <c r="BD27" s="47">
        <v>0</v>
      </c>
      <c r="BE27" s="47">
        <v>0</v>
      </c>
      <c r="BF27" s="47">
        <v>0</v>
      </c>
      <c r="BG27" s="47">
        <v>0</v>
      </c>
      <c r="BH27" s="47">
        <v>0</v>
      </c>
      <c r="BI27" s="47">
        <v>0</v>
      </c>
      <c r="BJ27" s="47">
        <v>0</v>
      </c>
      <c r="BK27" s="47">
        <v>0</v>
      </c>
      <c r="BL27" s="47">
        <v>0</v>
      </c>
      <c r="BM27" s="47">
        <v>0</v>
      </c>
      <c r="BN27" s="47">
        <v>0</v>
      </c>
      <c r="BO27" s="47">
        <v>0</v>
      </c>
      <c r="BP27" s="47">
        <v>0</v>
      </c>
      <c r="BQ27" s="47">
        <v>0</v>
      </c>
      <c r="BR27" s="47">
        <v>0</v>
      </c>
      <c r="BS27" s="47">
        <v>0</v>
      </c>
      <c r="BT27" s="47">
        <v>0</v>
      </c>
      <c r="BU27" s="47">
        <v>0</v>
      </c>
      <c r="BV27" s="47">
        <v>0</v>
      </c>
      <c r="BW27" s="47">
        <v>0</v>
      </c>
      <c r="BX27" s="47">
        <v>0</v>
      </c>
      <c r="BY27" s="47">
        <v>0</v>
      </c>
      <c r="BZ27" s="47">
        <v>0</v>
      </c>
      <c r="CA27" s="47">
        <v>0</v>
      </c>
      <c r="CB27" s="47">
        <v>0</v>
      </c>
      <c r="CC27" s="47">
        <v>0</v>
      </c>
      <c r="CD27" s="47">
        <v>0</v>
      </c>
      <c r="CE27" s="47">
        <v>0</v>
      </c>
      <c r="CF27" s="47">
        <v>0</v>
      </c>
      <c r="CG27" s="47">
        <v>0</v>
      </c>
      <c r="CH27" s="47">
        <v>0</v>
      </c>
      <c r="CI27" s="25">
        <v>1</v>
      </c>
      <c r="CJ27" s="48">
        <v>0</v>
      </c>
      <c r="CK27" s="27">
        <v>0</v>
      </c>
      <c r="CL27" s="48">
        <v>0</v>
      </c>
      <c r="CM27" s="48">
        <v>0</v>
      </c>
      <c r="CN27" s="48">
        <v>1</v>
      </c>
      <c r="CO27" s="25">
        <v>0</v>
      </c>
      <c r="CP27" s="48">
        <v>0</v>
      </c>
      <c r="CQ27" s="48">
        <v>0</v>
      </c>
      <c r="CR27" s="25">
        <v>0</v>
      </c>
      <c r="CS27" s="48">
        <v>0</v>
      </c>
      <c r="CT27" s="48">
        <v>0</v>
      </c>
      <c r="CU27" s="25">
        <v>0</v>
      </c>
      <c r="CV27" s="48">
        <v>0</v>
      </c>
      <c r="CW27" s="48">
        <v>0</v>
      </c>
      <c r="CX27" s="48">
        <v>0</v>
      </c>
      <c r="CY27" s="25">
        <v>0</v>
      </c>
      <c r="CZ27" s="25">
        <v>0</v>
      </c>
      <c r="DA27" s="25">
        <v>0</v>
      </c>
      <c r="DB27" s="48">
        <v>0</v>
      </c>
      <c r="DC27" s="48">
        <v>0</v>
      </c>
      <c r="DD27" s="48">
        <v>0</v>
      </c>
      <c r="DE27" s="25">
        <v>0</v>
      </c>
      <c r="DF27" s="48">
        <v>0</v>
      </c>
      <c r="DG27" s="48">
        <v>0</v>
      </c>
      <c r="DH27" s="48">
        <v>0</v>
      </c>
      <c r="DI27" s="25">
        <v>0</v>
      </c>
      <c r="DJ27" s="33">
        <f t="shared" si="12"/>
        <v>0</v>
      </c>
      <c r="DK27" s="33">
        <f t="shared" si="13"/>
        <v>1</v>
      </c>
      <c r="DL27" s="27">
        <f t="shared" si="14"/>
        <v>0</v>
      </c>
      <c r="DM27" s="33">
        <f t="shared" si="15"/>
        <v>0</v>
      </c>
      <c r="DN27" s="33">
        <f t="shared" si="16"/>
        <v>0</v>
      </c>
      <c r="DO27" s="33">
        <f t="shared" si="17"/>
        <v>0</v>
      </c>
      <c r="DP27" s="33">
        <f t="shared" si="18"/>
        <v>0</v>
      </c>
      <c r="DQ27" s="33">
        <f t="shared" si="19"/>
        <v>0</v>
      </c>
      <c r="DR27" s="154">
        <v>41.845999999999997</v>
      </c>
      <c r="DS27" s="3">
        <v>44.374000000000002</v>
      </c>
      <c r="DT27" s="3" t="s">
        <v>3084</v>
      </c>
      <c r="DU27" s="3" t="s">
        <v>3062</v>
      </c>
      <c r="DV27" s="285"/>
    </row>
    <row r="28" spans="1:126" x14ac:dyDescent="0.35">
      <c r="A28">
        <v>1927</v>
      </c>
      <c r="B28" t="s">
        <v>127</v>
      </c>
      <c r="C28" t="s">
        <v>635</v>
      </c>
      <c r="D28" t="s">
        <v>636</v>
      </c>
      <c r="E28" t="s">
        <v>637</v>
      </c>
      <c r="F28" t="s">
        <v>638</v>
      </c>
      <c r="G28" t="s">
        <v>639</v>
      </c>
      <c r="H28" t="s">
        <v>640</v>
      </c>
      <c r="I28">
        <v>2020</v>
      </c>
      <c r="J28" t="s">
        <v>641</v>
      </c>
      <c r="K28" s="47" t="s">
        <v>243</v>
      </c>
      <c r="L28">
        <v>6</v>
      </c>
      <c r="N28" t="s">
        <v>642</v>
      </c>
      <c r="O28" s="42" t="s">
        <v>159</v>
      </c>
      <c r="P28" t="s">
        <v>102</v>
      </c>
      <c r="Q28" t="s">
        <v>643</v>
      </c>
      <c r="R28" t="s">
        <v>103</v>
      </c>
      <c r="S28" t="s">
        <v>104</v>
      </c>
      <c r="T28" t="s">
        <v>168</v>
      </c>
      <c r="U28" t="s">
        <v>106</v>
      </c>
      <c r="V28">
        <v>0</v>
      </c>
      <c r="W28">
        <v>0</v>
      </c>
      <c r="X28">
        <v>0</v>
      </c>
      <c r="Y28" s="43">
        <v>0</v>
      </c>
      <c r="Z28" s="43">
        <v>0</v>
      </c>
      <c r="AA28" s="43">
        <v>0</v>
      </c>
      <c r="AB28" s="43">
        <v>0</v>
      </c>
      <c r="AC28" s="3">
        <f t="shared" si="0"/>
        <v>0</v>
      </c>
      <c r="AD28" s="4">
        <f t="shared" si="1"/>
        <v>0</v>
      </c>
      <c r="AE28" s="44">
        <v>0</v>
      </c>
      <c r="AF28" s="44">
        <v>0</v>
      </c>
      <c r="AG28" s="11">
        <f t="shared" si="2"/>
        <v>0</v>
      </c>
      <c r="AH28" s="12">
        <f t="shared" si="3"/>
        <v>0</v>
      </c>
      <c r="AI28" s="13">
        <f t="shared" si="4"/>
        <v>0</v>
      </c>
      <c r="AJ28" s="45">
        <v>0</v>
      </c>
      <c r="AK28" s="45">
        <v>1</v>
      </c>
      <c r="AL28" s="18">
        <f t="shared" si="5"/>
        <v>1</v>
      </c>
      <c r="AM28" s="19">
        <f t="shared" si="6"/>
        <v>1</v>
      </c>
      <c r="AN28" s="46">
        <v>0</v>
      </c>
      <c r="AO28" s="46">
        <v>0</v>
      </c>
      <c r="AP28" s="46">
        <v>0</v>
      </c>
      <c r="AQ28" s="24">
        <f t="shared" si="7"/>
        <v>0</v>
      </c>
      <c r="AR28" s="25">
        <f t="shared" si="8"/>
        <v>0</v>
      </c>
      <c r="AS28" s="13">
        <f t="shared" si="9"/>
        <v>1</v>
      </c>
      <c r="AT28" s="26">
        <f t="shared" si="10"/>
        <v>1</v>
      </c>
      <c r="AU28" s="27">
        <f t="shared" si="11"/>
        <v>1</v>
      </c>
      <c r="AV28" s="47">
        <v>0</v>
      </c>
      <c r="AW28" s="47">
        <v>0</v>
      </c>
      <c r="AX28" s="47">
        <v>0</v>
      </c>
      <c r="AY28" s="47">
        <v>0</v>
      </c>
      <c r="AZ28" s="47">
        <v>0</v>
      </c>
      <c r="BA28" s="47">
        <v>0</v>
      </c>
      <c r="BB28" s="47">
        <v>0</v>
      </c>
      <c r="BC28" s="47">
        <v>0</v>
      </c>
      <c r="BD28" s="47">
        <v>0</v>
      </c>
      <c r="BE28" s="47">
        <v>0</v>
      </c>
      <c r="BF28" s="47">
        <v>0</v>
      </c>
      <c r="BG28" s="47">
        <v>0</v>
      </c>
      <c r="BH28" s="47">
        <v>0</v>
      </c>
      <c r="BI28" s="47">
        <v>0</v>
      </c>
      <c r="BJ28" s="47">
        <v>0</v>
      </c>
      <c r="BK28" s="47">
        <v>0</v>
      </c>
      <c r="BL28" s="47">
        <v>0</v>
      </c>
      <c r="BM28" s="47">
        <v>0</v>
      </c>
      <c r="BN28" s="47">
        <v>0</v>
      </c>
      <c r="BO28" s="47">
        <v>0</v>
      </c>
      <c r="BP28" s="47">
        <v>0</v>
      </c>
      <c r="BQ28" s="47">
        <v>0</v>
      </c>
      <c r="BR28" s="47">
        <v>0</v>
      </c>
      <c r="BS28" s="47">
        <v>0</v>
      </c>
      <c r="BT28" s="47">
        <v>0</v>
      </c>
      <c r="BU28" s="47">
        <v>0</v>
      </c>
      <c r="BV28" s="47">
        <v>0</v>
      </c>
      <c r="BW28" s="47">
        <v>0</v>
      </c>
      <c r="BX28" s="47">
        <v>0</v>
      </c>
      <c r="BY28" s="47">
        <v>0</v>
      </c>
      <c r="BZ28" s="47">
        <v>0</v>
      </c>
      <c r="CA28" s="47">
        <v>0</v>
      </c>
      <c r="CB28" s="47">
        <v>0</v>
      </c>
      <c r="CC28" s="47">
        <v>0</v>
      </c>
      <c r="CD28" s="47">
        <v>0</v>
      </c>
      <c r="CE28" s="47">
        <v>0</v>
      </c>
      <c r="CF28" s="47">
        <v>0</v>
      </c>
      <c r="CG28" s="47">
        <v>0</v>
      </c>
      <c r="CH28" s="47">
        <v>0</v>
      </c>
      <c r="CI28" s="25">
        <v>1</v>
      </c>
      <c r="CJ28" s="48">
        <v>0</v>
      </c>
      <c r="CK28" s="27">
        <v>0</v>
      </c>
      <c r="CL28" s="48">
        <v>0</v>
      </c>
      <c r="CM28" s="48">
        <v>0</v>
      </c>
      <c r="CN28" s="48">
        <v>1</v>
      </c>
      <c r="CO28" s="25">
        <v>0</v>
      </c>
      <c r="CP28" s="48">
        <v>0</v>
      </c>
      <c r="CQ28" s="48">
        <v>0</v>
      </c>
      <c r="CR28" s="25">
        <v>0</v>
      </c>
      <c r="CS28" s="48">
        <v>0</v>
      </c>
      <c r="CT28" s="48">
        <v>0</v>
      </c>
      <c r="CU28" s="25">
        <v>0</v>
      </c>
      <c r="CV28" s="48">
        <v>0</v>
      </c>
      <c r="CW28" s="48">
        <v>0</v>
      </c>
      <c r="CX28" s="48">
        <v>0</v>
      </c>
      <c r="CY28" s="25">
        <v>0</v>
      </c>
      <c r="CZ28" s="25">
        <v>0</v>
      </c>
      <c r="DA28" s="25">
        <v>0</v>
      </c>
      <c r="DB28" s="48">
        <v>0</v>
      </c>
      <c r="DC28" s="48">
        <v>0</v>
      </c>
      <c r="DD28" s="48">
        <v>0</v>
      </c>
      <c r="DE28" s="25">
        <v>0</v>
      </c>
      <c r="DF28" s="48">
        <v>0</v>
      </c>
      <c r="DG28" s="48">
        <v>0</v>
      </c>
      <c r="DH28" s="48">
        <v>0</v>
      </c>
      <c r="DI28" s="25">
        <v>0</v>
      </c>
      <c r="DJ28" s="33">
        <f t="shared" si="12"/>
        <v>0</v>
      </c>
      <c r="DK28" s="33">
        <f t="shared" si="13"/>
        <v>1</v>
      </c>
      <c r="DL28" s="27">
        <f t="shared" si="14"/>
        <v>0</v>
      </c>
      <c r="DM28" s="33">
        <f t="shared" si="15"/>
        <v>0</v>
      </c>
      <c r="DN28" s="33">
        <f t="shared" si="16"/>
        <v>0</v>
      </c>
      <c r="DO28" s="33">
        <f t="shared" si="17"/>
        <v>0</v>
      </c>
      <c r="DP28" s="33">
        <f t="shared" si="18"/>
        <v>0</v>
      </c>
      <c r="DQ28" s="33">
        <f t="shared" si="19"/>
        <v>0</v>
      </c>
      <c r="DR28" s="154"/>
      <c r="DS28" s="3"/>
      <c r="DT28" s="3"/>
      <c r="DU28" s="3"/>
      <c r="DV28" s="285"/>
    </row>
    <row r="29" spans="1:126" x14ac:dyDescent="0.35">
      <c r="A29">
        <v>1928</v>
      </c>
      <c r="B29" t="s">
        <v>127</v>
      </c>
      <c r="C29" t="s">
        <v>644</v>
      </c>
      <c r="D29" t="s">
        <v>645</v>
      </c>
      <c r="E29" t="s">
        <v>646</v>
      </c>
      <c r="F29" t="s">
        <v>148</v>
      </c>
      <c r="G29" t="s">
        <v>647</v>
      </c>
      <c r="H29" t="s">
        <v>385</v>
      </c>
      <c r="I29">
        <v>2020</v>
      </c>
      <c r="J29" t="s">
        <v>648</v>
      </c>
      <c r="K29" s="47" t="s">
        <v>649</v>
      </c>
      <c r="L29">
        <v>31</v>
      </c>
      <c r="M29">
        <v>4</v>
      </c>
      <c r="N29" t="s">
        <v>650</v>
      </c>
      <c r="O29" s="42" t="s">
        <v>651</v>
      </c>
      <c r="P29" t="s">
        <v>118</v>
      </c>
      <c r="Q29" t="s">
        <v>652</v>
      </c>
      <c r="R29" t="s">
        <v>108</v>
      </c>
      <c r="S29" t="s">
        <v>104</v>
      </c>
      <c r="T29" t="s">
        <v>178</v>
      </c>
      <c r="U29" t="s">
        <v>653</v>
      </c>
      <c r="V29">
        <v>1</v>
      </c>
      <c r="W29">
        <v>0</v>
      </c>
      <c r="X29">
        <v>1</v>
      </c>
      <c r="Y29" s="43">
        <v>0</v>
      </c>
      <c r="Z29" s="43">
        <v>0</v>
      </c>
      <c r="AA29" s="43">
        <v>0</v>
      </c>
      <c r="AB29" s="43">
        <v>0</v>
      </c>
      <c r="AC29" s="3">
        <f t="shared" si="0"/>
        <v>0</v>
      </c>
      <c r="AD29" s="4">
        <f t="shared" si="1"/>
        <v>0</v>
      </c>
      <c r="AE29" s="44">
        <v>0</v>
      </c>
      <c r="AF29" s="44">
        <v>1</v>
      </c>
      <c r="AG29" s="11">
        <f t="shared" si="2"/>
        <v>1</v>
      </c>
      <c r="AH29" s="12">
        <f t="shared" si="3"/>
        <v>1</v>
      </c>
      <c r="AI29" s="13">
        <f t="shared" si="4"/>
        <v>1</v>
      </c>
      <c r="AJ29" s="45">
        <v>0</v>
      </c>
      <c r="AK29" s="45">
        <v>0</v>
      </c>
      <c r="AL29" s="18">
        <f t="shared" si="5"/>
        <v>0</v>
      </c>
      <c r="AM29" s="19">
        <f t="shared" si="6"/>
        <v>0</v>
      </c>
      <c r="AN29" s="46">
        <v>0</v>
      </c>
      <c r="AO29" s="46">
        <v>0</v>
      </c>
      <c r="AP29" s="46">
        <v>0</v>
      </c>
      <c r="AQ29" s="24">
        <f t="shared" si="7"/>
        <v>0</v>
      </c>
      <c r="AR29" s="25">
        <f t="shared" si="8"/>
        <v>0</v>
      </c>
      <c r="AS29" s="13">
        <f t="shared" si="9"/>
        <v>0</v>
      </c>
      <c r="AT29" s="26">
        <f t="shared" si="10"/>
        <v>1</v>
      </c>
      <c r="AU29" s="27">
        <f t="shared" si="11"/>
        <v>1</v>
      </c>
      <c r="AV29" s="47">
        <v>0</v>
      </c>
      <c r="AW29" s="47">
        <v>0</v>
      </c>
      <c r="AX29" s="47">
        <v>0</v>
      </c>
      <c r="AY29" s="47">
        <v>0</v>
      </c>
      <c r="AZ29" s="47">
        <v>0</v>
      </c>
      <c r="BA29" s="47">
        <v>0</v>
      </c>
      <c r="BB29" s="47">
        <v>1</v>
      </c>
      <c r="BC29" s="47">
        <v>0</v>
      </c>
      <c r="BD29" s="47">
        <v>0</v>
      </c>
      <c r="BE29" s="47">
        <v>0</v>
      </c>
      <c r="BF29" s="47">
        <v>0</v>
      </c>
      <c r="BG29" s="47">
        <v>0</v>
      </c>
      <c r="BH29" s="47">
        <v>0</v>
      </c>
      <c r="BI29" s="47">
        <v>0</v>
      </c>
      <c r="BJ29" s="47">
        <v>0</v>
      </c>
      <c r="BK29" s="47">
        <v>0</v>
      </c>
      <c r="BL29" s="47">
        <v>0</v>
      </c>
      <c r="BM29" s="47">
        <v>0</v>
      </c>
      <c r="BN29" s="47">
        <v>0</v>
      </c>
      <c r="BO29" s="47">
        <v>0</v>
      </c>
      <c r="BP29" s="47">
        <v>0</v>
      </c>
      <c r="BQ29" s="47">
        <v>0</v>
      </c>
      <c r="BR29" s="47">
        <v>0</v>
      </c>
      <c r="BS29" s="47">
        <v>0</v>
      </c>
      <c r="BT29" s="47">
        <v>0</v>
      </c>
      <c r="BU29" s="47">
        <v>0</v>
      </c>
      <c r="BV29" s="47">
        <v>0</v>
      </c>
      <c r="BW29" s="47">
        <v>0</v>
      </c>
      <c r="BX29" s="47">
        <v>0</v>
      </c>
      <c r="BY29" s="47">
        <v>0</v>
      </c>
      <c r="BZ29" s="47">
        <v>0</v>
      </c>
      <c r="CA29" s="47">
        <v>0</v>
      </c>
      <c r="CB29" s="47">
        <v>0</v>
      </c>
      <c r="CC29" s="47">
        <v>0</v>
      </c>
      <c r="CD29" s="47">
        <v>0</v>
      </c>
      <c r="CE29" s="47">
        <v>0</v>
      </c>
      <c r="CF29" s="47">
        <v>0</v>
      </c>
      <c r="CG29" s="47">
        <v>0</v>
      </c>
      <c r="CH29" s="47">
        <v>0</v>
      </c>
      <c r="CI29" s="25">
        <v>1</v>
      </c>
      <c r="CJ29" s="48">
        <v>1</v>
      </c>
      <c r="CK29" s="27">
        <v>0</v>
      </c>
      <c r="CL29" s="48">
        <v>0</v>
      </c>
      <c r="CM29" s="48">
        <v>0</v>
      </c>
      <c r="CN29" s="48">
        <v>0</v>
      </c>
      <c r="CO29" s="25">
        <v>0</v>
      </c>
      <c r="CP29" s="48">
        <v>0</v>
      </c>
      <c r="CQ29" s="48">
        <v>0</v>
      </c>
      <c r="CR29" s="25">
        <v>0</v>
      </c>
      <c r="CS29" s="48">
        <v>0</v>
      </c>
      <c r="CT29" s="48">
        <v>0</v>
      </c>
      <c r="CU29" s="25">
        <v>0</v>
      </c>
      <c r="CV29" s="48">
        <v>0</v>
      </c>
      <c r="CW29" s="48">
        <v>0</v>
      </c>
      <c r="CX29" s="48">
        <v>0</v>
      </c>
      <c r="CY29" s="25">
        <v>0</v>
      </c>
      <c r="CZ29" s="25">
        <v>0</v>
      </c>
      <c r="DA29" s="25">
        <v>0</v>
      </c>
      <c r="DB29" s="48">
        <v>0</v>
      </c>
      <c r="DC29" s="48">
        <v>0</v>
      </c>
      <c r="DD29" s="48">
        <v>0</v>
      </c>
      <c r="DE29" s="25">
        <v>0</v>
      </c>
      <c r="DF29" s="48">
        <v>0</v>
      </c>
      <c r="DG29" s="48">
        <v>0</v>
      </c>
      <c r="DH29" s="48">
        <v>0</v>
      </c>
      <c r="DI29" s="25">
        <v>0</v>
      </c>
      <c r="DJ29" s="33">
        <f t="shared" si="12"/>
        <v>1</v>
      </c>
      <c r="DK29" s="33">
        <f t="shared" si="13"/>
        <v>0</v>
      </c>
      <c r="DL29" s="27">
        <f t="shared" si="14"/>
        <v>0</v>
      </c>
      <c r="DM29" s="33">
        <f t="shared" si="15"/>
        <v>0</v>
      </c>
      <c r="DN29" s="33">
        <f t="shared" si="16"/>
        <v>0</v>
      </c>
      <c r="DO29" s="33">
        <f t="shared" si="17"/>
        <v>0</v>
      </c>
      <c r="DP29" s="33">
        <f t="shared" si="18"/>
        <v>0</v>
      </c>
      <c r="DQ29" s="33">
        <f t="shared" si="19"/>
        <v>0</v>
      </c>
      <c r="DR29" s="154"/>
      <c r="DS29" s="3"/>
      <c r="DT29" s="3"/>
      <c r="DU29" s="3"/>
      <c r="DV29" s="285"/>
    </row>
    <row r="30" spans="1:126" x14ac:dyDescent="0.35">
      <c r="A30">
        <v>1929</v>
      </c>
      <c r="B30" t="s">
        <v>654</v>
      </c>
      <c r="C30" t="s">
        <v>655</v>
      </c>
      <c r="D30" t="s">
        <v>656</v>
      </c>
      <c r="E30" t="s">
        <v>657</v>
      </c>
      <c r="F30" t="s">
        <v>311</v>
      </c>
      <c r="G30" t="s">
        <v>658</v>
      </c>
      <c r="H30" t="s">
        <v>659</v>
      </c>
      <c r="I30">
        <v>2020</v>
      </c>
      <c r="J30" t="s">
        <v>660</v>
      </c>
      <c r="K30" s="47" t="s">
        <v>421</v>
      </c>
      <c r="L30">
        <v>46</v>
      </c>
      <c r="M30">
        <v>1</v>
      </c>
      <c r="N30" t="s">
        <v>305</v>
      </c>
      <c r="O30" s="42" t="s">
        <v>177</v>
      </c>
      <c r="P30" t="s">
        <v>102</v>
      </c>
      <c r="Q30" t="s">
        <v>661</v>
      </c>
      <c r="R30" t="s">
        <v>103</v>
      </c>
      <c r="S30" t="s">
        <v>104</v>
      </c>
      <c r="T30" t="s">
        <v>105</v>
      </c>
      <c r="U30" t="s">
        <v>662</v>
      </c>
      <c r="V30">
        <v>1</v>
      </c>
      <c r="W30">
        <v>0</v>
      </c>
      <c r="X30">
        <v>0</v>
      </c>
      <c r="Y30" s="43">
        <v>0</v>
      </c>
      <c r="Z30" s="43">
        <v>0</v>
      </c>
      <c r="AA30" s="43">
        <v>0</v>
      </c>
      <c r="AB30" s="43">
        <v>0</v>
      </c>
      <c r="AC30" s="3">
        <f t="shared" si="0"/>
        <v>0</v>
      </c>
      <c r="AD30" s="4">
        <f t="shared" si="1"/>
        <v>0</v>
      </c>
      <c r="AE30" s="44">
        <v>1</v>
      </c>
      <c r="AF30" s="44">
        <v>0</v>
      </c>
      <c r="AG30" s="11">
        <f t="shared" si="2"/>
        <v>1</v>
      </c>
      <c r="AH30" s="12">
        <f t="shared" si="3"/>
        <v>1</v>
      </c>
      <c r="AI30" s="13">
        <f t="shared" si="4"/>
        <v>1</v>
      </c>
      <c r="AJ30" s="45">
        <v>0</v>
      </c>
      <c r="AK30" s="45">
        <v>0</v>
      </c>
      <c r="AL30" s="18">
        <f t="shared" si="5"/>
        <v>0</v>
      </c>
      <c r="AM30" s="19">
        <f t="shared" si="6"/>
        <v>0</v>
      </c>
      <c r="AN30" s="46">
        <v>0</v>
      </c>
      <c r="AO30" s="46">
        <v>0</v>
      </c>
      <c r="AP30" s="46">
        <v>0</v>
      </c>
      <c r="AQ30" s="24">
        <f t="shared" si="7"/>
        <v>0</v>
      </c>
      <c r="AR30" s="25">
        <f t="shared" si="8"/>
        <v>0</v>
      </c>
      <c r="AS30" s="13">
        <f t="shared" si="9"/>
        <v>0</v>
      </c>
      <c r="AT30" s="26">
        <f t="shared" si="10"/>
        <v>1</v>
      </c>
      <c r="AU30" s="27">
        <f t="shared" si="11"/>
        <v>1</v>
      </c>
      <c r="AV30" s="47">
        <v>0</v>
      </c>
      <c r="AW30" s="47">
        <v>0</v>
      </c>
      <c r="AX30" s="47">
        <v>0</v>
      </c>
      <c r="AY30" s="47">
        <v>0</v>
      </c>
      <c r="AZ30" s="47">
        <v>0</v>
      </c>
      <c r="BA30" s="47">
        <v>0</v>
      </c>
      <c r="BB30" s="47">
        <v>0</v>
      </c>
      <c r="BC30" s="47">
        <v>0</v>
      </c>
      <c r="BD30" s="47">
        <v>0</v>
      </c>
      <c r="BE30" s="47">
        <v>0</v>
      </c>
      <c r="BF30" s="47">
        <v>0</v>
      </c>
      <c r="BG30" s="47">
        <v>0</v>
      </c>
      <c r="BH30" s="47">
        <v>0</v>
      </c>
      <c r="BI30" s="47">
        <v>0</v>
      </c>
      <c r="BJ30" s="47">
        <v>0</v>
      </c>
      <c r="BK30" s="47">
        <v>0</v>
      </c>
      <c r="BL30" s="47">
        <v>0</v>
      </c>
      <c r="BM30" s="47">
        <v>0</v>
      </c>
      <c r="BN30" s="47">
        <v>0</v>
      </c>
      <c r="BO30" s="47">
        <v>0</v>
      </c>
      <c r="BP30" s="47">
        <v>0</v>
      </c>
      <c r="BQ30" s="47">
        <v>0</v>
      </c>
      <c r="BR30" s="47">
        <v>0</v>
      </c>
      <c r="BS30" s="47">
        <v>0</v>
      </c>
      <c r="BT30" s="47">
        <v>1</v>
      </c>
      <c r="BU30" s="47">
        <v>0</v>
      </c>
      <c r="BV30" s="47">
        <v>0</v>
      </c>
      <c r="BW30" s="47">
        <v>0</v>
      </c>
      <c r="BX30" s="47">
        <v>0</v>
      </c>
      <c r="BY30" s="47">
        <v>0</v>
      </c>
      <c r="BZ30" s="47">
        <v>0</v>
      </c>
      <c r="CA30" s="47">
        <v>0</v>
      </c>
      <c r="CB30" s="47">
        <v>0</v>
      </c>
      <c r="CC30" s="47">
        <v>0</v>
      </c>
      <c r="CD30" s="47">
        <v>0</v>
      </c>
      <c r="CE30" s="47">
        <v>0</v>
      </c>
      <c r="CF30" s="47">
        <v>0</v>
      </c>
      <c r="CG30" s="47">
        <v>0</v>
      </c>
      <c r="CH30" s="47">
        <v>0</v>
      </c>
      <c r="CI30" s="25">
        <v>1</v>
      </c>
      <c r="CJ30" s="48">
        <v>0</v>
      </c>
      <c r="CK30" s="27">
        <v>1</v>
      </c>
      <c r="CL30" s="48">
        <v>0</v>
      </c>
      <c r="CM30" s="48">
        <v>0</v>
      </c>
      <c r="CN30" s="48">
        <v>0</v>
      </c>
      <c r="CO30" s="25">
        <v>0</v>
      </c>
      <c r="CP30" s="48">
        <v>0</v>
      </c>
      <c r="CQ30" s="48">
        <v>0</v>
      </c>
      <c r="CR30" s="25">
        <v>0</v>
      </c>
      <c r="CS30" s="48">
        <v>0</v>
      </c>
      <c r="CT30" s="48">
        <v>0</v>
      </c>
      <c r="CU30" s="25">
        <v>0</v>
      </c>
      <c r="CV30" s="48">
        <v>0</v>
      </c>
      <c r="CW30" s="48">
        <v>0</v>
      </c>
      <c r="CX30" s="48">
        <v>0</v>
      </c>
      <c r="CY30" s="25">
        <v>0</v>
      </c>
      <c r="CZ30" s="25">
        <v>0</v>
      </c>
      <c r="DA30" s="25">
        <v>0</v>
      </c>
      <c r="DB30" s="48">
        <v>0</v>
      </c>
      <c r="DC30" s="48">
        <v>0</v>
      </c>
      <c r="DD30" s="48">
        <v>0</v>
      </c>
      <c r="DE30" s="25">
        <v>0</v>
      </c>
      <c r="DF30" s="48">
        <v>0</v>
      </c>
      <c r="DG30" s="48">
        <v>0</v>
      </c>
      <c r="DH30" s="48">
        <v>0</v>
      </c>
      <c r="DI30" s="25">
        <v>0</v>
      </c>
      <c r="DJ30" s="33">
        <f t="shared" si="12"/>
        <v>0</v>
      </c>
      <c r="DK30" s="33">
        <f t="shared" si="13"/>
        <v>0</v>
      </c>
      <c r="DL30" s="27">
        <f t="shared" si="14"/>
        <v>1</v>
      </c>
      <c r="DM30" s="33">
        <f t="shared" si="15"/>
        <v>0</v>
      </c>
      <c r="DN30" s="33">
        <f t="shared" si="16"/>
        <v>0</v>
      </c>
      <c r="DO30" s="33">
        <f t="shared" si="17"/>
        <v>0</v>
      </c>
      <c r="DP30" s="33">
        <f t="shared" si="18"/>
        <v>0</v>
      </c>
      <c r="DQ30" s="33">
        <f t="shared" si="19"/>
        <v>0</v>
      </c>
      <c r="DR30" s="154">
        <v>3.9089999999999998</v>
      </c>
      <c r="DS30" s="3">
        <v>4.0369999999999999</v>
      </c>
      <c r="DT30" s="3" t="s">
        <v>3072</v>
      </c>
      <c r="DU30" s="3" t="s">
        <v>3062</v>
      </c>
      <c r="DV30" s="285"/>
    </row>
    <row r="31" spans="1:126" x14ac:dyDescent="0.35">
      <c r="A31">
        <v>1930</v>
      </c>
      <c r="B31" t="s">
        <v>402</v>
      </c>
      <c r="C31" t="s">
        <v>663</v>
      </c>
      <c r="D31" t="s">
        <v>664</v>
      </c>
      <c r="E31" t="s">
        <v>665</v>
      </c>
      <c r="F31" t="s">
        <v>276</v>
      </c>
      <c r="G31" t="s">
        <v>666</v>
      </c>
      <c r="H31" t="s">
        <v>667</v>
      </c>
      <c r="I31">
        <v>2020</v>
      </c>
      <c r="J31" t="s">
        <v>668</v>
      </c>
      <c r="K31" s="47" t="s">
        <v>175</v>
      </c>
      <c r="L31">
        <v>10</v>
      </c>
      <c r="M31">
        <v>1</v>
      </c>
      <c r="N31">
        <v>4675</v>
      </c>
      <c r="O31" s="42" t="s">
        <v>376</v>
      </c>
      <c r="P31" t="s">
        <v>102</v>
      </c>
      <c r="Q31" t="s">
        <v>669</v>
      </c>
      <c r="R31" t="s">
        <v>103</v>
      </c>
      <c r="S31" t="s">
        <v>104</v>
      </c>
      <c r="T31" t="s">
        <v>105</v>
      </c>
      <c r="U31" t="s">
        <v>200</v>
      </c>
      <c r="V31">
        <v>0</v>
      </c>
      <c r="W31">
        <v>0</v>
      </c>
      <c r="X31">
        <v>0</v>
      </c>
      <c r="Y31" s="43">
        <v>0</v>
      </c>
      <c r="Z31" s="43">
        <v>0</v>
      </c>
      <c r="AA31" s="43">
        <v>1</v>
      </c>
      <c r="AB31" s="43">
        <v>0</v>
      </c>
      <c r="AC31" s="3">
        <f t="shared" si="0"/>
        <v>1</v>
      </c>
      <c r="AD31" s="4">
        <f t="shared" si="1"/>
        <v>1</v>
      </c>
      <c r="AE31" s="44">
        <v>0</v>
      </c>
      <c r="AF31" s="44">
        <v>0</v>
      </c>
      <c r="AG31" s="11">
        <f t="shared" si="2"/>
        <v>0</v>
      </c>
      <c r="AH31" s="12">
        <f t="shared" si="3"/>
        <v>0</v>
      </c>
      <c r="AI31" s="13">
        <f t="shared" si="4"/>
        <v>1</v>
      </c>
      <c r="AJ31" s="45">
        <v>0</v>
      </c>
      <c r="AK31" s="45">
        <v>0</v>
      </c>
      <c r="AL31" s="18">
        <f t="shared" si="5"/>
        <v>0</v>
      </c>
      <c r="AM31" s="19">
        <f t="shared" si="6"/>
        <v>0</v>
      </c>
      <c r="AN31" s="46">
        <v>0</v>
      </c>
      <c r="AO31" s="46">
        <v>0</v>
      </c>
      <c r="AP31" s="46">
        <v>0</v>
      </c>
      <c r="AQ31" s="24">
        <f t="shared" si="7"/>
        <v>0</v>
      </c>
      <c r="AR31" s="25">
        <f t="shared" si="8"/>
        <v>0</v>
      </c>
      <c r="AS31" s="13">
        <f t="shared" si="9"/>
        <v>0</v>
      </c>
      <c r="AT31" s="26">
        <f t="shared" si="10"/>
        <v>1</v>
      </c>
      <c r="AU31" s="27">
        <f t="shared" si="11"/>
        <v>1</v>
      </c>
      <c r="AV31" s="47">
        <v>0</v>
      </c>
      <c r="AW31" s="47">
        <v>0</v>
      </c>
      <c r="AX31" s="47">
        <v>0</v>
      </c>
      <c r="AY31" s="47">
        <v>0</v>
      </c>
      <c r="AZ31" s="47">
        <v>0</v>
      </c>
      <c r="BA31" s="47">
        <v>0</v>
      </c>
      <c r="BB31" s="47">
        <v>0</v>
      </c>
      <c r="BC31" s="47">
        <v>0</v>
      </c>
      <c r="BD31" s="47">
        <v>0</v>
      </c>
      <c r="BE31" s="47">
        <v>0</v>
      </c>
      <c r="BF31" s="47">
        <v>0</v>
      </c>
      <c r="BG31" s="47">
        <v>0</v>
      </c>
      <c r="BH31" s="47">
        <v>0</v>
      </c>
      <c r="BI31" s="47">
        <v>0</v>
      </c>
      <c r="BJ31" s="47">
        <v>0</v>
      </c>
      <c r="BK31" s="47">
        <v>0</v>
      </c>
      <c r="BL31" s="47">
        <v>0</v>
      </c>
      <c r="BM31" s="47">
        <v>0</v>
      </c>
      <c r="BN31" s="47">
        <v>0</v>
      </c>
      <c r="BO31" s="47">
        <v>0</v>
      </c>
      <c r="BP31" s="47">
        <v>0</v>
      </c>
      <c r="BQ31" s="47">
        <v>0</v>
      </c>
      <c r="BR31" s="47">
        <v>0</v>
      </c>
      <c r="BS31" s="47">
        <v>0</v>
      </c>
      <c r="BT31" s="47">
        <v>0</v>
      </c>
      <c r="BU31" s="47">
        <v>0</v>
      </c>
      <c r="BV31" s="47">
        <v>0</v>
      </c>
      <c r="BW31" s="47">
        <v>0</v>
      </c>
      <c r="BX31" s="47">
        <v>0</v>
      </c>
      <c r="BY31" s="47">
        <v>0</v>
      </c>
      <c r="BZ31" s="47">
        <v>0</v>
      </c>
      <c r="CA31" s="47">
        <v>0</v>
      </c>
      <c r="CB31" s="47">
        <v>0</v>
      </c>
      <c r="CC31" s="47">
        <v>0</v>
      </c>
      <c r="CD31" s="47">
        <v>0</v>
      </c>
      <c r="CE31" s="47">
        <v>0</v>
      </c>
      <c r="CF31" s="47">
        <v>0</v>
      </c>
      <c r="CG31" s="47">
        <v>0</v>
      </c>
      <c r="CH31" s="47">
        <v>0</v>
      </c>
      <c r="CI31" s="25">
        <v>1</v>
      </c>
      <c r="CJ31" s="48">
        <v>0</v>
      </c>
      <c r="CK31" s="27">
        <v>1</v>
      </c>
      <c r="CL31" s="48">
        <v>0</v>
      </c>
      <c r="CM31" s="48">
        <v>0</v>
      </c>
      <c r="CN31" s="48">
        <v>0</v>
      </c>
      <c r="CO31" s="25">
        <v>0</v>
      </c>
      <c r="CP31" s="48">
        <v>0</v>
      </c>
      <c r="CQ31" s="48">
        <v>0</v>
      </c>
      <c r="CR31" s="25">
        <v>0</v>
      </c>
      <c r="CS31" s="48">
        <v>0</v>
      </c>
      <c r="CT31" s="48">
        <v>0</v>
      </c>
      <c r="CU31" s="25">
        <v>0</v>
      </c>
      <c r="CV31" s="48">
        <v>0</v>
      </c>
      <c r="CW31" s="48">
        <v>0</v>
      </c>
      <c r="CX31" s="48">
        <v>0</v>
      </c>
      <c r="CY31" s="25">
        <v>0</v>
      </c>
      <c r="CZ31" s="25">
        <v>0</v>
      </c>
      <c r="DA31" s="25">
        <v>0</v>
      </c>
      <c r="DB31" s="48">
        <v>0</v>
      </c>
      <c r="DC31" s="48">
        <v>0</v>
      </c>
      <c r="DD31" s="48">
        <v>0</v>
      </c>
      <c r="DE31" s="25">
        <v>0</v>
      </c>
      <c r="DF31" s="48">
        <v>0</v>
      </c>
      <c r="DG31" s="48">
        <v>0</v>
      </c>
      <c r="DH31" s="48">
        <v>0</v>
      </c>
      <c r="DI31" s="25">
        <v>0</v>
      </c>
      <c r="DJ31" s="33">
        <f t="shared" si="12"/>
        <v>0</v>
      </c>
      <c r="DK31" s="33">
        <f t="shared" si="13"/>
        <v>0</v>
      </c>
      <c r="DL31" s="27">
        <f t="shared" si="14"/>
        <v>1</v>
      </c>
      <c r="DM31" s="33">
        <f t="shared" si="15"/>
        <v>0</v>
      </c>
      <c r="DN31" s="33">
        <f t="shared" si="16"/>
        <v>0</v>
      </c>
      <c r="DO31" s="33">
        <f t="shared" si="17"/>
        <v>0</v>
      </c>
      <c r="DP31" s="33">
        <f t="shared" si="18"/>
        <v>0</v>
      </c>
      <c r="DQ31" s="33">
        <f t="shared" si="19"/>
        <v>0</v>
      </c>
      <c r="DR31" s="154">
        <v>3.9980000000000002</v>
      </c>
      <c r="DS31" s="3">
        <v>4.5759999999999996</v>
      </c>
      <c r="DT31" s="3" t="s">
        <v>3084</v>
      </c>
      <c r="DU31" s="3" t="s">
        <v>3062</v>
      </c>
      <c r="DV31" s="285"/>
    </row>
    <row r="32" spans="1:126" x14ac:dyDescent="0.35">
      <c r="A32">
        <v>1931</v>
      </c>
      <c r="B32" t="s">
        <v>127</v>
      </c>
      <c r="C32" t="s">
        <v>670</v>
      </c>
      <c r="D32" t="s">
        <v>671</v>
      </c>
      <c r="E32" t="s">
        <v>672</v>
      </c>
      <c r="F32" t="s">
        <v>317</v>
      </c>
      <c r="G32" t="s">
        <v>673</v>
      </c>
      <c r="H32" t="s">
        <v>674</v>
      </c>
      <c r="I32">
        <v>2020</v>
      </c>
      <c r="J32" t="s">
        <v>675</v>
      </c>
      <c r="K32" s="47" t="s">
        <v>676</v>
      </c>
      <c r="L32">
        <v>113</v>
      </c>
      <c r="M32">
        <v>1</v>
      </c>
      <c r="N32" t="s">
        <v>677</v>
      </c>
      <c r="O32" s="42" t="s">
        <v>376</v>
      </c>
      <c r="P32" t="s">
        <v>102</v>
      </c>
      <c r="Q32" t="s">
        <v>678</v>
      </c>
      <c r="R32" t="s">
        <v>103</v>
      </c>
      <c r="S32" t="s">
        <v>104</v>
      </c>
      <c r="T32" t="s">
        <v>105</v>
      </c>
      <c r="U32" t="s">
        <v>679</v>
      </c>
      <c r="V32">
        <v>0</v>
      </c>
      <c r="W32">
        <v>1</v>
      </c>
      <c r="X32">
        <v>1</v>
      </c>
      <c r="Y32" s="43">
        <v>0</v>
      </c>
      <c r="Z32" s="43">
        <v>1</v>
      </c>
      <c r="AA32" s="43">
        <v>0</v>
      </c>
      <c r="AB32" s="43">
        <v>0</v>
      </c>
      <c r="AC32" s="3">
        <f t="shared" si="0"/>
        <v>1</v>
      </c>
      <c r="AD32" s="4">
        <f t="shared" si="1"/>
        <v>1</v>
      </c>
      <c r="AE32" s="44">
        <v>0</v>
      </c>
      <c r="AF32" s="44">
        <v>0</v>
      </c>
      <c r="AG32" s="11">
        <f t="shared" si="2"/>
        <v>0</v>
      </c>
      <c r="AH32" s="12">
        <f t="shared" si="3"/>
        <v>0</v>
      </c>
      <c r="AI32" s="13">
        <f t="shared" si="4"/>
        <v>1</v>
      </c>
      <c r="AJ32" s="45">
        <v>0</v>
      </c>
      <c r="AK32" s="45">
        <v>0</v>
      </c>
      <c r="AL32" s="18">
        <f t="shared" si="5"/>
        <v>0</v>
      </c>
      <c r="AM32" s="19">
        <f t="shared" si="6"/>
        <v>0</v>
      </c>
      <c r="AN32" s="46">
        <v>0</v>
      </c>
      <c r="AO32" s="46">
        <v>0</v>
      </c>
      <c r="AP32" s="46">
        <v>0</v>
      </c>
      <c r="AQ32" s="24">
        <f t="shared" si="7"/>
        <v>0</v>
      </c>
      <c r="AR32" s="25">
        <f t="shared" si="8"/>
        <v>0</v>
      </c>
      <c r="AS32" s="13">
        <f t="shared" si="9"/>
        <v>0</v>
      </c>
      <c r="AT32" s="26">
        <f t="shared" si="10"/>
        <v>1</v>
      </c>
      <c r="AU32" s="27">
        <f t="shared" si="11"/>
        <v>1</v>
      </c>
      <c r="AV32" s="47">
        <v>0</v>
      </c>
      <c r="AW32" s="47">
        <v>0</v>
      </c>
      <c r="AX32" s="47">
        <v>0</v>
      </c>
      <c r="AY32" s="47">
        <v>0</v>
      </c>
      <c r="AZ32" s="47">
        <v>0</v>
      </c>
      <c r="BA32" s="47">
        <v>0</v>
      </c>
      <c r="BB32" s="47">
        <v>0</v>
      </c>
      <c r="BC32" s="47">
        <v>0</v>
      </c>
      <c r="BD32" s="47">
        <v>0</v>
      </c>
      <c r="BE32" s="47">
        <v>0</v>
      </c>
      <c r="BF32" s="47">
        <v>0</v>
      </c>
      <c r="BG32" s="47">
        <v>0</v>
      </c>
      <c r="BH32" s="47">
        <v>0</v>
      </c>
      <c r="BI32" s="47">
        <v>0</v>
      </c>
      <c r="BJ32" s="47">
        <v>0</v>
      </c>
      <c r="BK32" s="47">
        <v>0</v>
      </c>
      <c r="BL32" s="47">
        <v>0</v>
      </c>
      <c r="BM32" s="47">
        <v>0</v>
      </c>
      <c r="BN32" s="47">
        <v>0</v>
      </c>
      <c r="BO32" s="47">
        <v>0</v>
      </c>
      <c r="BP32" s="47">
        <v>0</v>
      </c>
      <c r="BQ32" s="47">
        <v>0</v>
      </c>
      <c r="BR32" s="47">
        <v>0</v>
      </c>
      <c r="BS32" s="47">
        <v>0</v>
      </c>
      <c r="BT32" s="47">
        <v>0</v>
      </c>
      <c r="BU32" s="47">
        <v>0</v>
      </c>
      <c r="BV32" s="47">
        <v>0</v>
      </c>
      <c r="BW32" s="47">
        <v>0</v>
      </c>
      <c r="BX32" s="47">
        <v>0</v>
      </c>
      <c r="BY32" s="47">
        <v>0</v>
      </c>
      <c r="BZ32" s="47">
        <v>0</v>
      </c>
      <c r="CA32" s="47">
        <v>0</v>
      </c>
      <c r="CB32" s="47">
        <v>0</v>
      </c>
      <c r="CC32" s="47">
        <v>0</v>
      </c>
      <c r="CD32" s="47">
        <v>0</v>
      </c>
      <c r="CE32" s="47">
        <v>0</v>
      </c>
      <c r="CF32" s="47">
        <v>0</v>
      </c>
      <c r="CG32" s="47">
        <v>0</v>
      </c>
      <c r="CH32" s="47">
        <v>0</v>
      </c>
      <c r="CI32" s="25">
        <v>1</v>
      </c>
      <c r="CJ32" s="48">
        <v>0</v>
      </c>
      <c r="CK32" s="27">
        <v>1</v>
      </c>
      <c r="CL32" s="48">
        <v>0</v>
      </c>
      <c r="CM32" s="48">
        <v>0</v>
      </c>
      <c r="CN32" s="48">
        <v>0</v>
      </c>
      <c r="CO32" s="25">
        <v>0</v>
      </c>
      <c r="CP32" s="48">
        <v>0</v>
      </c>
      <c r="CQ32" s="48">
        <v>0</v>
      </c>
      <c r="CR32" s="25">
        <v>0</v>
      </c>
      <c r="CS32" s="48">
        <v>0</v>
      </c>
      <c r="CT32" s="48">
        <v>0</v>
      </c>
      <c r="CU32" s="25">
        <v>0</v>
      </c>
      <c r="CV32" s="48">
        <v>0</v>
      </c>
      <c r="CW32" s="48">
        <v>0</v>
      </c>
      <c r="CX32" s="48">
        <v>0</v>
      </c>
      <c r="CY32" s="25">
        <v>0</v>
      </c>
      <c r="CZ32" s="25">
        <v>0</v>
      </c>
      <c r="DA32" s="25">
        <v>0</v>
      </c>
      <c r="DB32" s="48">
        <v>0</v>
      </c>
      <c r="DC32" s="48">
        <v>0</v>
      </c>
      <c r="DD32" s="48">
        <v>0</v>
      </c>
      <c r="DE32" s="25">
        <v>0</v>
      </c>
      <c r="DF32" s="48">
        <v>0</v>
      </c>
      <c r="DG32" s="48">
        <v>0</v>
      </c>
      <c r="DH32" s="48">
        <v>0</v>
      </c>
      <c r="DI32" s="25">
        <v>0</v>
      </c>
      <c r="DJ32" s="33">
        <f t="shared" si="12"/>
        <v>0</v>
      </c>
      <c r="DK32" s="33">
        <f t="shared" si="13"/>
        <v>0</v>
      </c>
      <c r="DL32" s="27">
        <f t="shared" si="14"/>
        <v>1</v>
      </c>
      <c r="DM32" s="33">
        <f t="shared" si="15"/>
        <v>0</v>
      </c>
      <c r="DN32" s="33">
        <f t="shared" si="16"/>
        <v>0</v>
      </c>
      <c r="DO32" s="33">
        <f t="shared" si="17"/>
        <v>0</v>
      </c>
      <c r="DP32" s="33">
        <f t="shared" si="18"/>
        <v>0</v>
      </c>
      <c r="DQ32" s="33">
        <f t="shared" si="19"/>
        <v>0</v>
      </c>
      <c r="DR32" s="154">
        <v>1.577</v>
      </c>
      <c r="DS32" s="3">
        <v>1.4730000000000001</v>
      </c>
      <c r="DT32" s="3" t="s">
        <v>3074</v>
      </c>
      <c r="DU32" s="3" t="s">
        <v>3067</v>
      </c>
      <c r="DV32" s="285"/>
    </row>
    <row r="33" spans="1:126" x14ac:dyDescent="0.35">
      <c r="A33">
        <v>1932</v>
      </c>
      <c r="B33" t="s">
        <v>127</v>
      </c>
      <c r="C33" t="s">
        <v>680</v>
      </c>
      <c r="D33" t="s">
        <v>681</v>
      </c>
      <c r="E33" t="s">
        <v>682</v>
      </c>
      <c r="F33" t="s">
        <v>683</v>
      </c>
      <c r="G33" t="s">
        <v>684</v>
      </c>
      <c r="H33" t="s">
        <v>685</v>
      </c>
      <c r="I33">
        <v>2020</v>
      </c>
      <c r="J33" t="s">
        <v>686</v>
      </c>
      <c r="K33" s="47" t="s">
        <v>256</v>
      </c>
      <c r="L33">
        <v>8</v>
      </c>
      <c r="N33" t="s">
        <v>687</v>
      </c>
      <c r="O33" s="42" t="s">
        <v>257</v>
      </c>
      <c r="P33" t="s">
        <v>102</v>
      </c>
      <c r="Q33" t="s">
        <v>688</v>
      </c>
      <c r="R33" t="s">
        <v>103</v>
      </c>
      <c r="S33" t="s">
        <v>104</v>
      </c>
      <c r="T33" t="s">
        <v>105</v>
      </c>
      <c r="U33" t="s">
        <v>235</v>
      </c>
      <c r="V33">
        <v>1</v>
      </c>
      <c r="W33">
        <v>0</v>
      </c>
      <c r="X33">
        <v>0</v>
      </c>
      <c r="Y33" s="43">
        <v>0</v>
      </c>
      <c r="Z33" s="43">
        <v>1</v>
      </c>
      <c r="AA33" s="43">
        <v>0</v>
      </c>
      <c r="AB33" s="43">
        <v>0</v>
      </c>
      <c r="AC33" s="3">
        <f t="shared" si="0"/>
        <v>1</v>
      </c>
      <c r="AD33" s="4">
        <f t="shared" si="1"/>
        <v>1</v>
      </c>
      <c r="AE33" s="44">
        <v>0</v>
      </c>
      <c r="AF33" s="44">
        <v>0</v>
      </c>
      <c r="AG33" s="11">
        <f t="shared" si="2"/>
        <v>0</v>
      </c>
      <c r="AH33" s="12">
        <f t="shared" si="3"/>
        <v>0</v>
      </c>
      <c r="AI33" s="13">
        <f t="shared" si="4"/>
        <v>1</v>
      </c>
      <c r="AJ33" s="45">
        <v>0</v>
      </c>
      <c r="AK33" s="45">
        <v>0</v>
      </c>
      <c r="AL33" s="18">
        <f t="shared" si="5"/>
        <v>0</v>
      </c>
      <c r="AM33" s="19">
        <f t="shared" si="6"/>
        <v>0</v>
      </c>
      <c r="AN33" s="46">
        <v>0</v>
      </c>
      <c r="AO33" s="46">
        <v>0</v>
      </c>
      <c r="AP33" s="46">
        <v>0</v>
      </c>
      <c r="AQ33" s="24">
        <f t="shared" si="7"/>
        <v>0</v>
      </c>
      <c r="AR33" s="25">
        <f t="shared" si="8"/>
        <v>0</v>
      </c>
      <c r="AS33" s="13">
        <f t="shared" si="9"/>
        <v>0</v>
      </c>
      <c r="AT33" s="26">
        <f t="shared" si="10"/>
        <v>1</v>
      </c>
      <c r="AU33" s="27">
        <f t="shared" si="11"/>
        <v>1</v>
      </c>
      <c r="AV33" s="47">
        <v>0</v>
      </c>
      <c r="AW33" s="47">
        <v>0</v>
      </c>
      <c r="AX33" s="47">
        <v>0</v>
      </c>
      <c r="AY33" s="47">
        <v>0</v>
      </c>
      <c r="AZ33" s="47">
        <v>0</v>
      </c>
      <c r="BA33" s="47">
        <v>0</v>
      </c>
      <c r="BB33" s="47">
        <v>0</v>
      </c>
      <c r="BC33" s="47">
        <v>0</v>
      </c>
      <c r="BD33" s="47">
        <v>0</v>
      </c>
      <c r="BE33" s="47">
        <v>0</v>
      </c>
      <c r="BF33" s="47">
        <v>0</v>
      </c>
      <c r="BG33" s="47">
        <v>0</v>
      </c>
      <c r="BH33" s="47">
        <v>0</v>
      </c>
      <c r="BI33" s="47">
        <v>0</v>
      </c>
      <c r="BJ33" s="47">
        <v>0</v>
      </c>
      <c r="BK33" s="47">
        <v>0</v>
      </c>
      <c r="BL33" s="47">
        <v>0</v>
      </c>
      <c r="BM33" s="47">
        <v>0</v>
      </c>
      <c r="BN33" s="47">
        <v>0</v>
      </c>
      <c r="BO33" s="47">
        <v>0</v>
      </c>
      <c r="BP33" s="47">
        <v>0</v>
      </c>
      <c r="BQ33" s="47">
        <v>0</v>
      </c>
      <c r="BR33" s="47">
        <v>0</v>
      </c>
      <c r="BS33" s="47">
        <v>0</v>
      </c>
      <c r="BT33" s="47">
        <v>0</v>
      </c>
      <c r="BU33" s="47">
        <v>0</v>
      </c>
      <c r="BV33" s="47">
        <v>0</v>
      </c>
      <c r="BW33" s="47">
        <v>0</v>
      </c>
      <c r="BX33" s="47">
        <v>0</v>
      </c>
      <c r="BY33" s="47">
        <v>0</v>
      </c>
      <c r="BZ33" s="47">
        <v>0</v>
      </c>
      <c r="CA33" s="47">
        <v>0</v>
      </c>
      <c r="CB33" s="47">
        <v>0</v>
      </c>
      <c r="CC33" s="47">
        <v>0</v>
      </c>
      <c r="CD33" s="47">
        <v>0</v>
      </c>
      <c r="CE33" s="47">
        <v>0</v>
      </c>
      <c r="CF33" s="47">
        <v>0</v>
      </c>
      <c r="CG33" s="47">
        <v>0</v>
      </c>
      <c r="CH33" s="47">
        <v>0</v>
      </c>
      <c r="CI33" s="25">
        <v>1</v>
      </c>
      <c r="CJ33" s="48">
        <v>0</v>
      </c>
      <c r="CK33" s="27">
        <v>1</v>
      </c>
      <c r="CL33" s="48">
        <v>0</v>
      </c>
      <c r="CM33" s="48">
        <v>0</v>
      </c>
      <c r="CN33" s="48">
        <v>0</v>
      </c>
      <c r="CO33" s="25">
        <v>0</v>
      </c>
      <c r="CP33" s="48">
        <v>0</v>
      </c>
      <c r="CQ33" s="48">
        <v>0</v>
      </c>
      <c r="CR33" s="25">
        <v>0</v>
      </c>
      <c r="CS33" s="48">
        <v>0</v>
      </c>
      <c r="CT33" s="48">
        <v>0</v>
      </c>
      <c r="CU33" s="25">
        <v>0</v>
      </c>
      <c r="CV33" s="48">
        <v>0</v>
      </c>
      <c r="CW33" s="48">
        <v>0</v>
      </c>
      <c r="CX33" s="48">
        <v>0</v>
      </c>
      <c r="CY33" s="25">
        <v>0</v>
      </c>
      <c r="CZ33" s="25">
        <v>0</v>
      </c>
      <c r="DA33" s="25">
        <v>0</v>
      </c>
      <c r="DB33" s="48">
        <v>0</v>
      </c>
      <c r="DC33" s="48">
        <v>0</v>
      </c>
      <c r="DD33" s="48">
        <v>0</v>
      </c>
      <c r="DE33" s="25">
        <v>0</v>
      </c>
      <c r="DF33" s="48">
        <v>0</v>
      </c>
      <c r="DG33" s="48">
        <v>0</v>
      </c>
      <c r="DH33" s="48">
        <v>0</v>
      </c>
      <c r="DI33" s="25">
        <v>0</v>
      </c>
      <c r="DJ33" s="33">
        <f t="shared" si="12"/>
        <v>0</v>
      </c>
      <c r="DK33" s="33">
        <f t="shared" si="13"/>
        <v>0</v>
      </c>
      <c r="DL33" s="27">
        <f t="shared" si="14"/>
        <v>1</v>
      </c>
      <c r="DM33" s="33">
        <f t="shared" si="15"/>
        <v>0</v>
      </c>
      <c r="DN33" s="33">
        <f t="shared" si="16"/>
        <v>0</v>
      </c>
      <c r="DO33" s="33">
        <f t="shared" si="17"/>
        <v>0</v>
      </c>
      <c r="DP33" s="33">
        <f t="shared" si="18"/>
        <v>0</v>
      </c>
      <c r="DQ33" s="33">
        <f t="shared" si="19"/>
        <v>0</v>
      </c>
      <c r="DR33" s="154">
        <v>2.6890000000000001</v>
      </c>
      <c r="DS33" s="3">
        <v>0</v>
      </c>
      <c r="DT33" s="3" t="s">
        <v>3074</v>
      </c>
      <c r="DU33" s="3" t="s">
        <v>3064</v>
      </c>
      <c r="DV33" s="285"/>
    </row>
    <row r="34" spans="1:126" x14ac:dyDescent="0.35">
      <c r="A34">
        <v>1933</v>
      </c>
      <c r="B34" t="s">
        <v>654</v>
      </c>
      <c r="C34" t="s">
        <v>689</v>
      </c>
      <c r="D34" t="s">
        <v>690</v>
      </c>
      <c r="E34" t="s">
        <v>691</v>
      </c>
      <c r="G34" t="s">
        <v>692</v>
      </c>
      <c r="H34" t="s">
        <v>693</v>
      </c>
      <c r="I34">
        <v>2020</v>
      </c>
      <c r="J34" t="s">
        <v>694</v>
      </c>
      <c r="K34" s="47" t="s">
        <v>695</v>
      </c>
      <c r="L34">
        <v>2</v>
      </c>
      <c r="M34">
        <v>1</v>
      </c>
      <c r="N34" t="s">
        <v>696</v>
      </c>
      <c r="O34" s="42" t="s">
        <v>250</v>
      </c>
      <c r="P34" t="s">
        <v>102</v>
      </c>
      <c r="Q34" t="s">
        <v>697</v>
      </c>
      <c r="R34" t="s">
        <v>103</v>
      </c>
      <c r="S34" t="s">
        <v>104</v>
      </c>
      <c r="T34" t="s">
        <v>105</v>
      </c>
      <c r="U34" t="s">
        <v>125</v>
      </c>
      <c r="V34">
        <v>0</v>
      </c>
      <c r="W34">
        <v>0</v>
      </c>
      <c r="X34">
        <v>0</v>
      </c>
      <c r="Y34" s="43">
        <v>0</v>
      </c>
      <c r="Z34" s="43">
        <v>1</v>
      </c>
      <c r="AA34" s="43">
        <v>0</v>
      </c>
      <c r="AB34" s="43">
        <v>0</v>
      </c>
      <c r="AC34" s="3">
        <f t="shared" ref="AC34:AC52" si="20">SUM(Y34:AB34)</f>
        <v>1</v>
      </c>
      <c r="AD34" s="4">
        <f t="shared" ref="AD34:AD52" si="21">IF((SUM(Y34:AB34)&gt;=1),1,0)</f>
        <v>1</v>
      </c>
      <c r="AE34" s="44">
        <v>0</v>
      </c>
      <c r="AF34" s="44">
        <v>0</v>
      </c>
      <c r="AG34" s="11">
        <f t="shared" ref="AG34:AG52" si="22">SUM(AE34:AF34)</f>
        <v>0</v>
      </c>
      <c r="AH34" s="12">
        <f t="shared" ref="AH34:AH52" si="23">IF((SUM(AE34:AF34)&gt;=1),1,0)</f>
        <v>0</v>
      </c>
      <c r="AI34" s="13">
        <f t="shared" ref="AI34:AI52" si="24">IF((SUM(AD34,AH34)&gt;=1),1,0)</f>
        <v>1</v>
      </c>
      <c r="AJ34" s="45">
        <v>0</v>
      </c>
      <c r="AK34" s="45">
        <v>0</v>
      </c>
      <c r="AL34" s="18">
        <f t="shared" ref="AL34:AL52" si="25">SUM(AJ34:AK34)</f>
        <v>0</v>
      </c>
      <c r="AM34" s="19">
        <f t="shared" ref="AM34:AM52" si="26">IF((SUM(AJ34:AK34)&gt;=1),1,0)</f>
        <v>0</v>
      </c>
      <c r="AN34" s="46">
        <v>0</v>
      </c>
      <c r="AO34" s="46">
        <v>0</v>
      </c>
      <c r="AP34" s="46">
        <v>0</v>
      </c>
      <c r="AQ34" s="24">
        <f t="shared" ref="AQ34:AQ52" si="27">SUM(AN34:AP34)</f>
        <v>0</v>
      </c>
      <c r="AR34" s="25">
        <f t="shared" ref="AR34:AR52" si="28">IF((SUM(AN34:AP34)&gt;=1),1,0)</f>
        <v>0</v>
      </c>
      <c r="AS34" s="13">
        <f t="shared" ref="AS34:AS52" si="29">IF((SUM(AM34,AR34)&gt;=1),1,0)</f>
        <v>0</v>
      </c>
      <c r="AT34" s="26">
        <f t="shared" ref="AT34:AT52" si="30">SUM(Y34:AB34,AE34:AF34,AJ34:AK34,AN34:AP34)</f>
        <v>1</v>
      </c>
      <c r="AU34" s="27">
        <f t="shared" ref="AU34:AU52" si="31">IF((SUM(AD34,AH34,AM34,AR34)&gt;=1),1,0)</f>
        <v>1</v>
      </c>
      <c r="AV34" s="47">
        <v>0</v>
      </c>
      <c r="AW34" s="47">
        <v>0</v>
      </c>
      <c r="AX34" s="47">
        <v>0</v>
      </c>
      <c r="AY34" s="47">
        <v>0</v>
      </c>
      <c r="AZ34" s="47">
        <v>0</v>
      </c>
      <c r="BA34" s="47">
        <v>0</v>
      </c>
      <c r="BB34" s="47">
        <v>0</v>
      </c>
      <c r="BC34" s="47">
        <v>0</v>
      </c>
      <c r="BD34" s="47">
        <v>0</v>
      </c>
      <c r="BE34" s="47">
        <v>0</v>
      </c>
      <c r="BF34" s="47">
        <v>0</v>
      </c>
      <c r="BG34" s="47">
        <v>0</v>
      </c>
      <c r="BH34" s="47">
        <v>0</v>
      </c>
      <c r="BI34" s="47">
        <v>0</v>
      </c>
      <c r="BJ34" s="47">
        <v>0</v>
      </c>
      <c r="BK34" s="47">
        <v>0</v>
      </c>
      <c r="BL34" s="47">
        <v>0</v>
      </c>
      <c r="BM34" s="47">
        <v>0</v>
      </c>
      <c r="BN34" s="47">
        <v>0</v>
      </c>
      <c r="BO34" s="47">
        <v>0</v>
      </c>
      <c r="BP34" s="47">
        <v>0</v>
      </c>
      <c r="BQ34" s="47">
        <v>0</v>
      </c>
      <c r="BR34" s="47">
        <v>0</v>
      </c>
      <c r="BS34" s="47">
        <v>0</v>
      </c>
      <c r="BT34" s="47">
        <v>0</v>
      </c>
      <c r="BU34" s="47">
        <v>0</v>
      </c>
      <c r="BV34" s="47">
        <v>0</v>
      </c>
      <c r="BW34" s="47">
        <v>0</v>
      </c>
      <c r="BX34" s="47">
        <v>0</v>
      </c>
      <c r="BY34" s="47">
        <v>0</v>
      </c>
      <c r="BZ34" s="47">
        <v>0</v>
      </c>
      <c r="CA34" s="47">
        <v>0</v>
      </c>
      <c r="CB34" s="47">
        <v>0</v>
      </c>
      <c r="CC34" s="47">
        <v>0</v>
      </c>
      <c r="CD34" s="47">
        <v>0</v>
      </c>
      <c r="CE34" s="47">
        <v>0</v>
      </c>
      <c r="CF34" s="47">
        <v>0</v>
      </c>
      <c r="CG34" s="47">
        <v>0</v>
      </c>
      <c r="CH34" s="47">
        <v>0</v>
      </c>
      <c r="CI34" s="25">
        <v>1</v>
      </c>
      <c r="CJ34" s="48">
        <v>0</v>
      </c>
      <c r="CK34" s="27">
        <v>1</v>
      </c>
      <c r="CL34" s="48">
        <v>0</v>
      </c>
      <c r="CM34" s="48">
        <v>0</v>
      </c>
      <c r="CN34" s="48">
        <v>0</v>
      </c>
      <c r="CO34" s="25">
        <v>0</v>
      </c>
      <c r="CP34" s="48">
        <v>0</v>
      </c>
      <c r="CQ34" s="48">
        <v>0</v>
      </c>
      <c r="CR34" s="25">
        <v>0</v>
      </c>
      <c r="CS34" s="48">
        <v>0</v>
      </c>
      <c r="CT34" s="48">
        <v>0</v>
      </c>
      <c r="CU34" s="25">
        <v>0</v>
      </c>
      <c r="CV34" s="48">
        <v>0</v>
      </c>
      <c r="CW34" s="48">
        <v>0</v>
      </c>
      <c r="CX34" s="48">
        <v>0</v>
      </c>
      <c r="CY34" s="25">
        <v>0</v>
      </c>
      <c r="CZ34" s="25">
        <v>0</v>
      </c>
      <c r="DA34" s="25">
        <v>0</v>
      </c>
      <c r="DB34" s="48">
        <v>0</v>
      </c>
      <c r="DC34" s="48">
        <v>0</v>
      </c>
      <c r="DD34" s="48">
        <v>0</v>
      </c>
      <c r="DE34" s="25">
        <v>0</v>
      </c>
      <c r="DF34" s="48">
        <v>0</v>
      </c>
      <c r="DG34" s="48">
        <v>0</v>
      </c>
      <c r="DH34" s="48">
        <v>0</v>
      </c>
      <c r="DI34" s="25">
        <v>0</v>
      </c>
      <c r="DJ34" s="33">
        <f t="shared" ref="DJ34:DJ52" si="32">IF(OR(CJ34&gt;0,CP34&gt;0),1,0)</f>
        <v>0</v>
      </c>
      <c r="DK34" s="33">
        <f t="shared" ref="DK34:DK52" si="33">CN34</f>
        <v>0</v>
      </c>
      <c r="DL34" s="27">
        <f t="shared" ref="DL34:DL52" si="34">CK34</f>
        <v>1</v>
      </c>
      <c r="DM34" s="33">
        <f t="shared" ref="DM34:DM52" si="35">CL34</f>
        <v>0</v>
      </c>
      <c r="DN34" s="33">
        <f t="shared" ref="DN34:DN52" si="36">CQ34</f>
        <v>0</v>
      </c>
      <c r="DO34" s="33">
        <f t="shared" ref="DO34:DO52" si="37">IF(OR(CS34&gt;0,CW34&gt;0,CZ34&gt;0), 1,0)</f>
        <v>0</v>
      </c>
      <c r="DP34" s="33">
        <f t="shared" ref="DP34:DP52" si="38">IF(OR(DC34&gt;0,DD34&gt;0), 1,0)</f>
        <v>0</v>
      </c>
      <c r="DQ34" s="33">
        <f t="shared" ref="DQ34:DQ52" si="39">IF(OR(DF34&gt;0,DH34&gt;0),1,0)</f>
        <v>0</v>
      </c>
      <c r="DR34" s="154"/>
      <c r="DS34" s="3"/>
      <c r="DT34" s="3"/>
      <c r="DU34" s="3"/>
      <c r="DV34" s="285"/>
    </row>
    <row r="35" spans="1:126" x14ac:dyDescent="0.35">
      <c r="A35">
        <v>1934</v>
      </c>
      <c r="B35" t="s">
        <v>127</v>
      </c>
      <c r="C35" t="s">
        <v>698</v>
      </c>
      <c r="D35" t="s">
        <v>699</v>
      </c>
      <c r="E35" t="s">
        <v>700</v>
      </c>
      <c r="F35" t="s">
        <v>379</v>
      </c>
      <c r="G35" t="s">
        <v>701</v>
      </c>
      <c r="H35" t="s">
        <v>702</v>
      </c>
      <c r="I35">
        <v>2020</v>
      </c>
      <c r="J35" t="s">
        <v>703</v>
      </c>
      <c r="O35" s="42" t="s">
        <v>704</v>
      </c>
      <c r="P35" t="s">
        <v>118</v>
      </c>
      <c r="Q35" t="s">
        <v>705</v>
      </c>
      <c r="R35" t="s">
        <v>108</v>
      </c>
      <c r="S35" t="s">
        <v>236</v>
      </c>
      <c r="T35" t="s">
        <v>237</v>
      </c>
      <c r="U35" t="s">
        <v>156</v>
      </c>
      <c r="V35">
        <v>0</v>
      </c>
      <c r="W35">
        <v>0</v>
      </c>
      <c r="X35">
        <v>0</v>
      </c>
      <c r="Y35" s="43">
        <v>0</v>
      </c>
      <c r="Z35" s="43">
        <v>0</v>
      </c>
      <c r="AA35" s="43">
        <v>0</v>
      </c>
      <c r="AB35" s="43">
        <v>0</v>
      </c>
      <c r="AC35" s="3">
        <f t="shared" si="20"/>
        <v>0</v>
      </c>
      <c r="AD35" s="4">
        <f t="shared" si="21"/>
        <v>0</v>
      </c>
      <c r="AE35" s="44">
        <v>1</v>
      </c>
      <c r="AF35" s="44">
        <v>0</v>
      </c>
      <c r="AG35" s="11">
        <f t="shared" si="22"/>
        <v>1</v>
      </c>
      <c r="AH35" s="12">
        <f t="shared" si="23"/>
        <v>1</v>
      </c>
      <c r="AI35" s="13">
        <f t="shared" si="24"/>
        <v>1</v>
      </c>
      <c r="AJ35" s="45">
        <v>0</v>
      </c>
      <c r="AK35" s="45">
        <v>0</v>
      </c>
      <c r="AL35" s="18">
        <f t="shared" si="25"/>
        <v>0</v>
      </c>
      <c r="AM35" s="19">
        <f t="shared" si="26"/>
        <v>0</v>
      </c>
      <c r="AN35" s="46">
        <v>0</v>
      </c>
      <c r="AO35" s="46">
        <v>0</v>
      </c>
      <c r="AP35" s="46">
        <v>0</v>
      </c>
      <c r="AQ35" s="24">
        <f t="shared" si="27"/>
        <v>0</v>
      </c>
      <c r="AR35" s="25">
        <f t="shared" si="28"/>
        <v>0</v>
      </c>
      <c r="AS35" s="13">
        <f t="shared" si="29"/>
        <v>0</v>
      </c>
      <c r="AT35" s="26">
        <f t="shared" si="30"/>
        <v>1</v>
      </c>
      <c r="AU35" s="27">
        <f t="shared" si="31"/>
        <v>1</v>
      </c>
      <c r="AV35" s="47">
        <v>0</v>
      </c>
      <c r="AW35" s="47">
        <v>0</v>
      </c>
      <c r="AX35" s="47">
        <v>0</v>
      </c>
      <c r="AY35" s="47">
        <v>0</v>
      </c>
      <c r="AZ35" s="47">
        <v>0</v>
      </c>
      <c r="BA35" s="47">
        <v>0</v>
      </c>
      <c r="BB35" s="47">
        <v>0</v>
      </c>
      <c r="BC35" s="47">
        <v>0</v>
      </c>
      <c r="BD35" s="47">
        <v>0</v>
      </c>
      <c r="BE35" s="47">
        <v>0</v>
      </c>
      <c r="BF35" s="47">
        <v>0</v>
      </c>
      <c r="BG35" s="47">
        <v>0</v>
      </c>
      <c r="BH35" s="47">
        <v>0</v>
      </c>
      <c r="BI35" s="47">
        <v>0</v>
      </c>
      <c r="BJ35" s="47">
        <v>0</v>
      </c>
      <c r="BK35" s="47">
        <v>0</v>
      </c>
      <c r="BL35" s="47">
        <v>0</v>
      </c>
      <c r="BM35" s="47">
        <v>0</v>
      </c>
      <c r="BN35" s="47">
        <v>0</v>
      </c>
      <c r="BO35" s="47">
        <v>0</v>
      </c>
      <c r="BP35" s="47">
        <v>0</v>
      </c>
      <c r="BQ35" s="47">
        <v>0</v>
      </c>
      <c r="BR35" s="47">
        <v>0</v>
      </c>
      <c r="BS35" s="47">
        <v>0</v>
      </c>
      <c r="BT35" s="47">
        <v>0</v>
      </c>
      <c r="BU35" s="47">
        <v>0</v>
      </c>
      <c r="BV35" s="47">
        <v>0</v>
      </c>
      <c r="BW35" s="47">
        <v>0</v>
      </c>
      <c r="BX35" s="47">
        <v>0</v>
      </c>
      <c r="BY35" s="47">
        <v>0</v>
      </c>
      <c r="BZ35" s="47">
        <v>0</v>
      </c>
      <c r="CA35" s="47">
        <v>0</v>
      </c>
      <c r="CB35" s="47">
        <v>0</v>
      </c>
      <c r="CC35" s="47">
        <v>0</v>
      </c>
      <c r="CD35" s="47">
        <v>0</v>
      </c>
      <c r="CE35" s="47">
        <v>0</v>
      </c>
      <c r="CF35" s="47">
        <v>0</v>
      </c>
      <c r="CG35" s="47">
        <v>0</v>
      </c>
      <c r="CH35" s="47">
        <v>0</v>
      </c>
      <c r="CI35" s="25">
        <v>0</v>
      </c>
      <c r="CJ35" s="48">
        <v>0</v>
      </c>
      <c r="CK35" s="27">
        <v>0</v>
      </c>
      <c r="CL35" s="48">
        <v>0</v>
      </c>
      <c r="CM35" s="48">
        <v>0</v>
      </c>
      <c r="CN35" s="48">
        <v>0</v>
      </c>
      <c r="CO35" s="25">
        <v>1</v>
      </c>
      <c r="CP35" s="48">
        <v>0</v>
      </c>
      <c r="CQ35" s="48">
        <v>1</v>
      </c>
      <c r="CR35" s="25">
        <v>0</v>
      </c>
      <c r="CS35" s="48">
        <v>0</v>
      </c>
      <c r="CT35" s="48">
        <v>0</v>
      </c>
      <c r="CU35" s="25">
        <v>0</v>
      </c>
      <c r="CV35" s="48">
        <v>0</v>
      </c>
      <c r="CW35" s="48">
        <v>0</v>
      </c>
      <c r="CX35" s="48">
        <v>0</v>
      </c>
      <c r="CY35" s="25">
        <v>0</v>
      </c>
      <c r="CZ35" s="25">
        <v>0</v>
      </c>
      <c r="DA35" s="25">
        <v>0</v>
      </c>
      <c r="DB35" s="48">
        <v>0</v>
      </c>
      <c r="DC35" s="48">
        <v>0</v>
      </c>
      <c r="DD35" s="48">
        <v>0</v>
      </c>
      <c r="DE35" s="25">
        <v>0</v>
      </c>
      <c r="DF35" s="48">
        <v>0</v>
      </c>
      <c r="DG35" s="48">
        <v>0</v>
      </c>
      <c r="DH35" s="48">
        <v>0</v>
      </c>
      <c r="DI35" s="25">
        <v>0</v>
      </c>
      <c r="DJ35" s="33">
        <f t="shared" si="32"/>
        <v>0</v>
      </c>
      <c r="DK35" s="33">
        <f t="shared" si="33"/>
        <v>0</v>
      </c>
      <c r="DL35" s="27">
        <f t="shared" si="34"/>
        <v>0</v>
      </c>
      <c r="DM35" s="33">
        <f t="shared" si="35"/>
        <v>0</v>
      </c>
      <c r="DN35" s="33">
        <f t="shared" si="36"/>
        <v>1</v>
      </c>
      <c r="DO35" s="33">
        <f t="shared" si="37"/>
        <v>0</v>
      </c>
      <c r="DP35" s="33">
        <f t="shared" si="38"/>
        <v>0</v>
      </c>
      <c r="DQ35" s="33">
        <f t="shared" si="39"/>
        <v>0</v>
      </c>
      <c r="DR35" s="154"/>
      <c r="DS35" s="3"/>
      <c r="DT35" s="3"/>
      <c r="DU35" s="3"/>
      <c r="DV35" s="285"/>
    </row>
    <row r="36" spans="1:126" x14ac:dyDescent="0.35">
      <c r="A36">
        <v>1935</v>
      </c>
      <c r="B36" t="s">
        <v>127</v>
      </c>
      <c r="C36" t="s">
        <v>706</v>
      </c>
      <c r="D36" t="s">
        <v>707</v>
      </c>
      <c r="E36" t="s">
        <v>379</v>
      </c>
      <c r="F36" t="s">
        <v>379</v>
      </c>
      <c r="H36" t="s">
        <v>708</v>
      </c>
      <c r="I36">
        <v>2020</v>
      </c>
      <c r="J36" t="s">
        <v>709</v>
      </c>
      <c r="K36" s="47" t="s">
        <v>710</v>
      </c>
      <c r="N36" t="s">
        <v>711</v>
      </c>
      <c r="O36" s="42" t="s">
        <v>712</v>
      </c>
      <c r="P36" t="s">
        <v>118</v>
      </c>
      <c r="Q36" t="s">
        <v>713</v>
      </c>
      <c r="R36" t="s">
        <v>108</v>
      </c>
      <c r="S36" t="s">
        <v>104</v>
      </c>
      <c r="T36" t="s">
        <v>240</v>
      </c>
      <c r="U36" t="s">
        <v>156</v>
      </c>
      <c r="V36">
        <v>0</v>
      </c>
      <c r="W36">
        <v>0</v>
      </c>
      <c r="X36">
        <v>0</v>
      </c>
      <c r="Y36" s="43">
        <v>0</v>
      </c>
      <c r="Z36" s="43">
        <v>0</v>
      </c>
      <c r="AA36" s="43">
        <v>0</v>
      </c>
      <c r="AB36" s="43">
        <v>0</v>
      </c>
      <c r="AC36" s="3">
        <f t="shared" si="20"/>
        <v>0</v>
      </c>
      <c r="AD36" s="4">
        <f t="shared" si="21"/>
        <v>0</v>
      </c>
      <c r="AE36" s="44">
        <v>1</v>
      </c>
      <c r="AF36" s="44">
        <v>0</v>
      </c>
      <c r="AG36" s="11">
        <f t="shared" si="22"/>
        <v>1</v>
      </c>
      <c r="AH36" s="12">
        <f t="shared" si="23"/>
        <v>1</v>
      </c>
      <c r="AI36" s="13">
        <f t="shared" si="24"/>
        <v>1</v>
      </c>
      <c r="AJ36" s="45">
        <v>0</v>
      </c>
      <c r="AK36" s="45">
        <v>0</v>
      </c>
      <c r="AL36" s="18">
        <f t="shared" si="25"/>
        <v>0</v>
      </c>
      <c r="AM36" s="19">
        <f t="shared" si="26"/>
        <v>0</v>
      </c>
      <c r="AN36" s="46">
        <v>0</v>
      </c>
      <c r="AO36" s="46">
        <v>0</v>
      </c>
      <c r="AP36" s="46">
        <v>0</v>
      </c>
      <c r="AQ36" s="24">
        <f t="shared" si="27"/>
        <v>0</v>
      </c>
      <c r="AR36" s="25">
        <f t="shared" si="28"/>
        <v>0</v>
      </c>
      <c r="AS36" s="13">
        <f t="shared" si="29"/>
        <v>0</v>
      </c>
      <c r="AT36" s="26">
        <f t="shared" si="30"/>
        <v>1</v>
      </c>
      <c r="AU36" s="27">
        <f t="shared" si="31"/>
        <v>1</v>
      </c>
      <c r="AV36" s="47">
        <v>0</v>
      </c>
      <c r="AW36" s="47">
        <v>0</v>
      </c>
      <c r="AX36" s="47">
        <v>0</v>
      </c>
      <c r="AY36" s="47">
        <v>0</v>
      </c>
      <c r="AZ36" s="47">
        <v>0</v>
      </c>
      <c r="BA36" s="47">
        <v>0</v>
      </c>
      <c r="BB36" s="47">
        <v>0</v>
      </c>
      <c r="BC36" s="47">
        <v>0</v>
      </c>
      <c r="BD36" s="47">
        <v>0</v>
      </c>
      <c r="BE36" s="47">
        <v>0</v>
      </c>
      <c r="BF36" s="47">
        <v>0</v>
      </c>
      <c r="BG36" s="47">
        <v>0</v>
      </c>
      <c r="BH36" s="47">
        <v>0</v>
      </c>
      <c r="BI36" s="47">
        <v>0</v>
      </c>
      <c r="BJ36" s="47">
        <v>0</v>
      </c>
      <c r="BK36" s="47">
        <v>0</v>
      </c>
      <c r="BL36" s="47">
        <v>0</v>
      </c>
      <c r="BM36" s="47">
        <v>0</v>
      </c>
      <c r="BN36" s="47">
        <v>0</v>
      </c>
      <c r="BO36" s="47">
        <v>0</v>
      </c>
      <c r="BP36" s="47">
        <v>0</v>
      </c>
      <c r="BQ36" s="47">
        <v>0</v>
      </c>
      <c r="BR36" s="47">
        <v>0</v>
      </c>
      <c r="BS36" s="47">
        <v>0</v>
      </c>
      <c r="BT36" s="47">
        <v>0</v>
      </c>
      <c r="BU36" s="47">
        <v>0</v>
      </c>
      <c r="BV36" s="47">
        <v>0</v>
      </c>
      <c r="BW36" s="47">
        <v>0</v>
      </c>
      <c r="BX36" s="47">
        <v>0</v>
      </c>
      <c r="BY36" s="47">
        <v>0</v>
      </c>
      <c r="BZ36" s="47">
        <v>0</v>
      </c>
      <c r="CA36" s="47">
        <v>0</v>
      </c>
      <c r="CB36" s="47">
        <v>0</v>
      </c>
      <c r="CC36" s="47">
        <v>0</v>
      </c>
      <c r="CD36" s="47">
        <v>0</v>
      </c>
      <c r="CE36" s="47">
        <v>0</v>
      </c>
      <c r="CF36" s="47">
        <v>0</v>
      </c>
      <c r="CG36" s="47">
        <v>0</v>
      </c>
      <c r="CH36" s="47">
        <v>0</v>
      </c>
      <c r="CI36" s="25">
        <v>1</v>
      </c>
      <c r="CJ36" s="48">
        <v>0</v>
      </c>
      <c r="CK36" s="27">
        <v>0</v>
      </c>
      <c r="CL36" s="48">
        <v>1</v>
      </c>
      <c r="CM36" s="48">
        <v>0</v>
      </c>
      <c r="CN36" s="48">
        <v>0</v>
      </c>
      <c r="CO36" s="25">
        <v>0</v>
      </c>
      <c r="CP36" s="48">
        <v>0</v>
      </c>
      <c r="CQ36" s="48">
        <v>0</v>
      </c>
      <c r="CR36" s="25">
        <v>0</v>
      </c>
      <c r="CS36" s="48">
        <v>0</v>
      </c>
      <c r="CT36" s="48">
        <v>0</v>
      </c>
      <c r="CU36" s="25">
        <v>0</v>
      </c>
      <c r="CV36" s="48">
        <v>0</v>
      </c>
      <c r="CW36" s="48">
        <v>0</v>
      </c>
      <c r="CX36" s="48">
        <v>0</v>
      </c>
      <c r="CY36" s="25">
        <v>0</v>
      </c>
      <c r="CZ36" s="25">
        <v>0</v>
      </c>
      <c r="DA36" s="25">
        <v>0</v>
      </c>
      <c r="DB36" s="48">
        <v>0</v>
      </c>
      <c r="DC36" s="48">
        <v>0</v>
      </c>
      <c r="DD36" s="48">
        <v>0</v>
      </c>
      <c r="DE36" s="25">
        <v>0</v>
      </c>
      <c r="DF36" s="48">
        <v>0</v>
      </c>
      <c r="DG36" s="48">
        <v>0</v>
      </c>
      <c r="DH36" s="48">
        <v>0</v>
      </c>
      <c r="DI36" s="25">
        <v>0</v>
      </c>
      <c r="DJ36" s="33">
        <f t="shared" si="32"/>
        <v>0</v>
      </c>
      <c r="DK36" s="33">
        <f t="shared" si="33"/>
        <v>0</v>
      </c>
      <c r="DL36" s="27">
        <f t="shared" si="34"/>
        <v>0</v>
      </c>
      <c r="DM36" s="33">
        <f t="shared" si="35"/>
        <v>1</v>
      </c>
      <c r="DN36" s="33">
        <f t="shared" si="36"/>
        <v>0</v>
      </c>
      <c r="DO36" s="33">
        <f t="shared" si="37"/>
        <v>0</v>
      </c>
      <c r="DP36" s="33">
        <f t="shared" si="38"/>
        <v>0</v>
      </c>
      <c r="DQ36" s="33">
        <f t="shared" si="39"/>
        <v>0</v>
      </c>
      <c r="DR36" s="154"/>
      <c r="DS36" s="3"/>
      <c r="DT36" s="3"/>
      <c r="DU36" s="3"/>
      <c r="DV36" s="285"/>
    </row>
    <row r="37" spans="1:126" x14ac:dyDescent="0.35">
      <c r="A37">
        <v>1936</v>
      </c>
      <c r="B37" t="s">
        <v>127</v>
      </c>
      <c r="C37" t="s">
        <v>714</v>
      </c>
      <c r="D37" t="s">
        <v>715</v>
      </c>
      <c r="E37" t="s">
        <v>716</v>
      </c>
      <c r="F37" t="s">
        <v>379</v>
      </c>
      <c r="G37" t="s">
        <v>717</v>
      </c>
      <c r="H37" t="s">
        <v>718</v>
      </c>
      <c r="I37">
        <v>2020</v>
      </c>
      <c r="J37" t="s">
        <v>719</v>
      </c>
      <c r="K37" s="47" t="s">
        <v>380</v>
      </c>
      <c r="L37">
        <v>36</v>
      </c>
      <c r="M37">
        <v>4</v>
      </c>
      <c r="N37" t="s">
        <v>720</v>
      </c>
      <c r="O37" s="42" t="s">
        <v>177</v>
      </c>
      <c r="P37" t="s">
        <v>102</v>
      </c>
      <c r="Q37" t="s">
        <v>721</v>
      </c>
      <c r="R37" t="s">
        <v>108</v>
      </c>
      <c r="S37" t="s">
        <v>104</v>
      </c>
      <c r="T37" t="s">
        <v>105</v>
      </c>
      <c r="U37" t="s">
        <v>599</v>
      </c>
      <c r="V37">
        <v>0</v>
      </c>
      <c r="W37">
        <v>0</v>
      </c>
      <c r="X37">
        <v>0</v>
      </c>
      <c r="Y37" s="43">
        <v>0</v>
      </c>
      <c r="Z37" s="43">
        <v>0</v>
      </c>
      <c r="AA37" s="43">
        <v>0</v>
      </c>
      <c r="AB37" s="43">
        <v>0</v>
      </c>
      <c r="AC37" s="3">
        <f t="shared" si="20"/>
        <v>0</v>
      </c>
      <c r="AD37" s="4">
        <f t="shared" si="21"/>
        <v>0</v>
      </c>
      <c r="AE37" s="44">
        <v>1</v>
      </c>
      <c r="AF37" s="44">
        <v>0</v>
      </c>
      <c r="AG37" s="11">
        <f t="shared" si="22"/>
        <v>1</v>
      </c>
      <c r="AH37" s="12">
        <f t="shared" si="23"/>
        <v>1</v>
      </c>
      <c r="AI37" s="13">
        <f t="shared" si="24"/>
        <v>1</v>
      </c>
      <c r="AJ37" s="45">
        <v>0</v>
      </c>
      <c r="AK37" s="45">
        <v>0</v>
      </c>
      <c r="AL37" s="18">
        <f t="shared" si="25"/>
        <v>0</v>
      </c>
      <c r="AM37" s="19">
        <f t="shared" si="26"/>
        <v>0</v>
      </c>
      <c r="AN37" s="46">
        <v>0</v>
      </c>
      <c r="AO37" s="46">
        <v>0</v>
      </c>
      <c r="AP37" s="46">
        <v>0</v>
      </c>
      <c r="AQ37" s="24">
        <f t="shared" si="27"/>
        <v>0</v>
      </c>
      <c r="AR37" s="25">
        <f t="shared" si="28"/>
        <v>0</v>
      </c>
      <c r="AS37" s="13">
        <f t="shared" si="29"/>
        <v>0</v>
      </c>
      <c r="AT37" s="26">
        <f t="shared" si="30"/>
        <v>1</v>
      </c>
      <c r="AU37" s="27">
        <f t="shared" si="31"/>
        <v>1</v>
      </c>
      <c r="AV37" s="47">
        <v>0</v>
      </c>
      <c r="AW37" s="47">
        <v>0</v>
      </c>
      <c r="AX37" s="47">
        <v>0</v>
      </c>
      <c r="AY37" s="47">
        <v>0</v>
      </c>
      <c r="AZ37" s="47">
        <v>0</v>
      </c>
      <c r="BA37" s="47">
        <v>0</v>
      </c>
      <c r="BB37" s="47">
        <v>0</v>
      </c>
      <c r="BC37" s="47">
        <v>0</v>
      </c>
      <c r="BD37" s="47">
        <v>0</v>
      </c>
      <c r="BE37" s="47">
        <v>0</v>
      </c>
      <c r="BF37" s="47">
        <v>0</v>
      </c>
      <c r="BG37" s="47">
        <v>0</v>
      </c>
      <c r="BH37" s="47">
        <v>0</v>
      </c>
      <c r="BI37" s="47">
        <v>0</v>
      </c>
      <c r="BJ37" s="47">
        <v>0</v>
      </c>
      <c r="BK37" s="47">
        <v>0</v>
      </c>
      <c r="BL37" s="47">
        <v>0</v>
      </c>
      <c r="BM37" s="47">
        <v>0</v>
      </c>
      <c r="BN37" s="47">
        <v>0</v>
      </c>
      <c r="BO37" s="47">
        <v>0</v>
      </c>
      <c r="BP37" s="47">
        <v>0</v>
      </c>
      <c r="BQ37" s="47">
        <v>0</v>
      </c>
      <c r="BR37" s="47">
        <v>0</v>
      </c>
      <c r="BS37" s="47">
        <v>0</v>
      </c>
      <c r="BT37" s="47">
        <v>0</v>
      </c>
      <c r="BU37" s="47">
        <v>0</v>
      </c>
      <c r="BV37" s="47">
        <v>0</v>
      </c>
      <c r="BW37" s="47">
        <v>0</v>
      </c>
      <c r="BX37" s="47">
        <v>0</v>
      </c>
      <c r="BY37" s="47">
        <v>0</v>
      </c>
      <c r="BZ37" s="47">
        <v>0</v>
      </c>
      <c r="CA37" s="47">
        <v>0</v>
      </c>
      <c r="CB37" s="47">
        <v>0</v>
      </c>
      <c r="CC37" s="47">
        <v>0</v>
      </c>
      <c r="CD37" s="47">
        <v>0</v>
      </c>
      <c r="CE37" s="47">
        <v>0</v>
      </c>
      <c r="CF37" s="47">
        <v>0</v>
      </c>
      <c r="CG37" s="47">
        <v>0</v>
      </c>
      <c r="CH37" s="47">
        <v>0</v>
      </c>
      <c r="CI37" s="25">
        <v>1</v>
      </c>
      <c r="CJ37" s="48">
        <v>0</v>
      </c>
      <c r="CK37" s="27">
        <v>1</v>
      </c>
      <c r="CL37" s="48">
        <v>0</v>
      </c>
      <c r="CM37" s="48">
        <v>0</v>
      </c>
      <c r="CN37" s="48">
        <v>0</v>
      </c>
      <c r="CO37" s="25">
        <v>0</v>
      </c>
      <c r="CP37" s="48">
        <v>0</v>
      </c>
      <c r="CQ37" s="48">
        <v>0</v>
      </c>
      <c r="CR37" s="25">
        <v>0</v>
      </c>
      <c r="CS37" s="48">
        <v>0</v>
      </c>
      <c r="CT37" s="48">
        <v>0</v>
      </c>
      <c r="CU37" s="25">
        <v>0</v>
      </c>
      <c r="CV37" s="48">
        <v>0</v>
      </c>
      <c r="CW37" s="48">
        <v>0</v>
      </c>
      <c r="CX37" s="48">
        <v>0</v>
      </c>
      <c r="CY37" s="25">
        <v>0</v>
      </c>
      <c r="CZ37" s="25">
        <v>0</v>
      </c>
      <c r="DA37" s="25">
        <v>0</v>
      </c>
      <c r="DB37" s="48">
        <v>0</v>
      </c>
      <c r="DC37" s="48">
        <v>0</v>
      </c>
      <c r="DD37" s="48">
        <v>0</v>
      </c>
      <c r="DE37" s="25">
        <v>0</v>
      </c>
      <c r="DF37" s="48">
        <v>0</v>
      </c>
      <c r="DG37" s="48">
        <v>0</v>
      </c>
      <c r="DH37" s="48">
        <v>0</v>
      </c>
      <c r="DI37" s="25">
        <v>0</v>
      </c>
      <c r="DJ37" s="33">
        <f t="shared" si="32"/>
        <v>0</v>
      </c>
      <c r="DK37" s="33">
        <f t="shared" si="33"/>
        <v>0</v>
      </c>
      <c r="DL37" s="27">
        <f t="shared" si="34"/>
        <v>1</v>
      </c>
      <c r="DM37" s="33">
        <f t="shared" si="35"/>
        <v>0</v>
      </c>
      <c r="DN37" s="33">
        <f t="shared" si="36"/>
        <v>0</v>
      </c>
      <c r="DO37" s="33">
        <f t="shared" si="37"/>
        <v>0</v>
      </c>
      <c r="DP37" s="33">
        <f t="shared" si="38"/>
        <v>0</v>
      </c>
      <c r="DQ37" s="33">
        <f t="shared" si="39"/>
        <v>0</v>
      </c>
      <c r="DR37" s="154">
        <v>0.61399999999999999</v>
      </c>
      <c r="DS37" s="3">
        <v>0.82199999999999995</v>
      </c>
      <c r="DT37" s="3" t="s">
        <v>3069</v>
      </c>
      <c r="DU37" s="3" t="s">
        <v>3076</v>
      </c>
      <c r="DV37" s="285"/>
    </row>
    <row r="38" spans="1:126" x14ac:dyDescent="0.35">
      <c r="A38">
        <v>1937</v>
      </c>
      <c r="B38" t="s">
        <v>127</v>
      </c>
      <c r="C38" t="s">
        <v>722</v>
      </c>
      <c r="D38" t="s">
        <v>723</v>
      </c>
      <c r="E38" t="s">
        <v>724</v>
      </c>
      <c r="F38" t="s">
        <v>379</v>
      </c>
      <c r="G38" t="s">
        <v>725</v>
      </c>
      <c r="H38" t="s">
        <v>569</v>
      </c>
      <c r="I38">
        <v>2020</v>
      </c>
      <c r="J38" t="s">
        <v>726</v>
      </c>
      <c r="K38" s="47" t="s">
        <v>151</v>
      </c>
      <c r="L38">
        <v>4751</v>
      </c>
      <c r="M38">
        <v>3</v>
      </c>
      <c r="N38" t="s">
        <v>727</v>
      </c>
      <c r="O38" s="42" t="s">
        <v>177</v>
      </c>
      <c r="P38" t="s">
        <v>102</v>
      </c>
      <c r="Q38" t="s">
        <v>728</v>
      </c>
      <c r="R38" t="s">
        <v>108</v>
      </c>
      <c r="S38" t="s">
        <v>104</v>
      </c>
      <c r="T38" t="s">
        <v>105</v>
      </c>
      <c r="U38" t="s">
        <v>156</v>
      </c>
      <c r="V38">
        <v>0</v>
      </c>
      <c r="W38">
        <v>0</v>
      </c>
      <c r="X38">
        <v>0</v>
      </c>
      <c r="Y38" s="43">
        <v>0</v>
      </c>
      <c r="Z38" s="43">
        <v>0</v>
      </c>
      <c r="AA38" s="43">
        <v>0</v>
      </c>
      <c r="AB38" s="43">
        <v>0</v>
      </c>
      <c r="AC38" s="3">
        <f t="shared" si="20"/>
        <v>0</v>
      </c>
      <c r="AD38" s="4">
        <f t="shared" si="21"/>
        <v>0</v>
      </c>
      <c r="AE38" s="44">
        <v>1</v>
      </c>
      <c r="AF38" s="44">
        <v>0</v>
      </c>
      <c r="AG38" s="11">
        <f t="shared" si="22"/>
        <v>1</v>
      </c>
      <c r="AH38" s="12">
        <f t="shared" si="23"/>
        <v>1</v>
      </c>
      <c r="AI38" s="13">
        <f t="shared" si="24"/>
        <v>1</v>
      </c>
      <c r="AJ38" s="45">
        <v>0</v>
      </c>
      <c r="AK38" s="45">
        <v>0</v>
      </c>
      <c r="AL38" s="18">
        <f t="shared" si="25"/>
        <v>0</v>
      </c>
      <c r="AM38" s="19">
        <f t="shared" si="26"/>
        <v>0</v>
      </c>
      <c r="AN38" s="46">
        <v>0</v>
      </c>
      <c r="AO38" s="46">
        <v>0</v>
      </c>
      <c r="AP38" s="46">
        <v>0</v>
      </c>
      <c r="AQ38" s="24">
        <f t="shared" si="27"/>
        <v>0</v>
      </c>
      <c r="AR38" s="25">
        <f t="shared" si="28"/>
        <v>0</v>
      </c>
      <c r="AS38" s="13">
        <f t="shared" si="29"/>
        <v>0</v>
      </c>
      <c r="AT38" s="26">
        <f t="shared" si="30"/>
        <v>1</v>
      </c>
      <c r="AU38" s="27">
        <f t="shared" si="31"/>
        <v>1</v>
      </c>
      <c r="AV38" s="47">
        <v>0</v>
      </c>
      <c r="AW38" s="47">
        <v>0</v>
      </c>
      <c r="AX38" s="47">
        <v>0</v>
      </c>
      <c r="AY38" s="47">
        <v>0</v>
      </c>
      <c r="AZ38" s="47">
        <v>0</v>
      </c>
      <c r="BA38" s="47">
        <v>0</v>
      </c>
      <c r="BB38" s="47">
        <v>0</v>
      </c>
      <c r="BC38" s="47">
        <v>0</v>
      </c>
      <c r="BD38" s="47">
        <v>0</v>
      </c>
      <c r="BE38" s="47">
        <v>0</v>
      </c>
      <c r="BF38" s="47">
        <v>0</v>
      </c>
      <c r="BG38" s="47">
        <v>0</v>
      </c>
      <c r="BH38" s="47">
        <v>0</v>
      </c>
      <c r="BI38" s="47">
        <v>0</v>
      </c>
      <c r="BJ38" s="47">
        <v>0</v>
      </c>
      <c r="BK38" s="47">
        <v>0</v>
      </c>
      <c r="BL38" s="47">
        <v>0</v>
      </c>
      <c r="BM38" s="47">
        <v>0</v>
      </c>
      <c r="BN38" s="47">
        <v>0</v>
      </c>
      <c r="BO38" s="47">
        <v>0</v>
      </c>
      <c r="BP38" s="47">
        <v>0</v>
      </c>
      <c r="BQ38" s="47">
        <v>0</v>
      </c>
      <c r="BR38" s="47">
        <v>0</v>
      </c>
      <c r="BS38" s="47">
        <v>0</v>
      </c>
      <c r="BT38" s="47">
        <v>0</v>
      </c>
      <c r="BU38" s="47">
        <v>0</v>
      </c>
      <c r="BV38" s="47">
        <v>0</v>
      </c>
      <c r="BW38" s="47">
        <v>0</v>
      </c>
      <c r="BX38" s="47">
        <v>0</v>
      </c>
      <c r="BY38" s="47">
        <v>0</v>
      </c>
      <c r="BZ38" s="47">
        <v>0</v>
      </c>
      <c r="CA38" s="47">
        <v>0</v>
      </c>
      <c r="CB38" s="47">
        <v>0</v>
      </c>
      <c r="CC38" s="47">
        <v>0</v>
      </c>
      <c r="CD38" s="47">
        <v>0</v>
      </c>
      <c r="CE38" s="47">
        <v>0</v>
      </c>
      <c r="CF38" s="47">
        <v>0</v>
      </c>
      <c r="CG38" s="47">
        <v>0</v>
      </c>
      <c r="CH38" s="47">
        <v>0</v>
      </c>
      <c r="CI38" s="25">
        <v>1</v>
      </c>
      <c r="CJ38" s="48">
        <v>0</v>
      </c>
      <c r="CK38" s="27">
        <v>1</v>
      </c>
      <c r="CL38" s="48">
        <v>0</v>
      </c>
      <c r="CM38" s="48">
        <v>0</v>
      </c>
      <c r="CN38" s="48">
        <v>0</v>
      </c>
      <c r="CO38" s="25">
        <v>0</v>
      </c>
      <c r="CP38" s="48">
        <v>0</v>
      </c>
      <c r="CQ38" s="48">
        <v>0</v>
      </c>
      <c r="CR38" s="25">
        <v>0</v>
      </c>
      <c r="CS38" s="48">
        <v>0</v>
      </c>
      <c r="CT38" s="48">
        <v>0</v>
      </c>
      <c r="CU38" s="25">
        <v>0</v>
      </c>
      <c r="CV38" s="48">
        <v>0</v>
      </c>
      <c r="CW38" s="48">
        <v>0</v>
      </c>
      <c r="CX38" s="48">
        <v>0</v>
      </c>
      <c r="CY38" s="25">
        <v>0</v>
      </c>
      <c r="CZ38" s="25">
        <v>0</v>
      </c>
      <c r="DA38" s="25">
        <v>0</v>
      </c>
      <c r="DB38" s="48">
        <v>0</v>
      </c>
      <c r="DC38" s="48">
        <v>0</v>
      </c>
      <c r="DD38" s="48">
        <v>0</v>
      </c>
      <c r="DE38" s="25">
        <v>0</v>
      </c>
      <c r="DF38" s="48">
        <v>0</v>
      </c>
      <c r="DG38" s="48">
        <v>0</v>
      </c>
      <c r="DH38" s="48">
        <v>0</v>
      </c>
      <c r="DI38" s="25">
        <v>0</v>
      </c>
      <c r="DJ38" s="33">
        <f t="shared" si="32"/>
        <v>0</v>
      </c>
      <c r="DK38" s="33">
        <f t="shared" si="33"/>
        <v>0</v>
      </c>
      <c r="DL38" s="27">
        <f t="shared" si="34"/>
        <v>1</v>
      </c>
      <c r="DM38" s="33">
        <f t="shared" si="35"/>
        <v>0</v>
      </c>
      <c r="DN38" s="33">
        <f t="shared" si="36"/>
        <v>0</v>
      </c>
      <c r="DO38" s="33">
        <f t="shared" si="37"/>
        <v>0</v>
      </c>
      <c r="DP38" s="33">
        <f t="shared" si="38"/>
        <v>0</v>
      </c>
      <c r="DQ38" s="33">
        <f t="shared" si="39"/>
        <v>0</v>
      </c>
      <c r="DR38" s="154">
        <v>0.95499999999999996</v>
      </c>
      <c r="DS38" s="3">
        <v>0.94599999999999995</v>
      </c>
      <c r="DT38" s="3" t="s">
        <v>3063</v>
      </c>
      <c r="DU38" s="3" t="s">
        <v>3067</v>
      </c>
      <c r="DV38" s="285"/>
    </row>
    <row r="39" spans="1:126" x14ac:dyDescent="0.35">
      <c r="A39">
        <v>1939</v>
      </c>
      <c r="B39" t="s">
        <v>127</v>
      </c>
      <c r="C39" t="s">
        <v>729</v>
      </c>
      <c r="D39" t="s">
        <v>730</v>
      </c>
      <c r="E39" t="s">
        <v>731</v>
      </c>
      <c r="F39" t="s">
        <v>277</v>
      </c>
      <c r="G39" t="s">
        <v>732</v>
      </c>
      <c r="H39" t="s">
        <v>733</v>
      </c>
      <c r="I39">
        <v>2020</v>
      </c>
      <c r="J39" t="s">
        <v>734</v>
      </c>
      <c r="K39" s="47" t="s">
        <v>175</v>
      </c>
      <c r="L39">
        <v>10</v>
      </c>
      <c r="M39">
        <v>1</v>
      </c>
      <c r="N39" t="s">
        <v>735</v>
      </c>
      <c r="O39" s="42" t="s">
        <v>376</v>
      </c>
      <c r="P39" t="s">
        <v>102</v>
      </c>
      <c r="Q39" t="s">
        <v>736</v>
      </c>
      <c r="R39" t="s">
        <v>103</v>
      </c>
      <c r="S39" t="s">
        <v>104</v>
      </c>
      <c r="T39" t="s">
        <v>105</v>
      </c>
      <c r="U39" t="s">
        <v>200</v>
      </c>
      <c r="V39">
        <v>0</v>
      </c>
      <c r="W39">
        <v>0</v>
      </c>
      <c r="X39">
        <v>0</v>
      </c>
      <c r="Y39" s="43">
        <v>0</v>
      </c>
      <c r="Z39" s="43">
        <v>0</v>
      </c>
      <c r="AA39" s="43">
        <v>1</v>
      </c>
      <c r="AB39" s="43">
        <v>0</v>
      </c>
      <c r="AC39" s="3">
        <f t="shared" si="20"/>
        <v>1</v>
      </c>
      <c r="AD39" s="4">
        <f t="shared" si="21"/>
        <v>1</v>
      </c>
      <c r="AE39" s="44">
        <v>0</v>
      </c>
      <c r="AF39" s="44">
        <v>0</v>
      </c>
      <c r="AG39" s="11">
        <f t="shared" si="22"/>
        <v>0</v>
      </c>
      <c r="AH39" s="12">
        <f t="shared" si="23"/>
        <v>0</v>
      </c>
      <c r="AI39" s="13">
        <f t="shared" si="24"/>
        <v>1</v>
      </c>
      <c r="AJ39" s="45">
        <v>0</v>
      </c>
      <c r="AK39" s="45">
        <v>0</v>
      </c>
      <c r="AL39" s="18">
        <f t="shared" si="25"/>
        <v>0</v>
      </c>
      <c r="AM39" s="19">
        <f t="shared" si="26"/>
        <v>0</v>
      </c>
      <c r="AN39" s="46">
        <v>0</v>
      </c>
      <c r="AO39" s="46">
        <v>0</v>
      </c>
      <c r="AP39" s="46">
        <v>0</v>
      </c>
      <c r="AQ39" s="24">
        <f t="shared" si="27"/>
        <v>0</v>
      </c>
      <c r="AR39" s="25">
        <f t="shared" si="28"/>
        <v>0</v>
      </c>
      <c r="AS39" s="13">
        <f t="shared" si="29"/>
        <v>0</v>
      </c>
      <c r="AT39" s="26">
        <f t="shared" si="30"/>
        <v>1</v>
      </c>
      <c r="AU39" s="27">
        <f t="shared" si="31"/>
        <v>1</v>
      </c>
      <c r="AV39" s="47">
        <v>0</v>
      </c>
      <c r="AW39" s="47">
        <v>0</v>
      </c>
      <c r="AX39" s="47">
        <v>0</v>
      </c>
      <c r="AY39" s="47">
        <v>0</v>
      </c>
      <c r="AZ39" s="47">
        <v>0</v>
      </c>
      <c r="BA39" s="47">
        <v>0</v>
      </c>
      <c r="BB39" s="47">
        <v>0</v>
      </c>
      <c r="BC39" s="47">
        <v>0</v>
      </c>
      <c r="BD39" s="47">
        <v>0</v>
      </c>
      <c r="BE39" s="47">
        <v>0</v>
      </c>
      <c r="BF39" s="47">
        <v>0</v>
      </c>
      <c r="BG39" s="47">
        <v>0</v>
      </c>
      <c r="BH39" s="47">
        <v>0</v>
      </c>
      <c r="BI39" s="47">
        <v>0</v>
      </c>
      <c r="BJ39" s="47">
        <v>0</v>
      </c>
      <c r="BK39" s="47">
        <v>0</v>
      </c>
      <c r="BL39" s="47">
        <v>0</v>
      </c>
      <c r="BM39" s="47">
        <v>0</v>
      </c>
      <c r="BN39" s="47">
        <v>0</v>
      </c>
      <c r="BO39" s="47">
        <v>0</v>
      </c>
      <c r="BP39" s="47">
        <v>0</v>
      </c>
      <c r="BQ39" s="47">
        <v>0</v>
      </c>
      <c r="BR39" s="47">
        <v>0</v>
      </c>
      <c r="BS39" s="47">
        <v>0</v>
      </c>
      <c r="BT39" s="47">
        <v>0</v>
      </c>
      <c r="BU39" s="47">
        <v>0</v>
      </c>
      <c r="BV39" s="47">
        <v>0</v>
      </c>
      <c r="BW39" s="47">
        <v>0</v>
      </c>
      <c r="BX39" s="47">
        <v>0</v>
      </c>
      <c r="BY39" s="47">
        <v>0</v>
      </c>
      <c r="BZ39" s="47">
        <v>0</v>
      </c>
      <c r="CA39" s="47">
        <v>0</v>
      </c>
      <c r="CB39" s="47">
        <v>0</v>
      </c>
      <c r="CC39" s="47">
        <v>0</v>
      </c>
      <c r="CD39" s="47">
        <v>0</v>
      </c>
      <c r="CE39" s="47">
        <v>0</v>
      </c>
      <c r="CF39" s="47">
        <v>0</v>
      </c>
      <c r="CG39" s="47">
        <v>0</v>
      </c>
      <c r="CH39" s="47">
        <v>0</v>
      </c>
      <c r="CI39" s="25">
        <v>1</v>
      </c>
      <c r="CJ39" s="48">
        <v>0</v>
      </c>
      <c r="CK39" s="27">
        <v>1</v>
      </c>
      <c r="CL39" s="48">
        <v>0</v>
      </c>
      <c r="CM39" s="48">
        <v>0</v>
      </c>
      <c r="CN39" s="48">
        <v>0</v>
      </c>
      <c r="CO39" s="25">
        <v>0</v>
      </c>
      <c r="CP39" s="48">
        <v>0</v>
      </c>
      <c r="CQ39" s="48">
        <v>0</v>
      </c>
      <c r="CR39" s="25">
        <v>0</v>
      </c>
      <c r="CS39" s="48">
        <v>0</v>
      </c>
      <c r="CT39" s="48">
        <v>0</v>
      </c>
      <c r="CU39" s="25">
        <v>0</v>
      </c>
      <c r="CV39" s="48">
        <v>0</v>
      </c>
      <c r="CW39" s="48">
        <v>0</v>
      </c>
      <c r="CX39" s="48">
        <v>0</v>
      </c>
      <c r="CY39" s="25">
        <v>0</v>
      </c>
      <c r="CZ39" s="25">
        <v>0</v>
      </c>
      <c r="DA39" s="25">
        <v>0</v>
      </c>
      <c r="DB39" s="48">
        <v>0</v>
      </c>
      <c r="DC39" s="48">
        <v>0</v>
      </c>
      <c r="DD39" s="48">
        <v>0</v>
      </c>
      <c r="DE39" s="25">
        <v>0</v>
      </c>
      <c r="DF39" s="48">
        <v>0</v>
      </c>
      <c r="DG39" s="48">
        <v>0</v>
      </c>
      <c r="DH39" s="48">
        <v>0</v>
      </c>
      <c r="DI39" s="25">
        <v>0</v>
      </c>
      <c r="DJ39" s="33">
        <f t="shared" si="32"/>
        <v>0</v>
      </c>
      <c r="DK39" s="33">
        <f t="shared" si="33"/>
        <v>0</v>
      </c>
      <c r="DL39" s="27">
        <f t="shared" si="34"/>
        <v>1</v>
      </c>
      <c r="DM39" s="33">
        <f t="shared" si="35"/>
        <v>0</v>
      </c>
      <c r="DN39" s="33">
        <f t="shared" si="36"/>
        <v>0</v>
      </c>
      <c r="DO39" s="33">
        <f t="shared" si="37"/>
        <v>0</v>
      </c>
      <c r="DP39" s="33">
        <f t="shared" si="38"/>
        <v>0</v>
      </c>
      <c r="DQ39" s="33">
        <f t="shared" si="39"/>
        <v>0</v>
      </c>
      <c r="DR39" s="154">
        <v>3.9980000000000002</v>
      </c>
      <c r="DS39" s="3">
        <v>4.5759999999999996</v>
      </c>
      <c r="DT39" s="3" t="s">
        <v>3084</v>
      </c>
      <c r="DU39" s="3" t="s">
        <v>3062</v>
      </c>
      <c r="DV39" s="285"/>
    </row>
    <row r="40" spans="1:126" x14ac:dyDescent="0.35">
      <c r="A40">
        <v>1940</v>
      </c>
      <c r="B40" t="s">
        <v>402</v>
      </c>
      <c r="C40" t="s">
        <v>737</v>
      </c>
      <c r="D40" t="s">
        <v>738</v>
      </c>
      <c r="E40" t="s">
        <v>739</v>
      </c>
      <c r="F40" t="s">
        <v>277</v>
      </c>
      <c r="G40" t="s">
        <v>740</v>
      </c>
      <c r="H40" t="s">
        <v>741</v>
      </c>
      <c r="I40">
        <v>2020</v>
      </c>
      <c r="J40" t="s">
        <v>742</v>
      </c>
      <c r="K40" s="47" t="s">
        <v>175</v>
      </c>
      <c r="L40">
        <v>10</v>
      </c>
      <c r="M40">
        <v>1</v>
      </c>
      <c r="N40" t="s">
        <v>743</v>
      </c>
      <c r="O40" s="42" t="s">
        <v>376</v>
      </c>
      <c r="P40" t="s">
        <v>102</v>
      </c>
      <c r="Q40" t="s">
        <v>744</v>
      </c>
      <c r="R40" t="s">
        <v>103</v>
      </c>
      <c r="S40" t="s">
        <v>104</v>
      </c>
      <c r="T40" t="s">
        <v>105</v>
      </c>
      <c r="U40" t="s">
        <v>200</v>
      </c>
      <c r="V40">
        <v>0</v>
      </c>
      <c r="W40">
        <v>0</v>
      </c>
      <c r="X40">
        <v>0</v>
      </c>
      <c r="Y40" s="43">
        <v>0</v>
      </c>
      <c r="Z40" s="43">
        <v>0</v>
      </c>
      <c r="AA40" s="43">
        <v>1</v>
      </c>
      <c r="AB40" s="43">
        <v>0</v>
      </c>
      <c r="AC40" s="3">
        <f t="shared" si="20"/>
        <v>1</v>
      </c>
      <c r="AD40" s="4">
        <f t="shared" si="21"/>
        <v>1</v>
      </c>
      <c r="AE40" s="44">
        <v>0</v>
      </c>
      <c r="AF40" s="44">
        <v>0</v>
      </c>
      <c r="AG40" s="11">
        <f t="shared" si="22"/>
        <v>0</v>
      </c>
      <c r="AH40" s="12">
        <f t="shared" si="23"/>
        <v>0</v>
      </c>
      <c r="AI40" s="13">
        <f t="shared" si="24"/>
        <v>1</v>
      </c>
      <c r="AJ40" s="45">
        <v>0</v>
      </c>
      <c r="AK40" s="45">
        <v>0</v>
      </c>
      <c r="AL40" s="18">
        <f t="shared" si="25"/>
        <v>0</v>
      </c>
      <c r="AM40" s="19">
        <f t="shared" si="26"/>
        <v>0</v>
      </c>
      <c r="AN40" s="46">
        <v>0</v>
      </c>
      <c r="AO40" s="46">
        <v>0</v>
      </c>
      <c r="AP40" s="46">
        <v>0</v>
      </c>
      <c r="AQ40" s="24">
        <f t="shared" si="27"/>
        <v>0</v>
      </c>
      <c r="AR40" s="25">
        <f t="shared" si="28"/>
        <v>0</v>
      </c>
      <c r="AS40" s="13">
        <f t="shared" si="29"/>
        <v>0</v>
      </c>
      <c r="AT40" s="26">
        <f t="shared" si="30"/>
        <v>1</v>
      </c>
      <c r="AU40" s="27">
        <f t="shared" si="31"/>
        <v>1</v>
      </c>
      <c r="AV40" s="47">
        <v>0</v>
      </c>
      <c r="AW40" s="47">
        <v>0</v>
      </c>
      <c r="AX40" s="47">
        <v>0</v>
      </c>
      <c r="AY40" s="47">
        <v>0</v>
      </c>
      <c r="AZ40" s="47">
        <v>0</v>
      </c>
      <c r="BA40" s="47">
        <v>0</v>
      </c>
      <c r="BB40" s="47">
        <v>0</v>
      </c>
      <c r="BC40" s="47">
        <v>0</v>
      </c>
      <c r="BD40" s="47">
        <v>0</v>
      </c>
      <c r="BE40" s="47">
        <v>0</v>
      </c>
      <c r="BF40" s="47">
        <v>0</v>
      </c>
      <c r="BG40" s="47">
        <v>0</v>
      </c>
      <c r="BH40" s="47">
        <v>0</v>
      </c>
      <c r="BI40" s="47">
        <v>0</v>
      </c>
      <c r="BJ40" s="47">
        <v>0</v>
      </c>
      <c r="BK40" s="47">
        <v>0</v>
      </c>
      <c r="BL40" s="47">
        <v>0</v>
      </c>
      <c r="BM40" s="47">
        <v>0</v>
      </c>
      <c r="BN40" s="47">
        <v>0</v>
      </c>
      <c r="BO40" s="47">
        <v>0</v>
      </c>
      <c r="BP40" s="47">
        <v>0</v>
      </c>
      <c r="BQ40" s="47">
        <v>0</v>
      </c>
      <c r="BR40" s="47">
        <v>0</v>
      </c>
      <c r="BS40" s="47">
        <v>0</v>
      </c>
      <c r="BT40" s="47">
        <v>0</v>
      </c>
      <c r="BU40" s="47">
        <v>0</v>
      </c>
      <c r="BV40" s="47">
        <v>0</v>
      </c>
      <c r="BW40" s="47">
        <v>0</v>
      </c>
      <c r="BX40" s="47">
        <v>0</v>
      </c>
      <c r="BY40" s="47">
        <v>0</v>
      </c>
      <c r="BZ40" s="47">
        <v>0</v>
      </c>
      <c r="CA40" s="47">
        <v>0</v>
      </c>
      <c r="CB40" s="47">
        <v>0</v>
      </c>
      <c r="CC40" s="47">
        <v>0</v>
      </c>
      <c r="CD40" s="47">
        <v>0</v>
      </c>
      <c r="CE40" s="47">
        <v>0</v>
      </c>
      <c r="CF40" s="47">
        <v>0</v>
      </c>
      <c r="CG40" s="47">
        <v>0</v>
      </c>
      <c r="CH40" s="47">
        <v>0</v>
      </c>
      <c r="CI40" s="25">
        <v>1</v>
      </c>
      <c r="CJ40" s="48">
        <v>0</v>
      </c>
      <c r="CK40" s="27">
        <v>1</v>
      </c>
      <c r="CL40" s="48">
        <v>0</v>
      </c>
      <c r="CM40" s="48">
        <v>0</v>
      </c>
      <c r="CN40" s="48">
        <v>0</v>
      </c>
      <c r="CO40" s="25">
        <v>0</v>
      </c>
      <c r="CP40" s="48">
        <v>0</v>
      </c>
      <c r="CQ40" s="48">
        <v>0</v>
      </c>
      <c r="CR40" s="25">
        <v>0</v>
      </c>
      <c r="CS40" s="48">
        <v>0</v>
      </c>
      <c r="CT40" s="48">
        <v>0</v>
      </c>
      <c r="CU40" s="25">
        <v>0</v>
      </c>
      <c r="CV40" s="48">
        <v>0</v>
      </c>
      <c r="CW40" s="48">
        <v>0</v>
      </c>
      <c r="CX40" s="48">
        <v>0</v>
      </c>
      <c r="CY40" s="25">
        <v>0</v>
      </c>
      <c r="CZ40" s="25">
        <v>0</v>
      </c>
      <c r="DA40" s="25">
        <v>0</v>
      </c>
      <c r="DB40" s="48">
        <v>0</v>
      </c>
      <c r="DC40" s="48">
        <v>0</v>
      </c>
      <c r="DD40" s="48">
        <v>0</v>
      </c>
      <c r="DE40" s="25">
        <v>0</v>
      </c>
      <c r="DF40" s="48">
        <v>0</v>
      </c>
      <c r="DG40" s="48">
        <v>0</v>
      </c>
      <c r="DH40" s="48">
        <v>0</v>
      </c>
      <c r="DI40" s="25">
        <v>0</v>
      </c>
      <c r="DJ40" s="33">
        <f t="shared" si="32"/>
        <v>0</v>
      </c>
      <c r="DK40" s="33">
        <f t="shared" si="33"/>
        <v>0</v>
      </c>
      <c r="DL40" s="27">
        <f t="shared" si="34"/>
        <v>1</v>
      </c>
      <c r="DM40" s="33">
        <f t="shared" si="35"/>
        <v>0</v>
      </c>
      <c r="DN40" s="33">
        <f t="shared" si="36"/>
        <v>0</v>
      </c>
      <c r="DO40" s="33">
        <f t="shared" si="37"/>
        <v>0</v>
      </c>
      <c r="DP40" s="33">
        <f t="shared" si="38"/>
        <v>0</v>
      </c>
      <c r="DQ40" s="33">
        <f t="shared" si="39"/>
        <v>0</v>
      </c>
      <c r="DR40" s="154">
        <v>3.9980000000000002</v>
      </c>
      <c r="DS40" s="3">
        <v>4.5759999999999996</v>
      </c>
      <c r="DT40" s="3" t="s">
        <v>3084</v>
      </c>
      <c r="DU40" s="3" t="s">
        <v>3062</v>
      </c>
      <c r="DV40" s="285"/>
    </row>
    <row r="41" spans="1:126" x14ac:dyDescent="0.35">
      <c r="A41">
        <v>1941</v>
      </c>
      <c r="B41" t="s">
        <v>127</v>
      </c>
      <c r="C41" t="s">
        <v>745</v>
      </c>
      <c r="D41" t="s">
        <v>746</v>
      </c>
      <c r="E41" t="s">
        <v>747</v>
      </c>
      <c r="F41" t="s">
        <v>277</v>
      </c>
      <c r="G41" t="s">
        <v>748</v>
      </c>
      <c r="H41" t="s">
        <v>749</v>
      </c>
      <c r="I41">
        <v>2020</v>
      </c>
      <c r="J41" t="s">
        <v>750</v>
      </c>
      <c r="K41" s="47" t="s">
        <v>751</v>
      </c>
      <c r="L41">
        <v>157</v>
      </c>
      <c r="M41">
        <v>8</v>
      </c>
      <c r="N41" t="s">
        <v>752</v>
      </c>
      <c r="O41" s="42" t="s">
        <v>285</v>
      </c>
      <c r="P41" t="s">
        <v>102</v>
      </c>
      <c r="Q41" t="s">
        <v>753</v>
      </c>
      <c r="R41" t="s">
        <v>108</v>
      </c>
      <c r="S41" t="s">
        <v>104</v>
      </c>
      <c r="T41" t="s">
        <v>105</v>
      </c>
      <c r="U41" t="s">
        <v>754</v>
      </c>
      <c r="V41">
        <v>0</v>
      </c>
      <c r="W41">
        <v>0</v>
      </c>
      <c r="X41">
        <v>0</v>
      </c>
      <c r="Y41" s="43">
        <v>0</v>
      </c>
      <c r="Z41" s="43">
        <v>0</v>
      </c>
      <c r="AA41" s="43">
        <v>1</v>
      </c>
      <c r="AB41" s="43">
        <v>0</v>
      </c>
      <c r="AC41" s="3">
        <f t="shared" si="20"/>
        <v>1</v>
      </c>
      <c r="AD41" s="4">
        <f t="shared" si="21"/>
        <v>1</v>
      </c>
      <c r="AE41" s="44">
        <v>0</v>
      </c>
      <c r="AF41" s="44">
        <v>0</v>
      </c>
      <c r="AG41" s="11">
        <f t="shared" si="22"/>
        <v>0</v>
      </c>
      <c r="AH41" s="12">
        <f t="shared" si="23"/>
        <v>0</v>
      </c>
      <c r="AI41" s="13">
        <f t="shared" si="24"/>
        <v>1</v>
      </c>
      <c r="AJ41" s="45">
        <v>0</v>
      </c>
      <c r="AK41" s="45">
        <v>0</v>
      </c>
      <c r="AL41" s="18">
        <f t="shared" si="25"/>
        <v>0</v>
      </c>
      <c r="AM41" s="19">
        <f t="shared" si="26"/>
        <v>0</v>
      </c>
      <c r="AN41" s="46">
        <v>0</v>
      </c>
      <c r="AO41" s="46">
        <v>0</v>
      </c>
      <c r="AP41" s="46">
        <v>0</v>
      </c>
      <c r="AQ41" s="24">
        <f t="shared" si="27"/>
        <v>0</v>
      </c>
      <c r="AR41" s="25">
        <f t="shared" si="28"/>
        <v>0</v>
      </c>
      <c r="AS41" s="13">
        <f t="shared" si="29"/>
        <v>0</v>
      </c>
      <c r="AT41" s="26">
        <f t="shared" si="30"/>
        <v>1</v>
      </c>
      <c r="AU41" s="27">
        <f t="shared" si="31"/>
        <v>1</v>
      </c>
      <c r="AV41" s="47">
        <v>0</v>
      </c>
      <c r="AW41" s="47">
        <v>0</v>
      </c>
      <c r="AX41" s="47">
        <v>0</v>
      </c>
      <c r="AY41" s="47">
        <v>0</v>
      </c>
      <c r="AZ41" s="47">
        <v>0</v>
      </c>
      <c r="BA41" s="47">
        <v>0</v>
      </c>
      <c r="BB41" s="47">
        <v>0</v>
      </c>
      <c r="BC41" s="47">
        <v>0</v>
      </c>
      <c r="BD41" s="47">
        <v>0</v>
      </c>
      <c r="BE41" s="47">
        <v>0</v>
      </c>
      <c r="BF41" s="47">
        <v>0</v>
      </c>
      <c r="BG41" s="47">
        <v>0</v>
      </c>
      <c r="BH41" s="47">
        <v>0</v>
      </c>
      <c r="BI41" s="47">
        <v>0</v>
      </c>
      <c r="BJ41" s="47">
        <v>0</v>
      </c>
      <c r="BK41" s="47">
        <v>0</v>
      </c>
      <c r="BL41" s="47">
        <v>0</v>
      </c>
      <c r="BM41" s="47">
        <v>0</v>
      </c>
      <c r="BN41" s="47">
        <v>0</v>
      </c>
      <c r="BO41" s="47">
        <v>0</v>
      </c>
      <c r="BP41" s="47">
        <v>0</v>
      </c>
      <c r="BQ41" s="47">
        <v>0</v>
      </c>
      <c r="BR41" s="47">
        <v>0</v>
      </c>
      <c r="BS41" s="47">
        <v>0</v>
      </c>
      <c r="BT41" s="47">
        <v>0</v>
      </c>
      <c r="BU41" s="47">
        <v>0</v>
      </c>
      <c r="BV41" s="47">
        <v>0</v>
      </c>
      <c r="BW41" s="47">
        <v>0</v>
      </c>
      <c r="BX41" s="47">
        <v>0</v>
      </c>
      <c r="BY41" s="47">
        <v>0</v>
      </c>
      <c r="BZ41" s="47">
        <v>0</v>
      </c>
      <c r="CA41" s="47">
        <v>0</v>
      </c>
      <c r="CB41" s="47">
        <v>0</v>
      </c>
      <c r="CC41" s="47">
        <v>0</v>
      </c>
      <c r="CD41" s="47">
        <v>0</v>
      </c>
      <c r="CE41" s="47">
        <v>0</v>
      </c>
      <c r="CF41" s="47">
        <v>0</v>
      </c>
      <c r="CG41" s="47">
        <v>0</v>
      </c>
      <c r="CH41" s="47">
        <v>0</v>
      </c>
      <c r="CI41" s="25">
        <v>1</v>
      </c>
      <c r="CJ41" s="48">
        <v>0</v>
      </c>
      <c r="CK41" s="27">
        <v>1</v>
      </c>
      <c r="CL41" s="48">
        <v>0</v>
      </c>
      <c r="CM41" s="48">
        <v>0</v>
      </c>
      <c r="CN41" s="48">
        <v>0</v>
      </c>
      <c r="CO41" s="25">
        <v>0</v>
      </c>
      <c r="CP41" s="48">
        <v>0</v>
      </c>
      <c r="CQ41" s="48">
        <v>0</v>
      </c>
      <c r="CR41" s="25">
        <v>0</v>
      </c>
      <c r="CS41" s="48">
        <v>0</v>
      </c>
      <c r="CT41" s="48">
        <v>0</v>
      </c>
      <c r="CU41" s="25">
        <v>0</v>
      </c>
      <c r="CV41" s="48">
        <v>0</v>
      </c>
      <c r="CW41" s="48">
        <v>0</v>
      </c>
      <c r="CX41" s="48">
        <v>0</v>
      </c>
      <c r="CY41" s="25">
        <v>0</v>
      </c>
      <c r="CZ41" s="25">
        <v>0</v>
      </c>
      <c r="DA41" s="25">
        <v>0</v>
      </c>
      <c r="DB41" s="48">
        <v>0</v>
      </c>
      <c r="DC41" s="48">
        <v>0</v>
      </c>
      <c r="DD41" s="48">
        <v>0</v>
      </c>
      <c r="DE41" s="25">
        <v>0</v>
      </c>
      <c r="DF41" s="48">
        <v>0</v>
      </c>
      <c r="DG41" s="48">
        <v>0</v>
      </c>
      <c r="DH41" s="48">
        <v>0</v>
      </c>
      <c r="DI41" s="25">
        <v>0</v>
      </c>
      <c r="DJ41" s="33">
        <f t="shared" si="32"/>
        <v>0</v>
      </c>
      <c r="DK41" s="33">
        <f t="shared" si="33"/>
        <v>0</v>
      </c>
      <c r="DL41" s="27">
        <f t="shared" si="34"/>
        <v>1</v>
      </c>
      <c r="DM41" s="33">
        <f t="shared" si="35"/>
        <v>0</v>
      </c>
      <c r="DN41" s="33">
        <f t="shared" si="36"/>
        <v>0</v>
      </c>
      <c r="DO41" s="33">
        <f t="shared" si="37"/>
        <v>0</v>
      </c>
      <c r="DP41" s="33">
        <f t="shared" si="38"/>
        <v>0</v>
      </c>
      <c r="DQ41" s="33">
        <f t="shared" si="39"/>
        <v>0</v>
      </c>
      <c r="DR41" s="154">
        <v>2.3650000000000002</v>
      </c>
      <c r="DS41" s="3">
        <v>2.7639999999999998</v>
      </c>
      <c r="DT41" s="3" t="s">
        <v>3074</v>
      </c>
      <c r="DU41" s="3" t="s">
        <v>3064</v>
      </c>
      <c r="DV41" s="285"/>
    </row>
    <row r="42" spans="1:126" x14ac:dyDescent="0.35">
      <c r="A42" s="229">
        <v>1942</v>
      </c>
      <c r="B42" t="s">
        <v>127</v>
      </c>
      <c r="C42" t="s">
        <v>755</v>
      </c>
      <c r="D42" t="s">
        <v>756</v>
      </c>
      <c r="E42" t="s">
        <v>757</v>
      </c>
      <c r="F42" t="s">
        <v>757</v>
      </c>
      <c r="H42" t="s">
        <v>367</v>
      </c>
      <c r="I42">
        <v>2020</v>
      </c>
      <c r="J42" t="s">
        <v>758</v>
      </c>
      <c r="K42" s="47" t="s">
        <v>759</v>
      </c>
      <c r="N42" t="s">
        <v>760</v>
      </c>
      <c r="O42" s="42" t="s">
        <v>761</v>
      </c>
      <c r="P42" t="s">
        <v>118</v>
      </c>
      <c r="Q42" t="s">
        <v>762</v>
      </c>
      <c r="R42" t="s">
        <v>108</v>
      </c>
      <c r="S42" t="s">
        <v>104</v>
      </c>
      <c r="T42" t="s">
        <v>240</v>
      </c>
      <c r="U42" t="s">
        <v>763</v>
      </c>
      <c r="V42">
        <v>0</v>
      </c>
      <c r="W42">
        <v>0</v>
      </c>
      <c r="X42">
        <v>0</v>
      </c>
      <c r="Y42" s="43">
        <v>0</v>
      </c>
      <c r="Z42" s="43">
        <v>0</v>
      </c>
      <c r="AA42" s="43">
        <v>0</v>
      </c>
      <c r="AB42" s="43">
        <v>0</v>
      </c>
      <c r="AC42" s="3">
        <f t="shared" si="20"/>
        <v>0</v>
      </c>
      <c r="AD42" s="4">
        <f t="shared" si="21"/>
        <v>0</v>
      </c>
      <c r="AE42" s="44">
        <v>0</v>
      </c>
      <c r="AF42" s="44">
        <v>0</v>
      </c>
      <c r="AG42" s="11">
        <f t="shared" si="22"/>
        <v>0</v>
      </c>
      <c r="AH42" s="12">
        <f t="shared" si="23"/>
        <v>0</v>
      </c>
      <c r="AI42" s="13">
        <f t="shared" si="24"/>
        <v>0</v>
      </c>
      <c r="AJ42" s="45">
        <v>0</v>
      </c>
      <c r="AK42" s="45">
        <v>0</v>
      </c>
      <c r="AL42" s="18">
        <f t="shared" si="25"/>
        <v>0</v>
      </c>
      <c r="AM42" s="19">
        <f t="shared" si="26"/>
        <v>0</v>
      </c>
      <c r="AN42" s="46">
        <v>0</v>
      </c>
      <c r="AO42" s="46">
        <v>0</v>
      </c>
      <c r="AP42" s="46">
        <v>1</v>
      </c>
      <c r="AQ42" s="24">
        <f t="shared" si="27"/>
        <v>1</v>
      </c>
      <c r="AR42" s="25">
        <f t="shared" si="28"/>
        <v>1</v>
      </c>
      <c r="AS42" s="13">
        <f t="shared" si="29"/>
        <v>1</v>
      </c>
      <c r="AT42" s="26">
        <f t="shared" si="30"/>
        <v>1</v>
      </c>
      <c r="AU42" s="27">
        <f t="shared" si="31"/>
        <v>1</v>
      </c>
      <c r="AV42" s="47">
        <v>0</v>
      </c>
      <c r="AW42" s="47">
        <v>0</v>
      </c>
      <c r="AX42" s="47">
        <v>0</v>
      </c>
      <c r="AY42" s="47">
        <v>0</v>
      </c>
      <c r="AZ42" s="47">
        <v>0</v>
      </c>
      <c r="BA42" s="47">
        <v>0</v>
      </c>
      <c r="BB42" s="47">
        <v>0</v>
      </c>
      <c r="BC42" s="47">
        <v>0</v>
      </c>
      <c r="BD42" s="47">
        <v>0</v>
      </c>
      <c r="BE42" s="47">
        <v>0</v>
      </c>
      <c r="BF42" s="47">
        <v>0</v>
      </c>
      <c r="BG42" s="47">
        <v>0</v>
      </c>
      <c r="BH42" s="47">
        <v>0</v>
      </c>
      <c r="BI42" s="47">
        <v>0</v>
      </c>
      <c r="BJ42" s="47">
        <v>1</v>
      </c>
      <c r="BK42" s="47">
        <v>0</v>
      </c>
      <c r="BL42" s="47">
        <v>0</v>
      </c>
      <c r="BM42" s="47">
        <v>0</v>
      </c>
      <c r="BN42" s="47">
        <v>0</v>
      </c>
      <c r="BO42" s="47">
        <v>0</v>
      </c>
      <c r="BP42" s="47">
        <v>0</v>
      </c>
      <c r="BQ42" s="47">
        <v>0</v>
      </c>
      <c r="BR42" s="47">
        <v>0</v>
      </c>
      <c r="BS42" s="47">
        <v>0</v>
      </c>
      <c r="BT42" s="47">
        <v>0</v>
      </c>
      <c r="BU42" s="47">
        <v>0</v>
      </c>
      <c r="BV42" s="47">
        <v>0</v>
      </c>
      <c r="BW42" s="47">
        <v>0</v>
      </c>
      <c r="BX42" s="47">
        <v>0</v>
      </c>
      <c r="BY42" s="47">
        <v>0</v>
      </c>
      <c r="BZ42" s="47">
        <v>0</v>
      </c>
      <c r="CA42" s="47">
        <v>0</v>
      </c>
      <c r="CB42" s="47">
        <v>0</v>
      </c>
      <c r="CC42" s="47">
        <v>0</v>
      </c>
      <c r="CD42" s="47">
        <v>0</v>
      </c>
      <c r="CE42" s="47">
        <v>0</v>
      </c>
      <c r="CF42" s="47">
        <v>0</v>
      </c>
      <c r="CG42" s="47">
        <v>0</v>
      </c>
      <c r="CH42" s="47">
        <v>0</v>
      </c>
      <c r="CI42" s="25">
        <v>1</v>
      </c>
      <c r="CJ42" s="48">
        <v>0</v>
      </c>
      <c r="CK42" s="27">
        <v>0</v>
      </c>
      <c r="CL42" s="48">
        <v>1</v>
      </c>
      <c r="CM42" s="48">
        <v>0</v>
      </c>
      <c r="CN42" s="48">
        <v>0</v>
      </c>
      <c r="CO42" s="25">
        <v>0</v>
      </c>
      <c r="CP42" s="48">
        <v>0</v>
      </c>
      <c r="CQ42" s="48">
        <v>0</v>
      </c>
      <c r="CR42" s="25">
        <v>0</v>
      </c>
      <c r="CS42" s="48">
        <v>0</v>
      </c>
      <c r="CT42" s="48">
        <v>0</v>
      </c>
      <c r="CU42" s="25">
        <v>0</v>
      </c>
      <c r="CV42" s="48">
        <v>0</v>
      </c>
      <c r="CW42" s="48">
        <v>0</v>
      </c>
      <c r="CX42" s="48">
        <v>0</v>
      </c>
      <c r="CY42" s="25">
        <v>0</v>
      </c>
      <c r="CZ42" s="25">
        <v>0</v>
      </c>
      <c r="DA42" s="25">
        <v>0</v>
      </c>
      <c r="DB42" s="48">
        <v>0</v>
      </c>
      <c r="DC42" s="48">
        <v>0</v>
      </c>
      <c r="DD42" s="48">
        <v>0</v>
      </c>
      <c r="DE42" s="25">
        <v>0</v>
      </c>
      <c r="DF42" s="48">
        <v>0</v>
      </c>
      <c r="DG42" s="48">
        <v>0</v>
      </c>
      <c r="DH42" s="48">
        <v>0</v>
      </c>
      <c r="DI42" s="25">
        <v>0</v>
      </c>
      <c r="DJ42" s="33">
        <f t="shared" si="32"/>
        <v>0</v>
      </c>
      <c r="DK42" s="33">
        <f t="shared" si="33"/>
        <v>0</v>
      </c>
      <c r="DL42" s="27">
        <f t="shared" si="34"/>
        <v>0</v>
      </c>
      <c r="DM42" s="33">
        <f t="shared" si="35"/>
        <v>1</v>
      </c>
      <c r="DN42" s="33">
        <f t="shared" si="36"/>
        <v>0</v>
      </c>
      <c r="DO42" s="33">
        <f t="shared" si="37"/>
        <v>0</v>
      </c>
      <c r="DP42" s="33">
        <f t="shared" si="38"/>
        <v>0</v>
      </c>
      <c r="DQ42" s="33">
        <f t="shared" si="39"/>
        <v>0</v>
      </c>
      <c r="DR42" s="154"/>
      <c r="DS42" s="3"/>
      <c r="DT42" s="3"/>
      <c r="DU42" s="3"/>
      <c r="DV42" s="285"/>
    </row>
    <row r="43" spans="1:126" x14ac:dyDescent="0.35">
      <c r="A43">
        <v>1943</v>
      </c>
      <c r="B43" t="s">
        <v>127</v>
      </c>
      <c r="C43" t="s">
        <v>764</v>
      </c>
      <c r="D43" t="s">
        <v>765</v>
      </c>
      <c r="E43" t="s">
        <v>766</v>
      </c>
      <c r="F43" t="s">
        <v>277</v>
      </c>
      <c r="G43" t="s">
        <v>767</v>
      </c>
      <c r="H43" t="s">
        <v>454</v>
      </c>
      <c r="I43">
        <v>2020</v>
      </c>
      <c r="J43" t="s">
        <v>768</v>
      </c>
      <c r="K43" s="47" t="s">
        <v>769</v>
      </c>
      <c r="L43">
        <v>167</v>
      </c>
      <c r="M43">
        <v>2</v>
      </c>
      <c r="N43" t="s">
        <v>770</v>
      </c>
      <c r="O43" s="42" t="s">
        <v>376</v>
      </c>
      <c r="P43" t="s">
        <v>102</v>
      </c>
      <c r="Q43" t="s">
        <v>771</v>
      </c>
      <c r="R43" t="s">
        <v>103</v>
      </c>
      <c r="S43" t="s">
        <v>104</v>
      </c>
      <c r="T43" t="s">
        <v>105</v>
      </c>
      <c r="U43" t="s">
        <v>772</v>
      </c>
      <c r="V43">
        <v>0</v>
      </c>
      <c r="W43">
        <v>0</v>
      </c>
      <c r="X43">
        <v>0</v>
      </c>
      <c r="Y43" s="43">
        <v>0</v>
      </c>
      <c r="Z43" s="43">
        <v>0</v>
      </c>
      <c r="AA43" s="43">
        <v>1</v>
      </c>
      <c r="AB43" s="43">
        <v>0</v>
      </c>
      <c r="AC43" s="3">
        <f t="shared" si="20"/>
        <v>1</v>
      </c>
      <c r="AD43" s="4">
        <f t="shared" si="21"/>
        <v>1</v>
      </c>
      <c r="AE43" s="44">
        <v>0</v>
      </c>
      <c r="AF43" s="44">
        <v>0</v>
      </c>
      <c r="AG43" s="11">
        <f t="shared" si="22"/>
        <v>0</v>
      </c>
      <c r="AH43" s="12">
        <f t="shared" si="23"/>
        <v>0</v>
      </c>
      <c r="AI43" s="13">
        <f t="shared" si="24"/>
        <v>1</v>
      </c>
      <c r="AJ43" s="45">
        <v>0</v>
      </c>
      <c r="AK43" s="45">
        <v>0</v>
      </c>
      <c r="AL43" s="18">
        <f t="shared" si="25"/>
        <v>0</v>
      </c>
      <c r="AM43" s="19">
        <f t="shared" si="26"/>
        <v>0</v>
      </c>
      <c r="AN43" s="46">
        <v>0</v>
      </c>
      <c r="AO43" s="46">
        <v>0</v>
      </c>
      <c r="AP43" s="46">
        <v>0</v>
      </c>
      <c r="AQ43" s="24">
        <f t="shared" si="27"/>
        <v>0</v>
      </c>
      <c r="AR43" s="25">
        <f t="shared" si="28"/>
        <v>0</v>
      </c>
      <c r="AS43" s="13">
        <f t="shared" si="29"/>
        <v>0</v>
      </c>
      <c r="AT43" s="26">
        <f t="shared" si="30"/>
        <v>1</v>
      </c>
      <c r="AU43" s="27">
        <f t="shared" si="31"/>
        <v>1</v>
      </c>
      <c r="AV43" s="47">
        <v>0</v>
      </c>
      <c r="AW43" s="47">
        <v>0</v>
      </c>
      <c r="AX43" s="47">
        <v>0</v>
      </c>
      <c r="AY43" s="47">
        <v>0</v>
      </c>
      <c r="AZ43" s="47">
        <v>0</v>
      </c>
      <c r="BA43" s="47">
        <v>0</v>
      </c>
      <c r="BB43" s="47">
        <v>0</v>
      </c>
      <c r="BC43" s="47">
        <v>0</v>
      </c>
      <c r="BD43" s="47">
        <v>0</v>
      </c>
      <c r="BE43" s="47">
        <v>0</v>
      </c>
      <c r="BF43" s="47">
        <v>0</v>
      </c>
      <c r="BG43" s="47">
        <v>0</v>
      </c>
      <c r="BH43" s="47">
        <v>0</v>
      </c>
      <c r="BI43" s="47">
        <v>0</v>
      </c>
      <c r="BJ43" s="47">
        <v>0</v>
      </c>
      <c r="BK43" s="47">
        <v>0</v>
      </c>
      <c r="BL43" s="47">
        <v>0</v>
      </c>
      <c r="BM43" s="47">
        <v>0</v>
      </c>
      <c r="BN43" s="47">
        <v>0</v>
      </c>
      <c r="BO43" s="47">
        <v>0</v>
      </c>
      <c r="BP43" s="47">
        <v>0</v>
      </c>
      <c r="BQ43" s="47">
        <v>0</v>
      </c>
      <c r="BR43" s="47">
        <v>0</v>
      </c>
      <c r="BS43" s="47">
        <v>0</v>
      </c>
      <c r="BT43" s="47">
        <v>0</v>
      </c>
      <c r="BU43" s="47">
        <v>0</v>
      </c>
      <c r="BV43" s="47">
        <v>0</v>
      </c>
      <c r="BW43" s="47">
        <v>0</v>
      </c>
      <c r="BX43" s="47">
        <v>0</v>
      </c>
      <c r="BY43" s="47">
        <v>0</v>
      </c>
      <c r="BZ43" s="47">
        <v>0</v>
      </c>
      <c r="CA43" s="47">
        <v>0</v>
      </c>
      <c r="CB43" s="47">
        <v>0</v>
      </c>
      <c r="CC43" s="47">
        <v>0</v>
      </c>
      <c r="CD43" s="47">
        <v>0</v>
      </c>
      <c r="CE43" s="47">
        <v>0</v>
      </c>
      <c r="CF43" s="47">
        <v>0</v>
      </c>
      <c r="CG43" s="47">
        <v>0</v>
      </c>
      <c r="CH43" s="47">
        <v>0</v>
      </c>
      <c r="CI43" s="25">
        <v>1</v>
      </c>
      <c r="CJ43" s="48">
        <v>0</v>
      </c>
      <c r="CK43" s="27">
        <v>1</v>
      </c>
      <c r="CL43" s="48">
        <v>0</v>
      </c>
      <c r="CM43" s="48">
        <v>0</v>
      </c>
      <c r="CN43" s="48">
        <v>0</v>
      </c>
      <c r="CO43" s="25">
        <v>0</v>
      </c>
      <c r="CP43" s="48">
        <v>0</v>
      </c>
      <c r="CQ43" s="48">
        <v>0</v>
      </c>
      <c r="CR43" s="25">
        <v>0</v>
      </c>
      <c r="CS43" s="48">
        <v>0</v>
      </c>
      <c r="CT43" s="48">
        <v>0</v>
      </c>
      <c r="CU43" s="25">
        <v>0</v>
      </c>
      <c r="CV43" s="48">
        <v>0</v>
      </c>
      <c r="CW43" s="48">
        <v>0</v>
      </c>
      <c r="CX43" s="48">
        <v>0</v>
      </c>
      <c r="CY43" s="25">
        <v>0</v>
      </c>
      <c r="CZ43" s="25">
        <v>0</v>
      </c>
      <c r="DA43" s="25">
        <v>0</v>
      </c>
      <c r="DB43" s="48">
        <v>0</v>
      </c>
      <c r="DC43" s="48">
        <v>0</v>
      </c>
      <c r="DD43" s="48">
        <v>0</v>
      </c>
      <c r="DE43" s="25">
        <v>0</v>
      </c>
      <c r="DF43" s="48">
        <v>0</v>
      </c>
      <c r="DG43" s="48">
        <v>0</v>
      </c>
      <c r="DH43" s="48">
        <v>0</v>
      </c>
      <c r="DI43" s="25">
        <v>0</v>
      </c>
      <c r="DJ43" s="33">
        <f t="shared" si="32"/>
        <v>0</v>
      </c>
      <c r="DK43" s="33">
        <f t="shared" si="33"/>
        <v>0</v>
      </c>
      <c r="DL43" s="27">
        <f t="shared" si="34"/>
        <v>1</v>
      </c>
      <c r="DM43" s="33">
        <f t="shared" si="35"/>
        <v>0</v>
      </c>
      <c r="DN43" s="33">
        <f t="shared" si="36"/>
        <v>0</v>
      </c>
      <c r="DO43" s="33">
        <f t="shared" si="37"/>
        <v>0</v>
      </c>
      <c r="DP43" s="33">
        <f t="shared" si="38"/>
        <v>0</v>
      </c>
      <c r="DQ43" s="33">
        <f t="shared" si="39"/>
        <v>0</v>
      </c>
      <c r="DR43" s="154">
        <v>2.0499999999999998</v>
      </c>
      <c r="DS43" s="3">
        <v>2.2559999999999998</v>
      </c>
      <c r="DT43" s="3" t="s">
        <v>3069</v>
      </c>
      <c r="DU43" s="3" t="s">
        <v>3064</v>
      </c>
      <c r="DV43" s="285"/>
    </row>
    <row r="44" spans="1:126" x14ac:dyDescent="0.35">
      <c r="A44">
        <v>1944</v>
      </c>
      <c r="B44" t="s">
        <v>127</v>
      </c>
      <c r="C44" t="s">
        <v>773</v>
      </c>
      <c r="D44" t="s">
        <v>774</v>
      </c>
      <c r="E44" t="s">
        <v>775</v>
      </c>
      <c r="F44" t="s">
        <v>121</v>
      </c>
      <c r="G44" t="s">
        <v>776</v>
      </c>
      <c r="H44" t="s">
        <v>777</v>
      </c>
      <c r="I44">
        <v>2020</v>
      </c>
      <c r="J44" t="s">
        <v>778</v>
      </c>
      <c r="K44" s="47" t="s">
        <v>424</v>
      </c>
      <c r="L44">
        <v>34</v>
      </c>
      <c r="M44">
        <v>9</v>
      </c>
      <c r="N44" t="s">
        <v>779</v>
      </c>
      <c r="O44" s="42" t="s">
        <v>177</v>
      </c>
      <c r="P44" t="s">
        <v>102</v>
      </c>
      <c r="Q44" t="s">
        <v>780</v>
      </c>
      <c r="R44" t="s">
        <v>103</v>
      </c>
      <c r="S44" t="s">
        <v>104</v>
      </c>
      <c r="T44" t="s">
        <v>105</v>
      </c>
      <c r="U44" t="s">
        <v>781</v>
      </c>
      <c r="V44">
        <v>0</v>
      </c>
      <c r="W44">
        <v>0</v>
      </c>
      <c r="X44">
        <v>0</v>
      </c>
      <c r="Y44" s="43">
        <v>0</v>
      </c>
      <c r="Z44" s="43">
        <v>0</v>
      </c>
      <c r="AA44" s="43">
        <v>1</v>
      </c>
      <c r="AB44" s="43">
        <v>0</v>
      </c>
      <c r="AC44" s="3">
        <f t="shared" si="20"/>
        <v>1</v>
      </c>
      <c r="AD44" s="4">
        <f t="shared" si="21"/>
        <v>1</v>
      </c>
      <c r="AE44" s="44">
        <v>0</v>
      </c>
      <c r="AF44" s="44">
        <v>0</v>
      </c>
      <c r="AG44" s="11">
        <f t="shared" si="22"/>
        <v>0</v>
      </c>
      <c r="AH44" s="12">
        <f t="shared" si="23"/>
        <v>0</v>
      </c>
      <c r="AI44" s="13">
        <f t="shared" si="24"/>
        <v>1</v>
      </c>
      <c r="AJ44" s="45">
        <v>0</v>
      </c>
      <c r="AK44" s="45">
        <v>0</v>
      </c>
      <c r="AL44" s="18">
        <f t="shared" si="25"/>
        <v>0</v>
      </c>
      <c r="AM44" s="19">
        <f t="shared" si="26"/>
        <v>0</v>
      </c>
      <c r="AN44" s="46">
        <v>0</v>
      </c>
      <c r="AO44" s="46">
        <v>0</v>
      </c>
      <c r="AP44" s="46">
        <v>0</v>
      </c>
      <c r="AQ44" s="24">
        <f t="shared" si="27"/>
        <v>0</v>
      </c>
      <c r="AR44" s="25">
        <f t="shared" si="28"/>
        <v>0</v>
      </c>
      <c r="AS44" s="13">
        <f t="shared" si="29"/>
        <v>0</v>
      </c>
      <c r="AT44" s="26">
        <f t="shared" si="30"/>
        <v>1</v>
      </c>
      <c r="AU44" s="27">
        <f t="shared" si="31"/>
        <v>1</v>
      </c>
      <c r="AV44" s="47">
        <v>0</v>
      </c>
      <c r="AW44" s="47">
        <v>0</v>
      </c>
      <c r="AX44" s="47">
        <v>0</v>
      </c>
      <c r="AY44" s="47">
        <v>0</v>
      </c>
      <c r="AZ44" s="47">
        <v>0</v>
      </c>
      <c r="BA44" s="47">
        <v>0</v>
      </c>
      <c r="BB44" s="47">
        <v>0</v>
      </c>
      <c r="BC44" s="47">
        <v>0</v>
      </c>
      <c r="BD44" s="47">
        <v>0</v>
      </c>
      <c r="BE44" s="47">
        <v>0</v>
      </c>
      <c r="BF44" s="47">
        <v>0</v>
      </c>
      <c r="BG44" s="47">
        <v>0</v>
      </c>
      <c r="BH44" s="47">
        <v>0</v>
      </c>
      <c r="BI44" s="47">
        <v>0</v>
      </c>
      <c r="BJ44" s="47">
        <v>0</v>
      </c>
      <c r="BK44" s="47">
        <v>0</v>
      </c>
      <c r="BL44" s="47">
        <v>0</v>
      </c>
      <c r="BM44" s="47">
        <v>0</v>
      </c>
      <c r="BN44" s="47">
        <v>0</v>
      </c>
      <c r="BO44" s="47">
        <v>0</v>
      </c>
      <c r="BP44" s="47">
        <v>0</v>
      </c>
      <c r="BQ44" s="47">
        <v>0</v>
      </c>
      <c r="BR44" s="47">
        <v>0</v>
      </c>
      <c r="BS44" s="47">
        <v>0</v>
      </c>
      <c r="BT44" s="47">
        <v>0</v>
      </c>
      <c r="BU44" s="47">
        <v>0</v>
      </c>
      <c r="BV44" s="47">
        <v>0</v>
      </c>
      <c r="BW44" s="47">
        <v>0</v>
      </c>
      <c r="BX44" s="47">
        <v>0</v>
      </c>
      <c r="BY44" s="47">
        <v>0</v>
      </c>
      <c r="BZ44" s="47">
        <v>0</v>
      </c>
      <c r="CA44" s="47">
        <v>1</v>
      </c>
      <c r="CB44" s="47">
        <v>0</v>
      </c>
      <c r="CC44" s="47">
        <v>0</v>
      </c>
      <c r="CD44" s="47">
        <v>0</v>
      </c>
      <c r="CE44" s="47">
        <v>0</v>
      </c>
      <c r="CF44" s="47">
        <v>0</v>
      </c>
      <c r="CG44" s="47">
        <v>0</v>
      </c>
      <c r="CH44" s="47">
        <v>0</v>
      </c>
      <c r="CI44" s="25">
        <v>1</v>
      </c>
      <c r="CJ44" s="48">
        <v>0</v>
      </c>
      <c r="CK44" s="27">
        <v>1</v>
      </c>
      <c r="CL44" s="48">
        <v>0</v>
      </c>
      <c r="CM44" s="48">
        <v>0</v>
      </c>
      <c r="CN44" s="48">
        <v>0</v>
      </c>
      <c r="CO44" s="25">
        <v>0</v>
      </c>
      <c r="CP44" s="48">
        <v>0</v>
      </c>
      <c r="CQ44" s="48">
        <v>0</v>
      </c>
      <c r="CR44" s="25">
        <v>0</v>
      </c>
      <c r="CS44" s="48">
        <v>0</v>
      </c>
      <c r="CT44" s="48">
        <v>0</v>
      </c>
      <c r="CU44" s="25">
        <v>0</v>
      </c>
      <c r="CV44" s="48">
        <v>0</v>
      </c>
      <c r="CW44" s="48">
        <v>0</v>
      </c>
      <c r="CX44" s="48">
        <v>0</v>
      </c>
      <c r="CY44" s="25">
        <v>0</v>
      </c>
      <c r="CZ44" s="25">
        <v>0</v>
      </c>
      <c r="DA44" s="25">
        <v>0</v>
      </c>
      <c r="DB44" s="48">
        <v>0</v>
      </c>
      <c r="DC44" s="48">
        <v>0</v>
      </c>
      <c r="DD44" s="48">
        <v>0</v>
      </c>
      <c r="DE44" s="25">
        <v>0</v>
      </c>
      <c r="DF44" s="48">
        <v>0</v>
      </c>
      <c r="DG44" s="48">
        <v>0</v>
      </c>
      <c r="DH44" s="48">
        <v>0</v>
      </c>
      <c r="DI44" s="25">
        <v>0</v>
      </c>
      <c r="DJ44" s="33">
        <f t="shared" si="32"/>
        <v>0</v>
      </c>
      <c r="DK44" s="33">
        <f t="shared" si="33"/>
        <v>0</v>
      </c>
      <c r="DL44" s="27">
        <f t="shared" si="34"/>
        <v>1</v>
      </c>
      <c r="DM44" s="33">
        <f t="shared" si="35"/>
        <v>0</v>
      </c>
      <c r="DN44" s="33">
        <f t="shared" si="36"/>
        <v>0</v>
      </c>
      <c r="DO44" s="33">
        <f t="shared" si="37"/>
        <v>0</v>
      </c>
      <c r="DP44" s="33">
        <f t="shared" si="38"/>
        <v>0</v>
      </c>
      <c r="DQ44" s="33">
        <f t="shared" si="39"/>
        <v>0</v>
      </c>
      <c r="DR44" s="154">
        <v>4.4340000000000002</v>
      </c>
      <c r="DS44" s="3">
        <v>5.5410000000000004</v>
      </c>
      <c r="DT44" s="3" t="s">
        <v>3077</v>
      </c>
      <c r="DU44" s="3" t="s">
        <v>3062</v>
      </c>
      <c r="DV44" s="285"/>
    </row>
    <row r="45" spans="1:126" x14ac:dyDescent="0.35">
      <c r="A45">
        <v>1945</v>
      </c>
      <c r="B45" t="s">
        <v>127</v>
      </c>
      <c r="C45" t="s">
        <v>782</v>
      </c>
      <c r="D45" t="s">
        <v>783</v>
      </c>
      <c r="E45" t="s">
        <v>784</v>
      </c>
      <c r="F45" t="s">
        <v>121</v>
      </c>
      <c r="G45" t="s">
        <v>785</v>
      </c>
      <c r="H45" t="s">
        <v>786</v>
      </c>
      <c r="I45">
        <v>2020</v>
      </c>
      <c r="J45" t="s">
        <v>787</v>
      </c>
      <c r="K45" s="47" t="s">
        <v>161</v>
      </c>
      <c r="L45">
        <v>8</v>
      </c>
      <c r="N45" t="s">
        <v>788</v>
      </c>
      <c r="O45" s="42" t="s">
        <v>161</v>
      </c>
      <c r="P45" t="s">
        <v>102</v>
      </c>
      <c r="Q45" t="s">
        <v>789</v>
      </c>
      <c r="R45" t="s">
        <v>103</v>
      </c>
      <c r="S45" t="s">
        <v>104</v>
      </c>
      <c r="T45" t="s">
        <v>105</v>
      </c>
      <c r="U45" t="s">
        <v>790</v>
      </c>
      <c r="V45">
        <v>0</v>
      </c>
      <c r="W45">
        <v>0</v>
      </c>
      <c r="X45">
        <v>0</v>
      </c>
      <c r="Y45" s="43">
        <v>0</v>
      </c>
      <c r="Z45" s="43">
        <v>0</v>
      </c>
      <c r="AA45" s="43">
        <v>1</v>
      </c>
      <c r="AB45" s="43">
        <v>0</v>
      </c>
      <c r="AC45" s="3">
        <f t="shared" si="20"/>
        <v>1</v>
      </c>
      <c r="AD45" s="4">
        <f t="shared" si="21"/>
        <v>1</v>
      </c>
      <c r="AE45" s="44">
        <v>0</v>
      </c>
      <c r="AF45" s="44">
        <v>0</v>
      </c>
      <c r="AG45" s="11">
        <f t="shared" si="22"/>
        <v>0</v>
      </c>
      <c r="AH45" s="12">
        <f t="shared" si="23"/>
        <v>0</v>
      </c>
      <c r="AI45" s="13">
        <f t="shared" si="24"/>
        <v>1</v>
      </c>
      <c r="AJ45" s="45">
        <v>0</v>
      </c>
      <c r="AK45" s="45">
        <v>0</v>
      </c>
      <c r="AL45" s="18">
        <f t="shared" si="25"/>
        <v>0</v>
      </c>
      <c r="AM45" s="19">
        <f t="shared" si="26"/>
        <v>0</v>
      </c>
      <c r="AN45" s="46">
        <v>0</v>
      </c>
      <c r="AO45" s="46">
        <v>0</v>
      </c>
      <c r="AP45" s="46">
        <v>0</v>
      </c>
      <c r="AQ45" s="24">
        <f t="shared" si="27"/>
        <v>0</v>
      </c>
      <c r="AR45" s="25">
        <f t="shared" si="28"/>
        <v>0</v>
      </c>
      <c r="AS45" s="13">
        <f t="shared" si="29"/>
        <v>0</v>
      </c>
      <c r="AT45" s="26">
        <f t="shared" si="30"/>
        <v>1</v>
      </c>
      <c r="AU45" s="27">
        <f t="shared" si="31"/>
        <v>1</v>
      </c>
      <c r="AV45" s="47">
        <v>0</v>
      </c>
      <c r="AW45" s="47">
        <v>0</v>
      </c>
      <c r="AX45" s="47">
        <v>0</v>
      </c>
      <c r="AY45" s="47">
        <v>0</v>
      </c>
      <c r="AZ45" s="47">
        <v>0</v>
      </c>
      <c r="BA45" s="47">
        <v>0</v>
      </c>
      <c r="BB45" s="47">
        <v>0</v>
      </c>
      <c r="BC45" s="47">
        <v>0</v>
      </c>
      <c r="BD45" s="47">
        <v>0</v>
      </c>
      <c r="BE45" s="47">
        <v>0</v>
      </c>
      <c r="BF45" s="47">
        <v>0</v>
      </c>
      <c r="BG45" s="47">
        <v>0</v>
      </c>
      <c r="BH45" s="47">
        <v>0</v>
      </c>
      <c r="BI45" s="47">
        <v>0</v>
      </c>
      <c r="BJ45" s="47">
        <v>0</v>
      </c>
      <c r="BK45" s="47">
        <v>0</v>
      </c>
      <c r="BL45" s="47">
        <v>0</v>
      </c>
      <c r="BM45" s="47">
        <v>0</v>
      </c>
      <c r="BN45" s="47">
        <v>0</v>
      </c>
      <c r="BO45" s="47">
        <v>0</v>
      </c>
      <c r="BP45" s="47">
        <v>0</v>
      </c>
      <c r="BQ45" s="47">
        <v>0</v>
      </c>
      <c r="BR45" s="47">
        <v>0</v>
      </c>
      <c r="BS45" s="47">
        <v>0</v>
      </c>
      <c r="BT45" s="47">
        <v>0</v>
      </c>
      <c r="BU45" s="47">
        <v>0</v>
      </c>
      <c r="BV45" s="47">
        <v>0</v>
      </c>
      <c r="BW45" s="47">
        <v>0</v>
      </c>
      <c r="BX45" s="47">
        <v>0</v>
      </c>
      <c r="BY45" s="47">
        <v>0</v>
      </c>
      <c r="BZ45" s="47">
        <v>0</v>
      </c>
      <c r="CA45" s="47">
        <v>1</v>
      </c>
      <c r="CB45" s="47">
        <v>0</v>
      </c>
      <c r="CC45" s="47">
        <v>0</v>
      </c>
      <c r="CD45" s="47">
        <v>0</v>
      </c>
      <c r="CE45" s="47">
        <v>0</v>
      </c>
      <c r="CF45" s="47">
        <v>0</v>
      </c>
      <c r="CG45" s="47">
        <v>0</v>
      </c>
      <c r="CH45" s="47">
        <v>0</v>
      </c>
      <c r="CI45" s="25">
        <v>1</v>
      </c>
      <c r="CJ45" s="48">
        <v>0</v>
      </c>
      <c r="CK45" s="27">
        <v>1</v>
      </c>
      <c r="CL45" s="48">
        <v>0</v>
      </c>
      <c r="CM45" s="48">
        <v>0</v>
      </c>
      <c r="CN45" s="48">
        <v>0</v>
      </c>
      <c r="CO45" s="25">
        <v>0</v>
      </c>
      <c r="CP45" s="48">
        <v>0</v>
      </c>
      <c r="CQ45" s="48">
        <v>0</v>
      </c>
      <c r="CR45" s="25">
        <v>0</v>
      </c>
      <c r="CS45" s="48">
        <v>0</v>
      </c>
      <c r="CT45" s="48">
        <v>0</v>
      </c>
      <c r="CU45" s="25">
        <v>0</v>
      </c>
      <c r="CV45" s="48">
        <v>0</v>
      </c>
      <c r="CW45" s="48">
        <v>0</v>
      </c>
      <c r="CX45" s="48">
        <v>0</v>
      </c>
      <c r="CY45" s="25">
        <v>0</v>
      </c>
      <c r="CZ45" s="25">
        <v>0</v>
      </c>
      <c r="DA45" s="25">
        <v>0</v>
      </c>
      <c r="DB45" s="48">
        <v>0</v>
      </c>
      <c r="DC45" s="48">
        <v>0</v>
      </c>
      <c r="DD45" s="48">
        <v>0</v>
      </c>
      <c r="DE45" s="25">
        <v>0</v>
      </c>
      <c r="DF45" s="48">
        <v>0</v>
      </c>
      <c r="DG45" s="48">
        <v>0</v>
      </c>
      <c r="DH45" s="48">
        <v>0</v>
      </c>
      <c r="DI45" s="25">
        <v>0</v>
      </c>
      <c r="DJ45" s="33">
        <f t="shared" si="32"/>
        <v>0</v>
      </c>
      <c r="DK45" s="33">
        <f t="shared" si="33"/>
        <v>0</v>
      </c>
      <c r="DL45" s="27">
        <f t="shared" si="34"/>
        <v>1</v>
      </c>
      <c r="DM45" s="33">
        <f t="shared" si="35"/>
        <v>0</v>
      </c>
      <c r="DN45" s="33">
        <f t="shared" si="36"/>
        <v>0</v>
      </c>
      <c r="DO45" s="33">
        <f t="shared" si="37"/>
        <v>0</v>
      </c>
      <c r="DP45" s="33">
        <f t="shared" si="38"/>
        <v>0</v>
      </c>
      <c r="DQ45" s="33">
        <f t="shared" si="39"/>
        <v>0</v>
      </c>
      <c r="DR45" s="154">
        <v>2.379</v>
      </c>
      <c r="DS45" s="3">
        <v>2.81</v>
      </c>
      <c r="DT45" s="3" t="s">
        <v>3084</v>
      </c>
      <c r="DU45" s="3" t="s">
        <v>3064</v>
      </c>
      <c r="DV45" s="285"/>
    </row>
    <row r="46" spans="1:126" x14ac:dyDescent="0.35">
      <c r="A46">
        <v>1946</v>
      </c>
      <c r="B46" t="s">
        <v>127</v>
      </c>
      <c r="C46" t="s">
        <v>791</v>
      </c>
      <c r="D46" t="s">
        <v>792</v>
      </c>
      <c r="E46" t="s">
        <v>413</v>
      </c>
      <c r="F46" t="s">
        <v>413</v>
      </c>
      <c r="H46" t="s">
        <v>793</v>
      </c>
      <c r="I46">
        <v>2020</v>
      </c>
      <c r="J46" t="s">
        <v>794</v>
      </c>
      <c r="O46" s="42" t="s">
        <v>795</v>
      </c>
      <c r="P46" t="s">
        <v>118</v>
      </c>
      <c r="Q46" t="s">
        <v>796</v>
      </c>
      <c r="R46" t="s">
        <v>103</v>
      </c>
      <c r="S46" t="s">
        <v>104</v>
      </c>
      <c r="T46" t="s">
        <v>178</v>
      </c>
      <c r="U46" t="s">
        <v>106</v>
      </c>
      <c r="V46">
        <v>0</v>
      </c>
      <c r="W46">
        <v>0</v>
      </c>
      <c r="X46">
        <v>0</v>
      </c>
      <c r="Y46" s="43">
        <v>0</v>
      </c>
      <c r="Z46" s="43">
        <v>0</v>
      </c>
      <c r="AA46" s="43">
        <v>0</v>
      </c>
      <c r="AB46" s="43">
        <v>0</v>
      </c>
      <c r="AC46" s="3">
        <f t="shared" si="20"/>
        <v>0</v>
      </c>
      <c r="AD46" s="4">
        <f t="shared" si="21"/>
        <v>0</v>
      </c>
      <c r="AE46" s="44">
        <v>0</v>
      </c>
      <c r="AF46" s="44">
        <v>0</v>
      </c>
      <c r="AG46" s="11">
        <f t="shared" si="22"/>
        <v>0</v>
      </c>
      <c r="AH46" s="12">
        <f t="shared" si="23"/>
        <v>0</v>
      </c>
      <c r="AI46" s="13">
        <f t="shared" si="24"/>
        <v>0</v>
      </c>
      <c r="AJ46" s="45">
        <v>0</v>
      </c>
      <c r="AK46" s="45">
        <v>1</v>
      </c>
      <c r="AL46" s="18">
        <f t="shared" si="25"/>
        <v>1</v>
      </c>
      <c r="AM46" s="19">
        <f t="shared" si="26"/>
        <v>1</v>
      </c>
      <c r="AN46" s="46">
        <v>0</v>
      </c>
      <c r="AO46" s="46">
        <v>0</v>
      </c>
      <c r="AP46" s="46">
        <v>0</v>
      </c>
      <c r="AQ46" s="24">
        <f t="shared" si="27"/>
        <v>0</v>
      </c>
      <c r="AR46" s="25">
        <f t="shared" si="28"/>
        <v>0</v>
      </c>
      <c r="AS46" s="13">
        <f t="shared" si="29"/>
        <v>1</v>
      </c>
      <c r="AT46" s="26">
        <f t="shared" si="30"/>
        <v>1</v>
      </c>
      <c r="AU46" s="27">
        <f t="shared" si="31"/>
        <v>1</v>
      </c>
      <c r="AV46" s="47">
        <v>0</v>
      </c>
      <c r="AW46" s="47">
        <v>0</v>
      </c>
      <c r="AX46" s="47">
        <v>0</v>
      </c>
      <c r="AY46" s="47">
        <v>0</v>
      </c>
      <c r="AZ46" s="47">
        <v>0</v>
      </c>
      <c r="BA46" s="47">
        <v>0</v>
      </c>
      <c r="BB46" s="47">
        <v>0</v>
      </c>
      <c r="BC46" s="47">
        <v>0</v>
      </c>
      <c r="BD46" s="47">
        <v>0</v>
      </c>
      <c r="BE46" s="47">
        <v>0</v>
      </c>
      <c r="BF46" s="47">
        <v>0</v>
      </c>
      <c r="BG46" s="47">
        <v>0</v>
      </c>
      <c r="BH46" s="47">
        <v>0</v>
      </c>
      <c r="BI46" s="47">
        <v>0</v>
      </c>
      <c r="BJ46" s="47">
        <v>0</v>
      </c>
      <c r="BK46" s="47">
        <v>0</v>
      </c>
      <c r="BL46" s="47">
        <v>0</v>
      </c>
      <c r="BM46" s="47">
        <v>0</v>
      </c>
      <c r="BN46" s="47">
        <v>0</v>
      </c>
      <c r="BO46" s="47">
        <v>0</v>
      </c>
      <c r="BP46" s="47">
        <v>0</v>
      </c>
      <c r="BQ46" s="47">
        <v>0</v>
      </c>
      <c r="BR46" s="47">
        <v>0</v>
      </c>
      <c r="BS46" s="47">
        <v>0</v>
      </c>
      <c r="BT46" s="47">
        <v>0</v>
      </c>
      <c r="BU46" s="47">
        <v>0</v>
      </c>
      <c r="BV46" s="47">
        <v>0</v>
      </c>
      <c r="BW46" s="47">
        <v>0</v>
      </c>
      <c r="BX46" s="47">
        <v>0</v>
      </c>
      <c r="BY46" s="47">
        <v>0</v>
      </c>
      <c r="BZ46" s="47">
        <v>0</v>
      </c>
      <c r="CA46" s="47">
        <v>0</v>
      </c>
      <c r="CB46" s="47">
        <v>0</v>
      </c>
      <c r="CC46" s="47">
        <v>0</v>
      </c>
      <c r="CD46" s="47">
        <v>0</v>
      </c>
      <c r="CE46" s="47">
        <v>0</v>
      </c>
      <c r="CF46" s="47">
        <v>0</v>
      </c>
      <c r="CG46" s="47">
        <v>0</v>
      </c>
      <c r="CH46" s="47">
        <v>0</v>
      </c>
      <c r="CI46" s="25">
        <v>1</v>
      </c>
      <c r="CJ46" s="48">
        <v>1</v>
      </c>
      <c r="CK46" s="27">
        <v>0</v>
      </c>
      <c r="CL46" s="48">
        <v>0</v>
      </c>
      <c r="CM46" s="48">
        <v>0</v>
      </c>
      <c r="CN46" s="48">
        <v>0</v>
      </c>
      <c r="CO46" s="25">
        <v>0</v>
      </c>
      <c r="CP46" s="48">
        <v>0</v>
      </c>
      <c r="CQ46" s="48">
        <v>0</v>
      </c>
      <c r="CR46" s="25">
        <v>0</v>
      </c>
      <c r="CS46" s="48">
        <v>0</v>
      </c>
      <c r="CT46" s="48">
        <v>0</v>
      </c>
      <c r="CU46" s="25">
        <v>0</v>
      </c>
      <c r="CV46" s="48">
        <v>0</v>
      </c>
      <c r="CW46" s="48">
        <v>0</v>
      </c>
      <c r="CX46" s="48">
        <v>0</v>
      </c>
      <c r="CY46" s="25">
        <v>0</v>
      </c>
      <c r="CZ46" s="25">
        <v>0</v>
      </c>
      <c r="DA46" s="25">
        <v>0</v>
      </c>
      <c r="DB46" s="48">
        <v>0</v>
      </c>
      <c r="DC46" s="48">
        <v>0</v>
      </c>
      <c r="DD46" s="48">
        <v>0</v>
      </c>
      <c r="DE46" s="25">
        <v>0</v>
      </c>
      <c r="DF46" s="48">
        <v>0</v>
      </c>
      <c r="DG46" s="48">
        <v>0</v>
      </c>
      <c r="DH46" s="48">
        <v>0</v>
      </c>
      <c r="DI46" s="25">
        <v>0</v>
      </c>
      <c r="DJ46" s="33">
        <f t="shared" si="32"/>
        <v>1</v>
      </c>
      <c r="DK46" s="33">
        <f t="shared" si="33"/>
        <v>0</v>
      </c>
      <c r="DL46" s="27">
        <f t="shared" si="34"/>
        <v>0</v>
      </c>
      <c r="DM46" s="33">
        <f t="shared" si="35"/>
        <v>0</v>
      </c>
      <c r="DN46" s="33">
        <f t="shared" si="36"/>
        <v>0</v>
      </c>
      <c r="DO46" s="33">
        <f t="shared" si="37"/>
        <v>0</v>
      </c>
      <c r="DP46" s="33">
        <f t="shared" si="38"/>
        <v>0</v>
      </c>
      <c r="DQ46" s="33">
        <f t="shared" si="39"/>
        <v>0</v>
      </c>
      <c r="DR46" s="154"/>
      <c r="DS46" s="3"/>
      <c r="DT46" s="3"/>
      <c r="DU46" s="3"/>
      <c r="DV46" s="285"/>
    </row>
    <row r="47" spans="1:126" x14ac:dyDescent="0.35">
      <c r="A47">
        <v>1947</v>
      </c>
      <c r="B47" t="s">
        <v>127</v>
      </c>
      <c r="C47" t="s">
        <v>797</v>
      </c>
      <c r="D47" t="s">
        <v>798</v>
      </c>
      <c r="E47" t="s">
        <v>799</v>
      </c>
      <c r="F47" t="s">
        <v>800</v>
      </c>
      <c r="G47" t="s">
        <v>801</v>
      </c>
      <c r="H47" t="s">
        <v>802</v>
      </c>
      <c r="I47">
        <v>2020</v>
      </c>
      <c r="J47" t="s">
        <v>803</v>
      </c>
      <c r="K47" s="47" t="s">
        <v>158</v>
      </c>
      <c r="L47">
        <v>945</v>
      </c>
      <c r="N47" t="s">
        <v>804</v>
      </c>
      <c r="O47" s="42" t="s">
        <v>159</v>
      </c>
      <c r="P47" t="s">
        <v>102</v>
      </c>
      <c r="Q47" t="s">
        <v>805</v>
      </c>
      <c r="R47" t="s">
        <v>103</v>
      </c>
      <c r="S47" t="s">
        <v>104</v>
      </c>
      <c r="T47" t="s">
        <v>105</v>
      </c>
      <c r="U47" t="s">
        <v>332</v>
      </c>
      <c r="V47">
        <v>0</v>
      </c>
      <c r="W47">
        <v>0</v>
      </c>
      <c r="X47">
        <v>0</v>
      </c>
      <c r="Y47" s="43">
        <v>0</v>
      </c>
      <c r="Z47" s="43">
        <v>0</v>
      </c>
      <c r="AA47" s="43">
        <v>0</v>
      </c>
      <c r="AB47" s="43">
        <v>0</v>
      </c>
      <c r="AC47" s="3">
        <f t="shared" si="20"/>
        <v>0</v>
      </c>
      <c r="AD47" s="4">
        <f t="shared" si="21"/>
        <v>0</v>
      </c>
      <c r="AE47" s="44">
        <v>1</v>
      </c>
      <c r="AF47" s="44">
        <v>0</v>
      </c>
      <c r="AG47" s="11">
        <f t="shared" si="22"/>
        <v>1</v>
      </c>
      <c r="AH47" s="12">
        <f t="shared" si="23"/>
        <v>1</v>
      </c>
      <c r="AI47" s="13">
        <f t="shared" si="24"/>
        <v>1</v>
      </c>
      <c r="AJ47" s="45">
        <v>0</v>
      </c>
      <c r="AK47" s="45">
        <v>0</v>
      </c>
      <c r="AL47" s="18">
        <f t="shared" si="25"/>
        <v>0</v>
      </c>
      <c r="AM47" s="19">
        <f t="shared" si="26"/>
        <v>0</v>
      </c>
      <c r="AN47" s="46">
        <v>0</v>
      </c>
      <c r="AO47" s="46">
        <v>0</v>
      </c>
      <c r="AP47" s="46">
        <v>0</v>
      </c>
      <c r="AQ47" s="24">
        <f t="shared" si="27"/>
        <v>0</v>
      </c>
      <c r="AR47" s="25">
        <f t="shared" si="28"/>
        <v>0</v>
      </c>
      <c r="AS47" s="13">
        <f t="shared" si="29"/>
        <v>0</v>
      </c>
      <c r="AT47" s="26">
        <f t="shared" si="30"/>
        <v>1</v>
      </c>
      <c r="AU47" s="27">
        <f t="shared" si="31"/>
        <v>1</v>
      </c>
      <c r="AV47" s="47">
        <v>0</v>
      </c>
      <c r="AW47" s="47">
        <v>0</v>
      </c>
      <c r="AX47" s="47">
        <v>0</v>
      </c>
      <c r="AY47" s="47">
        <v>0</v>
      </c>
      <c r="AZ47" s="47">
        <v>0</v>
      </c>
      <c r="BA47" s="47">
        <v>0</v>
      </c>
      <c r="BB47" s="47">
        <v>0</v>
      </c>
      <c r="BC47" s="47">
        <v>0</v>
      </c>
      <c r="BD47" s="47">
        <v>0</v>
      </c>
      <c r="BE47" s="47">
        <v>0</v>
      </c>
      <c r="BF47" s="47">
        <v>0</v>
      </c>
      <c r="BG47" s="47">
        <v>0</v>
      </c>
      <c r="BH47" s="47">
        <v>0</v>
      </c>
      <c r="BI47" s="47">
        <v>0</v>
      </c>
      <c r="BJ47" s="47">
        <v>0</v>
      </c>
      <c r="BK47" s="47">
        <v>0</v>
      </c>
      <c r="BL47" s="47">
        <v>0</v>
      </c>
      <c r="BM47" s="47">
        <v>0</v>
      </c>
      <c r="BN47" s="47">
        <v>0</v>
      </c>
      <c r="BO47" s="47">
        <v>0</v>
      </c>
      <c r="BP47" s="47">
        <v>0</v>
      </c>
      <c r="BQ47" s="47">
        <v>0</v>
      </c>
      <c r="BR47" s="47">
        <v>0</v>
      </c>
      <c r="BS47" s="47">
        <v>0</v>
      </c>
      <c r="BT47" s="47">
        <v>0</v>
      </c>
      <c r="BU47" s="47">
        <v>0</v>
      </c>
      <c r="BV47" s="47">
        <v>0</v>
      </c>
      <c r="BW47" s="47">
        <v>0</v>
      </c>
      <c r="BX47" s="47">
        <v>0</v>
      </c>
      <c r="BY47" s="47">
        <v>0</v>
      </c>
      <c r="BZ47" s="47">
        <v>0</v>
      </c>
      <c r="CA47" s="47">
        <v>0</v>
      </c>
      <c r="CB47" s="47">
        <v>0</v>
      </c>
      <c r="CC47" s="47">
        <v>0</v>
      </c>
      <c r="CD47" s="47">
        <v>0</v>
      </c>
      <c r="CE47" s="47">
        <v>0</v>
      </c>
      <c r="CF47" s="47">
        <v>0</v>
      </c>
      <c r="CG47" s="47">
        <v>0</v>
      </c>
      <c r="CH47" s="47">
        <v>0</v>
      </c>
      <c r="CI47" s="25">
        <v>1</v>
      </c>
      <c r="CJ47" s="48">
        <v>0</v>
      </c>
      <c r="CK47" s="27">
        <v>1</v>
      </c>
      <c r="CL47" s="48">
        <v>0</v>
      </c>
      <c r="CM47" s="48">
        <v>0</v>
      </c>
      <c r="CN47" s="48">
        <v>0</v>
      </c>
      <c r="CO47" s="25">
        <v>0</v>
      </c>
      <c r="CP47" s="48">
        <v>0</v>
      </c>
      <c r="CQ47" s="48">
        <v>0</v>
      </c>
      <c r="CR47" s="25">
        <v>0</v>
      </c>
      <c r="CS47" s="48">
        <v>0</v>
      </c>
      <c r="CT47" s="48">
        <v>0</v>
      </c>
      <c r="CU47" s="25">
        <v>0</v>
      </c>
      <c r="CV47" s="48">
        <v>0</v>
      </c>
      <c r="CW47" s="48">
        <v>0</v>
      </c>
      <c r="CX47" s="48">
        <v>0</v>
      </c>
      <c r="CY47" s="25">
        <v>0</v>
      </c>
      <c r="CZ47" s="25">
        <v>0</v>
      </c>
      <c r="DA47" s="25">
        <v>0</v>
      </c>
      <c r="DB47" s="48">
        <v>0</v>
      </c>
      <c r="DC47" s="48">
        <v>0</v>
      </c>
      <c r="DD47" s="48">
        <v>0</v>
      </c>
      <c r="DE47" s="25">
        <v>0</v>
      </c>
      <c r="DF47" s="48">
        <v>0</v>
      </c>
      <c r="DG47" s="48">
        <v>0</v>
      </c>
      <c r="DH47" s="48">
        <v>0</v>
      </c>
      <c r="DI47" s="25">
        <v>0</v>
      </c>
      <c r="DJ47" s="33">
        <f t="shared" si="32"/>
        <v>0</v>
      </c>
      <c r="DK47" s="33">
        <f t="shared" si="33"/>
        <v>0</v>
      </c>
      <c r="DL47" s="27">
        <f t="shared" si="34"/>
        <v>1</v>
      </c>
      <c r="DM47" s="33">
        <f t="shared" si="35"/>
        <v>0</v>
      </c>
      <c r="DN47" s="33">
        <f t="shared" si="36"/>
        <v>0</v>
      </c>
      <c r="DO47" s="33">
        <f t="shared" si="37"/>
        <v>0</v>
      </c>
      <c r="DP47" s="33">
        <f t="shared" si="38"/>
        <v>0</v>
      </c>
      <c r="DQ47" s="33">
        <f t="shared" si="39"/>
        <v>0</v>
      </c>
      <c r="DR47" s="154">
        <v>1.137</v>
      </c>
      <c r="DS47" s="3">
        <v>1.155</v>
      </c>
      <c r="DT47" s="3" t="s">
        <v>3063</v>
      </c>
      <c r="DU47" s="3" t="s">
        <v>3067</v>
      </c>
      <c r="DV47" s="285"/>
    </row>
    <row r="48" spans="1:126" x14ac:dyDescent="0.35">
      <c r="A48">
        <v>1948</v>
      </c>
      <c r="B48" t="s">
        <v>292</v>
      </c>
      <c r="C48" t="s">
        <v>806</v>
      </c>
      <c r="D48" t="s">
        <v>807</v>
      </c>
      <c r="E48" t="s">
        <v>808</v>
      </c>
      <c r="F48" t="s">
        <v>293</v>
      </c>
      <c r="G48" t="s">
        <v>809</v>
      </c>
      <c r="H48" t="s">
        <v>810</v>
      </c>
      <c r="I48">
        <v>2020</v>
      </c>
      <c r="J48" t="s">
        <v>811</v>
      </c>
      <c r="K48" s="47" t="s">
        <v>812</v>
      </c>
      <c r="L48">
        <v>2</v>
      </c>
      <c r="M48">
        <v>3</v>
      </c>
      <c r="N48" t="s">
        <v>813</v>
      </c>
      <c r="O48" s="42" t="s">
        <v>177</v>
      </c>
      <c r="P48" t="s">
        <v>102</v>
      </c>
      <c r="Q48" t="s">
        <v>814</v>
      </c>
      <c r="R48" t="s">
        <v>103</v>
      </c>
      <c r="S48" t="s">
        <v>104</v>
      </c>
      <c r="T48" t="s">
        <v>105</v>
      </c>
      <c r="U48" t="s">
        <v>117</v>
      </c>
      <c r="V48">
        <v>0</v>
      </c>
      <c r="W48">
        <v>0</v>
      </c>
      <c r="X48">
        <v>0</v>
      </c>
      <c r="Y48" s="43">
        <v>0</v>
      </c>
      <c r="Z48" s="43">
        <v>0</v>
      </c>
      <c r="AA48" s="43">
        <v>0</v>
      </c>
      <c r="AB48" s="43">
        <v>0</v>
      </c>
      <c r="AC48" s="3">
        <f t="shared" si="20"/>
        <v>0</v>
      </c>
      <c r="AD48" s="4">
        <f t="shared" si="21"/>
        <v>0</v>
      </c>
      <c r="AE48" s="44">
        <v>0</v>
      </c>
      <c r="AF48" s="44">
        <v>0</v>
      </c>
      <c r="AG48" s="11">
        <f t="shared" si="22"/>
        <v>0</v>
      </c>
      <c r="AH48" s="12">
        <f t="shared" si="23"/>
        <v>0</v>
      </c>
      <c r="AI48" s="13">
        <f t="shared" si="24"/>
        <v>0</v>
      </c>
      <c r="AJ48" s="45">
        <v>0</v>
      </c>
      <c r="AK48" s="45">
        <v>0</v>
      </c>
      <c r="AL48" s="18">
        <f t="shared" si="25"/>
        <v>0</v>
      </c>
      <c r="AM48" s="19">
        <f t="shared" si="26"/>
        <v>0</v>
      </c>
      <c r="AN48" s="46">
        <v>0</v>
      </c>
      <c r="AO48" s="46">
        <v>1</v>
      </c>
      <c r="AP48" s="46">
        <v>0</v>
      </c>
      <c r="AQ48" s="24">
        <f t="shared" si="27"/>
        <v>1</v>
      </c>
      <c r="AR48" s="25">
        <f t="shared" si="28"/>
        <v>1</v>
      </c>
      <c r="AS48" s="13">
        <f t="shared" si="29"/>
        <v>1</v>
      </c>
      <c r="AT48" s="26">
        <f t="shared" si="30"/>
        <v>1</v>
      </c>
      <c r="AU48" s="27">
        <f t="shared" si="31"/>
        <v>1</v>
      </c>
      <c r="AV48" s="47">
        <v>0</v>
      </c>
      <c r="AW48" s="47">
        <v>0</v>
      </c>
      <c r="AX48" s="47">
        <v>0</v>
      </c>
      <c r="AY48" s="47">
        <v>0</v>
      </c>
      <c r="AZ48" s="47">
        <v>0</v>
      </c>
      <c r="BA48" s="47">
        <v>0</v>
      </c>
      <c r="BB48" s="47">
        <v>0</v>
      </c>
      <c r="BC48" s="47">
        <v>0</v>
      </c>
      <c r="BD48" s="47">
        <v>0</v>
      </c>
      <c r="BE48" s="47">
        <v>0</v>
      </c>
      <c r="BF48" s="47">
        <v>0</v>
      </c>
      <c r="BG48" s="47">
        <v>0</v>
      </c>
      <c r="BH48" s="47">
        <v>0</v>
      </c>
      <c r="BI48" s="47">
        <v>0</v>
      </c>
      <c r="BJ48" s="47">
        <v>0</v>
      </c>
      <c r="BK48" s="47">
        <v>0</v>
      </c>
      <c r="BL48" s="47">
        <v>0</v>
      </c>
      <c r="BM48" s="47">
        <v>0</v>
      </c>
      <c r="BN48" s="47">
        <v>0</v>
      </c>
      <c r="BO48" s="47">
        <v>0</v>
      </c>
      <c r="BP48" s="47">
        <v>0</v>
      </c>
      <c r="BQ48" s="47">
        <v>0</v>
      </c>
      <c r="BR48" s="47">
        <v>0</v>
      </c>
      <c r="BS48" s="47">
        <v>0</v>
      </c>
      <c r="BT48" s="47">
        <v>0</v>
      </c>
      <c r="BU48" s="47">
        <v>0</v>
      </c>
      <c r="BV48" s="47">
        <v>0</v>
      </c>
      <c r="BW48" s="47">
        <v>0</v>
      </c>
      <c r="BX48" s="47">
        <v>0</v>
      </c>
      <c r="BY48" s="47">
        <v>0</v>
      </c>
      <c r="BZ48" s="47">
        <v>0</v>
      </c>
      <c r="CA48" s="47">
        <v>0</v>
      </c>
      <c r="CB48" s="47">
        <v>0</v>
      </c>
      <c r="CC48" s="47">
        <v>0</v>
      </c>
      <c r="CD48" s="47">
        <v>0</v>
      </c>
      <c r="CE48" s="47">
        <v>0</v>
      </c>
      <c r="CF48" s="47">
        <v>0</v>
      </c>
      <c r="CG48" s="47">
        <v>0</v>
      </c>
      <c r="CH48" s="47">
        <v>0</v>
      </c>
      <c r="CI48" s="25">
        <v>1</v>
      </c>
      <c r="CJ48" s="48">
        <v>0</v>
      </c>
      <c r="CK48" s="27">
        <v>1</v>
      </c>
      <c r="CL48" s="48">
        <v>0</v>
      </c>
      <c r="CM48" s="48">
        <v>0</v>
      </c>
      <c r="CN48" s="48">
        <v>0</v>
      </c>
      <c r="CO48" s="25">
        <v>0</v>
      </c>
      <c r="CP48" s="48">
        <v>0</v>
      </c>
      <c r="CQ48" s="48">
        <v>0</v>
      </c>
      <c r="CR48" s="25">
        <v>0</v>
      </c>
      <c r="CS48" s="48">
        <v>0</v>
      </c>
      <c r="CT48" s="48">
        <v>0</v>
      </c>
      <c r="CU48" s="25">
        <v>0</v>
      </c>
      <c r="CV48" s="48">
        <v>0</v>
      </c>
      <c r="CW48" s="48">
        <v>0</v>
      </c>
      <c r="CX48" s="48">
        <v>0</v>
      </c>
      <c r="CY48" s="25">
        <v>0</v>
      </c>
      <c r="CZ48" s="25">
        <v>0</v>
      </c>
      <c r="DA48" s="25">
        <v>0</v>
      </c>
      <c r="DB48" s="48">
        <v>0</v>
      </c>
      <c r="DC48" s="48">
        <v>0</v>
      </c>
      <c r="DD48" s="48">
        <v>0</v>
      </c>
      <c r="DE48" s="25">
        <v>0</v>
      </c>
      <c r="DF48" s="48">
        <v>0</v>
      </c>
      <c r="DG48" s="48">
        <v>0</v>
      </c>
      <c r="DH48" s="48">
        <v>0</v>
      </c>
      <c r="DI48" s="25">
        <v>0</v>
      </c>
      <c r="DJ48" s="33">
        <f t="shared" si="32"/>
        <v>0</v>
      </c>
      <c r="DK48" s="33">
        <f t="shared" si="33"/>
        <v>0</v>
      </c>
      <c r="DL48" s="27">
        <f t="shared" si="34"/>
        <v>1</v>
      </c>
      <c r="DM48" s="33">
        <f t="shared" si="35"/>
        <v>0</v>
      </c>
      <c r="DN48" s="33">
        <f t="shared" si="36"/>
        <v>0</v>
      </c>
      <c r="DO48" s="33">
        <f t="shared" si="37"/>
        <v>0</v>
      </c>
      <c r="DP48" s="33">
        <f t="shared" si="38"/>
        <v>0</v>
      </c>
      <c r="DQ48" s="33">
        <f t="shared" si="39"/>
        <v>0</v>
      </c>
      <c r="DR48" s="154"/>
      <c r="DS48" s="3"/>
      <c r="DT48" s="3"/>
      <c r="DU48" s="3"/>
      <c r="DV48" s="285"/>
    </row>
    <row r="49" spans="1:126" x14ac:dyDescent="0.35">
      <c r="A49">
        <v>1949</v>
      </c>
      <c r="B49" t="s">
        <v>430</v>
      </c>
      <c r="C49" t="s">
        <v>815</v>
      </c>
      <c r="D49" t="s">
        <v>816</v>
      </c>
      <c r="E49" t="s">
        <v>817</v>
      </c>
      <c r="G49" t="s">
        <v>817</v>
      </c>
      <c r="H49" t="s">
        <v>818</v>
      </c>
      <c r="I49">
        <v>2020</v>
      </c>
      <c r="J49" t="s">
        <v>819</v>
      </c>
      <c r="K49" s="47" t="s">
        <v>820</v>
      </c>
      <c r="M49">
        <v>696</v>
      </c>
      <c r="N49" t="s">
        <v>821</v>
      </c>
      <c r="O49" s="42" t="s">
        <v>822</v>
      </c>
      <c r="P49" t="s">
        <v>102</v>
      </c>
      <c r="Q49" t="s">
        <v>823</v>
      </c>
      <c r="R49" t="s">
        <v>103</v>
      </c>
      <c r="S49" t="s">
        <v>104</v>
      </c>
      <c r="T49" t="s">
        <v>105</v>
      </c>
      <c r="U49" t="s">
        <v>372</v>
      </c>
      <c r="V49">
        <v>0</v>
      </c>
      <c r="W49">
        <v>0</v>
      </c>
      <c r="X49">
        <v>0</v>
      </c>
      <c r="Y49" s="43">
        <v>0</v>
      </c>
      <c r="Z49" s="43">
        <v>0</v>
      </c>
      <c r="AA49" s="43">
        <v>0</v>
      </c>
      <c r="AB49" s="43">
        <v>0</v>
      </c>
      <c r="AC49" s="3">
        <f t="shared" si="20"/>
        <v>0</v>
      </c>
      <c r="AD49" s="4">
        <f t="shared" si="21"/>
        <v>0</v>
      </c>
      <c r="AE49" s="44">
        <v>1</v>
      </c>
      <c r="AF49" s="44">
        <v>0</v>
      </c>
      <c r="AG49" s="11">
        <f t="shared" si="22"/>
        <v>1</v>
      </c>
      <c r="AH49" s="12">
        <f t="shared" si="23"/>
        <v>1</v>
      </c>
      <c r="AI49" s="13">
        <f t="shared" si="24"/>
        <v>1</v>
      </c>
      <c r="AJ49" s="45">
        <v>0</v>
      </c>
      <c r="AK49" s="45">
        <v>0</v>
      </c>
      <c r="AL49" s="18">
        <f t="shared" si="25"/>
        <v>0</v>
      </c>
      <c r="AM49" s="19">
        <f t="shared" si="26"/>
        <v>0</v>
      </c>
      <c r="AN49" s="46">
        <v>0</v>
      </c>
      <c r="AO49" s="46">
        <v>0</v>
      </c>
      <c r="AP49" s="46">
        <v>0</v>
      </c>
      <c r="AQ49" s="24">
        <f t="shared" si="27"/>
        <v>0</v>
      </c>
      <c r="AR49" s="25">
        <f t="shared" si="28"/>
        <v>0</v>
      </c>
      <c r="AS49" s="13">
        <f t="shared" si="29"/>
        <v>0</v>
      </c>
      <c r="AT49" s="26">
        <f t="shared" si="30"/>
        <v>1</v>
      </c>
      <c r="AU49" s="27">
        <f t="shared" si="31"/>
        <v>1</v>
      </c>
      <c r="AV49" s="47">
        <v>0</v>
      </c>
      <c r="AW49" s="47">
        <v>0</v>
      </c>
      <c r="AX49" s="47">
        <v>0</v>
      </c>
      <c r="AY49" s="47">
        <v>0</v>
      </c>
      <c r="AZ49" s="47">
        <v>0</v>
      </c>
      <c r="BA49" s="47">
        <v>0</v>
      </c>
      <c r="BB49" s="47">
        <v>0</v>
      </c>
      <c r="BC49" s="47">
        <v>0</v>
      </c>
      <c r="BD49" s="47">
        <v>0</v>
      </c>
      <c r="BE49" s="47">
        <v>0</v>
      </c>
      <c r="BF49" s="47">
        <v>0</v>
      </c>
      <c r="BG49" s="47">
        <v>0</v>
      </c>
      <c r="BH49" s="47">
        <v>0</v>
      </c>
      <c r="BI49" s="47">
        <v>0</v>
      </c>
      <c r="BJ49" s="47">
        <v>0</v>
      </c>
      <c r="BK49" s="47">
        <v>0</v>
      </c>
      <c r="BL49" s="47">
        <v>0</v>
      </c>
      <c r="BM49" s="47">
        <v>0</v>
      </c>
      <c r="BN49" s="47">
        <v>0</v>
      </c>
      <c r="BO49" s="47">
        <v>0</v>
      </c>
      <c r="BP49" s="47">
        <v>0</v>
      </c>
      <c r="BQ49" s="47">
        <v>0</v>
      </c>
      <c r="BR49" s="47">
        <v>0</v>
      </c>
      <c r="BS49" s="47">
        <v>0</v>
      </c>
      <c r="BT49" s="47">
        <v>0</v>
      </c>
      <c r="BU49" s="47">
        <v>0</v>
      </c>
      <c r="BV49" s="47">
        <v>0</v>
      </c>
      <c r="BW49" s="47">
        <v>0</v>
      </c>
      <c r="BX49" s="47">
        <v>0</v>
      </c>
      <c r="BY49" s="47">
        <v>0</v>
      </c>
      <c r="BZ49" s="47">
        <v>0</v>
      </c>
      <c r="CA49" s="47">
        <v>0</v>
      </c>
      <c r="CB49" s="47">
        <v>0</v>
      </c>
      <c r="CC49" s="47">
        <v>0</v>
      </c>
      <c r="CD49" s="47">
        <v>0</v>
      </c>
      <c r="CE49" s="47">
        <v>0</v>
      </c>
      <c r="CF49" s="47">
        <v>0</v>
      </c>
      <c r="CG49" s="47">
        <v>0</v>
      </c>
      <c r="CH49" s="47">
        <v>0</v>
      </c>
      <c r="CI49" s="25">
        <v>1</v>
      </c>
      <c r="CJ49" s="48">
        <v>0</v>
      </c>
      <c r="CK49" s="27">
        <v>1</v>
      </c>
      <c r="CL49" s="48">
        <v>0</v>
      </c>
      <c r="CM49" s="48">
        <v>0</v>
      </c>
      <c r="CN49" s="48">
        <v>0</v>
      </c>
      <c r="CO49" s="25">
        <v>0</v>
      </c>
      <c r="CP49" s="48">
        <v>0</v>
      </c>
      <c r="CQ49" s="48">
        <v>0</v>
      </c>
      <c r="CR49" s="25">
        <v>0</v>
      </c>
      <c r="CS49" s="48">
        <v>0</v>
      </c>
      <c r="CT49" s="48">
        <v>0</v>
      </c>
      <c r="CU49" s="25">
        <v>0</v>
      </c>
      <c r="CV49" s="48">
        <v>0</v>
      </c>
      <c r="CW49" s="48">
        <v>0</v>
      </c>
      <c r="CX49" s="48">
        <v>0</v>
      </c>
      <c r="CY49" s="25">
        <v>0</v>
      </c>
      <c r="CZ49" s="25">
        <v>0</v>
      </c>
      <c r="DA49" s="25">
        <v>0</v>
      </c>
      <c r="DB49" s="48">
        <v>0</v>
      </c>
      <c r="DC49" s="48">
        <v>0</v>
      </c>
      <c r="DD49" s="48">
        <v>0</v>
      </c>
      <c r="DE49" s="25">
        <v>0</v>
      </c>
      <c r="DF49" s="48">
        <v>0</v>
      </c>
      <c r="DG49" s="48">
        <v>0</v>
      </c>
      <c r="DH49" s="48">
        <v>0</v>
      </c>
      <c r="DI49" s="25">
        <v>0</v>
      </c>
      <c r="DJ49" s="33">
        <f t="shared" si="32"/>
        <v>0</v>
      </c>
      <c r="DK49" s="33">
        <f t="shared" si="33"/>
        <v>0</v>
      </c>
      <c r="DL49" s="27">
        <f t="shared" si="34"/>
        <v>1</v>
      </c>
      <c r="DM49" s="33">
        <f t="shared" si="35"/>
        <v>0</v>
      </c>
      <c r="DN49" s="33">
        <f t="shared" si="36"/>
        <v>0</v>
      </c>
      <c r="DO49" s="33">
        <f t="shared" si="37"/>
        <v>0</v>
      </c>
      <c r="DP49" s="33">
        <f t="shared" si="38"/>
        <v>0</v>
      </c>
      <c r="DQ49" s="33">
        <f t="shared" si="39"/>
        <v>0</v>
      </c>
      <c r="DR49" s="154">
        <v>1.393</v>
      </c>
      <c r="DS49" s="3">
        <v>1.167</v>
      </c>
      <c r="DT49" s="3" t="s">
        <v>3072</v>
      </c>
      <c r="DU49" s="3" t="s">
        <v>3064</v>
      </c>
      <c r="DV49" s="285"/>
    </row>
    <row r="50" spans="1:126" x14ac:dyDescent="0.35">
      <c r="A50" s="229">
        <v>1950</v>
      </c>
      <c r="B50" t="s">
        <v>127</v>
      </c>
      <c r="C50" t="s">
        <v>824</v>
      </c>
      <c r="D50" t="s">
        <v>825</v>
      </c>
      <c r="E50" t="s">
        <v>128</v>
      </c>
      <c r="F50" t="s">
        <v>128</v>
      </c>
      <c r="H50" t="s">
        <v>702</v>
      </c>
      <c r="I50">
        <v>2020</v>
      </c>
      <c r="J50" t="s">
        <v>826</v>
      </c>
      <c r="N50" t="s">
        <v>827</v>
      </c>
      <c r="O50" s="42" t="s">
        <v>130</v>
      </c>
      <c r="P50" t="s">
        <v>102</v>
      </c>
      <c r="Q50" t="s">
        <v>828</v>
      </c>
      <c r="R50" t="s">
        <v>103</v>
      </c>
      <c r="S50" t="s">
        <v>119</v>
      </c>
      <c r="T50" t="s">
        <v>120</v>
      </c>
      <c r="U50" t="s">
        <v>600</v>
      </c>
      <c r="V50">
        <v>0</v>
      </c>
      <c r="W50">
        <v>0</v>
      </c>
      <c r="X50">
        <v>0</v>
      </c>
      <c r="Y50" s="43">
        <v>0</v>
      </c>
      <c r="Z50" s="43">
        <v>0</v>
      </c>
      <c r="AA50" s="43">
        <v>0</v>
      </c>
      <c r="AB50" s="43">
        <v>0</v>
      </c>
      <c r="AC50" s="3">
        <f t="shared" si="20"/>
        <v>0</v>
      </c>
      <c r="AD50" s="4">
        <f t="shared" si="21"/>
        <v>0</v>
      </c>
      <c r="AE50" s="44">
        <v>0</v>
      </c>
      <c r="AF50" s="44">
        <v>0</v>
      </c>
      <c r="AG50" s="11">
        <f t="shared" si="22"/>
        <v>0</v>
      </c>
      <c r="AH50" s="12">
        <f t="shared" si="23"/>
        <v>0</v>
      </c>
      <c r="AI50" s="13">
        <f t="shared" si="24"/>
        <v>0</v>
      </c>
      <c r="AJ50" s="45">
        <v>0</v>
      </c>
      <c r="AK50" s="45">
        <v>0</v>
      </c>
      <c r="AL50" s="18">
        <f t="shared" si="25"/>
        <v>0</v>
      </c>
      <c r="AM50" s="19">
        <f t="shared" si="26"/>
        <v>0</v>
      </c>
      <c r="AN50" s="46">
        <v>0</v>
      </c>
      <c r="AO50" s="46">
        <v>0</v>
      </c>
      <c r="AP50" s="46">
        <v>0</v>
      </c>
      <c r="AQ50" s="24">
        <f t="shared" si="27"/>
        <v>0</v>
      </c>
      <c r="AR50" s="25">
        <f t="shared" si="28"/>
        <v>0</v>
      </c>
      <c r="AS50" s="13">
        <f t="shared" si="29"/>
        <v>0</v>
      </c>
      <c r="AT50" s="26">
        <f t="shared" si="30"/>
        <v>0</v>
      </c>
      <c r="AU50" s="27">
        <f t="shared" si="31"/>
        <v>0</v>
      </c>
      <c r="AV50" s="47">
        <v>0</v>
      </c>
      <c r="AW50" s="47">
        <v>0</v>
      </c>
      <c r="AX50" s="47">
        <v>0</v>
      </c>
      <c r="AY50" s="47">
        <v>0</v>
      </c>
      <c r="AZ50" s="47">
        <v>0</v>
      </c>
      <c r="BA50" s="47">
        <v>0</v>
      </c>
      <c r="BB50" s="47">
        <v>0</v>
      </c>
      <c r="BC50" s="47">
        <v>0</v>
      </c>
      <c r="BD50" s="47">
        <v>0</v>
      </c>
      <c r="BE50" s="47">
        <v>0</v>
      </c>
      <c r="BF50" s="47">
        <v>0</v>
      </c>
      <c r="BG50" s="47">
        <v>0</v>
      </c>
      <c r="BH50" s="47">
        <v>0</v>
      </c>
      <c r="BI50" s="47">
        <v>0</v>
      </c>
      <c r="BJ50" s="47">
        <v>0</v>
      </c>
      <c r="BK50" s="47">
        <v>0</v>
      </c>
      <c r="BL50" s="47">
        <v>0</v>
      </c>
      <c r="BM50" s="47">
        <v>0</v>
      </c>
      <c r="BN50" s="47">
        <v>0</v>
      </c>
      <c r="BO50" s="47">
        <v>0</v>
      </c>
      <c r="BP50" s="47">
        <v>0</v>
      </c>
      <c r="BQ50" s="47">
        <v>0</v>
      </c>
      <c r="BR50" s="47">
        <v>0</v>
      </c>
      <c r="BS50" s="47">
        <v>0</v>
      </c>
      <c r="BT50" s="47">
        <v>0</v>
      </c>
      <c r="BU50" s="47">
        <v>0</v>
      </c>
      <c r="BV50" s="47">
        <v>0</v>
      </c>
      <c r="BW50" s="47">
        <v>1</v>
      </c>
      <c r="BX50" s="47">
        <v>0</v>
      </c>
      <c r="BY50" s="47">
        <v>0</v>
      </c>
      <c r="BZ50" s="47">
        <v>0</v>
      </c>
      <c r="CA50" s="47">
        <v>0</v>
      </c>
      <c r="CB50" s="47">
        <v>0</v>
      </c>
      <c r="CC50" s="47">
        <v>0</v>
      </c>
      <c r="CD50" s="47">
        <v>0</v>
      </c>
      <c r="CE50" s="47">
        <v>0</v>
      </c>
      <c r="CF50" s="47">
        <v>0</v>
      </c>
      <c r="CG50" s="47">
        <v>0</v>
      </c>
      <c r="CH50" s="47">
        <v>0</v>
      </c>
      <c r="CI50" s="25">
        <v>0</v>
      </c>
      <c r="CJ50" s="48">
        <v>0</v>
      </c>
      <c r="CK50" s="27">
        <v>0</v>
      </c>
      <c r="CL50" s="48">
        <v>0</v>
      </c>
      <c r="CM50" s="48">
        <v>0</v>
      </c>
      <c r="CN50" s="48">
        <v>0</v>
      </c>
      <c r="CO50" s="25">
        <v>0</v>
      </c>
      <c r="CP50" s="48">
        <v>0</v>
      </c>
      <c r="CQ50" s="48">
        <v>0</v>
      </c>
      <c r="CR50" s="25">
        <v>0</v>
      </c>
      <c r="CS50" s="48">
        <v>0</v>
      </c>
      <c r="CT50" s="48">
        <v>0</v>
      </c>
      <c r="CU50" s="25">
        <v>0</v>
      </c>
      <c r="CV50" s="48">
        <v>0</v>
      </c>
      <c r="CW50" s="48">
        <v>0</v>
      </c>
      <c r="CX50" s="48">
        <v>0</v>
      </c>
      <c r="CY50" s="25">
        <v>0</v>
      </c>
      <c r="CZ50" s="25">
        <v>0</v>
      </c>
      <c r="DA50" s="25">
        <v>0</v>
      </c>
      <c r="DB50" s="48">
        <v>0</v>
      </c>
      <c r="DC50" s="48">
        <v>0</v>
      </c>
      <c r="DD50" s="48">
        <v>0</v>
      </c>
      <c r="DE50" s="25">
        <v>1</v>
      </c>
      <c r="DF50" s="48">
        <v>0</v>
      </c>
      <c r="DG50" s="48">
        <v>1</v>
      </c>
      <c r="DH50" s="48">
        <v>0</v>
      </c>
      <c r="DI50" s="25">
        <v>0</v>
      </c>
      <c r="DJ50" s="33">
        <f t="shared" si="32"/>
        <v>0</v>
      </c>
      <c r="DK50" s="33">
        <f t="shared" si="33"/>
        <v>0</v>
      </c>
      <c r="DL50" s="27">
        <f t="shared" si="34"/>
        <v>0</v>
      </c>
      <c r="DM50" s="33">
        <f t="shared" si="35"/>
        <v>0</v>
      </c>
      <c r="DN50" s="33">
        <f t="shared" si="36"/>
        <v>0</v>
      </c>
      <c r="DO50" s="33">
        <f t="shared" si="37"/>
        <v>0</v>
      </c>
      <c r="DP50" s="33">
        <f t="shared" si="38"/>
        <v>0</v>
      </c>
      <c r="DQ50" s="33">
        <f t="shared" si="39"/>
        <v>0</v>
      </c>
      <c r="DR50" s="154"/>
      <c r="DS50" s="3"/>
      <c r="DT50" s="3"/>
      <c r="DU50" s="3"/>
      <c r="DV50" s="285">
        <v>1</v>
      </c>
    </row>
    <row r="51" spans="1:126" x14ac:dyDescent="0.35">
      <c r="A51">
        <v>1952</v>
      </c>
      <c r="B51" t="s">
        <v>127</v>
      </c>
      <c r="C51" t="s">
        <v>829</v>
      </c>
      <c r="D51" t="s">
        <v>830</v>
      </c>
      <c r="E51" t="s">
        <v>414</v>
      </c>
      <c r="F51" t="s">
        <v>415</v>
      </c>
      <c r="G51" t="s">
        <v>416</v>
      </c>
      <c r="H51" t="s">
        <v>831</v>
      </c>
      <c r="I51">
        <v>2020</v>
      </c>
      <c r="J51" t="s">
        <v>832</v>
      </c>
      <c r="K51" s="47" t="s">
        <v>135</v>
      </c>
      <c r="L51">
        <v>48</v>
      </c>
      <c r="M51">
        <v>5</v>
      </c>
      <c r="N51" t="s">
        <v>833</v>
      </c>
      <c r="O51" s="42" t="s">
        <v>834</v>
      </c>
      <c r="P51" t="s">
        <v>102</v>
      </c>
      <c r="Q51" t="s">
        <v>835</v>
      </c>
      <c r="R51" t="s">
        <v>103</v>
      </c>
      <c r="S51" t="s">
        <v>104</v>
      </c>
      <c r="T51" t="s">
        <v>105</v>
      </c>
      <c r="U51" t="s">
        <v>754</v>
      </c>
      <c r="V51">
        <v>0</v>
      </c>
      <c r="W51">
        <v>0</v>
      </c>
      <c r="X51">
        <v>0</v>
      </c>
      <c r="Y51" s="43">
        <v>0</v>
      </c>
      <c r="Z51" s="43">
        <v>0</v>
      </c>
      <c r="AA51" s="43">
        <v>1</v>
      </c>
      <c r="AB51" s="43">
        <v>0</v>
      </c>
      <c r="AC51" s="3">
        <f t="shared" si="20"/>
        <v>1</v>
      </c>
      <c r="AD51" s="4">
        <f t="shared" si="21"/>
        <v>1</v>
      </c>
      <c r="AE51" s="44">
        <v>0</v>
      </c>
      <c r="AF51" s="44">
        <v>0</v>
      </c>
      <c r="AG51" s="11">
        <f t="shared" si="22"/>
        <v>0</v>
      </c>
      <c r="AH51" s="12">
        <f t="shared" si="23"/>
        <v>0</v>
      </c>
      <c r="AI51" s="13">
        <f t="shared" si="24"/>
        <v>1</v>
      </c>
      <c r="AJ51" s="45">
        <v>0</v>
      </c>
      <c r="AK51" s="45">
        <v>0</v>
      </c>
      <c r="AL51" s="18">
        <f t="shared" si="25"/>
        <v>0</v>
      </c>
      <c r="AM51" s="19">
        <f t="shared" si="26"/>
        <v>0</v>
      </c>
      <c r="AN51" s="46">
        <v>0</v>
      </c>
      <c r="AO51" s="46">
        <v>0</v>
      </c>
      <c r="AP51" s="46">
        <v>0</v>
      </c>
      <c r="AQ51" s="24">
        <f t="shared" si="27"/>
        <v>0</v>
      </c>
      <c r="AR51" s="25">
        <f t="shared" si="28"/>
        <v>0</v>
      </c>
      <c r="AS51" s="13">
        <f t="shared" si="29"/>
        <v>0</v>
      </c>
      <c r="AT51" s="26">
        <f t="shared" si="30"/>
        <v>1</v>
      </c>
      <c r="AU51" s="27">
        <f t="shared" si="31"/>
        <v>1</v>
      </c>
      <c r="AV51" s="47">
        <v>0</v>
      </c>
      <c r="AW51" s="47">
        <v>0</v>
      </c>
      <c r="AX51" s="47">
        <v>0</v>
      </c>
      <c r="AY51" s="47">
        <v>0</v>
      </c>
      <c r="AZ51" s="47">
        <v>0</v>
      </c>
      <c r="BA51" s="47">
        <v>0</v>
      </c>
      <c r="BB51" s="47">
        <v>0</v>
      </c>
      <c r="BC51" s="47">
        <v>0</v>
      </c>
      <c r="BD51" s="47">
        <v>0</v>
      </c>
      <c r="BE51" s="47">
        <v>0</v>
      </c>
      <c r="BF51" s="47">
        <v>0</v>
      </c>
      <c r="BG51" s="47">
        <v>0</v>
      </c>
      <c r="BH51" s="47">
        <v>0</v>
      </c>
      <c r="BI51" s="47">
        <v>0</v>
      </c>
      <c r="BJ51" s="47">
        <v>0</v>
      </c>
      <c r="BK51" s="47">
        <v>0</v>
      </c>
      <c r="BL51" s="47">
        <v>0</v>
      </c>
      <c r="BM51" s="47">
        <v>0</v>
      </c>
      <c r="BN51" s="47">
        <v>0</v>
      </c>
      <c r="BO51" s="47">
        <v>0</v>
      </c>
      <c r="BP51" s="47">
        <v>0</v>
      </c>
      <c r="BQ51" s="47">
        <v>0</v>
      </c>
      <c r="BR51" s="47">
        <v>0</v>
      </c>
      <c r="BS51" s="47">
        <v>0</v>
      </c>
      <c r="BT51" s="47">
        <v>0</v>
      </c>
      <c r="BU51" s="47">
        <v>0</v>
      </c>
      <c r="BV51" s="47">
        <v>0</v>
      </c>
      <c r="BW51" s="47">
        <v>0</v>
      </c>
      <c r="BX51" s="47">
        <v>0</v>
      </c>
      <c r="BY51" s="47">
        <v>0</v>
      </c>
      <c r="BZ51" s="47">
        <v>0</v>
      </c>
      <c r="CA51" s="47">
        <v>0</v>
      </c>
      <c r="CB51" s="47">
        <v>0</v>
      </c>
      <c r="CC51" s="47">
        <v>0</v>
      </c>
      <c r="CD51" s="47">
        <v>0</v>
      </c>
      <c r="CE51" s="47">
        <v>0</v>
      </c>
      <c r="CF51" s="47">
        <v>0</v>
      </c>
      <c r="CG51" s="47">
        <v>0</v>
      </c>
      <c r="CH51" s="47">
        <v>0</v>
      </c>
      <c r="CI51" s="25">
        <v>1</v>
      </c>
      <c r="CJ51" s="48">
        <v>0</v>
      </c>
      <c r="CK51" s="27">
        <v>1</v>
      </c>
      <c r="CL51" s="48">
        <v>0</v>
      </c>
      <c r="CM51" s="48">
        <v>0</v>
      </c>
      <c r="CN51" s="48">
        <v>0</v>
      </c>
      <c r="CO51" s="25">
        <v>0</v>
      </c>
      <c r="CP51" s="48">
        <v>0</v>
      </c>
      <c r="CQ51" s="48">
        <v>0</v>
      </c>
      <c r="CR51" s="25">
        <v>0</v>
      </c>
      <c r="CS51" s="48">
        <v>0</v>
      </c>
      <c r="CT51" s="48">
        <v>0</v>
      </c>
      <c r="CU51" s="25">
        <v>0</v>
      </c>
      <c r="CV51" s="48">
        <v>0</v>
      </c>
      <c r="CW51" s="48">
        <v>0</v>
      </c>
      <c r="CX51" s="48">
        <v>0</v>
      </c>
      <c r="CY51" s="25">
        <v>0</v>
      </c>
      <c r="CZ51" s="25">
        <v>0</v>
      </c>
      <c r="DA51" s="25">
        <v>0</v>
      </c>
      <c r="DB51" s="48">
        <v>0</v>
      </c>
      <c r="DC51" s="48">
        <v>0</v>
      </c>
      <c r="DD51" s="48">
        <v>0</v>
      </c>
      <c r="DE51" s="25">
        <v>0</v>
      </c>
      <c r="DF51" s="48">
        <v>0</v>
      </c>
      <c r="DG51" s="48">
        <v>0</v>
      </c>
      <c r="DH51" s="48">
        <v>0</v>
      </c>
      <c r="DI51" s="25">
        <v>0</v>
      </c>
      <c r="DJ51" s="33">
        <f t="shared" si="32"/>
        <v>0</v>
      </c>
      <c r="DK51" s="33">
        <f t="shared" si="33"/>
        <v>0</v>
      </c>
      <c r="DL51" s="27">
        <f t="shared" si="34"/>
        <v>1</v>
      </c>
      <c r="DM51" s="33">
        <f t="shared" si="35"/>
        <v>0</v>
      </c>
      <c r="DN51" s="33">
        <f t="shared" si="36"/>
        <v>0</v>
      </c>
      <c r="DO51" s="33">
        <f t="shared" si="37"/>
        <v>0</v>
      </c>
      <c r="DP51" s="33">
        <f t="shared" si="38"/>
        <v>0</v>
      </c>
      <c r="DQ51" s="33">
        <f t="shared" si="39"/>
        <v>0</v>
      </c>
      <c r="DR51" s="154">
        <v>4.7679999999999998</v>
      </c>
      <c r="DS51" s="3">
        <v>5.4130000000000003</v>
      </c>
      <c r="DT51" s="3" t="s">
        <v>3066</v>
      </c>
      <c r="DU51" s="3" t="s">
        <v>3062</v>
      </c>
      <c r="DV51" s="285"/>
    </row>
    <row r="52" spans="1:126" x14ac:dyDescent="0.35">
      <c r="A52">
        <v>1953</v>
      </c>
      <c r="B52" t="s">
        <v>328</v>
      </c>
      <c r="C52" t="s">
        <v>836</v>
      </c>
      <c r="D52" t="s">
        <v>837</v>
      </c>
      <c r="E52" t="s">
        <v>838</v>
      </c>
      <c r="F52" t="s">
        <v>148</v>
      </c>
      <c r="G52" t="s">
        <v>839</v>
      </c>
      <c r="H52" t="s">
        <v>840</v>
      </c>
      <c r="I52">
        <v>2020</v>
      </c>
      <c r="J52" t="s">
        <v>841</v>
      </c>
      <c r="K52" s="47" t="s">
        <v>327</v>
      </c>
      <c r="L52">
        <v>104</v>
      </c>
      <c r="N52">
        <v>102806</v>
      </c>
      <c r="O52" s="42" t="s">
        <v>167</v>
      </c>
      <c r="P52" t="s">
        <v>102</v>
      </c>
      <c r="Q52" t="s">
        <v>842</v>
      </c>
      <c r="R52" t="s">
        <v>108</v>
      </c>
      <c r="S52" t="s">
        <v>104</v>
      </c>
      <c r="T52" t="s">
        <v>105</v>
      </c>
      <c r="U52" t="s">
        <v>109</v>
      </c>
      <c r="V52">
        <v>0</v>
      </c>
      <c r="W52">
        <v>0</v>
      </c>
      <c r="X52">
        <v>0</v>
      </c>
      <c r="Y52" s="43">
        <v>0</v>
      </c>
      <c r="Z52" s="43">
        <v>0</v>
      </c>
      <c r="AA52" s="43">
        <v>0</v>
      </c>
      <c r="AB52" s="43">
        <v>1</v>
      </c>
      <c r="AC52" s="3">
        <f t="shared" si="20"/>
        <v>1</v>
      </c>
      <c r="AD52" s="4">
        <f t="shared" si="21"/>
        <v>1</v>
      </c>
      <c r="AE52" s="44">
        <v>0</v>
      </c>
      <c r="AF52" s="44">
        <v>0</v>
      </c>
      <c r="AG52" s="11">
        <f t="shared" si="22"/>
        <v>0</v>
      </c>
      <c r="AH52" s="12">
        <f t="shared" si="23"/>
        <v>0</v>
      </c>
      <c r="AI52" s="13">
        <f t="shared" si="24"/>
        <v>1</v>
      </c>
      <c r="AJ52" s="45">
        <v>0</v>
      </c>
      <c r="AK52" s="45">
        <v>0</v>
      </c>
      <c r="AL52" s="18">
        <f t="shared" si="25"/>
        <v>0</v>
      </c>
      <c r="AM52" s="19">
        <f t="shared" si="26"/>
        <v>0</v>
      </c>
      <c r="AN52" s="46">
        <v>0</v>
      </c>
      <c r="AO52" s="46">
        <v>0</v>
      </c>
      <c r="AP52" s="46">
        <v>0</v>
      </c>
      <c r="AQ52" s="24">
        <f t="shared" si="27"/>
        <v>0</v>
      </c>
      <c r="AR52" s="25">
        <f t="shared" si="28"/>
        <v>0</v>
      </c>
      <c r="AS52" s="13">
        <f t="shared" si="29"/>
        <v>0</v>
      </c>
      <c r="AT52" s="26">
        <f t="shared" si="30"/>
        <v>1</v>
      </c>
      <c r="AU52" s="27">
        <f t="shared" si="31"/>
        <v>1</v>
      </c>
      <c r="AV52" s="47">
        <v>0</v>
      </c>
      <c r="AW52" s="47">
        <v>0</v>
      </c>
      <c r="AX52" s="47">
        <v>0</v>
      </c>
      <c r="AY52" s="47">
        <v>0</v>
      </c>
      <c r="AZ52" s="47">
        <v>0</v>
      </c>
      <c r="BA52" s="47">
        <v>0</v>
      </c>
      <c r="BB52" s="47">
        <v>0</v>
      </c>
      <c r="BC52" s="47">
        <v>0</v>
      </c>
      <c r="BD52" s="47">
        <v>0</v>
      </c>
      <c r="BE52" s="47">
        <v>0</v>
      </c>
      <c r="BF52" s="47">
        <v>0</v>
      </c>
      <c r="BG52" s="47">
        <v>0</v>
      </c>
      <c r="BH52" s="47">
        <v>0</v>
      </c>
      <c r="BI52" s="47">
        <v>0</v>
      </c>
      <c r="BJ52" s="47">
        <v>0</v>
      </c>
      <c r="BK52" s="47">
        <v>0</v>
      </c>
      <c r="BL52" s="47">
        <v>0</v>
      </c>
      <c r="BM52" s="47">
        <v>0</v>
      </c>
      <c r="BN52" s="47">
        <v>0</v>
      </c>
      <c r="BO52" s="47">
        <v>0</v>
      </c>
      <c r="BP52" s="47">
        <v>0</v>
      </c>
      <c r="BQ52" s="47">
        <v>0</v>
      </c>
      <c r="BR52" s="47">
        <v>0</v>
      </c>
      <c r="BS52" s="47">
        <v>0</v>
      </c>
      <c r="BT52" s="47">
        <v>0</v>
      </c>
      <c r="BU52" s="47">
        <v>0</v>
      </c>
      <c r="BV52" s="47">
        <v>0</v>
      </c>
      <c r="BW52" s="47">
        <v>0</v>
      </c>
      <c r="BX52" s="47">
        <v>0</v>
      </c>
      <c r="BY52" s="47">
        <v>0</v>
      </c>
      <c r="BZ52" s="47">
        <v>0</v>
      </c>
      <c r="CA52" s="47">
        <v>0</v>
      </c>
      <c r="CB52" s="47">
        <v>0</v>
      </c>
      <c r="CC52" s="47">
        <v>1</v>
      </c>
      <c r="CD52" s="47">
        <v>0</v>
      </c>
      <c r="CE52" s="47">
        <v>0</v>
      </c>
      <c r="CF52" s="47">
        <v>0</v>
      </c>
      <c r="CG52" s="47">
        <v>0</v>
      </c>
      <c r="CH52" s="47">
        <v>0</v>
      </c>
      <c r="CI52" s="25">
        <v>1</v>
      </c>
      <c r="CJ52" s="48">
        <v>0</v>
      </c>
      <c r="CK52" s="27">
        <v>1</v>
      </c>
      <c r="CL52" s="48">
        <v>0</v>
      </c>
      <c r="CM52" s="48">
        <v>0</v>
      </c>
      <c r="CN52" s="48">
        <v>0</v>
      </c>
      <c r="CO52" s="25">
        <v>0</v>
      </c>
      <c r="CP52" s="48">
        <v>0</v>
      </c>
      <c r="CQ52" s="48">
        <v>0</v>
      </c>
      <c r="CR52" s="25">
        <v>0</v>
      </c>
      <c r="CS52" s="48">
        <v>0</v>
      </c>
      <c r="CT52" s="48">
        <v>0</v>
      </c>
      <c r="CU52" s="25">
        <v>0</v>
      </c>
      <c r="CV52" s="48">
        <v>0</v>
      </c>
      <c r="CW52" s="48">
        <v>0</v>
      </c>
      <c r="CX52" s="48">
        <v>0</v>
      </c>
      <c r="CY52" s="25">
        <v>0</v>
      </c>
      <c r="CZ52" s="25">
        <v>0</v>
      </c>
      <c r="DA52" s="25">
        <v>0</v>
      </c>
      <c r="DB52" s="48">
        <v>0</v>
      </c>
      <c r="DC52" s="48">
        <v>0</v>
      </c>
      <c r="DD52" s="48">
        <v>0</v>
      </c>
      <c r="DE52" s="25">
        <v>0</v>
      </c>
      <c r="DF52" s="48">
        <v>0</v>
      </c>
      <c r="DG52" s="48">
        <v>0</v>
      </c>
      <c r="DH52" s="48">
        <v>0</v>
      </c>
      <c r="DI52" s="25">
        <v>0</v>
      </c>
      <c r="DJ52" s="33">
        <f t="shared" si="32"/>
        <v>0</v>
      </c>
      <c r="DK52" s="33">
        <f t="shared" si="33"/>
        <v>0</v>
      </c>
      <c r="DL52" s="27">
        <f t="shared" si="34"/>
        <v>1</v>
      </c>
      <c r="DM52" s="33">
        <f t="shared" si="35"/>
        <v>0</v>
      </c>
      <c r="DN52" s="33">
        <f t="shared" si="36"/>
        <v>0</v>
      </c>
      <c r="DO52" s="33">
        <f t="shared" si="37"/>
        <v>0</v>
      </c>
      <c r="DP52" s="33">
        <f t="shared" si="38"/>
        <v>0</v>
      </c>
      <c r="DQ52" s="33">
        <f t="shared" si="39"/>
        <v>0</v>
      </c>
      <c r="DR52" s="154">
        <v>1.704</v>
      </c>
      <c r="DS52" s="3">
        <v>2.0390000000000001</v>
      </c>
      <c r="DT52" s="3" t="s">
        <v>3074</v>
      </c>
      <c r="DU52" s="3" t="s">
        <v>3067</v>
      </c>
      <c r="DV52" s="285"/>
    </row>
    <row r="53" spans="1:126" x14ac:dyDescent="0.35">
      <c r="A53">
        <v>1954</v>
      </c>
      <c r="B53" t="s">
        <v>459</v>
      </c>
      <c r="C53" t="s">
        <v>843</v>
      </c>
      <c r="D53" t="s">
        <v>844</v>
      </c>
      <c r="E53" t="s">
        <v>845</v>
      </c>
      <c r="H53" t="s">
        <v>507</v>
      </c>
      <c r="I53">
        <v>2020</v>
      </c>
      <c r="J53" t="s">
        <v>846</v>
      </c>
      <c r="K53" s="47" t="s">
        <v>161</v>
      </c>
      <c r="N53" t="s">
        <v>847</v>
      </c>
      <c r="P53" t="s">
        <v>102</v>
      </c>
      <c r="Q53" t="s">
        <v>848</v>
      </c>
      <c r="S53" t="s">
        <v>104</v>
      </c>
      <c r="T53" t="s">
        <v>105</v>
      </c>
      <c r="U53" t="s">
        <v>849</v>
      </c>
      <c r="V53">
        <v>1</v>
      </c>
      <c r="W53">
        <v>0</v>
      </c>
      <c r="X53">
        <v>0</v>
      </c>
      <c r="Y53" s="43">
        <v>0</v>
      </c>
      <c r="Z53" s="43">
        <v>1</v>
      </c>
      <c r="AA53" s="43">
        <v>0</v>
      </c>
      <c r="AB53" s="43">
        <v>0</v>
      </c>
      <c r="AC53" s="3">
        <f t="shared" ref="AC53:AC70" si="40">SUM(Y53:AB53)</f>
        <v>1</v>
      </c>
      <c r="AD53" s="4">
        <f t="shared" ref="AD53:AD70" si="41">IF((SUM(Y53:AB53)&gt;=1),1,0)</f>
        <v>1</v>
      </c>
      <c r="AE53" s="44">
        <v>0</v>
      </c>
      <c r="AF53" s="44">
        <v>0</v>
      </c>
      <c r="AG53" s="11">
        <f t="shared" ref="AG53:AG70" si="42">SUM(AE53:AF53)</f>
        <v>0</v>
      </c>
      <c r="AH53" s="12">
        <f t="shared" ref="AH53:AH70" si="43">IF((SUM(AE53:AF53)&gt;=1),1,0)</f>
        <v>0</v>
      </c>
      <c r="AI53" s="13">
        <f t="shared" ref="AI53:AI70" si="44">IF((SUM(AD53,AH53)&gt;=1),1,0)</f>
        <v>1</v>
      </c>
      <c r="AJ53" s="45">
        <v>0</v>
      </c>
      <c r="AK53" s="45">
        <v>0</v>
      </c>
      <c r="AL53" s="18">
        <f t="shared" ref="AL53:AL70" si="45">SUM(AJ53:AK53)</f>
        <v>0</v>
      </c>
      <c r="AM53" s="19">
        <f t="shared" ref="AM53:AM70" si="46">IF((SUM(AJ53:AK53)&gt;=1),1,0)</f>
        <v>0</v>
      </c>
      <c r="AN53" s="46">
        <v>0</v>
      </c>
      <c r="AO53" s="46">
        <v>0</v>
      </c>
      <c r="AP53" s="46">
        <v>0</v>
      </c>
      <c r="AQ53" s="24">
        <f t="shared" ref="AQ53:AQ70" si="47">SUM(AN53:AP53)</f>
        <v>0</v>
      </c>
      <c r="AR53" s="25">
        <f t="shared" ref="AR53:AR70" si="48">IF((SUM(AN53:AP53)&gt;=1),1,0)</f>
        <v>0</v>
      </c>
      <c r="AS53" s="13">
        <f t="shared" ref="AS53:AS70" si="49">IF((SUM(AM53,AR53)&gt;=1),1,0)</f>
        <v>0</v>
      </c>
      <c r="AT53" s="26">
        <f t="shared" ref="AT53:AT70" si="50">SUM(Y53:AB53,AE53:AF53,AJ53:AK53,AN53:AP53)</f>
        <v>1</v>
      </c>
      <c r="AU53" s="27">
        <f t="shared" ref="AU53:AU70" si="51">IF((SUM(AD53,AH53,AM53,AR53)&gt;=1),1,0)</f>
        <v>1</v>
      </c>
      <c r="AV53" s="47">
        <v>0</v>
      </c>
      <c r="AW53" s="47">
        <v>0</v>
      </c>
      <c r="AX53" s="47">
        <v>0</v>
      </c>
      <c r="AY53" s="47">
        <v>0</v>
      </c>
      <c r="AZ53" s="47">
        <v>0</v>
      </c>
      <c r="BA53" s="47">
        <v>0</v>
      </c>
      <c r="BB53" s="47">
        <v>0</v>
      </c>
      <c r="BC53" s="47">
        <v>0</v>
      </c>
      <c r="BD53" s="47">
        <v>0</v>
      </c>
      <c r="BE53" s="47">
        <v>0</v>
      </c>
      <c r="BF53" s="47">
        <v>0</v>
      </c>
      <c r="BG53" s="47">
        <v>1</v>
      </c>
      <c r="BH53" s="47">
        <v>0</v>
      </c>
      <c r="BI53" s="47">
        <v>0</v>
      </c>
      <c r="BJ53" s="47">
        <v>0</v>
      </c>
      <c r="BK53" s="47">
        <v>0</v>
      </c>
      <c r="BL53" s="47">
        <v>0</v>
      </c>
      <c r="BM53" s="47">
        <v>0</v>
      </c>
      <c r="BN53" s="47">
        <v>0</v>
      </c>
      <c r="BO53" s="47">
        <v>0</v>
      </c>
      <c r="BP53" s="47">
        <v>0</v>
      </c>
      <c r="BQ53" s="47">
        <v>0</v>
      </c>
      <c r="BR53" s="47">
        <v>0</v>
      </c>
      <c r="BS53" s="47">
        <v>0</v>
      </c>
      <c r="BT53" s="47">
        <v>0</v>
      </c>
      <c r="BU53" s="47">
        <v>0</v>
      </c>
      <c r="BV53" s="47">
        <v>0</v>
      </c>
      <c r="BW53" s="47">
        <v>0</v>
      </c>
      <c r="BX53" s="47">
        <v>0</v>
      </c>
      <c r="BY53" s="47">
        <v>0</v>
      </c>
      <c r="BZ53" s="47">
        <v>0</v>
      </c>
      <c r="CA53" s="47">
        <v>0</v>
      </c>
      <c r="CB53" s="47">
        <v>0</v>
      </c>
      <c r="CC53" s="47">
        <v>0</v>
      </c>
      <c r="CD53" s="47">
        <v>0</v>
      </c>
      <c r="CE53" s="47">
        <v>0</v>
      </c>
      <c r="CF53" s="47">
        <v>0</v>
      </c>
      <c r="CG53" s="47">
        <v>0</v>
      </c>
      <c r="CH53" s="47">
        <v>0</v>
      </c>
      <c r="CI53" s="25">
        <v>1</v>
      </c>
      <c r="CJ53" s="48">
        <v>0</v>
      </c>
      <c r="CK53" s="27">
        <v>1</v>
      </c>
      <c r="CL53" s="48">
        <v>0</v>
      </c>
      <c r="CM53" s="48">
        <v>0</v>
      </c>
      <c r="CN53" s="48">
        <v>0</v>
      </c>
      <c r="CO53" s="25">
        <v>0</v>
      </c>
      <c r="CP53" s="48">
        <v>0</v>
      </c>
      <c r="CQ53" s="48">
        <v>0</v>
      </c>
      <c r="CR53" s="25">
        <v>0</v>
      </c>
      <c r="CS53" s="48">
        <v>0</v>
      </c>
      <c r="CT53" s="48">
        <v>0</v>
      </c>
      <c r="CU53" s="25">
        <v>0</v>
      </c>
      <c r="CV53" s="48">
        <v>0</v>
      </c>
      <c r="CW53" s="48">
        <v>0</v>
      </c>
      <c r="CX53" s="48">
        <v>0</v>
      </c>
      <c r="CY53" s="25">
        <v>0</v>
      </c>
      <c r="CZ53" s="25">
        <v>0</v>
      </c>
      <c r="DA53" s="25">
        <v>0</v>
      </c>
      <c r="DB53" s="48">
        <v>0</v>
      </c>
      <c r="DC53" s="48">
        <v>0</v>
      </c>
      <c r="DD53" s="48">
        <v>0</v>
      </c>
      <c r="DE53" s="25">
        <v>0</v>
      </c>
      <c r="DF53" s="48">
        <v>0</v>
      </c>
      <c r="DG53" s="48">
        <v>0</v>
      </c>
      <c r="DH53" s="48">
        <v>0</v>
      </c>
      <c r="DI53" s="25">
        <v>0</v>
      </c>
      <c r="DJ53" s="33">
        <f t="shared" ref="DJ53:DJ70" si="52">IF(OR(CJ53&gt;0,CP53&gt;0),1,0)</f>
        <v>0</v>
      </c>
      <c r="DK53" s="33">
        <f t="shared" ref="DK53:DK70" si="53">CN53</f>
        <v>0</v>
      </c>
      <c r="DL53" s="27">
        <f t="shared" ref="DL53:DL70" si="54">CK53</f>
        <v>1</v>
      </c>
      <c r="DM53" s="33">
        <f t="shared" ref="DM53:DM70" si="55">CL53</f>
        <v>0</v>
      </c>
      <c r="DN53" s="33">
        <f t="shared" ref="DN53:DN70" si="56">CQ53</f>
        <v>0</v>
      </c>
      <c r="DO53" s="33">
        <f t="shared" ref="DO53:DO70" si="57">IF(OR(CS53&gt;0,CW53&gt;0,CZ53&gt;0), 1,0)</f>
        <v>0</v>
      </c>
      <c r="DP53" s="33">
        <f t="shared" ref="DP53:DP70" si="58">IF(OR(DC53&gt;0,DD53&gt;0), 1,0)</f>
        <v>0</v>
      </c>
      <c r="DQ53" s="33">
        <f t="shared" ref="DQ53:DQ70" si="59">IF(OR(DF53&gt;0,DH53&gt;0),1,0)</f>
        <v>0</v>
      </c>
      <c r="DR53" s="154">
        <v>2.379</v>
      </c>
      <c r="DS53" s="3">
        <v>2.81</v>
      </c>
      <c r="DT53" s="3" t="s">
        <v>3084</v>
      </c>
      <c r="DU53" s="3" t="s">
        <v>3064</v>
      </c>
      <c r="DV53" s="285"/>
    </row>
    <row r="54" spans="1:126" x14ac:dyDescent="0.35">
      <c r="A54">
        <v>1955</v>
      </c>
      <c r="B54" t="s">
        <v>127</v>
      </c>
      <c r="C54" t="s">
        <v>850</v>
      </c>
      <c r="D54" t="s">
        <v>851</v>
      </c>
      <c r="E54" t="s">
        <v>852</v>
      </c>
      <c r="F54" t="s">
        <v>852</v>
      </c>
      <c r="H54" t="s">
        <v>385</v>
      </c>
      <c r="I54">
        <v>2020</v>
      </c>
      <c r="J54" t="s">
        <v>853</v>
      </c>
      <c r="K54" s="47" t="s">
        <v>854</v>
      </c>
      <c r="L54">
        <v>143</v>
      </c>
      <c r="N54" t="s">
        <v>855</v>
      </c>
      <c r="P54" t="s">
        <v>118</v>
      </c>
      <c r="Q54" t="s">
        <v>856</v>
      </c>
      <c r="R54" t="s">
        <v>103</v>
      </c>
      <c r="S54" t="s">
        <v>104</v>
      </c>
      <c r="T54" t="s">
        <v>168</v>
      </c>
      <c r="U54" t="s">
        <v>320</v>
      </c>
      <c r="V54">
        <v>1</v>
      </c>
      <c r="W54">
        <v>0</v>
      </c>
      <c r="X54">
        <v>0</v>
      </c>
      <c r="Y54" s="43">
        <v>0</v>
      </c>
      <c r="Z54" s="43">
        <v>0</v>
      </c>
      <c r="AA54" s="43">
        <v>0</v>
      </c>
      <c r="AB54" s="43">
        <v>0</v>
      </c>
      <c r="AC54" s="3">
        <f t="shared" si="40"/>
        <v>0</v>
      </c>
      <c r="AD54" s="4">
        <f t="shared" si="41"/>
        <v>0</v>
      </c>
      <c r="AE54" s="44">
        <v>0</v>
      </c>
      <c r="AF54" s="44">
        <v>1</v>
      </c>
      <c r="AG54" s="11">
        <f t="shared" si="42"/>
        <v>1</v>
      </c>
      <c r="AH54" s="12">
        <f t="shared" si="43"/>
        <v>1</v>
      </c>
      <c r="AI54" s="13">
        <f t="shared" si="44"/>
        <v>1</v>
      </c>
      <c r="AJ54" s="45">
        <v>0</v>
      </c>
      <c r="AK54" s="45">
        <v>0</v>
      </c>
      <c r="AL54" s="18">
        <f t="shared" si="45"/>
        <v>0</v>
      </c>
      <c r="AM54" s="19">
        <f t="shared" si="46"/>
        <v>0</v>
      </c>
      <c r="AN54" s="46">
        <v>0</v>
      </c>
      <c r="AO54" s="46">
        <v>0</v>
      </c>
      <c r="AP54" s="46">
        <v>0</v>
      </c>
      <c r="AQ54" s="24">
        <f t="shared" si="47"/>
        <v>0</v>
      </c>
      <c r="AR54" s="25">
        <f t="shared" si="48"/>
        <v>0</v>
      </c>
      <c r="AS54" s="13">
        <f t="shared" si="49"/>
        <v>0</v>
      </c>
      <c r="AT54" s="26">
        <f t="shared" si="50"/>
        <v>1</v>
      </c>
      <c r="AU54" s="27">
        <f t="shared" si="51"/>
        <v>1</v>
      </c>
      <c r="AV54" s="47">
        <v>0</v>
      </c>
      <c r="AW54" s="47">
        <v>0</v>
      </c>
      <c r="AX54" s="47">
        <v>0</v>
      </c>
      <c r="AY54" s="47">
        <v>0</v>
      </c>
      <c r="AZ54" s="47">
        <v>0</v>
      </c>
      <c r="BA54" s="47">
        <v>0</v>
      </c>
      <c r="BB54" s="47">
        <v>1</v>
      </c>
      <c r="BC54" s="47">
        <v>0</v>
      </c>
      <c r="BD54" s="47">
        <v>1</v>
      </c>
      <c r="BE54" s="47">
        <v>0</v>
      </c>
      <c r="BF54" s="47">
        <v>0</v>
      </c>
      <c r="BG54" s="47">
        <v>0</v>
      </c>
      <c r="BH54" s="47">
        <v>0</v>
      </c>
      <c r="BI54" s="47">
        <v>0</v>
      </c>
      <c r="BJ54" s="47">
        <v>0</v>
      </c>
      <c r="BK54" s="47">
        <v>0</v>
      </c>
      <c r="BL54" s="47">
        <v>0</v>
      </c>
      <c r="BM54" s="47">
        <v>0</v>
      </c>
      <c r="BN54" s="47">
        <v>0</v>
      </c>
      <c r="BO54" s="47">
        <v>0</v>
      </c>
      <c r="BP54" s="47">
        <v>0</v>
      </c>
      <c r="BQ54" s="47">
        <v>0</v>
      </c>
      <c r="BR54" s="47">
        <v>0</v>
      </c>
      <c r="BS54" s="47">
        <v>0</v>
      </c>
      <c r="BT54" s="47">
        <v>0</v>
      </c>
      <c r="BU54" s="47">
        <v>0</v>
      </c>
      <c r="BV54" s="47">
        <v>0</v>
      </c>
      <c r="BW54" s="47">
        <v>0</v>
      </c>
      <c r="BX54" s="47">
        <v>0</v>
      </c>
      <c r="BY54" s="47">
        <v>0</v>
      </c>
      <c r="BZ54" s="47">
        <v>0</v>
      </c>
      <c r="CA54" s="47">
        <v>0</v>
      </c>
      <c r="CB54" s="47">
        <v>0</v>
      </c>
      <c r="CC54" s="47">
        <v>0</v>
      </c>
      <c r="CD54" s="47">
        <v>0</v>
      </c>
      <c r="CE54" s="47">
        <v>0</v>
      </c>
      <c r="CF54" s="47">
        <v>0</v>
      </c>
      <c r="CG54" s="47">
        <v>0</v>
      </c>
      <c r="CH54" s="47">
        <v>0</v>
      </c>
      <c r="CI54" s="25">
        <v>1</v>
      </c>
      <c r="CJ54" s="48">
        <v>0</v>
      </c>
      <c r="CK54" s="27">
        <v>0</v>
      </c>
      <c r="CL54" s="48">
        <v>0</v>
      </c>
      <c r="CM54" s="48">
        <v>0</v>
      </c>
      <c r="CN54" s="48">
        <v>1</v>
      </c>
      <c r="CO54" s="25">
        <v>0</v>
      </c>
      <c r="CP54" s="48">
        <v>0</v>
      </c>
      <c r="CQ54" s="48">
        <v>0</v>
      </c>
      <c r="CR54" s="25">
        <v>0</v>
      </c>
      <c r="CS54" s="48">
        <v>0</v>
      </c>
      <c r="CT54" s="48">
        <v>0</v>
      </c>
      <c r="CU54" s="25">
        <v>0</v>
      </c>
      <c r="CV54" s="48">
        <v>0</v>
      </c>
      <c r="CW54" s="48">
        <v>0</v>
      </c>
      <c r="CX54" s="48">
        <v>0</v>
      </c>
      <c r="CY54" s="25">
        <v>0</v>
      </c>
      <c r="CZ54" s="25">
        <v>0</v>
      </c>
      <c r="DA54" s="25">
        <v>0</v>
      </c>
      <c r="DB54" s="48">
        <v>0</v>
      </c>
      <c r="DC54" s="48">
        <v>0</v>
      </c>
      <c r="DD54" s="48">
        <v>0</v>
      </c>
      <c r="DE54" s="25">
        <v>0</v>
      </c>
      <c r="DF54" s="48">
        <v>0</v>
      </c>
      <c r="DG54" s="48">
        <v>0</v>
      </c>
      <c r="DH54" s="48">
        <v>0</v>
      </c>
      <c r="DI54" s="25">
        <v>0</v>
      </c>
      <c r="DJ54" s="33">
        <f t="shared" si="52"/>
        <v>0</v>
      </c>
      <c r="DK54" s="33">
        <f t="shared" si="53"/>
        <v>1</v>
      </c>
      <c r="DL54" s="27">
        <f t="shared" si="54"/>
        <v>0</v>
      </c>
      <c r="DM54" s="33">
        <f t="shared" si="55"/>
        <v>0</v>
      </c>
      <c r="DN54" s="33">
        <f t="shared" si="56"/>
        <v>0</v>
      </c>
      <c r="DO54" s="33">
        <f t="shared" si="57"/>
        <v>0</v>
      </c>
      <c r="DP54" s="33">
        <f t="shared" si="58"/>
        <v>0</v>
      </c>
      <c r="DQ54" s="33">
        <f t="shared" si="59"/>
        <v>0</v>
      </c>
      <c r="DR54" s="154"/>
      <c r="DS54" s="3"/>
      <c r="DT54" s="3"/>
      <c r="DU54" s="3"/>
      <c r="DV54" s="285"/>
    </row>
    <row r="55" spans="1:126" x14ac:dyDescent="0.35">
      <c r="A55">
        <v>1956</v>
      </c>
      <c r="B55" t="s">
        <v>328</v>
      </c>
      <c r="C55" t="s">
        <v>857</v>
      </c>
      <c r="D55" t="s">
        <v>858</v>
      </c>
      <c r="E55" t="s">
        <v>859</v>
      </c>
      <c r="F55" t="s">
        <v>148</v>
      </c>
      <c r="G55" t="s">
        <v>860</v>
      </c>
      <c r="H55" t="s">
        <v>385</v>
      </c>
      <c r="I55">
        <v>2020</v>
      </c>
      <c r="J55" t="s">
        <v>861</v>
      </c>
      <c r="K55" s="47" t="s">
        <v>854</v>
      </c>
      <c r="L55">
        <v>143</v>
      </c>
      <c r="N55" t="s">
        <v>862</v>
      </c>
      <c r="P55" t="s">
        <v>118</v>
      </c>
      <c r="Q55" t="s">
        <v>863</v>
      </c>
      <c r="R55" t="s">
        <v>103</v>
      </c>
      <c r="S55" t="s">
        <v>104</v>
      </c>
      <c r="T55" t="s">
        <v>168</v>
      </c>
      <c r="U55" t="s">
        <v>321</v>
      </c>
      <c r="V55">
        <v>0</v>
      </c>
      <c r="W55">
        <v>0</v>
      </c>
      <c r="X55">
        <v>0</v>
      </c>
      <c r="Y55" s="43">
        <v>0</v>
      </c>
      <c r="Z55" s="43">
        <v>0</v>
      </c>
      <c r="AA55" s="43">
        <v>0</v>
      </c>
      <c r="AB55" s="43">
        <v>0</v>
      </c>
      <c r="AC55" s="3">
        <f t="shared" si="40"/>
        <v>0</v>
      </c>
      <c r="AD55" s="4">
        <f t="shared" si="41"/>
        <v>0</v>
      </c>
      <c r="AE55" s="44">
        <v>0</v>
      </c>
      <c r="AF55" s="44">
        <v>1</v>
      </c>
      <c r="AG55" s="11">
        <f t="shared" si="42"/>
        <v>1</v>
      </c>
      <c r="AH55" s="12">
        <f t="shared" si="43"/>
        <v>1</v>
      </c>
      <c r="AI55" s="13">
        <f t="shared" si="44"/>
        <v>1</v>
      </c>
      <c r="AJ55" s="45">
        <v>0</v>
      </c>
      <c r="AK55" s="45">
        <v>0</v>
      </c>
      <c r="AL55" s="18">
        <f t="shared" si="45"/>
        <v>0</v>
      </c>
      <c r="AM55" s="19">
        <f t="shared" si="46"/>
        <v>0</v>
      </c>
      <c r="AN55" s="46">
        <v>0</v>
      </c>
      <c r="AO55" s="46">
        <v>0</v>
      </c>
      <c r="AP55" s="46">
        <v>0</v>
      </c>
      <c r="AQ55" s="24">
        <f t="shared" si="47"/>
        <v>0</v>
      </c>
      <c r="AR55" s="25">
        <f t="shared" si="48"/>
        <v>0</v>
      </c>
      <c r="AS55" s="13">
        <f t="shared" si="49"/>
        <v>0</v>
      </c>
      <c r="AT55" s="26">
        <f t="shared" si="50"/>
        <v>1</v>
      </c>
      <c r="AU55" s="27">
        <f t="shared" si="51"/>
        <v>1</v>
      </c>
      <c r="AV55" s="47">
        <v>0</v>
      </c>
      <c r="AW55" s="47">
        <v>0</v>
      </c>
      <c r="AX55" s="47">
        <v>0</v>
      </c>
      <c r="AY55" s="47">
        <v>0</v>
      </c>
      <c r="AZ55" s="47">
        <v>0</v>
      </c>
      <c r="BA55" s="47">
        <v>0</v>
      </c>
      <c r="BB55" s="47">
        <v>1</v>
      </c>
      <c r="BC55" s="47">
        <v>0</v>
      </c>
      <c r="BD55" s="47">
        <v>0</v>
      </c>
      <c r="BE55" s="47">
        <v>0</v>
      </c>
      <c r="BF55" s="47">
        <v>0</v>
      </c>
      <c r="BG55" s="47">
        <v>0</v>
      </c>
      <c r="BH55" s="47">
        <v>0</v>
      </c>
      <c r="BI55" s="47">
        <v>0</v>
      </c>
      <c r="BJ55" s="47">
        <v>0</v>
      </c>
      <c r="BK55" s="47">
        <v>0</v>
      </c>
      <c r="BL55" s="47">
        <v>0</v>
      </c>
      <c r="BM55" s="47">
        <v>0</v>
      </c>
      <c r="BN55" s="47">
        <v>0</v>
      </c>
      <c r="BO55" s="47">
        <v>0</v>
      </c>
      <c r="BP55" s="47">
        <v>0</v>
      </c>
      <c r="BQ55" s="47">
        <v>0</v>
      </c>
      <c r="BR55" s="47">
        <v>0</v>
      </c>
      <c r="BS55" s="47">
        <v>0</v>
      </c>
      <c r="BT55" s="47">
        <v>0</v>
      </c>
      <c r="BU55" s="47">
        <v>0</v>
      </c>
      <c r="BV55" s="47">
        <v>0</v>
      </c>
      <c r="BW55" s="47">
        <v>0</v>
      </c>
      <c r="BX55" s="47">
        <v>0</v>
      </c>
      <c r="BY55" s="47">
        <v>0</v>
      </c>
      <c r="BZ55" s="47">
        <v>0</v>
      </c>
      <c r="CA55" s="47">
        <v>0</v>
      </c>
      <c r="CB55" s="47">
        <v>0</v>
      </c>
      <c r="CC55" s="47">
        <v>0</v>
      </c>
      <c r="CD55" s="47">
        <v>0</v>
      </c>
      <c r="CE55" s="47">
        <v>0</v>
      </c>
      <c r="CF55" s="47">
        <v>0</v>
      </c>
      <c r="CG55" s="47">
        <v>0</v>
      </c>
      <c r="CH55" s="47">
        <v>0</v>
      </c>
      <c r="CI55" s="25">
        <v>1</v>
      </c>
      <c r="CJ55" s="48">
        <v>0</v>
      </c>
      <c r="CK55" s="27">
        <v>0</v>
      </c>
      <c r="CL55" s="48">
        <v>0</v>
      </c>
      <c r="CM55" s="48">
        <v>0</v>
      </c>
      <c r="CN55" s="48">
        <v>1</v>
      </c>
      <c r="CO55" s="25">
        <v>0</v>
      </c>
      <c r="CP55" s="48">
        <v>0</v>
      </c>
      <c r="CQ55" s="48">
        <v>0</v>
      </c>
      <c r="CR55" s="25">
        <v>0</v>
      </c>
      <c r="CS55" s="48">
        <v>0</v>
      </c>
      <c r="CT55" s="48">
        <v>0</v>
      </c>
      <c r="CU55" s="25">
        <v>0</v>
      </c>
      <c r="CV55" s="48">
        <v>0</v>
      </c>
      <c r="CW55" s="48">
        <v>0</v>
      </c>
      <c r="CX55" s="48">
        <v>0</v>
      </c>
      <c r="CY55" s="25">
        <v>0</v>
      </c>
      <c r="CZ55" s="25">
        <v>0</v>
      </c>
      <c r="DA55" s="25">
        <v>0</v>
      </c>
      <c r="DB55" s="48">
        <v>0</v>
      </c>
      <c r="DC55" s="48">
        <v>0</v>
      </c>
      <c r="DD55" s="48">
        <v>0</v>
      </c>
      <c r="DE55" s="25">
        <v>0</v>
      </c>
      <c r="DF55" s="48">
        <v>0</v>
      </c>
      <c r="DG55" s="48">
        <v>0</v>
      </c>
      <c r="DH55" s="48">
        <v>0</v>
      </c>
      <c r="DI55" s="25">
        <v>0</v>
      </c>
      <c r="DJ55" s="33">
        <f t="shared" si="52"/>
        <v>0</v>
      </c>
      <c r="DK55" s="33">
        <f t="shared" si="53"/>
        <v>1</v>
      </c>
      <c r="DL55" s="27">
        <f t="shared" si="54"/>
        <v>0</v>
      </c>
      <c r="DM55" s="33">
        <f t="shared" si="55"/>
        <v>0</v>
      </c>
      <c r="DN55" s="33">
        <f t="shared" si="56"/>
        <v>0</v>
      </c>
      <c r="DO55" s="33">
        <f t="shared" si="57"/>
        <v>0</v>
      </c>
      <c r="DP55" s="33">
        <f t="shared" si="58"/>
        <v>0</v>
      </c>
      <c r="DQ55" s="33">
        <f t="shared" si="59"/>
        <v>0</v>
      </c>
      <c r="DR55" s="154"/>
      <c r="DS55" s="3"/>
      <c r="DT55" s="3"/>
      <c r="DU55" s="3"/>
      <c r="DV55" s="285"/>
    </row>
    <row r="56" spans="1:126" x14ac:dyDescent="0.35">
      <c r="A56">
        <v>1959</v>
      </c>
      <c r="B56" t="s">
        <v>430</v>
      </c>
      <c r="C56" t="s">
        <v>864</v>
      </c>
      <c r="D56" t="s">
        <v>865</v>
      </c>
      <c r="E56" t="s">
        <v>866</v>
      </c>
      <c r="F56" t="s">
        <v>140</v>
      </c>
      <c r="G56" t="s">
        <v>867</v>
      </c>
      <c r="H56" t="s">
        <v>868</v>
      </c>
      <c r="I56">
        <v>2020</v>
      </c>
      <c r="J56" t="s">
        <v>869</v>
      </c>
      <c r="K56" s="47" t="s">
        <v>141</v>
      </c>
      <c r="L56">
        <v>175</v>
      </c>
      <c r="N56" t="s">
        <v>870</v>
      </c>
      <c r="O56" s="42" t="s">
        <v>376</v>
      </c>
      <c r="P56" t="s">
        <v>102</v>
      </c>
      <c r="Q56" t="s">
        <v>871</v>
      </c>
      <c r="R56" t="s">
        <v>103</v>
      </c>
      <c r="S56" t="s">
        <v>104</v>
      </c>
      <c r="T56" t="s">
        <v>105</v>
      </c>
      <c r="U56" t="s">
        <v>872</v>
      </c>
      <c r="V56">
        <v>0</v>
      </c>
      <c r="W56">
        <v>0</v>
      </c>
      <c r="X56">
        <v>0</v>
      </c>
      <c r="Y56" s="43">
        <v>0</v>
      </c>
      <c r="Z56" s="43">
        <v>0</v>
      </c>
      <c r="AA56" s="43">
        <v>0</v>
      </c>
      <c r="AB56" s="43">
        <v>1</v>
      </c>
      <c r="AC56" s="3">
        <f t="shared" si="40"/>
        <v>1</v>
      </c>
      <c r="AD56" s="4">
        <f t="shared" si="41"/>
        <v>1</v>
      </c>
      <c r="AE56" s="44">
        <v>0</v>
      </c>
      <c r="AF56" s="44">
        <v>0</v>
      </c>
      <c r="AG56" s="11">
        <f t="shared" si="42"/>
        <v>0</v>
      </c>
      <c r="AH56" s="12">
        <f t="shared" si="43"/>
        <v>0</v>
      </c>
      <c r="AI56" s="13">
        <f t="shared" si="44"/>
        <v>1</v>
      </c>
      <c r="AJ56" s="45">
        <v>0</v>
      </c>
      <c r="AK56" s="45">
        <v>0</v>
      </c>
      <c r="AL56" s="18">
        <f t="shared" si="45"/>
        <v>0</v>
      </c>
      <c r="AM56" s="19">
        <f t="shared" si="46"/>
        <v>0</v>
      </c>
      <c r="AN56" s="46">
        <v>0</v>
      </c>
      <c r="AO56" s="46">
        <v>0</v>
      </c>
      <c r="AP56" s="46">
        <v>0</v>
      </c>
      <c r="AQ56" s="24">
        <f t="shared" si="47"/>
        <v>0</v>
      </c>
      <c r="AR56" s="25">
        <f t="shared" si="48"/>
        <v>0</v>
      </c>
      <c r="AS56" s="13">
        <f t="shared" si="49"/>
        <v>0</v>
      </c>
      <c r="AT56" s="26">
        <f t="shared" si="50"/>
        <v>1</v>
      </c>
      <c r="AU56" s="27">
        <f t="shared" si="51"/>
        <v>1</v>
      </c>
      <c r="AV56" s="47">
        <v>0</v>
      </c>
      <c r="AW56" s="47">
        <v>0</v>
      </c>
      <c r="AX56" s="47">
        <v>0</v>
      </c>
      <c r="AY56" s="47">
        <v>0</v>
      </c>
      <c r="AZ56" s="47">
        <v>0</v>
      </c>
      <c r="BA56" s="47">
        <v>0</v>
      </c>
      <c r="BB56" s="47">
        <v>0</v>
      </c>
      <c r="BC56" s="47">
        <v>0</v>
      </c>
      <c r="BD56" s="47">
        <v>0</v>
      </c>
      <c r="BE56" s="47">
        <v>0</v>
      </c>
      <c r="BF56" s="47">
        <v>0</v>
      </c>
      <c r="BG56" s="47">
        <v>0</v>
      </c>
      <c r="BH56" s="47">
        <v>0</v>
      </c>
      <c r="BI56" s="47">
        <v>0</v>
      </c>
      <c r="BJ56" s="47">
        <v>0</v>
      </c>
      <c r="BK56" s="47">
        <v>0</v>
      </c>
      <c r="BL56" s="47">
        <v>0</v>
      </c>
      <c r="BM56" s="47">
        <v>0</v>
      </c>
      <c r="BN56" s="47">
        <v>0</v>
      </c>
      <c r="BO56" s="47">
        <v>0</v>
      </c>
      <c r="BP56" s="47">
        <v>0</v>
      </c>
      <c r="BQ56" s="47">
        <v>0</v>
      </c>
      <c r="BR56" s="47">
        <v>0</v>
      </c>
      <c r="BS56" s="47">
        <v>0</v>
      </c>
      <c r="BT56" s="47">
        <v>0</v>
      </c>
      <c r="BU56" s="47">
        <v>0</v>
      </c>
      <c r="BV56" s="47">
        <v>0</v>
      </c>
      <c r="BW56" s="47">
        <v>0</v>
      </c>
      <c r="BX56" s="47">
        <v>0</v>
      </c>
      <c r="BY56" s="47">
        <v>0</v>
      </c>
      <c r="BZ56" s="47">
        <v>0</v>
      </c>
      <c r="CA56" s="47">
        <v>0</v>
      </c>
      <c r="CB56" s="47">
        <v>0</v>
      </c>
      <c r="CC56" s="47">
        <v>1</v>
      </c>
      <c r="CD56" s="47">
        <v>0</v>
      </c>
      <c r="CE56" s="47">
        <v>0</v>
      </c>
      <c r="CF56" s="47">
        <v>0</v>
      </c>
      <c r="CG56" s="47">
        <v>0</v>
      </c>
      <c r="CH56" s="47">
        <v>0</v>
      </c>
      <c r="CI56" s="25">
        <v>1</v>
      </c>
      <c r="CJ56" s="48">
        <v>0</v>
      </c>
      <c r="CK56" s="27">
        <v>1</v>
      </c>
      <c r="CL56" s="48">
        <v>0</v>
      </c>
      <c r="CM56" s="48">
        <v>0</v>
      </c>
      <c r="CN56" s="48">
        <v>0</v>
      </c>
      <c r="CO56" s="25">
        <v>0</v>
      </c>
      <c r="CP56" s="48">
        <v>0</v>
      </c>
      <c r="CQ56" s="48">
        <v>0</v>
      </c>
      <c r="CR56" s="25">
        <v>0</v>
      </c>
      <c r="CS56" s="48">
        <v>0</v>
      </c>
      <c r="CT56" s="48">
        <v>0</v>
      </c>
      <c r="CU56" s="25">
        <v>0</v>
      </c>
      <c r="CV56" s="48">
        <v>0</v>
      </c>
      <c r="CW56" s="48">
        <v>0</v>
      </c>
      <c r="CX56" s="48">
        <v>0</v>
      </c>
      <c r="CY56" s="25">
        <v>0</v>
      </c>
      <c r="CZ56" s="25">
        <v>0</v>
      </c>
      <c r="DA56" s="25">
        <v>0</v>
      </c>
      <c r="DB56" s="48">
        <v>0</v>
      </c>
      <c r="DC56" s="48">
        <v>0</v>
      </c>
      <c r="DD56" s="48">
        <v>0</v>
      </c>
      <c r="DE56" s="25">
        <v>0</v>
      </c>
      <c r="DF56" s="48">
        <v>0</v>
      </c>
      <c r="DG56" s="48">
        <v>0</v>
      </c>
      <c r="DH56" s="48">
        <v>0</v>
      </c>
      <c r="DI56" s="25">
        <v>0</v>
      </c>
      <c r="DJ56" s="33">
        <f t="shared" si="52"/>
        <v>0</v>
      </c>
      <c r="DK56" s="33">
        <f t="shared" si="53"/>
        <v>0</v>
      </c>
      <c r="DL56" s="27">
        <f t="shared" si="54"/>
        <v>1</v>
      </c>
      <c r="DM56" s="33">
        <f t="shared" si="55"/>
        <v>0</v>
      </c>
      <c r="DN56" s="33">
        <f t="shared" si="56"/>
        <v>0</v>
      </c>
      <c r="DO56" s="33">
        <f t="shared" si="57"/>
        <v>0</v>
      </c>
      <c r="DP56" s="33">
        <f t="shared" si="58"/>
        <v>0</v>
      </c>
      <c r="DQ56" s="33">
        <f t="shared" si="59"/>
        <v>0</v>
      </c>
      <c r="DR56" s="154">
        <v>3.14</v>
      </c>
      <c r="DS56" s="3">
        <v>3.839</v>
      </c>
      <c r="DT56" s="3" t="s">
        <v>3065</v>
      </c>
      <c r="DU56" s="3" t="s">
        <v>3064</v>
      </c>
      <c r="DV56" s="285"/>
    </row>
    <row r="57" spans="1:126" x14ac:dyDescent="0.35">
      <c r="A57">
        <v>1960</v>
      </c>
      <c r="B57" t="s">
        <v>127</v>
      </c>
      <c r="C57" t="s">
        <v>873</v>
      </c>
      <c r="D57" t="s">
        <v>874</v>
      </c>
      <c r="E57" t="s">
        <v>875</v>
      </c>
      <c r="F57" t="s">
        <v>876</v>
      </c>
      <c r="G57" t="s">
        <v>877</v>
      </c>
      <c r="H57" t="s">
        <v>878</v>
      </c>
      <c r="I57">
        <v>2020</v>
      </c>
      <c r="J57" t="s">
        <v>879</v>
      </c>
      <c r="K57" s="47" t="s">
        <v>880</v>
      </c>
      <c r="L57">
        <v>49</v>
      </c>
      <c r="M57">
        <v>6</v>
      </c>
      <c r="N57" t="s">
        <v>881</v>
      </c>
      <c r="O57" s="42" t="s">
        <v>177</v>
      </c>
      <c r="P57" t="s">
        <v>102</v>
      </c>
      <c r="Q57" t="s">
        <v>882</v>
      </c>
      <c r="R57" t="s">
        <v>108</v>
      </c>
      <c r="S57" t="s">
        <v>104</v>
      </c>
      <c r="T57" t="s">
        <v>105</v>
      </c>
      <c r="U57" t="s">
        <v>883</v>
      </c>
      <c r="V57">
        <v>0</v>
      </c>
      <c r="W57">
        <v>0</v>
      </c>
      <c r="X57">
        <v>0</v>
      </c>
      <c r="Y57" s="43">
        <v>0</v>
      </c>
      <c r="Z57" s="43">
        <v>0</v>
      </c>
      <c r="AA57" s="43">
        <v>0</v>
      </c>
      <c r="AB57" s="43">
        <v>0</v>
      </c>
      <c r="AC57" s="3">
        <f t="shared" si="40"/>
        <v>0</v>
      </c>
      <c r="AD57" s="4">
        <f t="shared" si="41"/>
        <v>0</v>
      </c>
      <c r="AE57" s="44">
        <v>1</v>
      </c>
      <c r="AF57" s="44">
        <v>0</v>
      </c>
      <c r="AG57" s="11">
        <f t="shared" si="42"/>
        <v>1</v>
      </c>
      <c r="AH57" s="12">
        <f t="shared" si="43"/>
        <v>1</v>
      </c>
      <c r="AI57" s="13">
        <f t="shared" si="44"/>
        <v>1</v>
      </c>
      <c r="AJ57" s="45">
        <v>0</v>
      </c>
      <c r="AK57" s="45">
        <v>0</v>
      </c>
      <c r="AL57" s="18">
        <f t="shared" si="45"/>
        <v>0</v>
      </c>
      <c r="AM57" s="19">
        <f t="shared" si="46"/>
        <v>0</v>
      </c>
      <c r="AN57" s="46">
        <v>0</v>
      </c>
      <c r="AO57" s="46">
        <v>0</v>
      </c>
      <c r="AP57" s="46">
        <v>0</v>
      </c>
      <c r="AQ57" s="24">
        <f t="shared" si="47"/>
        <v>0</v>
      </c>
      <c r="AR57" s="25">
        <f t="shared" si="48"/>
        <v>0</v>
      </c>
      <c r="AS57" s="13">
        <f t="shared" si="49"/>
        <v>0</v>
      </c>
      <c r="AT57" s="26">
        <f t="shared" si="50"/>
        <v>1</v>
      </c>
      <c r="AU57" s="27">
        <f t="shared" si="51"/>
        <v>1</v>
      </c>
      <c r="AV57" s="47">
        <v>0</v>
      </c>
      <c r="AW57" s="47">
        <v>0</v>
      </c>
      <c r="AX57" s="47">
        <v>0</v>
      </c>
      <c r="AY57" s="47">
        <v>0</v>
      </c>
      <c r="AZ57" s="47">
        <v>0</v>
      </c>
      <c r="BA57" s="47">
        <v>0</v>
      </c>
      <c r="BB57" s="47">
        <v>0</v>
      </c>
      <c r="BC57" s="47">
        <v>0</v>
      </c>
      <c r="BD57" s="47">
        <v>0</v>
      </c>
      <c r="BE57" s="47">
        <v>0</v>
      </c>
      <c r="BF57" s="47">
        <v>0</v>
      </c>
      <c r="BG57" s="47">
        <v>0</v>
      </c>
      <c r="BH57" s="47">
        <v>0</v>
      </c>
      <c r="BI57" s="47">
        <v>0</v>
      </c>
      <c r="BJ57" s="47">
        <v>0</v>
      </c>
      <c r="BK57" s="47">
        <v>0</v>
      </c>
      <c r="BL57" s="47">
        <v>0</v>
      </c>
      <c r="BM57" s="47">
        <v>0</v>
      </c>
      <c r="BN57" s="47">
        <v>0</v>
      </c>
      <c r="BO57" s="47">
        <v>0</v>
      </c>
      <c r="BP57" s="47">
        <v>0</v>
      </c>
      <c r="BQ57" s="47">
        <v>0</v>
      </c>
      <c r="BR57" s="47">
        <v>0</v>
      </c>
      <c r="BS57" s="47">
        <v>0</v>
      </c>
      <c r="BT57" s="47">
        <v>0</v>
      </c>
      <c r="BU57" s="47">
        <v>0</v>
      </c>
      <c r="BV57" s="47">
        <v>0</v>
      </c>
      <c r="BW57" s="47">
        <v>0</v>
      </c>
      <c r="BX57" s="47">
        <v>0</v>
      </c>
      <c r="BY57" s="47">
        <v>0</v>
      </c>
      <c r="BZ57" s="47">
        <v>0</v>
      </c>
      <c r="CA57" s="47">
        <v>0</v>
      </c>
      <c r="CB57" s="47">
        <v>0</v>
      </c>
      <c r="CC57" s="47">
        <v>0</v>
      </c>
      <c r="CD57" s="47">
        <v>0</v>
      </c>
      <c r="CE57" s="47">
        <v>0</v>
      </c>
      <c r="CF57" s="47">
        <v>0</v>
      </c>
      <c r="CG57" s="47">
        <v>0</v>
      </c>
      <c r="CH57" s="47">
        <v>0</v>
      </c>
      <c r="CI57" s="25">
        <v>1</v>
      </c>
      <c r="CJ57" s="48">
        <v>0</v>
      </c>
      <c r="CK57" s="27">
        <v>1</v>
      </c>
      <c r="CL57" s="48">
        <v>0</v>
      </c>
      <c r="CM57" s="48">
        <v>0</v>
      </c>
      <c r="CN57" s="48">
        <v>0</v>
      </c>
      <c r="CO57" s="25">
        <v>0</v>
      </c>
      <c r="CP57" s="48">
        <v>0</v>
      </c>
      <c r="CQ57" s="48">
        <v>0</v>
      </c>
      <c r="CR57" s="25">
        <v>0</v>
      </c>
      <c r="CS57" s="48">
        <v>0</v>
      </c>
      <c r="CT57" s="48">
        <v>0</v>
      </c>
      <c r="CU57" s="25">
        <v>0</v>
      </c>
      <c r="CV57" s="48">
        <v>0</v>
      </c>
      <c r="CW57" s="48">
        <v>0</v>
      </c>
      <c r="CX57" s="48">
        <v>0</v>
      </c>
      <c r="CY57" s="25">
        <v>0</v>
      </c>
      <c r="CZ57" s="25">
        <v>0</v>
      </c>
      <c r="DA57" s="25">
        <v>0</v>
      </c>
      <c r="DB57" s="48">
        <v>0</v>
      </c>
      <c r="DC57" s="48">
        <v>0</v>
      </c>
      <c r="DD57" s="48">
        <v>0</v>
      </c>
      <c r="DE57" s="25">
        <v>0</v>
      </c>
      <c r="DF57" s="48">
        <v>0</v>
      </c>
      <c r="DG57" s="48">
        <v>0</v>
      </c>
      <c r="DH57" s="48">
        <v>0</v>
      </c>
      <c r="DI57" s="25">
        <v>0</v>
      </c>
      <c r="DJ57" s="33">
        <f t="shared" si="52"/>
        <v>0</v>
      </c>
      <c r="DK57" s="33">
        <f t="shared" si="53"/>
        <v>0</v>
      </c>
      <c r="DL57" s="27">
        <f t="shared" si="54"/>
        <v>1</v>
      </c>
      <c r="DM57" s="33">
        <f t="shared" si="55"/>
        <v>0</v>
      </c>
      <c r="DN57" s="33">
        <f t="shared" si="56"/>
        <v>0</v>
      </c>
      <c r="DO57" s="33">
        <f t="shared" si="57"/>
        <v>0</v>
      </c>
      <c r="DP57" s="33">
        <f t="shared" si="58"/>
        <v>0</v>
      </c>
      <c r="DQ57" s="33">
        <f t="shared" si="59"/>
        <v>0</v>
      </c>
      <c r="DR57" s="154">
        <v>2.6030000000000002</v>
      </c>
      <c r="DS57" s="3">
        <v>2.77</v>
      </c>
      <c r="DT57" s="3" t="s">
        <v>3063</v>
      </c>
      <c r="DU57" s="3" t="s">
        <v>3062</v>
      </c>
      <c r="DV57" s="285"/>
    </row>
    <row r="58" spans="1:126" x14ac:dyDescent="0.35">
      <c r="A58">
        <v>1962</v>
      </c>
      <c r="B58" t="s">
        <v>127</v>
      </c>
      <c r="C58" t="s">
        <v>884</v>
      </c>
      <c r="D58" t="s">
        <v>885</v>
      </c>
      <c r="E58" t="s">
        <v>886</v>
      </c>
      <c r="F58" t="s">
        <v>333</v>
      </c>
      <c r="G58" t="s">
        <v>887</v>
      </c>
      <c r="H58" t="s">
        <v>888</v>
      </c>
      <c r="I58">
        <v>2020</v>
      </c>
      <c r="J58" t="s">
        <v>889</v>
      </c>
      <c r="K58" s="47" t="s">
        <v>890</v>
      </c>
      <c r="L58">
        <v>402</v>
      </c>
      <c r="N58">
        <v>123511</v>
      </c>
      <c r="O58" s="42" t="s">
        <v>239</v>
      </c>
      <c r="P58" t="s">
        <v>102</v>
      </c>
      <c r="Q58" t="s">
        <v>891</v>
      </c>
      <c r="R58" t="s">
        <v>108</v>
      </c>
      <c r="S58" t="s">
        <v>104</v>
      </c>
      <c r="T58" t="s">
        <v>105</v>
      </c>
      <c r="U58" t="s">
        <v>892</v>
      </c>
      <c r="V58">
        <v>0</v>
      </c>
      <c r="W58">
        <v>0</v>
      </c>
      <c r="X58">
        <v>0</v>
      </c>
      <c r="Y58" s="43">
        <v>0</v>
      </c>
      <c r="Z58" s="43">
        <v>0</v>
      </c>
      <c r="AA58" s="43">
        <v>0</v>
      </c>
      <c r="AB58" s="43">
        <v>1</v>
      </c>
      <c r="AC58" s="3">
        <f t="shared" si="40"/>
        <v>1</v>
      </c>
      <c r="AD58" s="4">
        <f t="shared" si="41"/>
        <v>1</v>
      </c>
      <c r="AE58" s="44">
        <v>0</v>
      </c>
      <c r="AF58" s="44">
        <v>0</v>
      </c>
      <c r="AG58" s="11">
        <f t="shared" si="42"/>
        <v>0</v>
      </c>
      <c r="AH58" s="12">
        <f t="shared" si="43"/>
        <v>0</v>
      </c>
      <c r="AI58" s="13">
        <f t="shared" si="44"/>
        <v>1</v>
      </c>
      <c r="AJ58" s="45">
        <v>0</v>
      </c>
      <c r="AK58" s="45">
        <v>0</v>
      </c>
      <c r="AL58" s="18">
        <f t="shared" si="45"/>
        <v>0</v>
      </c>
      <c r="AM58" s="19">
        <f t="shared" si="46"/>
        <v>0</v>
      </c>
      <c r="AN58" s="46">
        <v>0</v>
      </c>
      <c r="AO58" s="46">
        <v>0</v>
      </c>
      <c r="AP58" s="46">
        <v>0</v>
      </c>
      <c r="AQ58" s="24">
        <f t="shared" si="47"/>
        <v>0</v>
      </c>
      <c r="AR58" s="25">
        <f t="shared" si="48"/>
        <v>0</v>
      </c>
      <c r="AS58" s="13">
        <f t="shared" si="49"/>
        <v>0</v>
      </c>
      <c r="AT58" s="26">
        <f t="shared" si="50"/>
        <v>1</v>
      </c>
      <c r="AU58" s="27">
        <f t="shared" si="51"/>
        <v>1</v>
      </c>
      <c r="AV58" s="47">
        <v>0</v>
      </c>
      <c r="AW58" s="47">
        <v>0</v>
      </c>
      <c r="AX58" s="47">
        <v>0</v>
      </c>
      <c r="AY58" s="47">
        <v>0</v>
      </c>
      <c r="AZ58" s="47">
        <v>0</v>
      </c>
      <c r="BA58" s="47">
        <v>0</v>
      </c>
      <c r="BB58" s="47">
        <v>0</v>
      </c>
      <c r="BC58" s="47">
        <v>0</v>
      </c>
      <c r="BD58" s="47">
        <v>0</v>
      </c>
      <c r="BE58" s="47">
        <v>0</v>
      </c>
      <c r="BF58" s="47">
        <v>0</v>
      </c>
      <c r="BG58" s="47">
        <v>0</v>
      </c>
      <c r="BH58" s="47">
        <v>0</v>
      </c>
      <c r="BI58" s="47">
        <v>0</v>
      </c>
      <c r="BJ58" s="47">
        <v>0</v>
      </c>
      <c r="BK58" s="47">
        <v>0</v>
      </c>
      <c r="BL58" s="47">
        <v>0</v>
      </c>
      <c r="BM58" s="47">
        <v>0</v>
      </c>
      <c r="BN58" s="47">
        <v>0</v>
      </c>
      <c r="BO58" s="47">
        <v>0</v>
      </c>
      <c r="BP58" s="47">
        <v>0</v>
      </c>
      <c r="BQ58" s="47">
        <v>0</v>
      </c>
      <c r="BR58" s="47">
        <v>0</v>
      </c>
      <c r="BS58" s="47">
        <v>0</v>
      </c>
      <c r="BT58" s="47">
        <v>0</v>
      </c>
      <c r="BU58" s="47">
        <v>0</v>
      </c>
      <c r="BV58" s="47">
        <v>0</v>
      </c>
      <c r="BW58" s="47">
        <v>0</v>
      </c>
      <c r="BX58" s="47">
        <v>0</v>
      </c>
      <c r="BY58" s="47">
        <v>0</v>
      </c>
      <c r="BZ58" s="47">
        <v>0</v>
      </c>
      <c r="CA58" s="47">
        <v>0</v>
      </c>
      <c r="CB58" s="47">
        <v>0</v>
      </c>
      <c r="CC58" s="47">
        <v>1</v>
      </c>
      <c r="CD58" s="47">
        <v>0</v>
      </c>
      <c r="CE58" s="47">
        <v>0</v>
      </c>
      <c r="CF58" s="47">
        <v>0</v>
      </c>
      <c r="CG58" s="47">
        <v>0</v>
      </c>
      <c r="CH58" s="47">
        <v>0</v>
      </c>
      <c r="CI58" s="25">
        <v>1</v>
      </c>
      <c r="CJ58" s="48">
        <v>0</v>
      </c>
      <c r="CK58" s="27">
        <v>1</v>
      </c>
      <c r="CL58" s="48">
        <v>0</v>
      </c>
      <c r="CM58" s="48">
        <v>0</v>
      </c>
      <c r="CN58" s="48">
        <v>0</v>
      </c>
      <c r="CO58" s="25">
        <v>0</v>
      </c>
      <c r="CP58" s="48">
        <v>0</v>
      </c>
      <c r="CQ58" s="48">
        <v>0</v>
      </c>
      <c r="CR58" s="25">
        <v>0</v>
      </c>
      <c r="CS58" s="48">
        <v>0</v>
      </c>
      <c r="CT58" s="48">
        <v>0</v>
      </c>
      <c r="CU58" s="25">
        <v>0</v>
      </c>
      <c r="CV58" s="48">
        <v>0</v>
      </c>
      <c r="CW58" s="48">
        <v>0</v>
      </c>
      <c r="CX58" s="48">
        <v>0</v>
      </c>
      <c r="CY58" s="25">
        <v>0</v>
      </c>
      <c r="CZ58" s="25">
        <v>0</v>
      </c>
      <c r="DA58" s="25">
        <v>0</v>
      </c>
      <c r="DB58" s="48">
        <v>0</v>
      </c>
      <c r="DC58" s="48">
        <v>0</v>
      </c>
      <c r="DD58" s="48">
        <v>0</v>
      </c>
      <c r="DE58" s="25">
        <v>0</v>
      </c>
      <c r="DF58" s="48">
        <v>0</v>
      </c>
      <c r="DG58" s="48">
        <v>0</v>
      </c>
      <c r="DH58" s="48">
        <v>0</v>
      </c>
      <c r="DI58" s="25">
        <v>0</v>
      </c>
      <c r="DJ58" s="33">
        <f t="shared" si="52"/>
        <v>0</v>
      </c>
      <c r="DK58" s="33">
        <f t="shared" si="53"/>
        <v>0</v>
      </c>
      <c r="DL58" s="27">
        <f t="shared" si="54"/>
        <v>1</v>
      </c>
      <c r="DM58" s="33">
        <f t="shared" si="55"/>
        <v>0</v>
      </c>
      <c r="DN58" s="33">
        <f t="shared" si="56"/>
        <v>0</v>
      </c>
      <c r="DO58" s="33">
        <f t="shared" si="57"/>
        <v>0</v>
      </c>
      <c r="DP58" s="33">
        <f t="shared" si="58"/>
        <v>0</v>
      </c>
      <c r="DQ58" s="33">
        <f t="shared" si="59"/>
        <v>0</v>
      </c>
      <c r="DR58" s="154">
        <v>9.0380000000000003</v>
      </c>
      <c r="DS58" s="3">
        <v>8.5120000000000005</v>
      </c>
      <c r="DT58" s="3" t="s">
        <v>3078</v>
      </c>
      <c r="DU58" s="3" t="s">
        <v>3062</v>
      </c>
      <c r="DV58" s="285"/>
    </row>
    <row r="59" spans="1:126" x14ac:dyDescent="0.35">
      <c r="A59" s="229">
        <v>1963</v>
      </c>
      <c r="B59" t="s">
        <v>127</v>
      </c>
      <c r="C59" t="s">
        <v>893</v>
      </c>
      <c r="D59" t="s">
        <v>894</v>
      </c>
      <c r="E59" t="s">
        <v>895</v>
      </c>
      <c r="G59" t="s">
        <v>896</v>
      </c>
      <c r="H59" t="s">
        <v>897</v>
      </c>
      <c r="I59">
        <v>2020</v>
      </c>
      <c r="J59" t="s">
        <v>898</v>
      </c>
      <c r="K59" s="47" t="s">
        <v>899</v>
      </c>
      <c r="L59">
        <v>223</v>
      </c>
      <c r="M59">
        <v>2</v>
      </c>
      <c r="N59" t="s">
        <v>900</v>
      </c>
      <c r="O59" s="42" t="s">
        <v>901</v>
      </c>
      <c r="P59" t="s">
        <v>102</v>
      </c>
      <c r="Q59" t="s">
        <v>902</v>
      </c>
      <c r="R59" t="s">
        <v>103</v>
      </c>
      <c r="S59" t="s">
        <v>104</v>
      </c>
      <c r="T59" t="s">
        <v>105</v>
      </c>
      <c r="U59" t="s">
        <v>903</v>
      </c>
      <c r="V59">
        <v>0</v>
      </c>
      <c r="W59">
        <v>0</v>
      </c>
      <c r="X59">
        <v>0</v>
      </c>
      <c r="Y59" s="43">
        <v>0</v>
      </c>
      <c r="Z59" s="43">
        <v>1</v>
      </c>
      <c r="AA59" s="43">
        <v>0</v>
      </c>
      <c r="AB59" s="43">
        <v>0</v>
      </c>
      <c r="AC59" s="3">
        <f t="shared" si="40"/>
        <v>1</v>
      </c>
      <c r="AD59" s="4">
        <f t="shared" si="41"/>
        <v>1</v>
      </c>
      <c r="AE59" s="44">
        <v>0</v>
      </c>
      <c r="AF59" s="44">
        <v>0</v>
      </c>
      <c r="AG59" s="11">
        <f t="shared" si="42"/>
        <v>0</v>
      </c>
      <c r="AH59" s="12">
        <f t="shared" si="43"/>
        <v>0</v>
      </c>
      <c r="AI59" s="13">
        <f t="shared" si="44"/>
        <v>1</v>
      </c>
      <c r="AJ59" s="45">
        <v>0</v>
      </c>
      <c r="AK59" s="45">
        <v>0</v>
      </c>
      <c r="AL59" s="18">
        <f t="shared" si="45"/>
        <v>0</v>
      </c>
      <c r="AM59" s="19">
        <f t="shared" si="46"/>
        <v>0</v>
      </c>
      <c r="AN59" s="46">
        <v>0</v>
      </c>
      <c r="AO59" s="46">
        <v>0</v>
      </c>
      <c r="AP59" s="46">
        <v>0</v>
      </c>
      <c r="AQ59" s="24">
        <f t="shared" si="47"/>
        <v>0</v>
      </c>
      <c r="AR59" s="25">
        <f t="shared" si="48"/>
        <v>0</v>
      </c>
      <c r="AS59" s="13">
        <f t="shared" si="49"/>
        <v>0</v>
      </c>
      <c r="AT59" s="26">
        <f t="shared" si="50"/>
        <v>1</v>
      </c>
      <c r="AU59" s="27">
        <f t="shared" si="51"/>
        <v>1</v>
      </c>
      <c r="AV59" s="47">
        <v>0</v>
      </c>
      <c r="AW59" s="47">
        <v>0</v>
      </c>
      <c r="AX59" s="47">
        <v>0</v>
      </c>
      <c r="AY59" s="47">
        <v>0</v>
      </c>
      <c r="AZ59" s="47">
        <v>0</v>
      </c>
      <c r="BA59" s="47">
        <v>0</v>
      </c>
      <c r="BB59" s="47">
        <v>0</v>
      </c>
      <c r="BC59" s="47">
        <v>0</v>
      </c>
      <c r="BD59" s="47">
        <v>0</v>
      </c>
      <c r="BE59" s="47">
        <v>0</v>
      </c>
      <c r="BF59" s="47">
        <v>0</v>
      </c>
      <c r="BG59" s="47">
        <v>0</v>
      </c>
      <c r="BH59" s="47">
        <v>0</v>
      </c>
      <c r="BI59" s="47">
        <v>0</v>
      </c>
      <c r="BJ59" s="47">
        <v>0</v>
      </c>
      <c r="BK59" s="47">
        <v>0</v>
      </c>
      <c r="BL59" s="47">
        <v>0</v>
      </c>
      <c r="BM59" s="47">
        <v>0</v>
      </c>
      <c r="BN59" s="47">
        <v>0</v>
      </c>
      <c r="BO59" s="47">
        <v>0</v>
      </c>
      <c r="BP59" s="47">
        <v>0</v>
      </c>
      <c r="BQ59" s="47">
        <v>0</v>
      </c>
      <c r="BR59" s="47">
        <v>0</v>
      </c>
      <c r="BS59" s="47">
        <v>0</v>
      </c>
      <c r="BT59" s="47">
        <v>0</v>
      </c>
      <c r="BU59" s="47">
        <v>0</v>
      </c>
      <c r="BV59" s="47">
        <v>0</v>
      </c>
      <c r="BW59" s="47">
        <v>0</v>
      </c>
      <c r="BX59" s="47">
        <v>0</v>
      </c>
      <c r="BY59" s="47">
        <v>0</v>
      </c>
      <c r="BZ59" s="47">
        <v>0</v>
      </c>
      <c r="CA59" s="47">
        <v>0</v>
      </c>
      <c r="CB59" s="47">
        <v>0</v>
      </c>
      <c r="CC59" s="47">
        <v>0</v>
      </c>
      <c r="CD59" s="47">
        <v>0</v>
      </c>
      <c r="CE59" s="47">
        <v>0</v>
      </c>
      <c r="CF59" s="47">
        <v>0</v>
      </c>
      <c r="CG59" s="47">
        <v>0</v>
      </c>
      <c r="CH59" s="47">
        <v>0</v>
      </c>
      <c r="CI59" s="25">
        <v>1</v>
      </c>
      <c r="CJ59" s="48">
        <v>0</v>
      </c>
      <c r="CK59" s="27">
        <v>1</v>
      </c>
      <c r="CL59" s="48">
        <v>0</v>
      </c>
      <c r="CM59" s="48">
        <v>0</v>
      </c>
      <c r="CN59" s="48">
        <v>0</v>
      </c>
      <c r="CO59" s="25">
        <v>0</v>
      </c>
      <c r="CP59" s="48">
        <v>0</v>
      </c>
      <c r="CQ59" s="48">
        <v>0</v>
      </c>
      <c r="CR59" s="25">
        <v>0</v>
      </c>
      <c r="CS59" s="48">
        <v>0</v>
      </c>
      <c r="CT59" s="48">
        <v>0</v>
      </c>
      <c r="CU59" s="25">
        <v>0</v>
      </c>
      <c r="CV59" s="48">
        <v>0</v>
      </c>
      <c r="CW59" s="48">
        <v>0</v>
      </c>
      <c r="CX59" s="48">
        <v>0</v>
      </c>
      <c r="CY59" s="25">
        <v>0</v>
      </c>
      <c r="CZ59" s="25">
        <v>0</v>
      </c>
      <c r="DA59" s="25">
        <v>0</v>
      </c>
      <c r="DB59" s="48">
        <v>0</v>
      </c>
      <c r="DC59" s="48">
        <v>0</v>
      </c>
      <c r="DD59" s="48">
        <v>0</v>
      </c>
      <c r="DE59" s="25">
        <v>0</v>
      </c>
      <c r="DF59" s="48">
        <v>0</v>
      </c>
      <c r="DG59" s="48">
        <v>0</v>
      </c>
      <c r="DH59" s="48">
        <v>0</v>
      </c>
      <c r="DI59" s="25">
        <v>0</v>
      </c>
      <c r="DJ59" s="33">
        <f t="shared" si="52"/>
        <v>0</v>
      </c>
      <c r="DK59" s="33">
        <f t="shared" si="53"/>
        <v>0</v>
      </c>
      <c r="DL59" s="27">
        <f t="shared" si="54"/>
        <v>1</v>
      </c>
      <c r="DM59" s="33">
        <f t="shared" si="55"/>
        <v>0</v>
      </c>
      <c r="DN59" s="33">
        <f t="shared" si="56"/>
        <v>0</v>
      </c>
      <c r="DO59" s="33">
        <f t="shared" si="57"/>
        <v>0</v>
      </c>
      <c r="DP59" s="33">
        <f t="shared" si="58"/>
        <v>0</v>
      </c>
      <c r="DQ59" s="33">
        <f t="shared" si="59"/>
        <v>0</v>
      </c>
      <c r="DR59" s="154">
        <v>3.0139999999999998</v>
      </c>
      <c r="DS59" s="3">
        <v>3.44</v>
      </c>
      <c r="DT59" s="3" t="s">
        <v>3071</v>
      </c>
      <c r="DU59" s="3" t="s">
        <v>3064</v>
      </c>
      <c r="DV59" s="285"/>
    </row>
    <row r="60" spans="1:126" x14ac:dyDescent="0.35">
      <c r="A60">
        <v>1964</v>
      </c>
      <c r="B60" t="s">
        <v>127</v>
      </c>
      <c r="C60" t="s">
        <v>904</v>
      </c>
      <c r="D60" t="s">
        <v>905</v>
      </c>
      <c r="E60" t="s">
        <v>906</v>
      </c>
      <c r="F60" t="s">
        <v>907</v>
      </c>
      <c r="G60" t="s">
        <v>908</v>
      </c>
      <c r="H60" t="s">
        <v>909</v>
      </c>
      <c r="I60">
        <v>2020</v>
      </c>
      <c r="J60" t="s">
        <v>910</v>
      </c>
      <c r="K60" s="47" t="s">
        <v>911</v>
      </c>
      <c r="L60">
        <v>8</v>
      </c>
      <c r="N60" t="s">
        <v>912</v>
      </c>
      <c r="O60" s="42" t="s">
        <v>407</v>
      </c>
      <c r="P60" t="s">
        <v>118</v>
      </c>
      <c r="Q60" t="s">
        <v>913</v>
      </c>
      <c r="R60" t="s">
        <v>108</v>
      </c>
      <c r="S60" t="s">
        <v>104</v>
      </c>
      <c r="T60" t="s">
        <v>240</v>
      </c>
      <c r="U60" t="s">
        <v>156</v>
      </c>
      <c r="V60">
        <v>0</v>
      </c>
      <c r="W60">
        <v>0</v>
      </c>
      <c r="X60">
        <v>0</v>
      </c>
      <c r="Y60" s="43">
        <v>0</v>
      </c>
      <c r="Z60" s="43">
        <v>0</v>
      </c>
      <c r="AA60" s="43">
        <v>0</v>
      </c>
      <c r="AB60" s="43">
        <v>0</v>
      </c>
      <c r="AC60" s="3">
        <f t="shared" si="40"/>
        <v>0</v>
      </c>
      <c r="AD60" s="4">
        <f t="shared" si="41"/>
        <v>0</v>
      </c>
      <c r="AE60" s="44">
        <v>1</v>
      </c>
      <c r="AF60" s="44">
        <v>0</v>
      </c>
      <c r="AG60" s="11">
        <f t="shared" si="42"/>
        <v>1</v>
      </c>
      <c r="AH60" s="12">
        <f t="shared" si="43"/>
        <v>1</v>
      </c>
      <c r="AI60" s="13">
        <f t="shared" si="44"/>
        <v>1</v>
      </c>
      <c r="AJ60" s="45">
        <v>0</v>
      </c>
      <c r="AK60" s="45">
        <v>0</v>
      </c>
      <c r="AL60" s="18">
        <f t="shared" si="45"/>
        <v>0</v>
      </c>
      <c r="AM60" s="19">
        <f t="shared" si="46"/>
        <v>0</v>
      </c>
      <c r="AN60" s="46">
        <v>0</v>
      </c>
      <c r="AO60" s="46">
        <v>0</v>
      </c>
      <c r="AP60" s="46">
        <v>0</v>
      </c>
      <c r="AQ60" s="24">
        <f t="shared" si="47"/>
        <v>0</v>
      </c>
      <c r="AR60" s="25">
        <f t="shared" si="48"/>
        <v>0</v>
      </c>
      <c r="AS60" s="13">
        <f t="shared" si="49"/>
        <v>0</v>
      </c>
      <c r="AT60" s="26">
        <f t="shared" si="50"/>
        <v>1</v>
      </c>
      <c r="AU60" s="27">
        <f t="shared" si="51"/>
        <v>1</v>
      </c>
      <c r="AV60" s="47">
        <v>0</v>
      </c>
      <c r="AW60" s="47">
        <v>0</v>
      </c>
      <c r="AX60" s="47">
        <v>0</v>
      </c>
      <c r="AY60" s="47">
        <v>0</v>
      </c>
      <c r="AZ60" s="47">
        <v>0</v>
      </c>
      <c r="BA60" s="47">
        <v>0</v>
      </c>
      <c r="BB60" s="47">
        <v>0</v>
      </c>
      <c r="BC60" s="47">
        <v>0</v>
      </c>
      <c r="BD60" s="47">
        <v>0</v>
      </c>
      <c r="BE60" s="47">
        <v>0</v>
      </c>
      <c r="BF60" s="47">
        <v>0</v>
      </c>
      <c r="BG60" s="47">
        <v>0</v>
      </c>
      <c r="BH60" s="47">
        <v>0</v>
      </c>
      <c r="BI60" s="47">
        <v>0</v>
      </c>
      <c r="BJ60" s="47">
        <v>0</v>
      </c>
      <c r="BK60" s="47">
        <v>0</v>
      </c>
      <c r="BL60" s="47">
        <v>0</v>
      </c>
      <c r="BM60" s="47">
        <v>0</v>
      </c>
      <c r="BN60" s="47">
        <v>0</v>
      </c>
      <c r="BO60" s="47">
        <v>0</v>
      </c>
      <c r="BP60" s="47">
        <v>0</v>
      </c>
      <c r="BQ60" s="47">
        <v>0</v>
      </c>
      <c r="BR60" s="47">
        <v>0</v>
      </c>
      <c r="BS60" s="47">
        <v>0</v>
      </c>
      <c r="BT60" s="47">
        <v>0</v>
      </c>
      <c r="BU60" s="47">
        <v>0</v>
      </c>
      <c r="BV60" s="47">
        <v>0</v>
      </c>
      <c r="BW60" s="47">
        <v>0</v>
      </c>
      <c r="BX60" s="47">
        <v>0</v>
      </c>
      <c r="BY60" s="47">
        <v>0</v>
      </c>
      <c r="BZ60" s="47">
        <v>0</v>
      </c>
      <c r="CA60" s="47">
        <v>0</v>
      </c>
      <c r="CB60" s="47">
        <v>0</v>
      </c>
      <c r="CC60" s="47">
        <v>0</v>
      </c>
      <c r="CD60" s="47">
        <v>0</v>
      </c>
      <c r="CE60" s="47">
        <v>0</v>
      </c>
      <c r="CF60" s="47">
        <v>0</v>
      </c>
      <c r="CG60" s="47">
        <v>0</v>
      </c>
      <c r="CH60" s="47">
        <v>0</v>
      </c>
      <c r="CI60" s="25">
        <v>1</v>
      </c>
      <c r="CJ60" s="48">
        <v>0</v>
      </c>
      <c r="CK60" s="27">
        <v>0</v>
      </c>
      <c r="CL60" s="48">
        <v>1</v>
      </c>
      <c r="CM60" s="48">
        <v>0</v>
      </c>
      <c r="CN60" s="48">
        <v>0</v>
      </c>
      <c r="CO60" s="25">
        <v>0</v>
      </c>
      <c r="CP60" s="48">
        <v>0</v>
      </c>
      <c r="CQ60" s="48">
        <v>0</v>
      </c>
      <c r="CR60" s="25">
        <v>0</v>
      </c>
      <c r="CS60" s="48">
        <v>0</v>
      </c>
      <c r="CT60" s="48">
        <v>0</v>
      </c>
      <c r="CU60" s="25">
        <v>0</v>
      </c>
      <c r="CV60" s="48">
        <v>0</v>
      </c>
      <c r="CW60" s="48">
        <v>0</v>
      </c>
      <c r="CX60" s="48">
        <v>0</v>
      </c>
      <c r="CY60" s="25">
        <v>0</v>
      </c>
      <c r="CZ60" s="25">
        <v>0</v>
      </c>
      <c r="DA60" s="25">
        <v>0</v>
      </c>
      <c r="DB60" s="48">
        <v>0</v>
      </c>
      <c r="DC60" s="48">
        <v>0</v>
      </c>
      <c r="DD60" s="48">
        <v>0</v>
      </c>
      <c r="DE60" s="25">
        <v>0</v>
      </c>
      <c r="DF60" s="48">
        <v>0</v>
      </c>
      <c r="DG60" s="48">
        <v>0</v>
      </c>
      <c r="DH60" s="48">
        <v>0</v>
      </c>
      <c r="DI60" s="25">
        <v>0</v>
      </c>
      <c r="DJ60" s="33">
        <f t="shared" si="52"/>
        <v>0</v>
      </c>
      <c r="DK60" s="33">
        <f t="shared" si="53"/>
        <v>0</v>
      </c>
      <c r="DL60" s="27">
        <f t="shared" si="54"/>
        <v>0</v>
      </c>
      <c r="DM60" s="33">
        <f t="shared" si="55"/>
        <v>1</v>
      </c>
      <c r="DN60" s="33">
        <f t="shared" si="56"/>
        <v>0</v>
      </c>
      <c r="DO60" s="33">
        <f t="shared" si="57"/>
        <v>0</v>
      </c>
      <c r="DP60" s="33">
        <f t="shared" si="58"/>
        <v>0</v>
      </c>
      <c r="DQ60" s="33">
        <f t="shared" si="59"/>
        <v>0</v>
      </c>
      <c r="DR60" s="154"/>
      <c r="DS60" s="3"/>
      <c r="DT60" s="3"/>
      <c r="DU60" s="3"/>
      <c r="DV60" s="285"/>
    </row>
    <row r="61" spans="1:126" x14ac:dyDescent="0.35">
      <c r="A61">
        <v>1965</v>
      </c>
      <c r="B61" t="s">
        <v>127</v>
      </c>
      <c r="C61" t="s">
        <v>914</v>
      </c>
      <c r="D61" t="s">
        <v>915</v>
      </c>
      <c r="E61" t="s">
        <v>916</v>
      </c>
      <c r="F61" t="s">
        <v>917</v>
      </c>
      <c r="G61" t="s">
        <v>918</v>
      </c>
      <c r="H61" t="s">
        <v>919</v>
      </c>
      <c r="I61">
        <v>2020</v>
      </c>
      <c r="J61" t="s">
        <v>920</v>
      </c>
      <c r="K61" s="47" t="s">
        <v>224</v>
      </c>
      <c r="L61">
        <v>96</v>
      </c>
      <c r="M61">
        <v>2</v>
      </c>
      <c r="N61" t="s">
        <v>921</v>
      </c>
      <c r="O61" s="42" t="s">
        <v>159</v>
      </c>
      <c r="P61" t="s">
        <v>102</v>
      </c>
      <c r="Q61" t="s">
        <v>922</v>
      </c>
      <c r="R61" t="s">
        <v>103</v>
      </c>
      <c r="S61" t="s">
        <v>104</v>
      </c>
      <c r="T61" t="s">
        <v>105</v>
      </c>
      <c r="U61" t="s">
        <v>156</v>
      </c>
      <c r="V61">
        <v>0</v>
      </c>
      <c r="W61">
        <v>0</v>
      </c>
      <c r="X61">
        <v>0</v>
      </c>
      <c r="Y61" s="43">
        <v>0</v>
      </c>
      <c r="Z61" s="43">
        <v>0</v>
      </c>
      <c r="AA61" s="43">
        <v>0</v>
      </c>
      <c r="AB61" s="43">
        <v>0</v>
      </c>
      <c r="AC61" s="3">
        <f t="shared" si="40"/>
        <v>0</v>
      </c>
      <c r="AD61" s="4">
        <f t="shared" si="41"/>
        <v>0</v>
      </c>
      <c r="AE61" s="44">
        <v>1</v>
      </c>
      <c r="AF61" s="44">
        <v>0</v>
      </c>
      <c r="AG61" s="11">
        <f t="shared" si="42"/>
        <v>1</v>
      </c>
      <c r="AH61" s="12">
        <f t="shared" si="43"/>
        <v>1</v>
      </c>
      <c r="AI61" s="13">
        <f t="shared" si="44"/>
        <v>1</v>
      </c>
      <c r="AJ61" s="45">
        <v>0</v>
      </c>
      <c r="AK61" s="45">
        <v>0</v>
      </c>
      <c r="AL61" s="18">
        <f t="shared" si="45"/>
        <v>0</v>
      </c>
      <c r="AM61" s="19">
        <f t="shared" si="46"/>
        <v>0</v>
      </c>
      <c r="AN61" s="46">
        <v>0</v>
      </c>
      <c r="AO61" s="46">
        <v>0</v>
      </c>
      <c r="AP61" s="46">
        <v>0</v>
      </c>
      <c r="AQ61" s="24">
        <f t="shared" si="47"/>
        <v>0</v>
      </c>
      <c r="AR61" s="25">
        <f t="shared" si="48"/>
        <v>0</v>
      </c>
      <c r="AS61" s="13">
        <f t="shared" si="49"/>
        <v>0</v>
      </c>
      <c r="AT61" s="26">
        <f t="shared" si="50"/>
        <v>1</v>
      </c>
      <c r="AU61" s="27">
        <f t="shared" si="51"/>
        <v>1</v>
      </c>
      <c r="AV61" s="47">
        <v>0</v>
      </c>
      <c r="AW61" s="47">
        <v>0</v>
      </c>
      <c r="AX61" s="47">
        <v>0</v>
      </c>
      <c r="AY61" s="47">
        <v>0</v>
      </c>
      <c r="AZ61" s="47">
        <v>0</v>
      </c>
      <c r="BA61" s="47">
        <v>0</v>
      </c>
      <c r="BB61" s="47">
        <v>0</v>
      </c>
      <c r="BC61" s="47">
        <v>0</v>
      </c>
      <c r="BD61" s="47">
        <v>0</v>
      </c>
      <c r="BE61" s="47">
        <v>0</v>
      </c>
      <c r="BF61" s="47">
        <v>0</v>
      </c>
      <c r="BG61" s="47">
        <v>0</v>
      </c>
      <c r="BH61" s="47">
        <v>0</v>
      </c>
      <c r="BI61" s="47">
        <v>0</v>
      </c>
      <c r="BJ61" s="47">
        <v>0</v>
      </c>
      <c r="BK61" s="47">
        <v>0</v>
      </c>
      <c r="BL61" s="47">
        <v>0</v>
      </c>
      <c r="BM61" s="47">
        <v>0</v>
      </c>
      <c r="BN61" s="47">
        <v>0</v>
      </c>
      <c r="BO61" s="47">
        <v>0</v>
      </c>
      <c r="BP61" s="47">
        <v>0</v>
      </c>
      <c r="BQ61" s="47">
        <v>0</v>
      </c>
      <c r="BR61" s="47">
        <v>0</v>
      </c>
      <c r="BS61" s="47">
        <v>0</v>
      </c>
      <c r="BT61" s="47">
        <v>0</v>
      </c>
      <c r="BU61" s="47">
        <v>0</v>
      </c>
      <c r="BV61" s="47">
        <v>0</v>
      </c>
      <c r="BW61" s="47">
        <v>0</v>
      </c>
      <c r="BX61" s="47">
        <v>0</v>
      </c>
      <c r="BY61" s="47">
        <v>0</v>
      </c>
      <c r="BZ61" s="47">
        <v>0</v>
      </c>
      <c r="CA61" s="47">
        <v>0</v>
      </c>
      <c r="CB61" s="47">
        <v>0</v>
      </c>
      <c r="CC61" s="47">
        <v>0</v>
      </c>
      <c r="CD61" s="47">
        <v>0</v>
      </c>
      <c r="CE61" s="47">
        <v>0</v>
      </c>
      <c r="CF61" s="47">
        <v>0</v>
      </c>
      <c r="CG61" s="47">
        <v>0</v>
      </c>
      <c r="CH61" s="47">
        <v>0</v>
      </c>
      <c r="CI61" s="25">
        <v>1</v>
      </c>
      <c r="CJ61" s="48">
        <v>0</v>
      </c>
      <c r="CK61" s="27">
        <v>1</v>
      </c>
      <c r="CL61" s="48">
        <v>0</v>
      </c>
      <c r="CM61" s="48">
        <v>0</v>
      </c>
      <c r="CN61" s="48">
        <v>0</v>
      </c>
      <c r="CO61" s="25">
        <v>0</v>
      </c>
      <c r="CP61" s="48">
        <v>0</v>
      </c>
      <c r="CQ61" s="48">
        <v>0</v>
      </c>
      <c r="CR61" s="25">
        <v>0</v>
      </c>
      <c r="CS61" s="48">
        <v>0</v>
      </c>
      <c r="CT61" s="48">
        <v>0</v>
      </c>
      <c r="CU61" s="25">
        <v>0</v>
      </c>
      <c r="CV61" s="48">
        <v>0</v>
      </c>
      <c r="CW61" s="48">
        <v>0</v>
      </c>
      <c r="CX61" s="48">
        <v>0</v>
      </c>
      <c r="CY61" s="25">
        <v>0</v>
      </c>
      <c r="CZ61" s="25">
        <v>0</v>
      </c>
      <c r="DA61" s="25">
        <v>0</v>
      </c>
      <c r="DB61" s="48">
        <v>0</v>
      </c>
      <c r="DC61" s="48">
        <v>0</v>
      </c>
      <c r="DD61" s="48">
        <v>0</v>
      </c>
      <c r="DE61" s="25">
        <v>0</v>
      </c>
      <c r="DF61" s="48">
        <v>0</v>
      </c>
      <c r="DG61" s="48">
        <v>0</v>
      </c>
      <c r="DH61" s="48">
        <v>0</v>
      </c>
      <c r="DI61" s="25">
        <v>0</v>
      </c>
      <c r="DJ61" s="33">
        <f t="shared" si="52"/>
        <v>0</v>
      </c>
      <c r="DK61" s="33">
        <f t="shared" si="53"/>
        <v>0</v>
      </c>
      <c r="DL61" s="27">
        <f t="shared" si="54"/>
        <v>1</v>
      </c>
      <c r="DM61" s="33">
        <f t="shared" si="55"/>
        <v>0</v>
      </c>
      <c r="DN61" s="33">
        <f t="shared" si="56"/>
        <v>0</v>
      </c>
      <c r="DO61" s="33">
        <f t="shared" si="57"/>
        <v>0</v>
      </c>
      <c r="DP61" s="33">
        <f t="shared" si="58"/>
        <v>0</v>
      </c>
      <c r="DQ61" s="33">
        <f t="shared" si="59"/>
        <v>0</v>
      </c>
      <c r="DR61" s="154">
        <v>0.90300000000000002</v>
      </c>
      <c r="DS61" s="3">
        <v>0.92700000000000005</v>
      </c>
      <c r="DT61" s="3" t="s">
        <v>3063</v>
      </c>
      <c r="DU61" s="3" t="s">
        <v>3067</v>
      </c>
      <c r="DV61" s="285"/>
    </row>
    <row r="62" spans="1:126" x14ac:dyDescent="0.35">
      <c r="A62">
        <v>1968</v>
      </c>
      <c r="B62" t="s">
        <v>654</v>
      </c>
      <c r="C62" t="s">
        <v>923</v>
      </c>
      <c r="D62" t="s">
        <v>924</v>
      </c>
      <c r="E62" t="s">
        <v>925</v>
      </c>
      <c r="F62" t="s">
        <v>139</v>
      </c>
      <c r="G62" t="s">
        <v>926</v>
      </c>
      <c r="H62" t="s">
        <v>927</v>
      </c>
      <c r="I62">
        <v>2020</v>
      </c>
      <c r="J62" t="s">
        <v>928</v>
      </c>
      <c r="K62" s="47" t="s">
        <v>149</v>
      </c>
      <c r="N62" t="s">
        <v>929</v>
      </c>
      <c r="O62" s="42" t="s">
        <v>376</v>
      </c>
      <c r="P62" t="s">
        <v>102</v>
      </c>
      <c r="Q62" t="s">
        <v>930</v>
      </c>
      <c r="R62" t="s">
        <v>108</v>
      </c>
      <c r="S62" t="s">
        <v>104</v>
      </c>
      <c r="T62" t="s">
        <v>105</v>
      </c>
      <c r="U62" t="s">
        <v>931</v>
      </c>
      <c r="V62">
        <v>0</v>
      </c>
      <c r="W62">
        <v>0</v>
      </c>
      <c r="X62">
        <v>0</v>
      </c>
      <c r="Y62" s="43">
        <v>0</v>
      </c>
      <c r="Z62" s="43">
        <v>0</v>
      </c>
      <c r="AA62" s="43">
        <v>0</v>
      </c>
      <c r="AB62" s="43">
        <v>1</v>
      </c>
      <c r="AC62" s="3">
        <f t="shared" si="40"/>
        <v>1</v>
      </c>
      <c r="AD62" s="4">
        <f t="shared" si="41"/>
        <v>1</v>
      </c>
      <c r="AE62" s="44">
        <v>0</v>
      </c>
      <c r="AF62" s="44">
        <v>0</v>
      </c>
      <c r="AG62" s="11">
        <f t="shared" si="42"/>
        <v>0</v>
      </c>
      <c r="AH62" s="12">
        <f t="shared" si="43"/>
        <v>0</v>
      </c>
      <c r="AI62" s="13">
        <f t="shared" si="44"/>
        <v>1</v>
      </c>
      <c r="AJ62" s="45">
        <v>0</v>
      </c>
      <c r="AK62" s="45">
        <v>0</v>
      </c>
      <c r="AL62" s="18">
        <f t="shared" si="45"/>
        <v>0</v>
      </c>
      <c r="AM62" s="19">
        <f t="shared" si="46"/>
        <v>0</v>
      </c>
      <c r="AN62" s="46">
        <v>0</v>
      </c>
      <c r="AO62" s="46">
        <v>0</v>
      </c>
      <c r="AP62" s="46">
        <v>0</v>
      </c>
      <c r="AQ62" s="24">
        <f t="shared" si="47"/>
        <v>0</v>
      </c>
      <c r="AR62" s="25">
        <f t="shared" si="48"/>
        <v>0</v>
      </c>
      <c r="AS62" s="13">
        <f t="shared" si="49"/>
        <v>0</v>
      </c>
      <c r="AT62" s="26">
        <f t="shared" si="50"/>
        <v>1</v>
      </c>
      <c r="AU62" s="27">
        <f t="shared" si="51"/>
        <v>1</v>
      </c>
      <c r="AV62" s="47">
        <v>0</v>
      </c>
      <c r="AW62" s="47">
        <v>0</v>
      </c>
      <c r="AX62" s="47">
        <v>0</v>
      </c>
      <c r="AY62" s="47">
        <v>0</v>
      </c>
      <c r="AZ62" s="47">
        <v>0</v>
      </c>
      <c r="BA62" s="47">
        <v>0</v>
      </c>
      <c r="BB62" s="47">
        <v>0</v>
      </c>
      <c r="BC62" s="47">
        <v>0</v>
      </c>
      <c r="BD62" s="47">
        <v>0</v>
      </c>
      <c r="BE62" s="47">
        <v>0</v>
      </c>
      <c r="BF62" s="47">
        <v>0</v>
      </c>
      <c r="BG62" s="47">
        <v>0</v>
      </c>
      <c r="BH62" s="47">
        <v>0</v>
      </c>
      <c r="BI62" s="47">
        <v>0</v>
      </c>
      <c r="BJ62" s="47">
        <v>0</v>
      </c>
      <c r="BK62" s="47">
        <v>0</v>
      </c>
      <c r="BL62" s="47">
        <v>0</v>
      </c>
      <c r="BM62" s="47">
        <v>0</v>
      </c>
      <c r="BN62" s="47">
        <v>0</v>
      </c>
      <c r="BO62" s="47">
        <v>0</v>
      </c>
      <c r="BP62" s="47">
        <v>0</v>
      </c>
      <c r="BQ62" s="47">
        <v>0</v>
      </c>
      <c r="BR62" s="47">
        <v>0</v>
      </c>
      <c r="BS62" s="47">
        <v>0</v>
      </c>
      <c r="BT62" s="47">
        <v>0</v>
      </c>
      <c r="BU62" s="47">
        <v>0</v>
      </c>
      <c r="BV62" s="47">
        <v>0</v>
      </c>
      <c r="BW62" s="47">
        <v>0</v>
      </c>
      <c r="BX62" s="47">
        <v>0</v>
      </c>
      <c r="BY62" s="47">
        <v>0</v>
      </c>
      <c r="BZ62" s="47">
        <v>0</v>
      </c>
      <c r="CA62" s="47">
        <v>0</v>
      </c>
      <c r="CB62" s="47">
        <v>0</v>
      </c>
      <c r="CC62" s="47">
        <v>1</v>
      </c>
      <c r="CD62" s="47">
        <v>0</v>
      </c>
      <c r="CE62" s="47">
        <v>0</v>
      </c>
      <c r="CF62" s="47">
        <v>0</v>
      </c>
      <c r="CG62" s="47">
        <v>0</v>
      </c>
      <c r="CH62" s="47">
        <v>0</v>
      </c>
      <c r="CI62" s="25">
        <v>1</v>
      </c>
      <c r="CJ62" s="48">
        <v>0</v>
      </c>
      <c r="CK62" s="27">
        <v>1</v>
      </c>
      <c r="CL62" s="48">
        <v>0</v>
      </c>
      <c r="CM62" s="48">
        <v>0</v>
      </c>
      <c r="CN62" s="48">
        <v>0</v>
      </c>
      <c r="CO62" s="25">
        <v>0</v>
      </c>
      <c r="CP62" s="48">
        <v>0</v>
      </c>
      <c r="CQ62" s="48">
        <v>0</v>
      </c>
      <c r="CR62" s="25">
        <v>0</v>
      </c>
      <c r="CS62" s="48">
        <v>0</v>
      </c>
      <c r="CT62" s="48">
        <v>0</v>
      </c>
      <c r="CU62" s="25">
        <v>0</v>
      </c>
      <c r="CV62" s="48">
        <v>0</v>
      </c>
      <c r="CW62" s="48">
        <v>0</v>
      </c>
      <c r="CX62" s="48">
        <v>0</v>
      </c>
      <c r="CY62" s="25">
        <v>0</v>
      </c>
      <c r="CZ62" s="25">
        <v>0</v>
      </c>
      <c r="DA62" s="25">
        <v>0</v>
      </c>
      <c r="DB62" s="48">
        <v>0</v>
      </c>
      <c r="DC62" s="48">
        <v>0</v>
      </c>
      <c r="DD62" s="48">
        <v>0</v>
      </c>
      <c r="DE62" s="25">
        <v>0</v>
      </c>
      <c r="DF62" s="48">
        <v>0</v>
      </c>
      <c r="DG62" s="48">
        <v>0</v>
      </c>
      <c r="DH62" s="48">
        <v>0</v>
      </c>
      <c r="DI62" s="25">
        <v>0</v>
      </c>
      <c r="DJ62" s="33">
        <f t="shared" si="52"/>
        <v>0</v>
      </c>
      <c r="DK62" s="33">
        <f t="shared" si="53"/>
        <v>0</v>
      </c>
      <c r="DL62" s="27">
        <f t="shared" si="54"/>
        <v>1</v>
      </c>
      <c r="DM62" s="33">
        <f t="shared" si="55"/>
        <v>0</v>
      </c>
      <c r="DN62" s="33">
        <f t="shared" si="56"/>
        <v>0</v>
      </c>
      <c r="DO62" s="33">
        <f t="shared" si="57"/>
        <v>0</v>
      </c>
      <c r="DP62" s="33">
        <f t="shared" si="58"/>
        <v>0</v>
      </c>
      <c r="DQ62" s="33">
        <f t="shared" si="59"/>
        <v>0</v>
      </c>
      <c r="DR62" s="154">
        <v>2.278</v>
      </c>
      <c r="DS62" s="3">
        <v>2.5449999999999999</v>
      </c>
      <c r="DT62" s="3" t="s">
        <v>3074</v>
      </c>
      <c r="DU62" s="3" t="s">
        <v>3064</v>
      </c>
      <c r="DV62" s="285"/>
    </row>
    <row r="63" spans="1:126" x14ac:dyDescent="0.35">
      <c r="A63">
        <v>1969</v>
      </c>
      <c r="B63" t="s">
        <v>430</v>
      </c>
      <c r="C63" t="s">
        <v>932</v>
      </c>
      <c r="D63" t="s">
        <v>933</v>
      </c>
      <c r="E63" t="s">
        <v>934</v>
      </c>
      <c r="F63" t="s">
        <v>935</v>
      </c>
      <c r="G63" t="s">
        <v>936</v>
      </c>
      <c r="H63" t="s">
        <v>937</v>
      </c>
      <c r="I63">
        <v>2020</v>
      </c>
      <c r="J63" t="s">
        <v>938</v>
      </c>
      <c r="K63" s="47" t="s">
        <v>180</v>
      </c>
      <c r="L63">
        <v>287</v>
      </c>
      <c r="M63">
        <v>1926</v>
      </c>
      <c r="N63">
        <v>20200302</v>
      </c>
      <c r="O63" s="42" t="s">
        <v>198</v>
      </c>
      <c r="P63" t="s">
        <v>102</v>
      </c>
      <c r="Q63" t="s">
        <v>939</v>
      </c>
      <c r="R63" t="s">
        <v>103</v>
      </c>
      <c r="S63" t="s">
        <v>104</v>
      </c>
      <c r="T63" t="s">
        <v>105</v>
      </c>
      <c r="U63" t="s">
        <v>940</v>
      </c>
      <c r="V63">
        <v>0</v>
      </c>
      <c r="W63">
        <v>0</v>
      </c>
      <c r="X63">
        <v>0</v>
      </c>
      <c r="Y63" s="43">
        <v>1</v>
      </c>
      <c r="Z63" s="43">
        <v>0</v>
      </c>
      <c r="AA63" s="43">
        <v>0</v>
      </c>
      <c r="AB63" s="43">
        <v>0</v>
      </c>
      <c r="AC63" s="3">
        <f t="shared" si="40"/>
        <v>1</v>
      </c>
      <c r="AD63" s="4">
        <f t="shared" si="41"/>
        <v>1</v>
      </c>
      <c r="AE63" s="44">
        <v>0</v>
      </c>
      <c r="AF63" s="44">
        <v>0</v>
      </c>
      <c r="AG63" s="11">
        <f t="shared" si="42"/>
        <v>0</v>
      </c>
      <c r="AH63" s="12">
        <f t="shared" si="43"/>
        <v>0</v>
      </c>
      <c r="AI63" s="13">
        <f t="shared" si="44"/>
        <v>1</v>
      </c>
      <c r="AJ63" s="45">
        <v>0</v>
      </c>
      <c r="AK63" s="45">
        <v>0</v>
      </c>
      <c r="AL63" s="18">
        <f t="shared" si="45"/>
        <v>0</v>
      </c>
      <c r="AM63" s="19">
        <f t="shared" si="46"/>
        <v>0</v>
      </c>
      <c r="AN63" s="46">
        <v>0</v>
      </c>
      <c r="AO63" s="46">
        <v>0</v>
      </c>
      <c r="AP63" s="46">
        <v>0</v>
      </c>
      <c r="AQ63" s="24">
        <f t="shared" si="47"/>
        <v>0</v>
      </c>
      <c r="AR63" s="25">
        <f t="shared" si="48"/>
        <v>0</v>
      </c>
      <c r="AS63" s="13">
        <f t="shared" si="49"/>
        <v>0</v>
      </c>
      <c r="AT63" s="26">
        <f t="shared" si="50"/>
        <v>1</v>
      </c>
      <c r="AU63" s="27">
        <f t="shared" si="51"/>
        <v>1</v>
      </c>
      <c r="AV63" s="47">
        <v>0</v>
      </c>
      <c r="AW63" s="47">
        <v>0</v>
      </c>
      <c r="AX63" s="47">
        <v>0</v>
      </c>
      <c r="AY63" s="47">
        <v>0</v>
      </c>
      <c r="AZ63" s="47">
        <v>0</v>
      </c>
      <c r="BA63" s="47">
        <v>0</v>
      </c>
      <c r="BB63" s="47">
        <v>0</v>
      </c>
      <c r="BC63" s="47">
        <v>0</v>
      </c>
      <c r="BD63" s="47">
        <v>0</v>
      </c>
      <c r="BE63" s="47">
        <v>0</v>
      </c>
      <c r="BF63" s="47">
        <v>0</v>
      </c>
      <c r="BG63" s="47">
        <v>0</v>
      </c>
      <c r="BH63" s="47">
        <v>0</v>
      </c>
      <c r="BI63" s="47">
        <v>0</v>
      </c>
      <c r="BJ63" s="47">
        <v>0</v>
      </c>
      <c r="BK63" s="47">
        <v>0</v>
      </c>
      <c r="BL63" s="47">
        <v>0</v>
      </c>
      <c r="BM63" s="47">
        <v>0</v>
      </c>
      <c r="BN63" s="47">
        <v>0</v>
      </c>
      <c r="BO63" s="47">
        <v>0</v>
      </c>
      <c r="BP63" s="47">
        <v>0</v>
      </c>
      <c r="BQ63" s="47">
        <v>0</v>
      </c>
      <c r="BR63" s="47">
        <v>0</v>
      </c>
      <c r="BS63" s="47">
        <v>0</v>
      </c>
      <c r="BT63" s="47">
        <v>0</v>
      </c>
      <c r="BU63" s="47">
        <v>0</v>
      </c>
      <c r="BV63" s="47">
        <v>0</v>
      </c>
      <c r="BW63" s="47">
        <v>0</v>
      </c>
      <c r="BX63" s="47">
        <v>0</v>
      </c>
      <c r="BY63" s="47">
        <v>0</v>
      </c>
      <c r="BZ63" s="47">
        <v>0</v>
      </c>
      <c r="CA63" s="47">
        <v>0</v>
      </c>
      <c r="CB63" s="47">
        <v>0</v>
      </c>
      <c r="CC63" s="47">
        <v>0</v>
      </c>
      <c r="CD63" s="47">
        <v>0</v>
      </c>
      <c r="CE63" s="47">
        <v>0</v>
      </c>
      <c r="CF63" s="47">
        <v>0</v>
      </c>
      <c r="CG63" s="47">
        <v>0</v>
      </c>
      <c r="CH63" s="47">
        <v>0</v>
      </c>
      <c r="CI63" s="25">
        <v>1</v>
      </c>
      <c r="CJ63" s="48">
        <v>0</v>
      </c>
      <c r="CK63" s="27">
        <v>1</v>
      </c>
      <c r="CL63" s="48">
        <v>0</v>
      </c>
      <c r="CM63" s="48">
        <v>0</v>
      </c>
      <c r="CN63" s="48">
        <v>0</v>
      </c>
      <c r="CO63" s="25">
        <v>0</v>
      </c>
      <c r="CP63" s="48">
        <v>0</v>
      </c>
      <c r="CQ63" s="48">
        <v>0</v>
      </c>
      <c r="CR63" s="25">
        <v>0</v>
      </c>
      <c r="CS63" s="48">
        <v>0</v>
      </c>
      <c r="CT63" s="48">
        <v>0</v>
      </c>
      <c r="CU63" s="25">
        <v>0</v>
      </c>
      <c r="CV63" s="48">
        <v>0</v>
      </c>
      <c r="CW63" s="48">
        <v>0</v>
      </c>
      <c r="CX63" s="48">
        <v>0</v>
      </c>
      <c r="CY63" s="25">
        <v>0</v>
      </c>
      <c r="CZ63" s="25">
        <v>0</v>
      </c>
      <c r="DA63" s="25">
        <v>0</v>
      </c>
      <c r="DB63" s="48">
        <v>0</v>
      </c>
      <c r="DC63" s="48">
        <v>0</v>
      </c>
      <c r="DD63" s="48">
        <v>0</v>
      </c>
      <c r="DE63" s="25">
        <v>0</v>
      </c>
      <c r="DF63" s="48">
        <v>0</v>
      </c>
      <c r="DG63" s="48">
        <v>0</v>
      </c>
      <c r="DH63" s="48">
        <v>0</v>
      </c>
      <c r="DI63" s="25">
        <v>0</v>
      </c>
      <c r="DJ63" s="33">
        <f t="shared" si="52"/>
        <v>0</v>
      </c>
      <c r="DK63" s="33">
        <f t="shared" si="53"/>
        <v>0</v>
      </c>
      <c r="DL63" s="27">
        <f t="shared" si="54"/>
        <v>1</v>
      </c>
      <c r="DM63" s="33">
        <f t="shared" si="55"/>
        <v>0</v>
      </c>
      <c r="DN63" s="33">
        <f t="shared" si="56"/>
        <v>0</v>
      </c>
      <c r="DO63" s="33">
        <f t="shared" si="57"/>
        <v>0</v>
      </c>
      <c r="DP63" s="33">
        <f t="shared" si="58"/>
        <v>0</v>
      </c>
      <c r="DQ63" s="33">
        <f t="shared" si="59"/>
        <v>0</v>
      </c>
      <c r="DR63" s="154">
        <v>4.6379999999999999</v>
      </c>
      <c r="DS63" s="3">
        <v>5.4320000000000004</v>
      </c>
      <c r="DT63" s="3" t="s">
        <v>3071</v>
      </c>
      <c r="DU63" s="3" t="s">
        <v>3062</v>
      </c>
      <c r="DV63" s="285"/>
    </row>
    <row r="64" spans="1:126" x14ac:dyDescent="0.35">
      <c r="A64">
        <v>1970</v>
      </c>
      <c r="B64" t="s">
        <v>654</v>
      </c>
      <c r="C64" t="s">
        <v>941</v>
      </c>
      <c r="D64" t="s">
        <v>942</v>
      </c>
      <c r="E64" t="s">
        <v>943</v>
      </c>
      <c r="F64" t="s">
        <v>943</v>
      </c>
      <c r="H64" t="s">
        <v>944</v>
      </c>
      <c r="I64">
        <v>2020</v>
      </c>
      <c r="J64" t="s">
        <v>945</v>
      </c>
      <c r="N64" t="s">
        <v>946</v>
      </c>
      <c r="P64" t="s">
        <v>102</v>
      </c>
      <c r="Q64" t="s">
        <v>947</v>
      </c>
      <c r="S64" t="s">
        <v>119</v>
      </c>
      <c r="T64" t="s">
        <v>120</v>
      </c>
      <c r="U64" t="s">
        <v>106</v>
      </c>
      <c r="V64">
        <v>0</v>
      </c>
      <c r="W64">
        <v>0</v>
      </c>
      <c r="X64">
        <v>0</v>
      </c>
      <c r="Y64" s="43">
        <v>0</v>
      </c>
      <c r="Z64" s="43">
        <v>0</v>
      </c>
      <c r="AA64" s="43">
        <v>0</v>
      </c>
      <c r="AB64" s="43">
        <v>0</v>
      </c>
      <c r="AC64" s="3">
        <f t="shared" si="40"/>
        <v>0</v>
      </c>
      <c r="AD64" s="4">
        <f t="shared" si="41"/>
        <v>0</v>
      </c>
      <c r="AE64" s="44">
        <v>0</v>
      </c>
      <c r="AF64" s="44">
        <v>0</v>
      </c>
      <c r="AG64" s="11">
        <f t="shared" si="42"/>
        <v>0</v>
      </c>
      <c r="AH64" s="12">
        <f t="shared" si="43"/>
        <v>0</v>
      </c>
      <c r="AI64" s="13">
        <f t="shared" si="44"/>
        <v>0</v>
      </c>
      <c r="AJ64" s="45">
        <v>0</v>
      </c>
      <c r="AK64" s="45">
        <v>1</v>
      </c>
      <c r="AL64" s="18">
        <f t="shared" si="45"/>
        <v>1</v>
      </c>
      <c r="AM64" s="19">
        <f t="shared" si="46"/>
        <v>1</v>
      </c>
      <c r="AN64" s="46">
        <v>0</v>
      </c>
      <c r="AO64" s="46">
        <v>0</v>
      </c>
      <c r="AP64" s="46">
        <v>0</v>
      </c>
      <c r="AQ64" s="24">
        <f t="shared" si="47"/>
        <v>0</v>
      </c>
      <c r="AR64" s="25">
        <f t="shared" si="48"/>
        <v>0</v>
      </c>
      <c r="AS64" s="13">
        <f t="shared" si="49"/>
        <v>1</v>
      </c>
      <c r="AT64" s="26">
        <f t="shared" si="50"/>
        <v>1</v>
      </c>
      <c r="AU64" s="27">
        <f t="shared" si="51"/>
        <v>1</v>
      </c>
      <c r="AV64" s="47">
        <v>0</v>
      </c>
      <c r="AW64" s="47">
        <v>0</v>
      </c>
      <c r="AX64" s="47">
        <v>0</v>
      </c>
      <c r="AY64" s="47">
        <v>0</v>
      </c>
      <c r="AZ64" s="47">
        <v>0</v>
      </c>
      <c r="BA64" s="47">
        <v>0</v>
      </c>
      <c r="BB64" s="47">
        <v>0</v>
      </c>
      <c r="BC64" s="47">
        <v>0</v>
      </c>
      <c r="BD64" s="47">
        <v>0</v>
      </c>
      <c r="BE64" s="47">
        <v>0</v>
      </c>
      <c r="BF64" s="47">
        <v>0</v>
      </c>
      <c r="BG64" s="47">
        <v>0</v>
      </c>
      <c r="BH64" s="47">
        <v>0</v>
      </c>
      <c r="BI64" s="47">
        <v>0</v>
      </c>
      <c r="BJ64" s="47">
        <v>0</v>
      </c>
      <c r="BK64" s="47">
        <v>0</v>
      </c>
      <c r="BL64" s="47">
        <v>0</v>
      </c>
      <c r="BM64" s="47">
        <v>0</v>
      </c>
      <c r="BN64" s="47">
        <v>0</v>
      </c>
      <c r="BO64" s="47">
        <v>0</v>
      </c>
      <c r="BP64" s="47">
        <v>0</v>
      </c>
      <c r="BQ64" s="47">
        <v>0</v>
      </c>
      <c r="BR64" s="47">
        <v>0</v>
      </c>
      <c r="BS64" s="47">
        <v>0</v>
      </c>
      <c r="BT64" s="47">
        <v>0</v>
      </c>
      <c r="BU64" s="47">
        <v>0</v>
      </c>
      <c r="BV64" s="47">
        <v>0</v>
      </c>
      <c r="BW64" s="47">
        <v>0</v>
      </c>
      <c r="BX64" s="47">
        <v>0</v>
      </c>
      <c r="BY64" s="47">
        <v>0</v>
      </c>
      <c r="BZ64" s="47">
        <v>0</v>
      </c>
      <c r="CA64" s="47">
        <v>0</v>
      </c>
      <c r="CB64" s="47">
        <v>0</v>
      </c>
      <c r="CC64" s="47">
        <v>0</v>
      </c>
      <c r="CD64" s="47">
        <v>0</v>
      </c>
      <c r="CE64" s="47">
        <v>0</v>
      </c>
      <c r="CF64" s="47">
        <v>0</v>
      </c>
      <c r="CG64" s="47">
        <v>0</v>
      </c>
      <c r="CH64" s="47">
        <v>0</v>
      </c>
      <c r="CI64" s="25">
        <v>0</v>
      </c>
      <c r="CJ64" s="48">
        <v>0</v>
      </c>
      <c r="CK64" s="27">
        <v>0</v>
      </c>
      <c r="CL64" s="48">
        <v>0</v>
      </c>
      <c r="CM64" s="48">
        <v>0</v>
      </c>
      <c r="CN64" s="48">
        <v>0</v>
      </c>
      <c r="CO64" s="25">
        <v>0</v>
      </c>
      <c r="CP64" s="48">
        <v>0</v>
      </c>
      <c r="CQ64" s="48">
        <v>0</v>
      </c>
      <c r="CR64" s="25">
        <v>0</v>
      </c>
      <c r="CS64" s="48">
        <v>0</v>
      </c>
      <c r="CT64" s="48">
        <v>0</v>
      </c>
      <c r="CU64" s="25">
        <v>0</v>
      </c>
      <c r="CV64" s="48">
        <v>0</v>
      </c>
      <c r="CW64" s="48">
        <v>0</v>
      </c>
      <c r="CX64" s="48">
        <v>0</v>
      </c>
      <c r="CY64" s="25">
        <v>0</v>
      </c>
      <c r="CZ64" s="25">
        <v>0</v>
      </c>
      <c r="DA64" s="25">
        <v>0</v>
      </c>
      <c r="DB64" s="48">
        <v>0</v>
      </c>
      <c r="DC64" s="48">
        <v>0</v>
      </c>
      <c r="DD64" s="48">
        <v>0</v>
      </c>
      <c r="DE64" s="25">
        <v>1</v>
      </c>
      <c r="DF64" s="48">
        <v>0</v>
      </c>
      <c r="DG64" s="48">
        <v>1</v>
      </c>
      <c r="DH64" s="48">
        <v>0</v>
      </c>
      <c r="DI64" s="25">
        <v>0</v>
      </c>
      <c r="DJ64" s="33">
        <f t="shared" si="52"/>
        <v>0</v>
      </c>
      <c r="DK64" s="33">
        <f t="shared" si="53"/>
        <v>0</v>
      </c>
      <c r="DL64" s="27">
        <f t="shared" si="54"/>
        <v>0</v>
      </c>
      <c r="DM64" s="33">
        <f t="shared" si="55"/>
        <v>0</v>
      </c>
      <c r="DN64" s="33">
        <f t="shared" si="56"/>
        <v>0</v>
      </c>
      <c r="DO64" s="33">
        <f t="shared" si="57"/>
        <v>0</v>
      </c>
      <c r="DP64" s="33">
        <f t="shared" si="58"/>
        <v>0</v>
      </c>
      <c r="DQ64" s="33">
        <f t="shared" si="59"/>
        <v>0</v>
      </c>
      <c r="DR64" s="154"/>
      <c r="DS64" s="3"/>
      <c r="DT64" s="3"/>
      <c r="DU64" s="3"/>
      <c r="DV64" s="285"/>
    </row>
    <row r="65" spans="1:126" x14ac:dyDescent="0.35">
      <c r="A65">
        <v>1971</v>
      </c>
      <c r="B65" t="s">
        <v>127</v>
      </c>
      <c r="C65" t="s">
        <v>948</v>
      </c>
      <c r="D65" t="s">
        <v>949</v>
      </c>
      <c r="E65" t="s">
        <v>950</v>
      </c>
      <c r="F65" t="s">
        <v>951</v>
      </c>
      <c r="G65" t="s">
        <v>952</v>
      </c>
      <c r="H65" t="s">
        <v>953</v>
      </c>
      <c r="I65">
        <v>2020</v>
      </c>
      <c r="J65" t="s">
        <v>954</v>
      </c>
      <c r="K65" s="47" t="s">
        <v>955</v>
      </c>
      <c r="L65">
        <v>10</v>
      </c>
      <c r="M65">
        <v>3</v>
      </c>
      <c r="N65" t="s">
        <v>956</v>
      </c>
      <c r="O65" s="42" t="s">
        <v>376</v>
      </c>
      <c r="P65" t="s">
        <v>102</v>
      </c>
      <c r="Q65" t="s">
        <v>957</v>
      </c>
      <c r="R65" t="s">
        <v>108</v>
      </c>
      <c r="S65" t="s">
        <v>104</v>
      </c>
      <c r="T65" t="s">
        <v>105</v>
      </c>
      <c r="U65" t="s">
        <v>958</v>
      </c>
      <c r="V65">
        <v>0</v>
      </c>
      <c r="W65">
        <v>0</v>
      </c>
      <c r="X65">
        <v>0</v>
      </c>
      <c r="Y65" s="43">
        <v>0</v>
      </c>
      <c r="Z65" s="43">
        <v>0</v>
      </c>
      <c r="AA65" s="43">
        <v>1</v>
      </c>
      <c r="AB65" s="43">
        <v>0</v>
      </c>
      <c r="AC65" s="3">
        <f t="shared" si="40"/>
        <v>1</v>
      </c>
      <c r="AD65" s="4">
        <f t="shared" si="41"/>
        <v>1</v>
      </c>
      <c r="AE65" s="44">
        <v>0</v>
      </c>
      <c r="AF65" s="44">
        <v>0</v>
      </c>
      <c r="AG65" s="11">
        <f t="shared" si="42"/>
        <v>0</v>
      </c>
      <c r="AH65" s="12">
        <f t="shared" si="43"/>
        <v>0</v>
      </c>
      <c r="AI65" s="13">
        <f t="shared" si="44"/>
        <v>1</v>
      </c>
      <c r="AJ65" s="45">
        <v>0</v>
      </c>
      <c r="AK65" s="45">
        <v>0</v>
      </c>
      <c r="AL65" s="18">
        <f t="shared" si="45"/>
        <v>0</v>
      </c>
      <c r="AM65" s="19">
        <f t="shared" si="46"/>
        <v>0</v>
      </c>
      <c r="AN65" s="46">
        <v>0</v>
      </c>
      <c r="AO65" s="46">
        <v>0</v>
      </c>
      <c r="AP65" s="46">
        <v>0</v>
      </c>
      <c r="AQ65" s="24">
        <f t="shared" si="47"/>
        <v>0</v>
      </c>
      <c r="AR65" s="25">
        <f t="shared" si="48"/>
        <v>0</v>
      </c>
      <c r="AS65" s="13">
        <f t="shared" si="49"/>
        <v>0</v>
      </c>
      <c r="AT65" s="26">
        <f t="shared" si="50"/>
        <v>1</v>
      </c>
      <c r="AU65" s="27">
        <f t="shared" si="51"/>
        <v>1</v>
      </c>
      <c r="AV65" s="47">
        <v>0</v>
      </c>
      <c r="AW65" s="47">
        <v>0</v>
      </c>
      <c r="AX65" s="47">
        <v>0</v>
      </c>
      <c r="AY65" s="47">
        <v>0</v>
      </c>
      <c r="AZ65" s="47">
        <v>0</v>
      </c>
      <c r="BA65" s="47">
        <v>0</v>
      </c>
      <c r="BB65" s="47">
        <v>0</v>
      </c>
      <c r="BC65" s="47">
        <v>0</v>
      </c>
      <c r="BD65" s="47">
        <v>0</v>
      </c>
      <c r="BE65" s="47">
        <v>0</v>
      </c>
      <c r="BF65" s="47">
        <v>0</v>
      </c>
      <c r="BG65" s="47">
        <v>0</v>
      </c>
      <c r="BH65" s="47">
        <v>0</v>
      </c>
      <c r="BI65" s="47">
        <v>0</v>
      </c>
      <c r="BJ65" s="47">
        <v>0</v>
      </c>
      <c r="BK65" s="47">
        <v>0</v>
      </c>
      <c r="BL65" s="47">
        <v>0</v>
      </c>
      <c r="BM65" s="47">
        <v>0</v>
      </c>
      <c r="BN65" s="47">
        <v>0</v>
      </c>
      <c r="BO65" s="47">
        <v>0</v>
      </c>
      <c r="BP65" s="47">
        <v>0</v>
      </c>
      <c r="BQ65" s="47">
        <v>0</v>
      </c>
      <c r="BR65" s="47">
        <v>0</v>
      </c>
      <c r="BS65" s="47">
        <v>0</v>
      </c>
      <c r="BT65" s="47">
        <v>0</v>
      </c>
      <c r="BU65" s="47">
        <v>0</v>
      </c>
      <c r="BV65" s="47">
        <v>0</v>
      </c>
      <c r="BW65" s="47">
        <v>0</v>
      </c>
      <c r="BX65" s="47">
        <v>0</v>
      </c>
      <c r="BY65" s="47">
        <v>0</v>
      </c>
      <c r="BZ65" s="47">
        <v>0</v>
      </c>
      <c r="CA65" s="47">
        <v>0</v>
      </c>
      <c r="CB65" s="47">
        <v>0</v>
      </c>
      <c r="CC65" s="47">
        <v>0</v>
      </c>
      <c r="CD65" s="47">
        <v>0</v>
      </c>
      <c r="CE65" s="47">
        <v>0</v>
      </c>
      <c r="CF65" s="47">
        <v>0</v>
      </c>
      <c r="CG65" s="47">
        <v>0</v>
      </c>
      <c r="CH65" s="47">
        <v>0</v>
      </c>
      <c r="CI65" s="25">
        <v>1</v>
      </c>
      <c r="CJ65" s="48">
        <v>0</v>
      </c>
      <c r="CK65" s="27">
        <v>1</v>
      </c>
      <c r="CL65" s="48">
        <v>0</v>
      </c>
      <c r="CM65" s="48">
        <v>0</v>
      </c>
      <c r="CN65" s="48">
        <v>0</v>
      </c>
      <c r="CO65" s="25">
        <v>0</v>
      </c>
      <c r="CP65" s="48">
        <v>0</v>
      </c>
      <c r="CQ65" s="48">
        <v>0</v>
      </c>
      <c r="CR65" s="25">
        <v>0</v>
      </c>
      <c r="CS65" s="48">
        <v>0</v>
      </c>
      <c r="CT65" s="48">
        <v>0</v>
      </c>
      <c r="CU65" s="25">
        <v>0</v>
      </c>
      <c r="CV65" s="48">
        <v>0</v>
      </c>
      <c r="CW65" s="48">
        <v>0</v>
      </c>
      <c r="CX65" s="48">
        <v>0</v>
      </c>
      <c r="CY65" s="25">
        <v>0</v>
      </c>
      <c r="CZ65" s="25">
        <v>0</v>
      </c>
      <c r="DA65" s="25">
        <v>0</v>
      </c>
      <c r="DB65" s="48">
        <v>0</v>
      </c>
      <c r="DC65" s="48">
        <v>0</v>
      </c>
      <c r="DD65" s="48">
        <v>0</v>
      </c>
      <c r="DE65" s="25">
        <v>0</v>
      </c>
      <c r="DF65" s="48">
        <v>0</v>
      </c>
      <c r="DG65" s="48">
        <v>0</v>
      </c>
      <c r="DH65" s="48">
        <v>0</v>
      </c>
      <c r="DI65" s="25">
        <v>0</v>
      </c>
      <c r="DJ65" s="33">
        <f t="shared" si="52"/>
        <v>0</v>
      </c>
      <c r="DK65" s="33">
        <f t="shared" si="53"/>
        <v>0</v>
      </c>
      <c r="DL65" s="27">
        <f t="shared" si="54"/>
        <v>1</v>
      </c>
      <c r="DM65" s="33">
        <f t="shared" si="55"/>
        <v>0</v>
      </c>
      <c r="DN65" s="33">
        <f t="shared" si="56"/>
        <v>0</v>
      </c>
      <c r="DO65" s="33">
        <f t="shared" si="57"/>
        <v>0</v>
      </c>
      <c r="DP65" s="33">
        <f t="shared" si="58"/>
        <v>0</v>
      </c>
      <c r="DQ65" s="33">
        <f t="shared" si="59"/>
        <v>0</v>
      </c>
      <c r="DR65" s="154">
        <v>20.893000000000001</v>
      </c>
      <c r="DS65" s="3">
        <v>24.312000000000001</v>
      </c>
      <c r="DT65" s="3" t="s">
        <v>3078</v>
      </c>
      <c r="DU65" s="3" t="s">
        <v>3062</v>
      </c>
      <c r="DV65" s="285"/>
    </row>
    <row r="66" spans="1:126" x14ac:dyDescent="0.35">
      <c r="A66">
        <v>1972</v>
      </c>
      <c r="B66" t="s">
        <v>127</v>
      </c>
      <c r="C66" t="s">
        <v>959</v>
      </c>
      <c r="D66" t="s">
        <v>960</v>
      </c>
      <c r="E66" t="s">
        <v>961</v>
      </c>
      <c r="F66" t="s">
        <v>951</v>
      </c>
      <c r="G66" t="s">
        <v>962</v>
      </c>
      <c r="H66" t="s">
        <v>963</v>
      </c>
      <c r="I66">
        <v>2020</v>
      </c>
      <c r="J66" t="s">
        <v>964</v>
      </c>
      <c r="K66" s="47" t="s">
        <v>965</v>
      </c>
      <c r="N66" t="s">
        <v>966</v>
      </c>
      <c r="O66" s="42" t="s">
        <v>177</v>
      </c>
      <c r="P66" t="s">
        <v>102</v>
      </c>
      <c r="Q66" t="s">
        <v>967</v>
      </c>
      <c r="R66" t="s">
        <v>103</v>
      </c>
      <c r="S66" t="s">
        <v>104</v>
      </c>
      <c r="T66" t="s">
        <v>105</v>
      </c>
      <c r="U66" t="s">
        <v>968</v>
      </c>
      <c r="V66">
        <v>0</v>
      </c>
      <c r="W66">
        <v>0</v>
      </c>
      <c r="X66">
        <v>0</v>
      </c>
      <c r="Y66" s="43">
        <v>0</v>
      </c>
      <c r="Z66" s="43">
        <v>0</v>
      </c>
      <c r="AA66" s="43">
        <v>1</v>
      </c>
      <c r="AB66" s="43">
        <v>0</v>
      </c>
      <c r="AC66" s="3">
        <f t="shared" si="40"/>
        <v>1</v>
      </c>
      <c r="AD66" s="4">
        <f t="shared" si="41"/>
        <v>1</v>
      </c>
      <c r="AE66" s="44">
        <v>0</v>
      </c>
      <c r="AF66" s="44">
        <v>0</v>
      </c>
      <c r="AG66" s="11">
        <f t="shared" si="42"/>
        <v>0</v>
      </c>
      <c r="AH66" s="12">
        <f t="shared" si="43"/>
        <v>0</v>
      </c>
      <c r="AI66" s="13">
        <f t="shared" si="44"/>
        <v>1</v>
      </c>
      <c r="AJ66" s="45">
        <v>0</v>
      </c>
      <c r="AK66" s="45">
        <v>0</v>
      </c>
      <c r="AL66" s="18">
        <f t="shared" si="45"/>
        <v>0</v>
      </c>
      <c r="AM66" s="19">
        <f t="shared" si="46"/>
        <v>0</v>
      </c>
      <c r="AN66" s="46">
        <v>0</v>
      </c>
      <c r="AO66" s="46">
        <v>0</v>
      </c>
      <c r="AP66" s="46">
        <v>0</v>
      </c>
      <c r="AQ66" s="24">
        <f t="shared" si="47"/>
        <v>0</v>
      </c>
      <c r="AR66" s="25">
        <f t="shared" si="48"/>
        <v>0</v>
      </c>
      <c r="AS66" s="13">
        <f t="shared" si="49"/>
        <v>0</v>
      </c>
      <c r="AT66" s="26">
        <f t="shared" si="50"/>
        <v>1</v>
      </c>
      <c r="AU66" s="27">
        <f t="shared" si="51"/>
        <v>1</v>
      </c>
      <c r="AV66" s="47">
        <v>0</v>
      </c>
      <c r="AW66" s="47">
        <v>0</v>
      </c>
      <c r="AX66" s="47">
        <v>0</v>
      </c>
      <c r="AY66" s="47">
        <v>0</v>
      </c>
      <c r="AZ66" s="47">
        <v>0</v>
      </c>
      <c r="BA66" s="47">
        <v>0</v>
      </c>
      <c r="BB66" s="47">
        <v>0</v>
      </c>
      <c r="BC66" s="47">
        <v>0</v>
      </c>
      <c r="BD66" s="47">
        <v>0</v>
      </c>
      <c r="BE66" s="47">
        <v>0</v>
      </c>
      <c r="BF66" s="47">
        <v>0</v>
      </c>
      <c r="BG66" s="47">
        <v>0</v>
      </c>
      <c r="BH66" s="47">
        <v>0</v>
      </c>
      <c r="BI66" s="47">
        <v>0</v>
      </c>
      <c r="BJ66" s="47">
        <v>0</v>
      </c>
      <c r="BK66" s="47">
        <v>0</v>
      </c>
      <c r="BL66" s="47">
        <v>0</v>
      </c>
      <c r="BM66" s="47">
        <v>0</v>
      </c>
      <c r="BN66" s="47">
        <v>0</v>
      </c>
      <c r="BO66" s="47">
        <v>0</v>
      </c>
      <c r="BP66" s="47">
        <v>0</v>
      </c>
      <c r="BQ66" s="47">
        <v>0</v>
      </c>
      <c r="BR66" s="47">
        <v>0</v>
      </c>
      <c r="BS66" s="47">
        <v>0</v>
      </c>
      <c r="BT66" s="47">
        <v>0</v>
      </c>
      <c r="BU66" s="47">
        <v>0</v>
      </c>
      <c r="BV66" s="47">
        <v>0</v>
      </c>
      <c r="BW66" s="47">
        <v>0</v>
      </c>
      <c r="BX66" s="47">
        <v>0</v>
      </c>
      <c r="BY66" s="47">
        <v>0</v>
      </c>
      <c r="BZ66" s="47">
        <v>0</v>
      </c>
      <c r="CA66" s="47">
        <v>0</v>
      </c>
      <c r="CB66" s="47">
        <v>0</v>
      </c>
      <c r="CC66" s="47">
        <v>0</v>
      </c>
      <c r="CD66" s="47">
        <v>0</v>
      </c>
      <c r="CE66" s="47">
        <v>0</v>
      </c>
      <c r="CF66" s="47">
        <v>0</v>
      </c>
      <c r="CG66" s="47">
        <v>0</v>
      </c>
      <c r="CH66" s="47">
        <v>0</v>
      </c>
      <c r="CI66" s="25">
        <v>1</v>
      </c>
      <c r="CJ66" s="48">
        <v>0</v>
      </c>
      <c r="CK66" s="27">
        <v>1</v>
      </c>
      <c r="CL66" s="48">
        <v>0</v>
      </c>
      <c r="CM66" s="48">
        <v>0</v>
      </c>
      <c r="CN66" s="48">
        <v>0</v>
      </c>
      <c r="CO66" s="25">
        <v>0</v>
      </c>
      <c r="CP66" s="48">
        <v>0</v>
      </c>
      <c r="CQ66" s="48">
        <v>0</v>
      </c>
      <c r="CR66" s="25">
        <v>0</v>
      </c>
      <c r="CS66" s="48">
        <v>0</v>
      </c>
      <c r="CT66" s="48">
        <v>0</v>
      </c>
      <c r="CU66" s="25">
        <v>0</v>
      </c>
      <c r="CV66" s="48">
        <v>0</v>
      </c>
      <c r="CW66" s="48">
        <v>0</v>
      </c>
      <c r="CX66" s="48">
        <v>0</v>
      </c>
      <c r="CY66" s="25">
        <v>0</v>
      </c>
      <c r="CZ66" s="25">
        <v>0</v>
      </c>
      <c r="DA66" s="25">
        <v>0</v>
      </c>
      <c r="DB66" s="48">
        <v>0</v>
      </c>
      <c r="DC66" s="48">
        <v>0</v>
      </c>
      <c r="DD66" s="48">
        <v>0</v>
      </c>
      <c r="DE66" s="25">
        <v>0</v>
      </c>
      <c r="DF66" s="48">
        <v>0</v>
      </c>
      <c r="DG66" s="48">
        <v>0</v>
      </c>
      <c r="DH66" s="48">
        <v>0</v>
      </c>
      <c r="DI66" s="25">
        <v>0</v>
      </c>
      <c r="DJ66" s="33">
        <f t="shared" si="52"/>
        <v>0</v>
      </c>
      <c r="DK66" s="33">
        <f t="shared" si="53"/>
        <v>0</v>
      </c>
      <c r="DL66" s="27">
        <f t="shared" si="54"/>
        <v>1</v>
      </c>
      <c r="DM66" s="33">
        <f t="shared" si="55"/>
        <v>0</v>
      </c>
      <c r="DN66" s="33">
        <f t="shared" si="56"/>
        <v>0</v>
      </c>
      <c r="DO66" s="33">
        <f t="shared" si="57"/>
        <v>0</v>
      </c>
      <c r="DP66" s="33">
        <f t="shared" si="58"/>
        <v>0</v>
      </c>
      <c r="DQ66" s="33">
        <f t="shared" si="59"/>
        <v>0</v>
      </c>
      <c r="DR66" s="154">
        <v>6.4459999999999997</v>
      </c>
      <c r="DS66" s="3">
        <v>7.6470000000000002</v>
      </c>
      <c r="DT66" s="3" t="s">
        <v>3082</v>
      </c>
      <c r="DU66" s="3" t="s">
        <v>3062</v>
      </c>
      <c r="DV66" s="285"/>
    </row>
    <row r="67" spans="1:126" x14ac:dyDescent="0.35">
      <c r="A67">
        <v>1973</v>
      </c>
      <c r="B67" t="s">
        <v>459</v>
      </c>
      <c r="C67" t="s">
        <v>969</v>
      </c>
      <c r="D67" t="s">
        <v>970</v>
      </c>
      <c r="E67" t="s">
        <v>971</v>
      </c>
      <c r="F67" t="s">
        <v>972</v>
      </c>
      <c r="G67" t="s">
        <v>973</v>
      </c>
      <c r="H67" t="s">
        <v>974</v>
      </c>
      <c r="I67">
        <v>2020</v>
      </c>
      <c r="J67" t="s">
        <v>975</v>
      </c>
      <c r="K67" s="47" t="s">
        <v>110</v>
      </c>
      <c r="N67" t="s">
        <v>976</v>
      </c>
      <c r="O67" s="42" t="s">
        <v>159</v>
      </c>
      <c r="P67" t="s">
        <v>102</v>
      </c>
      <c r="Q67" t="s">
        <v>977</v>
      </c>
      <c r="R67" t="s">
        <v>103</v>
      </c>
      <c r="S67" t="s">
        <v>111</v>
      </c>
      <c r="T67" t="s">
        <v>295</v>
      </c>
      <c r="U67" t="s">
        <v>106</v>
      </c>
      <c r="V67">
        <v>0</v>
      </c>
      <c r="W67">
        <v>0</v>
      </c>
      <c r="X67">
        <v>0</v>
      </c>
      <c r="Y67" s="43">
        <v>0</v>
      </c>
      <c r="Z67" s="43">
        <v>0</v>
      </c>
      <c r="AA67" s="43">
        <v>0</v>
      </c>
      <c r="AB67" s="43">
        <v>0</v>
      </c>
      <c r="AC67" s="3">
        <f t="shared" si="40"/>
        <v>0</v>
      </c>
      <c r="AD67" s="4">
        <f t="shared" si="41"/>
        <v>0</v>
      </c>
      <c r="AE67" s="44">
        <v>0</v>
      </c>
      <c r="AF67" s="44">
        <v>0</v>
      </c>
      <c r="AG67" s="11">
        <f t="shared" si="42"/>
        <v>0</v>
      </c>
      <c r="AH67" s="12">
        <f t="shared" si="43"/>
        <v>0</v>
      </c>
      <c r="AI67" s="13">
        <f t="shared" si="44"/>
        <v>0</v>
      </c>
      <c r="AJ67" s="45">
        <v>0</v>
      </c>
      <c r="AK67" s="45">
        <v>1</v>
      </c>
      <c r="AL67" s="18">
        <f t="shared" si="45"/>
        <v>1</v>
      </c>
      <c r="AM67" s="19">
        <f t="shared" si="46"/>
        <v>1</v>
      </c>
      <c r="AN67" s="46">
        <v>0</v>
      </c>
      <c r="AO67" s="46">
        <v>0</v>
      </c>
      <c r="AP67" s="46">
        <v>0</v>
      </c>
      <c r="AQ67" s="24">
        <f t="shared" si="47"/>
        <v>0</v>
      </c>
      <c r="AR67" s="25">
        <f t="shared" si="48"/>
        <v>0</v>
      </c>
      <c r="AS67" s="13">
        <f t="shared" si="49"/>
        <v>1</v>
      </c>
      <c r="AT67" s="26">
        <f t="shared" si="50"/>
        <v>1</v>
      </c>
      <c r="AU67" s="27">
        <f t="shared" si="51"/>
        <v>1</v>
      </c>
      <c r="AV67" s="47">
        <v>0</v>
      </c>
      <c r="AW67" s="47">
        <v>0</v>
      </c>
      <c r="AX67" s="47">
        <v>0</v>
      </c>
      <c r="AY67" s="47">
        <v>0</v>
      </c>
      <c r="AZ67" s="47">
        <v>0</v>
      </c>
      <c r="BA67" s="47">
        <v>0</v>
      </c>
      <c r="BB67" s="47">
        <v>0</v>
      </c>
      <c r="BC67" s="47">
        <v>0</v>
      </c>
      <c r="BD67" s="47">
        <v>0</v>
      </c>
      <c r="BE67" s="47">
        <v>0</v>
      </c>
      <c r="BF67" s="47">
        <v>0</v>
      </c>
      <c r="BG67" s="47">
        <v>0</v>
      </c>
      <c r="BH67" s="47">
        <v>0</v>
      </c>
      <c r="BI67" s="47">
        <v>0</v>
      </c>
      <c r="BJ67" s="47">
        <v>0</v>
      </c>
      <c r="BK67" s="47">
        <v>0</v>
      </c>
      <c r="BL67" s="47">
        <v>0</v>
      </c>
      <c r="BM67" s="47">
        <v>0</v>
      </c>
      <c r="BN67" s="47">
        <v>0</v>
      </c>
      <c r="BO67" s="47">
        <v>0</v>
      </c>
      <c r="BP67" s="47">
        <v>0</v>
      </c>
      <c r="BQ67" s="47">
        <v>0</v>
      </c>
      <c r="BR67" s="47">
        <v>0</v>
      </c>
      <c r="BS67" s="47">
        <v>0</v>
      </c>
      <c r="BT67" s="47">
        <v>0</v>
      </c>
      <c r="BU67" s="47">
        <v>0</v>
      </c>
      <c r="BV67" s="47">
        <v>0</v>
      </c>
      <c r="BW67" s="47">
        <v>0</v>
      </c>
      <c r="BX67" s="47">
        <v>0</v>
      </c>
      <c r="BY67" s="47">
        <v>0</v>
      </c>
      <c r="BZ67" s="47">
        <v>0</v>
      </c>
      <c r="CA67" s="47">
        <v>0</v>
      </c>
      <c r="CB67" s="47">
        <v>0</v>
      </c>
      <c r="CC67" s="47">
        <v>0</v>
      </c>
      <c r="CD67" s="47">
        <v>0</v>
      </c>
      <c r="CE67" s="47">
        <v>0</v>
      </c>
      <c r="CF67" s="47">
        <v>0</v>
      </c>
      <c r="CG67" s="47">
        <v>0</v>
      </c>
      <c r="CH67" s="47">
        <v>0</v>
      </c>
      <c r="CI67" s="25">
        <v>0</v>
      </c>
      <c r="CJ67" s="48">
        <v>0</v>
      </c>
      <c r="CK67" s="27">
        <v>0</v>
      </c>
      <c r="CL67" s="48">
        <v>0</v>
      </c>
      <c r="CM67" s="48">
        <v>0</v>
      </c>
      <c r="CN67" s="48">
        <v>0</v>
      </c>
      <c r="CO67" s="25">
        <v>0</v>
      </c>
      <c r="CP67" s="48">
        <v>0</v>
      </c>
      <c r="CQ67" s="48">
        <v>0</v>
      </c>
      <c r="CR67" s="25">
        <v>0</v>
      </c>
      <c r="CS67" s="48">
        <v>0</v>
      </c>
      <c r="CT67" s="48">
        <v>0</v>
      </c>
      <c r="CU67" s="25">
        <v>1</v>
      </c>
      <c r="CV67" s="48">
        <v>0</v>
      </c>
      <c r="CW67" s="48">
        <v>1</v>
      </c>
      <c r="CX67" s="48">
        <v>0</v>
      </c>
      <c r="CY67" s="25">
        <v>0</v>
      </c>
      <c r="CZ67" s="25">
        <v>0</v>
      </c>
      <c r="DA67" s="25">
        <v>0</v>
      </c>
      <c r="DB67" s="48">
        <v>0</v>
      </c>
      <c r="DC67" s="48">
        <v>0</v>
      </c>
      <c r="DD67" s="48">
        <v>0</v>
      </c>
      <c r="DE67" s="25">
        <v>0</v>
      </c>
      <c r="DF67" s="48">
        <v>0</v>
      </c>
      <c r="DG67" s="48">
        <v>0</v>
      </c>
      <c r="DH67" s="48">
        <v>0</v>
      </c>
      <c r="DI67" s="25">
        <v>0</v>
      </c>
      <c r="DJ67" s="33">
        <f t="shared" si="52"/>
        <v>0</v>
      </c>
      <c r="DK67" s="33">
        <f t="shared" si="53"/>
        <v>0</v>
      </c>
      <c r="DL67" s="27">
        <f t="shared" si="54"/>
        <v>0</v>
      </c>
      <c r="DM67" s="33">
        <f t="shared" si="55"/>
        <v>0</v>
      </c>
      <c r="DN67" s="33">
        <f t="shared" si="56"/>
        <v>0</v>
      </c>
      <c r="DO67" s="33">
        <f t="shared" si="57"/>
        <v>1</v>
      </c>
      <c r="DP67" s="33">
        <f t="shared" si="58"/>
        <v>0</v>
      </c>
      <c r="DQ67" s="33">
        <f t="shared" si="59"/>
        <v>0</v>
      </c>
      <c r="DR67" s="154"/>
      <c r="DS67" s="3"/>
      <c r="DT67" s="3"/>
      <c r="DU67" s="3"/>
      <c r="DV67" s="285"/>
    </row>
    <row r="68" spans="1:126" x14ac:dyDescent="0.35">
      <c r="A68">
        <v>1974</v>
      </c>
      <c r="B68" t="s">
        <v>459</v>
      </c>
      <c r="C68" t="s">
        <v>978</v>
      </c>
      <c r="D68" t="s">
        <v>979</v>
      </c>
      <c r="E68" t="s">
        <v>980</v>
      </c>
      <c r="F68" t="s">
        <v>980</v>
      </c>
      <c r="H68" t="s">
        <v>974</v>
      </c>
      <c r="I68">
        <v>2020</v>
      </c>
      <c r="J68" t="s">
        <v>981</v>
      </c>
      <c r="K68" s="47" t="s">
        <v>110</v>
      </c>
      <c r="N68" t="s">
        <v>982</v>
      </c>
      <c r="O68" s="42" t="s">
        <v>159</v>
      </c>
      <c r="P68" t="s">
        <v>102</v>
      </c>
      <c r="Q68" t="s">
        <v>983</v>
      </c>
      <c r="R68" t="s">
        <v>103</v>
      </c>
      <c r="S68" t="s">
        <v>111</v>
      </c>
      <c r="T68" t="s">
        <v>295</v>
      </c>
      <c r="U68" t="s">
        <v>106</v>
      </c>
      <c r="V68">
        <v>0</v>
      </c>
      <c r="W68">
        <v>0</v>
      </c>
      <c r="X68">
        <v>0</v>
      </c>
      <c r="Y68" s="43">
        <v>0</v>
      </c>
      <c r="Z68" s="43">
        <v>0</v>
      </c>
      <c r="AA68" s="43">
        <v>0</v>
      </c>
      <c r="AB68" s="43">
        <v>0</v>
      </c>
      <c r="AC68" s="3">
        <f t="shared" si="40"/>
        <v>0</v>
      </c>
      <c r="AD68" s="4">
        <f t="shared" si="41"/>
        <v>0</v>
      </c>
      <c r="AE68" s="44">
        <v>0</v>
      </c>
      <c r="AF68" s="44">
        <v>0</v>
      </c>
      <c r="AG68" s="11">
        <f t="shared" si="42"/>
        <v>0</v>
      </c>
      <c r="AH68" s="12">
        <f t="shared" si="43"/>
        <v>0</v>
      </c>
      <c r="AI68" s="13">
        <f t="shared" si="44"/>
        <v>0</v>
      </c>
      <c r="AJ68" s="45">
        <v>0</v>
      </c>
      <c r="AK68" s="45">
        <v>1</v>
      </c>
      <c r="AL68" s="18">
        <f t="shared" si="45"/>
        <v>1</v>
      </c>
      <c r="AM68" s="19">
        <f t="shared" si="46"/>
        <v>1</v>
      </c>
      <c r="AN68" s="46">
        <v>0</v>
      </c>
      <c r="AO68" s="46">
        <v>0</v>
      </c>
      <c r="AP68" s="46">
        <v>0</v>
      </c>
      <c r="AQ68" s="24">
        <f t="shared" si="47"/>
        <v>0</v>
      </c>
      <c r="AR68" s="25">
        <f t="shared" si="48"/>
        <v>0</v>
      </c>
      <c r="AS68" s="13">
        <f t="shared" si="49"/>
        <v>1</v>
      </c>
      <c r="AT68" s="26">
        <f t="shared" si="50"/>
        <v>1</v>
      </c>
      <c r="AU68" s="27">
        <f t="shared" si="51"/>
        <v>1</v>
      </c>
      <c r="AV68" s="47">
        <v>0</v>
      </c>
      <c r="AW68" s="47">
        <v>0</v>
      </c>
      <c r="AX68" s="47">
        <v>0</v>
      </c>
      <c r="AY68" s="47">
        <v>0</v>
      </c>
      <c r="AZ68" s="47">
        <v>0</v>
      </c>
      <c r="BA68" s="47">
        <v>0</v>
      </c>
      <c r="BB68" s="47">
        <v>0</v>
      </c>
      <c r="BC68" s="47">
        <v>0</v>
      </c>
      <c r="BD68" s="47">
        <v>0</v>
      </c>
      <c r="BE68" s="47">
        <v>0</v>
      </c>
      <c r="BF68" s="47">
        <v>0</v>
      </c>
      <c r="BG68" s="47">
        <v>0</v>
      </c>
      <c r="BH68" s="47">
        <v>0</v>
      </c>
      <c r="BI68" s="47">
        <v>0</v>
      </c>
      <c r="BJ68" s="47">
        <v>0</v>
      </c>
      <c r="BK68" s="47">
        <v>0</v>
      </c>
      <c r="BL68" s="47">
        <v>0</v>
      </c>
      <c r="BM68" s="47">
        <v>0</v>
      </c>
      <c r="BN68" s="47">
        <v>0</v>
      </c>
      <c r="BO68" s="47">
        <v>0</v>
      </c>
      <c r="BP68" s="47">
        <v>0</v>
      </c>
      <c r="BQ68" s="47">
        <v>0</v>
      </c>
      <c r="BR68" s="47">
        <v>0</v>
      </c>
      <c r="BS68" s="47">
        <v>0</v>
      </c>
      <c r="BT68" s="47">
        <v>0</v>
      </c>
      <c r="BU68" s="47">
        <v>0</v>
      </c>
      <c r="BV68" s="47">
        <v>0</v>
      </c>
      <c r="BW68" s="47">
        <v>0</v>
      </c>
      <c r="BX68" s="47">
        <v>0</v>
      </c>
      <c r="BY68" s="47">
        <v>0</v>
      </c>
      <c r="BZ68" s="47">
        <v>0</v>
      </c>
      <c r="CA68" s="47">
        <v>0</v>
      </c>
      <c r="CB68" s="47">
        <v>0</v>
      </c>
      <c r="CC68" s="47">
        <v>0</v>
      </c>
      <c r="CD68" s="47">
        <v>0</v>
      </c>
      <c r="CE68" s="47">
        <v>0</v>
      </c>
      <c r="CF68" s="47">
        <v>0</v>
      </c>
      <c r="CG68" s="47">
        <v>0</v>
      </c>
      <c r="CH68" s="47">
        <v>0</v>
      </c>
      <c r="CI68" s="25">
        <v>0</v>
      </c>
      <c r="CJ68" s="48">
        <v>0</v>
      </c>
      <c r="CK68" s="27">
        <v>0</v>
      </c>
      <c r="CL68" s="48">
        <v>0</v>
      </c>
      <c r="CM68" s="48">
        <v>0</v>
      </c>
      <c r="CN68" s="48">
        <v>0</v>
      </c>
      <c r="CO68" s="25">
        <v>0</v>
      </c>
      <c r="CP68" s="48">
        <v>0</v>
      </c>
      <c r="CQ68" s="48">
        <v>0</v>
      </c>
      <c r="CR68" s="25">
        <v>0</v>
      </c>
      <c r="CS68" s="48">
        <v>0</v>
      </c>
      <c r="CT68" s="48">
        <v>0</v>
      </c>
      <c r="CU68" s="25">
        <v>1</v>
      </c>
      <c r="CV68" s="48">
        <v>0</v>
      </c>
      <c r="CW68" s="48">
        <v>1</v>
      </c>
      <c r="CX68" s="48">
        <v>0</v>
      </c>
      <c r="CY68" s="25">
        <v>0</v>
      </c>
      <c r="CZ68" s="25">
        <v>0</v>
      </c>
      <c r="DA68" s="25">
        <v>0</v>
      </c>
      <c r="DB68" s="48">
        <v>0</v>
      </c>
      <c r="DC68" s="48">
        <v>0</v>
      </c>
      <c r="DD68" s="48">
        <v>0</v>
      </c>
      <c r="DE68" s="25">
        <v>0</v>
      </c>
      <c r="DF68" s="48">
        <v>0</v>
      </c>
      <c r="DG68" s="48">
        <v>0</v>
      </c>
      <c r="DH68" s="48">
        <v>0</v>
      </c>
      <c r="DI68" s="25">
        <v>0</v>
      </c>
      <c r="DJ68" s="33">
        <f t="shared" si="52"/>
        <v>0</v>
      </c>
      <c r="DK68" s="33">
        <f t="shared" si="53"/>
        <v>0</v>
      </c>
      <c r="DL68" s="27">
        <f t="shared" si="54"/>
        <v>0</v>
      </c>
      <c r="DM68" s="33">
        <f t="shared" si="55"/>
        <v>0</v>
      </c>
      <c r="DN68" s="33">
        <f t="shared" si="56"/>
        <v>0</v>
      </c>
      <c r="DO68" s="33">
        <f t="shared" si="57"/>
        <v>1</v>
      </c>
      <c r="DP68" s="33">
        <f t="shared" si="58"/>
        <v>0</v>
      </c>
      <c r="DQ68" s="33">
        <f t="shared" si="59"/>
        <v>0</v>
      </c>
      <c r="DR68" s="154"/>
      <c r="DS68" s="3"/>
      <c r="DT68" s="3"/>
      <c r="DU68" s="3"/>
      <c r="DV68" s="285"/>
    </row>
    <row r="69" spans="1:126" x14ac:dyDescent="0.35">
      <c r="A69" s="229">
        <v>1976</v>
      </c>
      <c r="B69" t="s">
        <v>127</v>
      </c>
      <c r="C69" t="s">
        <v>984</v>
      </c>
      <c r="D69" t="s">
        <v>985</v>
      </c>
      <c r="E69" t="s">
        <v>986</v>
      </c>
      <c r="F69" t="s">
        <v>289</v>
      </c>
      <c r="G69" t="s">
        <v>987</v>
      </c>
      <c r="H69" t="s">
        <v>988</v>
      </c>
      <c r="I69">
        <v>2020</v>
      </c>
      <c r="J69" t="s">
        <v>989</v>
      </c>
      <c r="K69" s="47" t="s">
        <v>180</v>
      </c>
      <c r="L69">
        <v>287</v>
      </c>
      <c r="M69">
        <v>1935</v>
      </c>
      <c r="N69">
        <v>20192939</v>
      </c>
      <c r="O69" s="42" t="s">
        <v>198</v>
      </c>
      <c r="P69" t="s">
        <v>102</v>
      </c>
      <c r="Q69" t="s">
        <v>990</v>
      </c>
      <c r="R69" t="s">
        <v>108</v>
      </c>
      <c r="S69" t="s">
        <v>104</v>
      </c>
      <c r="T69" t="s">
        <v>105</v>
      </c>
      <c r="U69" t="s">
        <v>991</v>
      </c>
      <c r="V69">
        <v>0</v>
      </c>
      <c r="W69">
        <v>0</v>
      </c>
      <c r="X69">
        <v>0</v>
      </c>
      <c r="Y69" s="43">
        <v>0</v>
      </c>
      <c r="Z69" s="43">
        <v>1</v>
      </c>
      <c r="AA69" s="43">
        <v>0</v>
      </c>
      <c r="AB69" s="43">
        <v>0</v>
      </c>
      <c r="AC69" s="3">
        <f t="shared" si="40"/>
        <v>1</v>
      </c>
      <c r="AD69" s="4">
        <f t="shared" si="41"/>
        <v>1</v>
      </c>
      <c r="AE69" s="44">
        <v>0</v>
      </c>
      <c r="AF69" s="44">
        <v>0</v>
      </c>
      <c r="AG69" s="11">
        <f t="shared" si="42"/>
        <v>0</v>
      </c>
      <c r="AH69" s="12">
        <f t="shared" si="43"/>
        <v>0</v>
      </c>
      <c r="AI69" s="13">
        <f t="shared" si="44"/>
        <v>1</v>
      </c>
      <c r="AJ69" s="45">
        <v>0</v>
      </c>
      <c r="AK69" s="45">
        <v>0</v>
      </c>
      <c r="AL69" s="18">
        <f t="shared" si="45"/>
        <v>0</v>
      </c>
      <c r="AM69" s="19">
        <f t="shared" si="46"/>
        <v>0</v>
      </c>
      <c r="AN69" s="46">
        <v>0</v>
      </c>
      <c r="AO69" s="46">
        <v>0</v>
      </c>
      <c r="AP69" s="46">
        <v>0</v>
      </c>
      <c r="AQ69" s="24">
        <f t="shared" si="47"/>
        <v>0</v>
      </c>
      <c r="AR69" s="25">
        <f t="shared" si="48"/>
        <v>0</v>
      </c>
      <c r="AS69" s="13">
        <f t="shared" si="49"/>
        <v>0</v>
      </c>
      <c r="AT69" s="26">
        <f t="shared" si="50"/>
        <v>1</v>
      </c>
      <c r="AU69" s="27">
        <f t="shared" si="51"/>
        <v>1</v>
      </c>
      <c r="AV69" s="47">
        <v>0</v>
      </c>
      <c r="AW69" s="47">
        <v>0</v>
      </c>
      <c r="AX69" s="47">
        <v>0</v>
      </c>
      <c r="AY69" s="47">
        <v>0</v>
      </c>
      <c r="AZ69" s="47">
        <v>0</v>
      </c>
      <c r="BA69" s="47">
        <v>0</v>
      </c>
      <c r="BB69" s="47">
        <v>0</v>
      </c>
      <c r="BC69" s="47">
        <v>0</v>
      </c>
      <c r="BD69" s="47">
        <v>0</v>
      </c>
      <c r="BE69" s="47">
        <v>0</v>
      </c>
      <c r="BF69" s="47">
        <v>0</v>
      </c>
      <c r="BG69" s="47">
        <v>0</v>
      </c>
      <c r="BH69" s="47">
        <v>0</v>
      </c>
      <c r="BI69" s="47">
        <v>0</v>
      </c>
      <c r="BJ69" s="47">
        <v>0</v>
      </c>
      <c r="BK69" s="47">
        <v>0</v>
      </c>
      <c r="BL69" s="47">
        <v>0</v>
      </c>
      <c r="BM69" s="47">
        <v>0</v>
      </c>
      <c r="BN69" s="47">
        <v>0</v>
      </c>
      <c r="BO69" s="47">
        <v>0</v>
      </c>
      <c r="BP69" s="47">
        <v>0</v>
      </c>
      <c r="BQ69" s="47">
        <v>0</v>
      </c>
      <c r="BR69" s="47">
        <v>0</v>
      </c>
      <c r="BS69" s="47">
        <v>0</v>
      </c>
      <c r="BT69" s="47">
        <v>0</v>
      </c>
      <c r="BU69" s="47">
        <v>0</v>
      </c>
      <c r="BV69" s="47">
        <v>0</v>
      </c>
      <c r="BW69" s="47">
        <v>0</v>
      </c>
      <c r="BX69" s="47">
        <v>0</v>
      </c>
      <c r="BY69" s="47">
        <v>0</v>
      </c>
      <c r="BZ69" s="47">
        <v>0</v>
      </c>
      <c r="CA69" s="47">
        <v>0</v>
      </c>
      <c r="CB69" s="47">
        <v>0</v>
      </c>
      <c r="CC69" s="47">
        <v>0</v>
      </c>
      <c r="CD69" s="47">
        <v>0</v>
      </c>
      <c r="CE69" s="47">
        <v>0</v>
      </c>
      <c r="CF69" s="47">
        <v>0</v>
      </c>
      <c r="CG69" s="47">
        <v>0</v>
      </c>
      <c r="CH69" s="47">
        <v>0</v>
      </c>
      <c r="CI69" s="25">
        <v>1</v>
      </c>
      <c r="CJ69" s="48">
        <v>0</v>
      </c>
      <c r="CK69" s="27">
        <v>1</v>
      </c>
      <c r="CL69" s="48">
        <v>0</v>
      </c>
      <c r="CM69" s="48">
        <v>0</v>
      </c>
      <c r="CN69" s="48">
        <v>0</v>
      </c>
      <c r="CO69" s="25">
        <v>0</v>
      </c>
      <c r="CP69" s="48">
        <v>0</v>
      </c>
      <c r="CQ69" s="48">
        <v>0</v>
      </c>
      <c r="CR69" s="25">
        <v>0</v>
      </c>
      <c r="CS69" s="48">
        <v>0</v>
      </c>
      <c r="CT69" s="48">
        <v>0</v>
      </c>
      <c r="CU69" s="25">
        <v>0</v>
      </c>
      <c r="CV69" s="48">
        <v>0</v>
      </c>
      <c r="CW69" s="48">
        <v>0</v>
      </c>
      <c r="CX69" s="48">
        <v>0</v>
      </c>
      <c r="CY69" s="25">
        <v>0</v>
      </c>
      <c r="CZ69" s="25">
        <v>0</v>
      </c>
      <c r="DA69" s="25">
        <v>0</v>
      </c>
      <c r="DB69" s="48">
        <v>0</v>
      </c>
      <c r="DC69" s="48">
        <v>0</v>
      </c>
      <c r="DD69" s="48">
        <v>0</v>
      </c>
      <c r="DE69" s="25">
        <v>0</v>
      </c>
      <c r="DF69" s="48">
        <v>0</v>
      </c>
      <c r="DG69" s="48">
        <v>0</v>
      </c>
      <c r="DH69" s="48">
        <v>0</v>
      </c>
      <c r="DI69" s="25">
        <v>0</v>
      </c>
      <c r="DJ69" s="33">
        <f t="shared" si="52"/>
        <v>0</v>
      </c>
      <c r="DK69" s="33">
        <f t="shared" si="53"/>
        <v>0</v>
      </c>
      <c r="DL69" s="27">
        <f t="shared" si="54"/>
        <v>1</v>
      </c>
      <c r="DM69" s="33">
        <f t="shared" si="55"/>
        <v>0</v>
      </c>
      <c r="DN69" s="33">
        <f t="shared" si="56"/>
        <v>0</v>
      </c>
      <c r="DO69" s="33">
        <f t="shared" si="57"/>
        <v>0</v>
      </c>
      <c r="DP69" s="33">
        <f t="shared" si="58"/>
        <v>0</v>
      </c>
      <c r="DQ69" s="33">
        <f t="shared" si="59"/>
        <v>0</v>
      </c>
      <c r="DR69" s="154">
        <v>4.6379999999999999</v>
      </c>
      <c r="DS69" s="3">
        <v>5.4320000000000004</v>
      </c>
      <c r="DT69" s="3" t="s">
        <v>3071</v>
      </c>
      <c r="DU69" s="3" t="s">
        <v>3062</v>
      </c>
      <c r="DV69" s="285"/>
    </row>
    <row r="70" spans="1:126" x14ac:dyDescent="0.35">
      <c r="A70">
        <v>1977</v>
      </c>
      <c r="B70" t="s">
        <v>992</v>
      </c>
      <c r="C70" t="s">
        <v>993</v>
      </c>
      <c r="D70" t="s">
        <v>994</v>
      </c>
      <c r="E70" t="s">
        <v>995</v>
      </c>
      <c r="F70" t="s">
        <v>331</v>
      </c>
      <c r="G70" t="s">
        <v>996</v>
      </c>
      <c r="H70" t="s">
        <v>997</v>
      </c>
      <c r="I70">
        <v>2020</v>
      </c>
      <c r="J70" t="s">
        <v>998</v>
      </c>
      <c r="K70" s="47" t="s">
        <v>122</v>
      </c>
      <c r="L70">
        <v>11</v>
      </c>
      <c r="M70">
        <v>1</v>
      </c>
      <c r="N70">
        <v>5069</v>
      </c>
      <c r="O70" s="42" t="s">
        <v>220</v>
      </c>
      <c r="P70" t="s">
        <v>102</v>
      </c>
      <c r="Q70" t="s">
        <v>999</v>
      </c>
      <c r="R70" t="s">
        <v>103</v>
      </c>
      <c r="S70" t="s">
        <v>104</v>
      </c>
      <c r="T70" t="s">
        <v>105</v>
      </c>
      <c r="U70" t="s">
        <v>126</v>
      </c>
      <c r="V70">
        <v>0</v>
      </c>
      <c r="W70">
        <v>0</v>
      </c>
      <c r="X70">
        <v>0</v>
      </c>
      <c r="Y70" s="43">
        <v>0</v>
      </c>
      <c r="Z70" s="43">
        <v>0</v>
      </c>
      <c r="AA70" s="43">
        <v>1</v>
      </c>
      <c r="AB70" s="43">
        <v>0</v>
      </c>
      <c r="AC70" s="3">
        <f t="shared" si="40"/>
        <v>1</v>
      </c>
      <c r="AD70" s="4">
        <f t="shared" si="41"/>
        <v>1</v>
      </c>
      <c r="AE70" s="44">
        <v>0</v>
      </c>
      <c r="AF70" s="44">
        <v>0</v>
      </c>
      <c r="AG70" s="11">
        <f t="shared" si="42"/>
        <v>0</v>
      </c>
      <c r="AH70" s="12">
        <f t="shared" si="43"/>
        <v>0</v>
      </c>
      <c r="AI70" s="13">
        <f t="shared" si="44"/>
        <v>1</v>
      </c>
      <c r="AJ70" s="45">
        <v>0</v>
      </c>
      <c r="AK70" s="45">
        <v>0</v>
      </c>
      <c r="AL70" s="18">
        <f t="shared" si="45"/>
        <v>0</v>
      </c>
      <c r="AM70" s="19">
        <f t="shared" si="46"/>
        <v>0</v>
      </c>
      <c r="AN70" s="46">
        <v>0</v>
      </c>
      <c r="AO70" s="46">
        <v>0</v>
      </c>
      <c r="AP70" s="46">
        <v>0</v>
      </c>
      <c r="AQ70" s="24">
        <f t="shared" si="47"/>
        <v>0</v>
      </c>
      <c r="AR70" s="25">
        <f t="shared" si="48"/>
        <v>0</v>
      </c>
      <c r="AS70" s="13">
        <f t="shared" si="49"/>
        <v>0</v>
      </c>
      <c r="AT70" s="26">
        <f t="shared" si="50"/>
        <v>1</v>
      </c>
      <c r="AU70" s="27">
        <f t="shared" si="51"/>
        <v>1</v>
      </c>
      <c r="AV70" s="47">
        <v>0</v>
      </c>
      <c r="AW70" s="47">
        <v>0</v>
      </c>
      <c r="AX70" s="47">
        <v>0</v>
      </c>
      <c r="AY70" s="47">
        <v>0</v>
      </c>
      <c r="AZ70" s="47">
        <v>0</v>
      </c>
      <c r="BA70" s="47">
        <v>0</v>
      </c>
      <c r="BB70" s="47">
        <v>0</v>
      </c>
      <c r="BC70" s="47">
        <v>0</v>
      </c>
      <c r="BD70" s="47">
        <v>0</v>
      </c>
      <c r="BE70" s="47">
        <v>0</v>
      </c>
      <c r="BF70" s="47">
        <v>0</v>
      </c>
      <c r="BG70" s="47">
        <v>0</v>
      </c>
      <c r="BH70" s="47">
        <v>0</v>
      </c>
      <c r="BI70" s="47">
        <v>0</v>
      </c>
      <c r="BJ70" s="47">
        <v>0</v>
      </c>
      <c r="BK70" s="47">
        <v>0</v>
      </c>
      <c r="BL70" s="47">
        <v>0</v>
      </c>
      <c r="BM70" s="47">
        <v>0</v>
      </c>
      <c r="BN70" s="47">
        <v>0</v>
      </c>
      <c r="BO70" s="47">
        <v>0</v>
      </c>
      <c r="BP70" s="47">
        <v>0</v>
      </c>
      <c r="BQ70" s="47">
        <v>0</v>
      </c>
      <c r="BR70" s="47">
        <v>0</v>
      </c>
      <c r="BS70" s="47">
        <v>0</v>
      </c>
      <c r="BT70" s="47">
        <v>0</v>
      </c>
      <c r="BU70" s="47">
        <v>0</v>
      </c>
      <c r="BV70" s="47">
        <v>0</v>
      </c>
      <c r="BW70" s="47">
        <v>0</v>
      </c>
      <c r="BX70" s="47">
        <v>0</v>
      </c>
      <c r="BY70" s="47">
        <v>0</v>
      </c>
      <c r="BZ70" s="47">
        <v>0</v>
      </c>
      <c r="CA70" s="47">
        <v>0</v>
      </c>
      <c r="CB70" s="47">
        <v>0</v>
      </c>
      <c r="CC70" s="47">
        <v>0</v>
      </c>
      <c r="CD70" s="47">
        <v>0</v>
      </c>
      <c r="CE70" s="47">
        <v>0</v>
      </c>
      <c r="CF70" s="47">
        <v>0</v>
      </c>
      <c r="CG70" s="47">
        <v>0</v>
      </c>
      <c r="CH70" s="47">
        <v>0</v>
      </c>
      <c r="CI70" s="25">
        <v>1</v>
      </c>
      <c r="CJ70" s="48">
        <v>0</v>
      </c>
      <c r="CK70" s="27">
        <v>1</v>
      </c>
      <c r="CL70" s="48">
        <v>0</v>
      </c>
      <c r="CM70" s="48">
        <v>0</v>
      </c>
      <c r="CN70" s="48">
        <v>0</v>
      </c>
      <c r="CO70" s="25">
        <v>0</v>
      </c>
      <c r="CP70" s="48">
        <v>0</v>
      </c>
      <c r="CQ70" s="48">
        <v>0</v>
      </c>
      <c r="CR70" s="25">
        <v>0</v>
      </c>
      <c r="CS70" s="48">
        <v>0</v>
      </c>
      <c r="CT70" s="48">
        <v>0</v>
      </c>
      <c r="CU70" s="25">
        <v>0</v>
      </c>
      <c r="CV70" s="48">
        <v>0</v>
      </c>
      <c r="CW70" s="48">
        <v>0</v>
      </c>
      <c r="CX70" s="48">
        <v>0</v>
      </c>
      <c r="CY70" s="25">
        <v>0</v>
      </c>
      <c r="CZ70" s="25">
        <v>0</v>
      </c>
      <c r="DA70" s="25">
        <v>0</v>
      </c>
      <c r="DB70" s="48">
        <v>0</v>
      </c>
      <c r="DC70" s="48">
        <v>0</v>
      </c>
      <c r="DD70" s="48">
        <v>0</v>
      </c>
      <c r="DE70" s="25">
        <v>0</v>
      </c>
      <c r="DF70" s="48">
        <v>0</v>
      </c>
      <c r="DG70" s="48">
        <v>0</v>
      </c>
      <c r="DH70" s="48">
        <v>0</v>
      </c>
      <c r="DI70" s="25">
        <v>0</v>
      </c>
      <c r="DJ70" s="33">
        <f t="shared" si="52"/>
        <v>0</v>
      </c>
      <c r="DK70" s="33">
        <f t="shared" si="53"/>
        <v>0</v>
      </c>
      <c r="DL70" s="27">
        <f t="shared" si="54"/>
        <v>1</v>
      </c>
      <c r="DM70" s="33">
        <f t="shared" si="55"/>
        <v>0</v>
      </c>
      <c r="DN70" s="33">
        <f t="shared" si="56"/>
        <v>0</v>
      </c>
      <c r="DO70" s="33">
        <f t="shared" si="57"/>
        <v>0</v>
      </c>
      <c r="DP70" s="33">
        <f t="shared" si="58"/>
        <v>0</v>
      </c>
      <c r="DQ70" s="33">
        <f t="shared" si="59"/>
        <v>0</v>
      </c>
      <c r="DR70" s="154">
        <v>12.121</v>
      </c>
      <c r="DS70" s="3">
        <v>13.611000000000001</v>
      </c>
      <c r="DT70" s="3" t="s">
        <v>3084</v>
      </c>
      <c r="DU70" s="3" t="s">
        <v>3062</v>
      </c>
      <c r="DV70" s="285"/>
    </row>
    <row r="71" spans="1:126" x14ac:dyDescent="0.35">
      <c r="A71">
        <v>1978</v>
      </c>
      <c r="B71" t="s">
        <v>127</v>
      </c>
      <c r="C71" t="s">
        <v>1000</v>
      </c>
      <c r="D71" t="s">
        <v>1001</v>
      </c>
      <c r="E71" t="s">
        <v>1002</v>
      </c>
      <c r="F71" t="s">
        <v>1003</v>
      </c>
      <c r="H71" t="s">
        <v>1004</v>
      </c>
      <c r="I71">
        <v>2020</v>
      </c>
      <c r="J71" t="s">
        <v>1005</v>
      </c>
      <c r="K71" s="47" t="s">
        <v>1006</v>
      </c>
      <c r="L71">
        <v>26</v>
      </c>
      <c r="M71">
        <v>12</v>
      </c>
      <c r="N71" t="s">
        <v>1007</v>
      </c>
      <c r="O71" s="42" t="s">
        <v>177</v>
      </c>
      <c r="P71" t="s">
        <v>102</v>
      </c>
      <c r="Q71" t="s">
        <v>1008</v>
      </c>
      <c r="R71" t="s">
        <v>103</v>
      </c>
      <c r="S71" t="s">
        <v>104</v>
      </c>
      <c r="T71" t="s">
        <v>105</v>
      </c>
      <c r="U71" t="s">
        <v>1009</v>
      </c>
      <c r="V71">
        <v>0</v>
      </c>
      <c r="W71">
        <v>0</v>
      </c>
      <c r="X71">
        <v>0</v>
      </c>
      <c r="Y71" s="43">
        <v>0</v>
      </c>
      <c r="Z71" s="43">
        <v>0</v>
      </c>
      <c r="AA71" s="43">
        <v>1</v>
      </c>
      <c r="AB71" s="43">
        <v>0</v>
      </c>
      <c r="AC71" s="3">
        <f t="shared" ref="AC71:AC134" si="60">SUM(Y71:AB71)</f>
        <v>1</v>
      </c>
      <c r="AD71" s="4">
        <f t="shared" ref="AD71:AD134" si="61">IF((SUM(Y71:AB71)&gt;=1),1,0)</f>
        <v>1</v>
      </c>
      <c r="AE71" s="44">
        <v>0</v>
      </c>
      <c r="AF71" s="44">
        <v>0</v>
      </c>
      <c r="AG71" s="11">
        <f t="shared" ref="AG71:AG134" si="62">SUM(AE71:AF71)</f>
        <v>0</v>
      </c>
      <c r="AH71" s="12">
        <f t="shared" ref="AH71:AH134" si="63">IF((SUM(AE71:AF71)&gt;=1),1,0)</f>
        <v>0</v>
      </c>
      <c r="AI71" s="13">
        <f t="shared" ref="AI71:AI134" si="64">IF((SUM(AD71,AH71)&gt;=1),1,0)</f>
        <v>1</v>
      </c>
      <c r="AJ71" s="45">
        <v>0</v>
      </c>
      <c r="AK71" s="45">
        <v>0</v>
      </c>
      <c r="AL71" s="18">
        <f t="shared" ref="AL71:AL134" si="65">SUM(AJ71:AK71)</f>
        <v>0</v>
      </c>
      <c r="AM71" s="19">
        <f t="shared" ref="AM71:AM134" si="66">IF((SUM(AJ71:AK71)&gt;=1),1,0)</f>
        <v>0</v>
      </c>
      <c r="AN71" s="46">
        <v>0</v>
      </c>
      <c r="AO71" s="46">
        <v>0</v>
      </c>
      <c r="AP71" s="46">
        <v>0</v>
      </c>
      <c r="AQ71" s="24">
        <f t="shared" ref="AQ71:AQ134" si="67">SUM(AN71:AP71)</f>
        <v>0</v>
      </c>
      <c r="AR71" s="25">
        <f t="shared" ref="AR71:AR134" si="68">IF((SUM(AN71:AP71)&gt;=1),1,0)</f>
        <v>0</v>
      </c>
      <c r="AS71" s="13">
        <f t="shared" ref="AS71:AS134" si="69">IF((SUM(AM71,AR71)&gt;=1),1,0)</f>
        <v>0</v>
      </c>
      <c r="AT71" s="26">
        <f t="shared" ref="AT71:AT134" si="70">SUM(Y71:AB71,AE71:AF71,AJ71:AK71,AN71:AP71)</f>
        <v>1</v>
      </c>
      <c r="AU71" s="27">
        <f t="shared" ref="AU71:AU134" si="71">IF((SUM(AD71,AH71,AM71,AR71)&gt;=1),1,0)</f>
        <v>1</v>
      </c>
      <c r="AV71" s="47">
        <v>0</v>
      </c>
      <c r="AW71" s="47">
        <v>0</v>
      </c>
      <c r="AX71" s="47">
        <v>1</v>
      </c>
      <c r="AY71" s="47">
        <v>0</v>
      </c>
      <c r="AZ71" s="47">
        <v>0</v>
      </c>
      <c r="BA71" s="47">
        <v>0</v>
      </c>
      <c r="BB71" s="47">
        <v>0</v>
      </c>
      <c r="BC71" s="47">
        <v>0</v>
      </c>
      <c r="BD71" s="47">
        <v>0</v>
      </c>
      <c r="BE71" s="47">
        <v>0</v>
      </c>
      <c r="BF71" s="47">
        <v>0</v>
      </c>
      <c r="BG71" s="47">
        <v>0</v>
      </c>
      <c r="BH71" s="47">
        <v>0</v>
      </c>
      <c r="BI71" s="47">
        <v>0</v>
      </c>
      <c r="BJ71" s="47">
        <v>0</v>
      </c>
      <c r="BK71" s="47">
        <v>0</v>
      </c>
      <c r="BL71" s="47">
        <v>0</v>
      </c>
      <c r="BM71" s="47">
        <v>0</v>
      </c>
      <c r="BN71" s="47">
        <v>0</v>
      </c>
      <c r="BO71" s="47">
        <v>0</v>
      </c>
      <c r="BP71" s="47">
        <v>0</v>
      </c>
      <c r="BQ71" s="47">
        <v>0</v>
      </c>
      <c r="BR71" s="47">
        <v>0</v>
      </c>
      <c r="BS71" s="47">
        <v>0</v>
      </c>
      <c r="BT71" s="47">
        <v>0</v>
      </c>
      <c r="BU71" s="47">
        <v>0</v>
      </c>
      <c r="BV71" s="47">
        <v>0</v>
      </c>
      <c r="BW71" s="47">
        <v>0</v>
      </c>
      <c r="BX71" s="47">
        <v>0</v>
      </c>
      <c r="BY71" s="47">
        <v>0</v>
      </c>
      <c r="BZ71" s="47">
        <v>0</v>
      </c>
      <c r="CA71" s="47">
        <v>1</v>
      </c>
      <c r="CB71" s="47">
        <v>0</v>
      </c>
      <c r="CC71" s="47">
        <v>0</v>
      </c>
      <c r="CD71" s="47">
        <v>0</v>
      </c>
      <c r="CE71" s="47">
        <v>0</v>
      </c>
      <c r="CF71" s="47">
        <v>0</v>
      </c>
      <c r="CG71" s="47">
        <v>0</v>
      </c>
      <c r="CH71" s="47">
        <v>0</v>
      </c>
      <c r="CI71" s="25">
        <v>1</v>
      </c>
      <c r="CJ71" s="48">
        <v>0</v>
      </c>
      <c r="CK71" s="27">
        <v>1</v>
      </c>
      <c r="CL71" s="48">
        <v>0</v>
      </c>
      <c r="CM71" s="48">
        <v>0</v>
      </c>
      <c r="CN71" s="48">
        <v>0</v>
      </c>
      <c r="CO71" s="25">
        <v>0</v>
      </c>
      <c r="CP71" s="48">
        <v>0</v>
      </c>
      <c r="CQ71" s="48">
        <v>0</v>
      </c>
      <c r="CR71" s="25">
        <v>0</v>
      </c>
      <c r="CS71" s="48">
        <v>0</v>
      </c>
      <c r="CT71" s="48">
        <v>0</v>
      </c>
      <c r="CU71" s="25">
        <v>0</v>
      </c>
      <c r="CV71" s="48">
        <v>0</v>
      </c>
      <c r="CW71" s="48">
        <v>0</v>
      </c>
      <c r="CX71" s="48">
        <v>0</v>
      </c>
      <c r="CY71" s="25">
        <v>0</v>
      </c>
      <c r="CZ71" s="25">
        <v>0</v>
      </c>
      <c r="DA71" s="25">
        <v>0</v>
      </c>
      <c r="DB71" s="48">
        <v>0</v>
      </c>
      <c r="DC71" s="48">
        <v>0</v>
      </c>
      <c r="DD71" s="48">
        <v>0</v>
      </c>
      <c r="DE71" s="25">
        <v>0</v>
      </c>
      <c r="DF71" s="48">
        <v>0</v>
      </c>
      <c r="DG71" s="48">
        <v>0</v>
      </c>
      <c r="DH71" s="48">
        <v>0</v>
      </c>
      <c r="DI71" s="25">
        <v>0</v>
      </c>
      <c r="DJ71" s="33">
        <f t="shared" ref="DJ71:DJ134" si="72">IF(OR(CJ71&gt;0,CP71&gt;0),1,0)</f>
        <v>0</v>
      </c>
      <c r="DK71" s="33">
        <f t="shared" ref="DK71:DK134" si="73">CN71</f>
        <v>0</v>
      </c>
      <c r="DL71" s="27">
        <f t="shared" ref="DL71:DL134" si="74">CK71</f>
        <v>1</v>
      </c>
      <c r="DM71" s="33">
        <f t="shared" ref="DM71:DM134" si="75">CL71</f>
        <v>0</v>
      </c>
      <c r="DN71" s="33">
        <f t="shared" ref="DN71:DN134" si="76">CQ71</f>
        <v>0</v>
      </c>
      <c r="DO71" s="33">
        <f t="shared" ref="DO71:DO134" si="77">IF(OR(CS71&gt;0,CW71&gt;0,CZ71&gt;0), 1,0)</f>
        <v>0</v>
      </c>
      <c r="DP71" s="33">
        <f t="shared" ref="DP71:DP134" si="78">IF(OR(DC71&gt;0,DD71&gt;0), 1,0)</f>
        <v>0</v>
      </c>
      <c r="DQ71" s="33">
        <f t="shared" ref="DQ71:DQ134" si="79">IF(OR(DF71&gt;0,DH71&gt;0),1,0)</f>
        <v>0</v>
      </c>
      <c r="DR71" s="154">
        <v>8.5549999999999997</v>
      </c>
      <c r="DS71" s="3">
        <v>9.827</v>
      </c>
      <c r="DT71" s="3" t="s">
        <v>3083</v>
      </c>
      <c r="DU71" s="3" t="s">
        <v>3062</v>
      </c>
      <c r="DV71" s="285"/>
    </row>
    <row r="72" spans="1:126" x14ac:dyDescent="0.35">
      <c r="A72">
        <v>1979</v>
      </c>
      <c r="B72" t="s">
        <v>430</v>
      </c>
      <c r="C72" t="s">
        <v>1010</v>
      </c>
      <c r="D72" t="s">
        <v>1011</v>
      </c>
      <c r="E72" t="s">
        <v>1012</v>
      </c>
      <c r="F72" t="s">
        <v>212</v>
      </c>
      <c r="G72" t="s">
        <v>1013</v>
      </c>
      <c r="H72" t="s">
        <v>1014</v>
      </c>
      <c r="I72">
        <v>2020</v>
      </c>
      <c r="J72" t="s">
        <v>1015</v>
      </c>
      <c r="K72" s="47" t="s">
        <v>306</v>
      </c>
      <c r="L72">
        <v>10</v>
      </c>
      <c r="M72">
        <v>3</v>
      </c>
      <c r="N72" t="s">
        <v>1016</v>
      </c>
      <c r="O72" s="42" t="s">
        <v>177</v>
      </c>
      <c r="P72" t="s">
        <v>102</v>
      </c>
      <c r="Q72" t="s">
        <v>1017</v>
      </c>
      <c r="R72" t="s">
        <v>103</v>
      </c>
      <c r="S72" t="s">
        <v>104</v>
      </c>
      <c r="T72" t="s">
        <v>105</v>
      </c>
      <c r="U72" t="s">
        <v>1018</v>
      </c>
      <c r="V72">
        <v>0</v>
      </c>
      <c r="W72">
        <v>0</v>
      </c>
      <c r="X72">
        <v>0</v>
      </c>
      <c r="Y72" s="43">
        <v>1</v>
      </c>
      <c r="Z72" s="43">
        <v>0</v>
      </c>
      <c r="AA72" s="43">
        <v>0</v>
      </c>
      <c r="AB72" s="43">
        <v>0</v>
      </c>
      <c r="AC72" s="3">
        <f t="shared" si="60"/>
        <v>1</v>
      </c>
      <c r="AD72" s="4">
        <f t="shared" si="61"/>
        <v>1</v>
      </c>
      <c r="AE72" s="44">
        <v>0</v>
      </c>
      <c r="AF72" s="44">
        <v>0</v>
      </c>
      <c r="AG72" s="11">
        <f t="shared" si="62"/>
        <v>0</v>
      </c>
      <c r="AH72" s="12">
        <f t="shared" si="63"/>
        <v>0</v>
      </c>
      <c r="AI72" s="13">
        <f t="shared" si="64"/>
        <v>1</v>
      </c>
      <c r="AJ72" s="45">
        <v>0</v>
      </c>
      <c r="AK72" s="45">
        <v>0</v>
      </c>
      <c r="AL72" s="18">
        <f t="shared" si="65"/>
        <v>0</v>
      </c>
      <c r="AM72" s="19">
        <f t="shared" si="66"/>
        <v>0</v>
      </c>
      <c r="AN72" s="46">
        <v>0</v>
      </c>
      <c r="AO72" s="46">
        <v>0</v>
      </c>
      <c r="AP72" s="46">
        <v>0</v>
      </c>
      <c r="AQ72" s="24">
        <f t="shared" si="67"/>
        <v>0</v>
      </c>
      <c r="AR72" s="25">
        <f t="shared" si="68"/>
        <v>0</v>
      </c>
      <c r="AS72" s="13">
        <f t="shared" si="69"/>
        <v>0</v>
      </c>
      <c r="AT72" s="26">
        <f t="shared" si="70"/>
        <v>1</v>
      </c>
      <c r="AU72" s="27">
        <f t="shared" si="71"/>
        <v>1</v>
      </c>
      <c r="AV72" s="47">
        <v>0</v>
      </c>
      <c r="AW72" s="47">
        <v>0</v>
      </c>
      <c r="AX72" s="47">
        <v>0</v>
      </c>
      <c r="AY72" s="47">
        <v>0</v>
      </c>
      <c r="AZ72" s="47">
        <v>0</v>
      </c>
      <c r="BA72" s="47">
        <v>0</v>
      </c>
      <c r="BB72" s="47">
        <v>0</v>
      </c>
      <c r="BC72" s="47">
        <v>0</v>
      </c>
      <c r="BD72" s="47">
        <v>0</v>
      </c>
      <c r="BE72" s="47">
        <v>0</v>
      </c>
      <c r="BF72" s="47">
        <v>0</v>
      </c>
      <c r="BG72" s="47">
        <v>0</v>
      </c>
      <c r="BH72" s="47">
        <v>0</v>
      </c>
      <c r="BI72" s="47">
        <v>0</v>
      </c>
      <c r="BJ72" s="47">
        <v>0</v>
      </c>
      <c r="BK72" s="47">
        <v>0</v>
      </c>
      <c r="BL72" s="47">
        <v>0</v>
      </c>
      <c r="BM72" s="47">
        <v>0</v>
      </c>
      <c r="BN72" s="47">
        <v>0</v>
      </c>
      <c r="BO72" s="47">
        <v>0</v>
      </c>
      <c r="BP72" s="47">
        <v>0</v>
      </c>
      <c r="BQ72" s="47">
        <v>0</v>
      </c>
      <c r="BR72" s="47">
        <v>0</v>
      </c>
      <c r="BS72" s="47">
        <v>0</v>
      </c>
      <c r="BT72" s="47">
        <v>0</v>
      </c>
      <c r="BU72" s="47">
        <v>0</v>
      </c>
      <c r="BV72" s="47">
        <v>0</v>
      </c>
      <c r="BW72" s="47">
        <v>0</v>
      </c>
      <c r="BX72" s="47">
        <v>0</v>
      </c>
      <c r="BY72" s="47">
        <v>0</v>
      </c>
      <c r="BZ72" s="47">
        <v>0</v>
      </c>
      <c r="CA72" s="47">
        <v>0</v>
      </c>
      <c r="CB72" s="47">
        <v>0</v>
      </c>
      <c r="CC72" s="47">
        <v>0</v>
      </c>
      <c r="CD72" s="47">
        <v>0</v>
      </c>
      <c r="CE72" s="47">
        <v>0</v>
      </c>
      <c r="CF72" s="47">
        <v>0</v>
      </c>
      <c r="CG72" s="47">
        <v>0</v>
      </c>
      <c r="CH72" s="47">
        <v>0</v>
      </c>
      <c r="CI72" s="25">
        <v>1</v>
      </c>
      <c r="CJ72" s="48">
        <v>0</v>
      </c>
      <c r="CK72" s="27">
        <v>1</v>
      </c>
      <c r="CL72" s="48">
        <v>0</v>
      </c>
      <c r="CM72" s="48">
        <v>0</v>
      </c>
      <c r="CN72" s="48">
        <v>0</v>
      </c>
      <c r="CO72" s="25">
        <v>0</v>
      </c>
      <c r="CP72" s="48">
        <v>0</v>
      </c>
      <c r="CQ72" s="48">
        <v>0</v>
      </c>
      <c r="CR72" s="25">
        <v>0</v>
      </c>
      <c r="CS72" s="48">
        <v>0</v>
      </c>
      <c r="CT72" s="48">
        <v>0</v>
      </c>
      <c r="CU72" s="25">
        <v>0</v>
      </c>
      <c r="CV72" s="48">
        <v>0</v>
      </c>
      <c r="CW72" s="48">
        <v>0</v>
      </c>
      <c r="CX72" s="48">
        <v>0</v>
      </c>
      <c r="CY72" s="25">
        <v>0</v>
      </c>
      <c r="CZ72" s="25">
        <v>0</v>
      </c>
      <c r="DA72" s="25">
        <v>0</v>
      </c>
      <c r="DB72" s="48">
        <v>0</v>
      </c>
      <c r="DC72" s="48">
        <v>0</v>
      </c>
      <c r="DD72" s="48">
        <v>0</v>
      </c>
      <c r="DE72" s="25">
        <v>0</v>
      </c>
      <c r="DF72" s="48">
        <v>0</v>
      </c>
      <c r="DG72" s="48">
        <v>0</v>
      </c>
      <c r="DH72" s="48">
        <v>0</v>
      </c>
      <c r="DI72" s="25">
        <v>0</v>
      </c>
      <c r="DJ72" s="33">
        <f t="shared" si="72"/>
        <v>0</v>
      </c>
      <c r="DK72" s="33">
        <f t="shared" si="73"/>
        <v>0</v>
      </c>
      <c r="DL72" s="27">
        <f t="shared" si="74"/>
        <v>1</v>
      </c>
      <c r="DM72" s="33">
        <f t="shared" si="75"/>
        <v>0</v>
      </c>
      <c r="DN72" s="33">
        <f t="shared" si="76"/>
        <v>0</v>
      </c>
      <c r="DO72" s="33">
        <f t="shared" si="77"/>
        <v>0</v>
      </c>
      <c r="DP72" s="33">
        <f t="shared" si="78"/>
        <v>0</v>
      </c>
      <c r="DQ72" s="33">
        <f t="shared" si="79"/>
        <v>0</v>
      </c>
      <c r="DR72" s="154">
        <v>2.3919999999999999</v>
      </c>
      <c r="DS72" s="3">
        <v>2.7490000000000001</v>
      </c>
      <c r="DT72" s="3" t="s">
        <v>3077</v>
      </c>
      <c r="DU72" s="3" t="s">
        <v>3064</v>
      </c>
      <c r="DV72" s="285"/>
    </row>
    <row r="73" spans="1:126" x14ac:dyDescent="0.35">
      <c r="A73" s="229">
        <v>1980</v>
      </c>
      <c r="B73" t="s">
        <v>322</v>
      </c>
      <c r="C73" t="s">
        <v>1019</v>
      </c>
      <c r="D73" t="s">
        <v>1020</v>
      </c>
      <c r="E73" t="s">
        <v>1021</v>
      </c>
      <c r="F73" t="s">
        <v>222</v>
      </c>
      <c r="G73" t="s">
        <v>1022</v>
      </c>
      <c r="H73" t="s">
        <v>1023</v>
      </c>
      <c r="I73">
        <v>2020</v>
      </c>
      <c r="J73" t="s">
        <v>1024</v>
      </c>
      <c r="K73" s="47" t="s">
        <v>398</v>
      </c>
      <c r="L73">
        <v>30</v>
      </c>
      <c r="M73">
        <v>2</v>
      </c>
      <c r="N73" t="s">
        <v>1025</v>
      </c>
      <c r="O73" s="42" t="s">
        <v>167</v>
      </c>
      <c r="P73" t="s">
        <v>102</v>
      </c>
      <c r="Q73" t="s">
        <v>1026</v>
      </c>
      <c r="R73" t="s">
        <v>108</v>
      </c>
      <c r="S73" t="s">
        <v>104</v>
      </c>
      <c r="T73" t="s">
        <v>105</v>
      </c>
      <c r="U73" t="s">
        <v>1027</v>
      </c>
      <c r="V73">
        <v>0</v>
      </c>
      <c r="W73">
        <v>0</v>
      </c>
      <c r="X73">
        <v>0</v>
      </c>
      <c r="Y73" s="43">
        <v>0</v>
      </c>
      <c r="Z73" s="43">
        <v>1</v>
      </c>
      <c r="AA73" s="43">
        <v>0</v>
      </c>
      <c r="AB73" s="43">
        <v>0</v>
      </c>
      <c r="AC73" s="3">
        <f t="shared" si="60"/>
        <v>1</v>
      </c>
      <c r="AD73" s="4">
        <f t="shared" si="61"/>
        <v>1</v>
      </c>
      <c r="AE73" s="44">
        <v>0</v>
      </c>
      <c r="AF73" s="44">
        <v>0</v>
      </c>
      <c r="AG73" s="11">
        <f t="shared" si="62"/>
        <v>0</v>
      </c>
      <c r="AH73" s="12">
        <f t="shared" si="63"/>
        <v>0</v>
      </c>
      <c r="AI73" s="13">
        <f t="shared" si="64"/>
        <v>1</v>
      </c>
      <c r="AJ73" s="45">
        <v>0</v>
      </c>
      <c r="AK73" s="45">
        <v>0</v>
      </c>
      <c r="AL73" s="18">
        <f t="shared" si="65"/>
        <v>0</v>
      </c>
      <c r="AM73" s="19">
        <f t="shared" si="66"/>
        <v>0</v>
      </c>
      <c r="AN73" s="46">
        <v>0</v>
      </c>
      <c r="AO73" s="46">
        <v>0</v>
      </c>
      <c r="AP73" s="46">
        <v>0</v>
      </c>
      <c r="AQ73" s="24">
        <f t="shared" si="67"/>
        <v>0</v>
      </c>
      <c r="AR73" s="25">
        <f t="shared" si="68"/>
        <v>0</v>
      </c>
      <c r="AS73" s="13">
        <f t="shared" si="69"/>
        <v>0</v>
      </c>
      <c r="AT73" s="26">
        <f t="shared" si="70"/>
        <v>1</v>
      </c>
      <c r="AU73" s="27">
        <f t="shared" si="71"/>
        <v>1</v>
      </c>
      <c r="AV73" s="47">
        <v>0</v>
      </c>
      <c r="AW73" s="47">
        <v>0</v>
      </c>
      <c r="AX73" s="47">
        <v>0</v>
      </c>
      <c r="AY73" s="47">
        <v>0</v>
      </c>
      <c r="AZ73" s="47">
        <v>0</v>
      </c>
      <c r="BA73" s="47">
        <v>0</v>
      </c>
      <c r="BB73" s="47">
        <v>0</v>
      </c>
      <c r="BC73" s="47">
        <v>0</v>
      </c>
      <c r="BD73" s="47">
        <v>0</v>
      </c>
      <c r="BE73" s="47">
        <v>0</v>
      </c>
      <c r="BF73" s="47">
        <v>1</v>
      </c>
      <c r="BG73" s="47">
        <v>0</v>
      </c>
      <c r="BH73" s="47">
        <v>0</v>
      </c>
      <c r="BI73" s="47">
        <v>0</v>
      </c>
      <c r="BJ73" s="47">
        <v>0</v>
      </c>
      <c r="BK73" s="47">
        <v>0</v>
      </c>
      <c r="BL73" s="47">
        <v>0</v>
      </c>
      <c r="BM73" s="47">
        <v>0</v>
      </c>
      <c r="BN73" s="47">
        <v>0</v>
      </c>
      <c r="BO73" s="47">
        <v>0</v>
      </c>
      <c r="BP73" s="47">
        <v>0</v>
      </c>
      <c r="BQ73" s="47">
        <v>0</v>
      </c>
      <c r="BR73" s="47">
        <v>0</v>
      </c>
      <c r="BS73" s="47">
        <v>0</v>
      </c>
      <c r="BT73" s="47">
        <v>0</v>
      </c>
      <c r="BU73" s="47">
        <v>0</v>
      </c>
      <c r="BV73" s="47">
        <v>0</v>
      </c>
      <c r="BW73" s="47">
        <v>0</v>
      </c>
      <c r="BX73" s="47">
        <v>0</v>
      </c>
      <c r="BY73" s="47">
        <v>0</v>
      </c>
      <c r="BZ73" s="47">
        <v>0</v>
      </c>
      <c r="CA73" s="47">
        <v>0</v>
      </c>
      <c r="CB73" s="47">
        <v>0</v>
      </c>
      <c r="CC73" s="47">
        <v>0</v>
      </c>
      <c r="CD73" s="47">
        <v>1</v>
      </c>
      <c r="CE73" s="47">
        <v>0</v>
      </c>
      <c r="CF73" s="47">
        <v>0</v>
      </c>
      <c r="CG73" s="47">
        <v>0</v>
      </c>
      <c r="CH73" s="47">
        <v>0</v>
      </c>
      <c r="CI73" s="25">
        <v>1</v>
      </c>
      <c r="CJ73" s="48">
        <v>0</v>
      </c>
      <c r="CK73" s="27">
        <v>1</v>
      </c>
      <c r="CL73" s="48">
        <v>0</v>
      </c>
      <c r="CM73" s="48">
        <v>0</v>
      </c>
      <c r="CN73" s="48">
        <v>0</v>
      </c>
      <c r="CO73" s="25">
        <v>0</v>
      </c>
      <c r="CP73" s="48">
        <v>0</v>
      </c>
      <c r="CQ73" s="48">
        <v>0</v>
      </c>
      <c r="CR73" s="25">
        <v>0</v>
      </c>
      <c r="CS73" s="48">
        <v>0</v>
      </c>
      <c r="CT73" s="48">
        <v>0</v>
      </c>
      <c r="CU73" s="25">
        <v>0</v>
      </c>
      <c r="CV73" s="48">
        <v>0</v>
      </c>
      <c r="CW73" s="48">
        <v>0</v>
      </c>
      <c r="CX73" s="48">
        <v>0</v>
      </c>
      <c r="CY73" s="25">
        <v>0</v>
      </c>
      <c r="CZ73" s="25">
        <v>0</v>
      </c>
      <c r="DA73" s="25">
        <v>0</v>
      </c>
      <c r="DB73" s="48">
        <v>0</v>
      </c>
      <c r="DC73" s="48">
        <v>0</v>
      </c>
      <c r="DD73" s="48">
        <v>0</v>
      </c>
      <c r="DE73" s="25">
        <v>0</v>
      </c>
      <c r="DF73" s="48">
        <v>0</v>
      </c>
      <c r="DG73" s="48">
        <v>0</v>
      </c>
      <c r="DH73" s="48">
        <v>0</v>
      </c>
      <c r="DI73" s="25">
        <v>0</v>
      </c>
      <c r="DJ73" s="33">
        <f t="shared" si="72"/>
        <v>0</v>
      </c>
      <c r="DK73" s="33">
        <f t="shared" si="73"/>
        <v>0</v>
      </c>
      <c r="DL73" s="27">
        <f t="shared" si="74"/>
        <v>1</v>
      </c>
      <c r="DM73" s="33">
        <f t="shared" si="75"/>
        <v>0</v>
      </c>
      <c r="DN73" s="33">
        <f t="shared" si="76"/>
        <v>0</v>
      </c>
      <c r="DO73" s="33">
        <f t="shared" si="77"/>
        <v>0</v>
      </c>
      <c r="DP73" s="33">
        <f t="shared" si="78"/>
        <v>0</v>
      </c>
      <c r="DQ73" s="33">
        <f t="shared" si="79"/>
        <v>0</v>
      </c>
      <c r="DR73" s="154">
        <v>9.6010000000000009</v>
      </c>
      <c r="DS73" s="3">
        <v>10.173999999999999</v>
      </c>
      <c r="DT73" s="3" t="s">
        <v>3071</v>
      </c>
      <c r="DU73" s="3"/>
      <c r="DV73" s="285"/>
    </row>
    <row r="74" spans="1:126" x14ac:dyDescent="0.35">
      <c r="A74" s="229">
        <v>1982</v>
      </c>
      <c r="B74" t="s">
        <v>127</v>
      </c>
      <c r="C74" t="s">
        <v>1028</v>
      </c>
      <c r="D74" t="s">
        <v>1029</v>
      </c>
      <c r="E74" t="s">
        <v>1030</v>
      </c>
      <c r="F74" t="s">
        <v>147</v>
      </c>
      <c r="G74" t="s">
        <v>1031</v>
      </c>
      <c r="H74" t="s">
        <v>1032</v>
      </c>
      <c r="I74">
        <v>2020</v>
      </c>
      <c r="J74" t="s">
        <v>1033</v>
      </c>
      <c r="K74" s="47" t="s">
        <v>161</v>
      </c>
      <c r="L74">
        <v>8</v>
      </c>
      <c r="N74" t="s">
        <v>1034</v>
      </c>
      <c r="O74" s="42" t="s">
        <v>161</v>
      </c>
      <c r="P74" t="s">
        <v>102</v>
      </c>
      <c r="Q74" t="s">
        <v>1035</v>
      </c>
      <c r="R74" t="s">
        <v>103</v>
      </c>
      <c r="S74" t="s">
        <v>104</v>
      </c>
      <c r="T74" t="s">
        <v>105</v>
      </c>
      <c r="U74" t="s">
        <v>1036</v>
      </c>
      <c r="V74">
        <v>0</v>
      </c>
      <c r="W74">
        <v>0</v>
      </c>
      <c r="X74">
        <v>0</v>
      </c>
      <c r="Y74" s="43">
        <v>0</v>
      </c>
      <c r="Z74" s="43">
        <v>1</v>
      </c>
      <c r="AA74" s="43">
        <v>0</v>
      </c>
      <c r="AB74" s="43">
        <v>0</v>
      </c>
      <c r="AC74" s="3">
        <f t="shared" si="60"/>
        <v>1</v>
      </c>
      <c r="AD74" s="4">
        <f t="shared" si="61"/>
        <v>1</v>
      </c>
      <c r="AE74" s="44">
        <v>0</v>
      </c>
      <c r="AF74" s="44">
        <v>0</v>
      </c>
      <c r="AG74" s="11">
        <f t="shared" si="62"/>
        <v>0</v>
      </c>
      <c r="AH74" s="12">
        <f t="shared" si="63"/>
        <v>0</v>
      </c>
      <c r="AI74" s="13">
        <f t="shared" si="64"/>
        <v>1</v>
      </c>
      <c r="AJ74" s="45">
        <v>0</v>
      </c>
      <c r="AK74" s="45">
        <v>0</v>
      </c>
      <c r="AL74" s="18">
        <f t="shared" si="65"/>
        <v>0</v>
      </c>
      <c r="AM74" s="19">
        <f t="shared" si="66"/>
        <v>0</v>
      </c>
      <c r="AN74" s="46">
        <v>0</v>
      </c>
      <c r="AO74" s="46">
        <v>0</v>
      </c>
      <c r="AP74" s="46">
        <v>0</v>
      </c>
      <c r="AQ74" s="24">
        <f t="shared" si="67"/>
        <v>0</v>
      </c>
      <c r="AR74" s="25">
        <f t="shared" si="68"/>
        <v>0</v>
      </c>
      <c r="AS74" s="13">
        <f t="shared" si="69"/>
        <v>0</v>
      </c>
      <c r="AT74" s="26">
        <f t="shared" si="70"/>
        <v>1</v>
      </c>
      <c r="AU74" s="27">
        <f t="shared" si="71"/>
        <v>1</v>
      </c>
      <c r="AV74" s="47">
        <v>0</v>
      </c>
      <c r="AW74" s="47">
        <v>0</v>
      </c>
      <c r="AX74" s="47">
        <v>0</v>
      </c>
      <c r="AY74" s="47">
        <v>0</v>
      </c>
      <c r="AZ74" s="47">
        <v>0</v>
      </c>
      <c r="BA74" s="47">
        <v>0</v>
      </c>
      <c r="BB74" s="47">
        <v>0</v>
      </c>
      <c r="BC74" s="47">
        <v>0</v>
      </c>
      <c r="BD74" s="47">
        <v>0</v>
      </c>
      <c r="BE74" s="47">
        <v>0</v>
      </c>
      <c r="BF74" s="47">
        <v>0</v>
      </c>
      <c r="BG74" s="47">
        <v>0</v>
      </c>
      <c r="BH74" s="47">
        <v>0</v>
      </c>
      <c r="BI74" s="47">
        <v>0</v>
      </c>
      <c r="BJ74" s="47">
        <v>0</v>
      </c>
      <c r="BK74" s="47">
        <v>0</v>
      </c>
      <c r="BL74" s="47">
        <v>0</v>
      </c>
      <c r="BM74" s="47">
        <v>0</v>
      </c>
      <c r="BN74" s="47">
        <v>0</v>
      </c>
      <c r="BO74" s="47">
        <v>0</v>
      </c>
      <c r="BP74" s="47">
        <v>0</v>
      </c>
      <c r="BQ74" s="47">
        <v>0</v>
      </c>
      <c r="BR74" s="47">
        <v>0</v>
      </c>
      <c r="BS74" s="47">
        <v>0</v>
      </c>
      <c r="BT74" s="47">
        <v>0</v>
      </c>
      <c r="BU74" s="47">
        <v>0</v>
      </c>
      <c r="BV74" s="47">
        <v>0</v>
      </c>
      <c r="BW74" s="47">
        <v>0</v>
      </c>
      <c r="BX74" s="47">
        <v>0</v>
      </c>
      <c r="BY74" s="47">
        <v>0</v>
      </c>
      <c r="BZ74" s="47">
        <v>0</v>
      </c>
      <c r="CA74" s="47">
        <v>0</v>
      </c>
      <c r="CB74" s="47">
        <v>0</v>
      </c>
      <c r="CC74" s="47">
        <v>0</v>
      </c>
      <c r="CD74" s="47">
        <v>0</v>
      </c>
      <c r="CE74" s="47">
        <v>0</v>
      </c>
      <c r="CF74" s="47">
        <v>0</v>
      </c>
      <c r="CG74" s="47">
        <v>0</v>
      </c>
      <c r="CH74" s="47">
        <v>0</v>
      </c>
      <c r="CI74" s="25">
        <v>1</v>
      </c>
      <c r="CJ74" s="48">
        <v>0</v>
      </c>
      <c r="CK74" s="27">
        <v>1</v>
      </c>
      <c r="CL74" s="48">
        <v>0</v>
      </c>
      <c r="CM74" s="48">
        <v>0</v>
      </c>
      <c r="CN74" s="48">
        <v>0</v>
      </c>
      <c r="CO74" s="25">
        <v>0</v>
      </c>
      <c r="CP74" s="48">
        <v>0</v>
      </c>
      <c r="CQ74" s="48">
        <v>0</v>
      </c>
      <c r="CR74" s="25">
        <v>0</v>
      </c>
      <c r="CS74" s="48">
        <v>0</v>
      </c>
      <c r="CT74" s="48">
        <v>0</v>
      </c>
      <c r="CU74" s="25">
        <v>0</v>
      </c>
      <c r="CV74" s="48">
        <v>0</v>
      </c>
      <c r="CW74" s="48">
        <v>0</v>
      </c>
      <c r="CX74" s="48">
        <v>0</v>
      </c>
      <c r="CY74" s="25">
        <v>0</v>
      </c>
      <c r="CZ74" s="25">
        <v>0</v>
      </c>
      <c r="DA74" s="25">
        <v>0</v>
      </c>
      <c r="DB74" s="48">
        <v>0</v>
      </c>
      <c r="DC74" s="48">
        <v>0</v>
      </c>
      <c r="DD74" s="48">
        <v>0</v>
      </c>
      <c r="DE74" s="25">
        <v>0</v>
      </c>
      <c r="DF74" s="48">
        <v>0</v>
      </c>
      <c r="DG74" s="48">
        <v>0</v>
      </c>
      <c r="DH74" s="48">
        <v>0</v>
      </c>
      <c r="DI74" s="25">
        <v>0</v>
      </c>
      <c r="DJ74" s="33">
        <f t="shared" si="72"/>
        <v>0</v>
      </c>
      <c r="DK74" s="33">
        <f t="shared" si="73"/>
        <v>0</v>
      </c>
      <c r="DL74" s="27">
        <f t="shared" si="74"/>
        <v>1</v>
      </c>
      <c r="DM74" s="33">
        <f t="shared" si="75"/>
        <v>0</v>
      </c>
      <c r="DN74" s="33">
        <f t="shared" si="76"/>
        <v>0</v>
      </c>
      <c r="DO74" s="33">
        <f t="shared" si="77"/>
        <v>0</v>
      </c>
      <c r="DP74" s="33">
        <f t="shared" si="78"/>
        <v>0</v>
      </c>
      <c r="DQ74" s="33">
        <f t="shared" si="79"/>
        <v>0</v>
      </c>
      <c r="DR74" s="154">
        <v>2.379</v>
      </c>
      <c r="DS74" s="3">
        <v>2.81</v>
      </c>
      <c r="DT74" s="3" t="s">
        <v>3084</v>
      </c>
      <c r="DU74" s="3" t="s">
        <v>3064</v>
      </c>
      <c r="DV74" s="285"/>
    </row>
    <row r="75" spans="1:126" x14ac:dyDescent="0.35">
      <c r="A75" s="229">
        <v>1983</v>
      </c>
      <c r="B75" t="s">
        <v>127</v>
      </c>
      <c r="C75" t="s">
        <v>1037</v>
      </c>
      <c r="D75" t="s">
        <v>1038</v>
      </c>
      <c r="E75" t="s">
        <v>1039</v>
      </c>
      <c r="F75" t="s">
        <v>308</v>
      </c>
      <c r="G75" t="s">
        <v>1040</v>
      </c>
      <c r="H75" t="s">
        <v>831</v>
      </c>
      <c r="I75">
        <v>2020</v>
      </c>
      <c r="J75" t="s">
        <v>1041</v>
      </c>
      <c r="K75" s="47" t="s">
        <v>306</v>
      </c>
      <c r="L75">
        <v>10</v>
      </c>
      <c r="M75">
        <v>4</v>
      </c>
      <c r="N75" t="s">
        <v>1042</v>
      </c>
      <c r="O75" s="42" t="s">
        <v>177</v>
      </c>
      <c r="P75" t="s">
        <v>102</v>
      </c>
      <c r="Q75" t="s">
        <v>1043</v>
      </c>
      <c r="R75" t="s">
        <v>103</v>
      </c>
      <c r="S75" t="s">
        <v>104</v>
      </c>
      <c r="T75" t="s">
        <v>105</v>
      </c>
      <c r="U75" t="s">
        <v>1044</v>
      </c>
      <c r="V75">
        <v>0</v>
      </c>
      <c r="W75">
        <v>0</v>
      </c>
      <c r="X75">
        <v>0</v>
      </c>
      <c r="Y75" s="43">
        <v>0</v>
      </c>
      <c r="Z75" s="43">
        <v>1</v>
      </c>
      <c r="AA75" s="43">
        <v>0</v>
      </c>
      <c r="AB75" s="43">
        <v>0</v>
      </c>
      <c r="AC75" s="3">
        <f t="shared" si="60"/>
        <v>1</v>
      </c>
      <c r="AD75" s="4">
        <f t="shared" si="61"/>
        <v>1</v>
      </c>
      <c r="AE75" s="44">
        <v>0</v>
      </c>
      <c r="AF75" s="44">
        <v>0</v>
      </c>
      <c r="AG75" s="11">
        <f t="shared" si="62"/>
        <v>0</v>
      </c>
      <c r="AH75" s="12">
        <f t="shared" si="63"/>
        <v>0</v>
      </c>
      <c r="AI75" s="13">
        <f t="shared" si="64"/>
        <v>1</v>
      </c>
      <c r="AJ75" s="45">
        <v>0</v>
      </c>
      <c r="AK75" s="45">
        <v>0</v>
      </c>
      <c r="AL75" s="18">
        <f t="shared" si="65"/>
        <v>0</v>
      </c>
      <c r="AM75" s="19">
        <f t="shared" si="66"/>
        <v>0</v>
      </c>
      <c r="AN75" s="46">
        <v>0</v>
      </c>
      <c r="AO75" s="46">
        <v>0</v>
      </c>
      <c r="AP75" s="46">
        <v>0</v>
      </c>
      <c r="AQ75" s="24">
        <f t="shared" si="67"/>
        <v>0</v>
      </c>
      <c r="AR75" s="25">
        <f t="shared" si="68"/>
        <v>0</v>
      </c>
      <c r="AS75" s="13">
        <f t="shared" si="69"/>
        <v>0</v>
      </c>
      <c r="AT75" s="26">
        <f t="shared" si="70"/>
        <v>1</v>
      </c>
      <c r="AU75" s="27">
        <f t="shared" si="71"/>
        <v>1</v>
      </c>
      <c r="AV75" s="47">
        <v>0</v>
      </c>
      <c r="AW75" s="47">
        <v>0</v>
      </c>
      <c r="AX75" s="47">
        <v>0</v>
      </c>
      <c r="AY75" s="47">
        <v>0</v>
      </c>
      <c r="AZ75" s="47">
        <v>0</v>
      </c>
      <c r="BA75" s="47">
        <v>0</v>
      </c>
      <c r="BB75" s="47">
        <v>0</v>
      </c>
      <c r="BC75" s="47">
        <v>0</v>
      </c>
      <c r="BD75" s="47">
        <v>0</v>
      </c>
      <c r="BE75" s="47">
        <v>0</v>
      </c>
      <c r="BF75" s="47">
        <v>0</v>
      </c>
      <c r="BG75" s="47">
        <v>0</v>
      </c>
      <c r="BH75" s="47">
        <v>0</v>
      </c>
      <c r="BI75" s="47">
        <v>0</v>
      </c>
      <c r="BJ75" s="47">
        <v>0</v>
      </c>
      <c r="BK75" s="47">
        <v>0</v>
      </c>
      <c r="BL75" s="47">
        <v>0</v>
      </c>
      <c r="BM75" s="47">
        <v>0</v>
      </c>
      <c r="BN75" s="47">
        <v>0</v>
      </c>
      <c r="BO75" s="47">
        <v>0</v>
      </c>
      <c r="BP75" s="47">
        <v>0</v>
      </c>
      <c r="BQ75" s="47">
        <v>0</v>
      </c>
      <c r="BR75" s="47">
        <v>0</v>
      </c>
      <c r="BS75" s="47">
        <v>0</v>
      </c>
      <c r="BT75" s="47">
        <v>0</v>
      </c>
      <c r="BU75" s="47">
        <v>0</v>
      </c>
      <c r="BV75" s="47">
        <v>0</v>
      </c>
      <c r="BW75" s="47">
        <v>0</v>
      </c>
      <c r="BX75" s="47">
        <v>0</v>
      </c>
      <c r="BY75" s="47">
        <v>0</v>
      </c>
      <c r="BZ75" s="47">
        <v>0</v>
      </c>
      <c r="CA75" s="47">
        <v>0</v>
      </c>
      <c r="CB75" s="47">
        <v>0</v>
      </c>
      <c r="CC75" s="47">
        <v>0</v>
      </c>
      <c r="CD75" s="47">
        <v>0</v>
      </c>
      <c r="CE75" s="47">
        <v>0</v>
      </c>
      <c r="CF75" s="47">
        <v>0</v>
      </c>
      <c r="CG75" s="47">
        <v>0</v>
      </c>
      <c r="CH75" s="47">
        <v>0</v>
      </c>
      <c r="CI75" s="25">
        <v>1</v>
      </c>
      <c r="CJ75" s="48">
        <v>0</v>
      </c>
      <c r="CK75" s="27">
        <v>1</v>
      </c>
      <c r="CL75" s="48">
        <v>0</v>
      </c>
      <c r="CM75" s="48">
        <v>0</v>
      </c>
      <c r="CN75" s="48">
        <v>0</v>
      </c>
      <c r="CO75" s="25">
        <v>0</v>
      </c>
      <c r="CP75" s="48">
        <v>0</v>
      </c>
      <c r="CQ75" s="48">
        <v>0</v>
      </c>
      <c r="CR75" s="25">
        <v>0</v>
      </c>
      <c r="CS75" s="48">
        <v>0</v>
      </c>
      <c r="CT75" s="48">
        <v>0</v>
      </c>
      <c r="CU75" s="25">
        <v>0</v>
      </c>
      <c r="CV75" s="48">
        <v>0</v>
      </c>
      <c r="CW75" s="48">
        <v>0</v>
      </c>
      <c r="CX75" s="48">
        <v>0</v>
      </c>
      <c r="CY75" s="25">
        <v>0</v>
      </c>
      <c r="CZ75" s="25">
        <v>0</v>
      </c>
      <c r="DA75" s="25">
        <v>0</v>
      </c>
      <c r="DB75" s="48">
        <v>0</v>
      </c>
      <c r="DC75" s="48">
        <v>0</v>
      </c>
      <c r="DD75" s="48">
        <v>0</v>
      </c>
      <c r="DE75" s="25">
        <v>0</v>
      </c>
      <c r="DF75" s="48">
        <v>0</v>
      </c>
      <c r="DG75" s="48">
        <v>0</v>
      </c>
      <c r="DH75" s="48">
        <v>0</v>
      </c>
      <c r="DI75" s="25">
        <v>0</v>
      </c>
      <c r="DJ75" s="33">
        <f t="shared" si="72"/>
        <v>0</v>
      </c>
      <c r="DK75" s="33">
        <f t="shared" si="73"/>
        <v>0</v>
      </c>
      <c r="DL75" s="27">
        <f t="shared" si="74"/>
        <v>1</v>
      </c>
      <c r="DM75" s="33">
        <f t="shared" si="75"/>
        <v>0</v>
      </c>
      <c r="DN75" s="33">
        <f t="shared" si="76"/>
        <v>0</v>
      </c>
      <c r="DO75" s="33">
        <f t="shared" si="77"/>
        <v>0</v>
      </c>
      <c r="DP75" s="33">
        <f t="shared" si="78"/>
        <v>0</v>
      </c>
      <c r="DQ75" s="33">
        <f t="shared" si="79"/>
        <v>0</v>
      </c>
      <c r="DR75" s="154">
        <v>2.3919999999999999</v>
      </c>
      <c r="DS75" s="3">
        <v>2.7490000000000001</v>
      </c>
      <c r="DT75" s="3" t="s">
        <v>3077</v>
      </c>
      <c r="DU75" s="3" t="s">
        <v>3064</v>
      </c>
      <c r="DV75" s="285"/>
    </row>
    <row r="76" spans="1:126" x14ac:dyDescent="0.35">
      <c r="A76">
        <v>1984</v>
      </c>
      <c r="B76" t="s">
        <v>430</v>
      </c>
      <c r="C76" t="s">
        <v>1045</v>
      </c>
      <c r="D76" t="s">
        <v>1046</v>
      </c>
      <c r="E76" t="s">
        <v>1047</v>
      </c>
      <c r="F76" t="s">
        <v>302</v>
      </c>
      <c r="G76" t="s">
        <v>1048</v>
      </c>
      <c r="H76" t="s">
        <v>831</v>
      </c>
      <c r="I76">
        <v>2020</v>
      </c>
      <c r="J76" t="s">
        <v>1049</v>
      </c>
      <c r="K76" s="47" t="s">
        <v>1050</v>
      </c>
      <c r="L76">
        <v>13</v>
      </c>
      <c r="M76">
        <v>6</v>
      </c>
      <c r="N76" t="s">
        <v>1051</v>
      </c>
      <c r="O76" s="42" t="s">
        <v>238</v>
      </c>
      <c r="P76" t="s">
        <v>102</v>
      </c>
      <c r="Q76" t="s">
        <v>1052</v>
      </c>
      <c r="R76" t="s">
        <v>108</v>
      </c>
      <c r="S76" t="s">
        <v>104</v>
      </c>
      <c r="T76" t="s">
        <v>105</v>
      </c>
      <c r="U76" t="s">
        <v>1053</v>
      </c>
      <c r="V76">
        <v>0</v>
      </c>
      <c r="W76">
        <v>0</v>
      </c>
      <c r="X76">
        <v>0</v>
      </c>
      <c r="Y76" s="43">
        <v>1</v>
      </c>
      <c r="Z76" s="43">
        <v>0</v>
      </c>
      <c r="AA76" s="43">
        <v>0</v>
      </c>
      <c r="AB76" s="43">
        <v>0</v>
      </c>
      <c r="AC76" s="3">
        <f t="shared" si="60"/>
        <v>1</v>
      </c>
      <c r="AD76" s="4">
        <f t="shared" si="61"/>
        <v>1</v>
      </c>
      <c r="AE76" s="44">
        <v>0</v>
      </c>
      <c r="AF76" s="44">
        <v>0</v>
      </c>
      <c r="AG76" s="11">
        <f t="shared" si="62"/>
        <v>0</v>
      </c>
      <c r="AH76" s="12">
        <f t="shared" si="63"/>
        <v>0</v>
      </c>
      <c r="AI76" s="13">
        <f t="shared" si="64"/>
        <v>1</v>
      </c>
      <c r="AJ76" s="45">
        <v>0</v>
      </c>
      <c r="AK76" s="45">
        <v>0</v>
      </c>
      <c r="AL76" s="18">
        <f t="shared" si="65"/>
        <v>0</v>
      </c>
      <c r="AM76" s="19">
        <f t="shared" si="66"/>
        <v>0</v>
      </c>
      <c r="AN76" s="46">
        <v>0</v>
      </c>
      <c r="AO76" s="46">
        <v>0</v>
      </c>
      <c r="AP76" s="46">
        <v>0</v>
      </c>
      <c r="AQ76" s="24">
        <f t="shared" si="67"/>
        <v>0</v>
      </c>
      <c r="AR76" s="25">
        <f t="shared" si="68"/>
        <v>0</v>
      </c>
      <c r="AS76" s="13">
        <f t="shared" si="69"/>
        <v>0</v>
      </c>
      <c r="AT76" s="26">
        <f t="shared" si="70"/>
        <v>1</v>
      </c>
      <c r="AU76" s="27">
        <f t="shared" si="71"/>
        <v>1</v>
      </c>
      <c r="AV76" s="47">
        <v>0</v>
      </c>
      <c r="AW76" s="47">
        <v>0</v>
      </c>
      <c r="AX76" s="47">
        <v>0</v>
      </c>
      <c r="AY76" s="47">
        <v>0</v>
      </c>
      <c r="AZ76" s="47">
        <v>0</v>
      </c>
      <c r="BA76" s="47">
        <v>0</v>
      </c>
      <c r="BB76" s="47">
        <v>0</v>
      </c>
      <c r="BC76" s="47">
        <v>0</v>
      </c>
      <c r="BD76" s="47">
        <v>0</v>
      </c>
      <c r="BE76" s="47">
        <v>0</v>
      </c>
      <c r="BF76" s="47">
        <v>0</v>
      </c>
      <c r="BG76" s="47">
        <v>0</v>
      </c>
      <c r="BH76" s="47">
        <v>0</v>
      </c>
      <c r="BI76" s="47">
        <v>0</v>
      </c>
      <c r="BJ76" s="47">
        <v>0</v>
      </c>
      <c r="BK76" s="47">
        <v>0</v>
      </c>
      <c r="BL76" s="47">
        <v>0</v>
      </c>
      <c r="BM76" s="47">
        <v>0</v>
      </c>
      <c r="BN76" s="47">
        <v>0</v>
      </c>
      <c r="BO76" s="47">
        <v>0</v>
      </c>
      <c r="BP76" s="47">
        <v>0</v>
      </c>
      <c r="BQ76" s="47">
        <v>0</v>
      </c>
      <c r="BR76" s="47">
        <v>0</v>
      </c>
      <c r="BS76" s="47">
        <v>0</v>
      </c>
      <c r="BT76" s="47">
        <v>0</v>
      </c>
      <c r="BU76" s="47">
        <v>0</v>
      </c>
      <c r="BV76" s="47">
        <v>0</v>
      </c>
      <c r="BW76" s="47">
        <v>0</v>
      </c>
      <c r="BX76" s="47">
        <v>0</v>
      </c>
      <c r="BY76" s="47">
        <v>0</v>
      </c>
      <c r="BZ76" s="47">
        <v>0</v>
      </c>
      <c r="CA76" s="47">
        <v>0</v>
      </c>
      <c r="CB76" s="47">
        <v>0</v>
      </c>
      <c r="CC76" s="47">
        <v>0</v>
      </c>
      <c r="CD76" s="47">
        <v>0</v>
      </c>
      <c r="CE76" s="47">
        <v>0</v>
      </c>
      <c r="CF76" s="47">
        <v>0</v>
      </c>
      <c r="CG76" s="47">
        <v>0</v>
      </c>
      <c r="CH76" s="47">
        <v>0</v>
      </c>
      <c r="CI76" s="25">
        <v>1</v>
      </c>
      <c r="CJ76" s="48">
        <v>0</v>
      </c>
      <c r="CK76" s="27">
        <v>1</v>
      </c>
      <c r="CL76" s="48">
        <v>0</v>
      </c>
      <c r="CM76" s="48">
        <v>0</v>
      </c>
      <c r="CN76" s="48">
        <v>0</v>
      </c>
      <c r="CO76" s="25">
        <v>0</v>
      </c>
      <c r="CP76" s="48">
        <v>0</v>
      </c>
      <c r="CQ76" s="48">
        <v>0</v>
      </c>
      <c r="CR76" s="25">
        <v>0</v>
      </c>
      <c r="CS76" s="48">
        <v>0</v>
      </c>
      <c r="CT76" s="48">
        <v>0</v>
      </c>
      <c r="CU76" s="25">
        <v>0</v>
      </c>
      <c r="CV76" s="48">
        <v>0</v>
      </c>
      <c r="CW76" s="48">
        <v>0</v>
      </c>
      <c r="CX76" s="48">
        <v>0</v>
      </c>
      <c r="CY76" s="25">
        <v>0</v>
      </c>
      <c r="CZ76" s="25">
        <v>0</v>
      </c>
      <c r="DA76" s="25">
        <v>0</v>
      </c>
      <c r="DB76" s="48">
        <v>0</v>
      </c>
      <c r="DC76" s="48">
        <v>0</v>
      </c>
      <c r="DD76" s="48">
        <v>0</v>
      </c>
      <c r="DE76" s="25">
        <v>0</v>
      </c>
      <c r="DF76" s="48">
        <v>0</v>
      </c>
      <c r="DG76" s="48">
        <v>0</v>
      </c>
      <c r="DH76" s="48">
        <v>0</v>
      </c>
      <c r="DI76" s="25">
        <v>0</v>
      </c>
      <c r="DJ76" s="33">
        <f t="shared" si="72"/>
        <v>0</v>
      </c>
      <c r="DK76" s="33">
        <f t="shared" si="73"/>
        <v>0</v>
      </c>
      <c r="DL76" s="27">
        <f t="shared" si="74"/>
        <v>1</v>
      </c>
      <c r="DM76" s="33">
        <f t="shared" si="75"/>
        <v>0</v>
      </c>
      <c r="DN76" s="33">
        <f t="shared" si="76"/>
        <v>0</v>
      </c>
      <c r="DO76" s="33">
        <f t="shared" si="77"/>
        <v>0</v>
      </c>
      <c r="DP76" s="33">
        <f t="shared" si="78"/>
        <v>0</v>
      </c>
      <c r="DQ76" s="33">
        <f t="shared" si="79"/>
        <v>0</v>
      </c>
      <c r="DR76" s="154">
        <v>2.222</v>
      </c>
      <c r="DS76" s="3">
        <v>1.833</v>
      </c>
      <c r="DT76" s="3" t="s">
        <v>3063</v>
      </c>
      <c r="DU76" s="3" t="s">
        <v>3062</v>
      </c>
      <c r="DV76" s="285"/>
    </row>
    <row r="77" spans="1:126" x14ac:dyDescent="0.35">
      <c r="A77">
        <v>1986</v>
      </c>
      <c r="B77" t="s">
        <v>430</v>
      </c>
      <c r="C77" t="s">
        <v>1054</v>
      </c>
      <c r="D77" t="s">
        <v>1055</v>
      </c>
      <c r="E77" t="s">
        <v>1056</v>
      </c>
      <c r="G77" t="s">
        <v>1056</v>
      </c>
      <c r="H77" t="s">
        <v>1032</v>
      </c>
      <c r="I77">
        <v>2020</v>
      </c>
      <c r="J77" t="s">
        <v>1057</v>
      </c>
      <c r="K77" s="47" t="s">
        <v>158</v>
      </c>
      <c r="L77">
        <v>907</v>
      </c>
      <c r="N77" t="s">
        <v>1058</v>
      </c>
      <c r="O77" s="42" t="s">
        <v>159</v>
      </c>
      <c r="P77" t="s">
        <v>102</v>
      </c>
      <c r="Q77" t="s">
        <v>1059</v>
      </c>
      <c r="R77" t="s">
        <v>103</v>
      </c>
      <c r="S77" t="s">
        <v>104</v>
      </c>
      <c r="T77" t="s">
        <v>105</v>
      </c>
      <c r="U77" t="s">
        <v>332</v>
      </c>
      <c r="V77">
        <v>0</v>
      </c>
      <c r="W77">
        <v>0</v>
      </c>
      <c r="X77">
        <v>0</v>
      </c>
      <c r="Y77" s="43">
        <v>0</v>
      </c>
      <c r="Z77" s="43">
        <v>0</v>
      </c>
      <c r="AA77" s="43">
        <v>0</v>
      </c>
      <c r="AB77" s="43">
        <v>0</v>
      </c>
      <c r="AC77" s="3">
        <f t="shared" si="60"/>
        <v>0</v>
      </c>
      <c r="AD77" s="4">
        <f t="shared" si="61"/>
        <v>0</v>
      </c>
      <c r="AE77" s="44">
        <v>1</v>
      </c>
      <c r="AF77" s="44">
        <v>0</v>
      </c>
      <c r="AG77" s="11">
        <f t="shared" si="62"/>
        <v>1</v>
      </c>
      <c r="AH77" s="12">
        <f t="shared" si="63"/>
        <v>1</v>
      </c>
      <c r="AI77" s="13">
        <f t="shared" si="64"/>
        <v>1</v>
      </c>
      <c r="AJ77" s="45">
        <v>0</v>
      </c>
      <c r="AK77" s="45">
        <v>0</v>
      </c>
      <c r="AL77" s="18">
        <f t="shared" si="65"/>
        <v>0</v>
      </c>
      <c r="AM77" s="19">
        <f t="shared" si="66"/>
        <v>0</v>
      </c>
      <c r="AN77" s="46">
        <v>0</v>
      </c>
      <c r="AO77" s="46">
        <v>0</v>
      </c>
      <c r="AP77" s="46">
        <v>0</v>
      </c>
      <c r="AQ77" s="24">
        <f t="shared" si="67"/>
        <v>0</v>
      </c>
      <c r="AR77" s="25">
        <f t="shared" si="68"/>
        <v>0</v>
      </c>
      <c r="AS77" s="13">
        <f t="shared" si="69"/>
        <v>0</v>
      </c>
      <c r="AT77" s="26">
        <f t="shared" si="70"/>
        <v>1</v>
      </c>
      <c r="AU77" s="27">
        <f t="shared" si="71"/>
        <v>1</v>
      </c>
      <c r="AV77" s="47">
        <v>0</v>
      </c>
      <c r="AW77" s="47">
        <v>0</v>
      </c>
      <c r="AX77" s="47">
        <v>0</v>
      </c>
      <c r="AY77" s="47">
        <v>0</v>
      </c>
      <c r="AZ77" s="47">
        <v>0</v>
      </c>
      <c r="BA77" s="47">
        <v>0</v>
      </c>
      <c r="BB77" s="47">
        <v>0</v>
      </c>
      <c r="BC77" s="47">
        <v>0</v>
      </c>
      <c r="BD77" s="47">
        <v>0</v>
      </c>
      <c r="BE77" s="47">
        <v>0</v>
      </c>
      <c r="BF77" s="47">
        <v>0</v>
      </c>
      <c r="BG77" s="47">
        <v>0</v>
      </c>
      <c r="BH77" s="47">
        <v>0</v>
      </c>
      <c r="BI77" s="47">
        <v>0</v>
      </c>
      <c r="BJ77" s="47">
        <v>0</v>
      </c>
      <c r="BK77" s="47">
        <v>0</v>
      </c>
      <c r="BL77" s="47">
        <v>0</v>
      </c>
      <c r="BM77" s="47">
        <v>0</v>
      </c>
      <c r="BN77" s="47">
        <v>0</v>
      </c>
      <c r="BO77" s="47">
        <v>0</v>
      </c>
      <c r="BP77" s="47">
        <v>0</v>
      </c>
      <c r="BQ77" s="47">
        <v>0</v>
      </c>
      <c r="BR77" s="47">
        <v>0</v>
      </c>
      <c r="BS77" s="47">
        <v>0</v>
      </c>
      <c r="BT77" s="47">
        <v>0</v>
      </c>
      <c r="BU77" s="47">
        <v>0</v>
      </c>
      <c r="BV77" s="47">
        <v>0</v>
      </c>
      <c r="BW77" s="47">
        <v>0</v>
      </c>
      <c r="BX77" s="47">
        <v>0</v>
      </c>
      <c r="BY77" s="47">
        <v>0</v>
      </c>
      <c r="BZ77" s="47">
        <v>0</v>
      </c>
      <c r="CA77" s="47">
        <v>0</v>
      </c>
      <c r="CB77" s="47">
        <v>0</v>
      </c>
      <c r="CC77" s="47">
        <v>0</v>
      </c>
      <c r="CD77" s="47">
        <v>0</v>
      </c>
      <c r="CE77" s="47">
        <v>0</v>
      </c>
      <c r="CF77" s="47">
        <v>0</v>
      </c>
      <c r="CG77" s="47">
        <v>0</v>
      </c>
      <c r="CH77" s="47">
        <v>0</v>
      </c>
      <c r="CI77" s="25">
        <v>1</v>
      </c>
      <c r="CJ77" s="48">
        <v>0</v>
      </c>
      <c r="CK77" s="27">
        <v>1</v>
      </c>
      <c r="CL77" s="48">
        <v>0</v>
      </c>
      <c r="CM77" s="48">
        <v>0</v>
      </c>
      <c r="CN77" s="48">
        <v>0</v>
      </c>
      <c r="CO77" s="25">
        <v>0</v>
      </c>
      <c r="CP77" s="48">
        <v>0</v>
      </c>
      <c r="CQ77" s="48">
        <v>0</v>
      </c>
      <c r="CR77" s="25">
        <v>0</v>
      </c>
      <c r="CS77" s="48">
        <v>0</v>
      </c>
      <c r="CT77" s="48">
        <v>0</v>
      </c>
      <c r="CU77" s="25">
        <v>0</v>
      </c>
      <c r="CV77" s="48">
        <v>0</v>
      </c>
      <c r="CW77" s="48">
        <v>0</v>
      </c>
      <c r="CX77" s="48">
        <v>0</v>
      </c>
      <c r="CY77" s="25">
        <v>0</v>
      </c>
      <c r="CZ77" s="25">
        <v>0</v>
      </c>
      <c r="DA77" s="25">
        <v>0</v>
      </c>
      <c r="DB77" s="48">
        <v>0</v>
      </c>
      <c r="DC77" s="48">
        <v>0</v>
      </c>
      <c r="DD77" s="48">
        <v>0</v>
      </c>
      <c r="DE77" s="25">
        <v>0</v>
      </c>
      <c r="DF77" s="48">
        <v>0</v>
      </c>
      <c r="DG77" s="48">
        <v>0</v>
      </c>
      <c r="DH77" s="48">
        <v>0</v>
      </c>
      <c r="DI77" s="25">
        <v>0</v>
      </c>
      <c r="DJ77" s="33">
        <f t="shared" si="72"/>
        <v>0</v>
      </c>
      <c r="DK77" s="33">
        <f t="shared" si="73"/>
        <v>0</v>
      </c>
      <c r="DL77" s="27">
        <f t="shared" si="74"/>
        <v>1</v>
      </c>
      <c r="DM77" s="33">
        <f t="shared" si="75"/>
        <v>0</v>
      </c>
      <c r="DN77" s="33">
        <f t="shared" si="76"/>
        <v>0</v>
      </c>
      <c r="DO77" s="33">
        <f t="shared" si="77"/>
        <v>0</v>
      </c>
      <c r="DP77" s="33">
        <f t="shared" si="78"/>
        <v>0</v>
      </c>
      <c r="DQ77" s="33">
        <f t="shared" si="79"/>
        <v>0</v>
      </c>
      <c r="DR77" s="154">
        <v>1.137</v>
      </c>
      <c r="DS77" s="3">
        <v>1.155</v>
      </c>
      <c r="DT77" s="3" t="s">
        <v>3063</v>
      </c>
      <c r="DU77" s="3" t="s">
        <v>3067</v>
      </c>
      <c r="DV77" s="285"/>
    </row>
    <row r="78" spans="1:126" x14ac:dyDescent="0.35">
      <c r="A78" s="229">
        <v>1987</v>
      </c>
      <c r="B78" t="s">
        <v>127</v>
      </c>
      <c r="C78" t="s">
        <v>1060</v>
      </c>
      <c r="D78" t="s">
        <v>1061</v>
      </c>
      <c r="E78" t="s">
        <v>191</v>
      </c>
      <c r="F78" t="s">
        <v>181</v>
      </c>
      <c r="G78" t="s">
        <v>192</v>
      </c>
      <c r="H78" t="s">
        <v>1062</v>
      </c>
      <c r="I78">
        <v>2020</v>
      </c>
      <c r="J78" t="s">
        <v>1063</v>
      </c>
      <c r="K78" s="47" t="s">
        <v>1064</v>
      </c>
      <c r="L78">
        <v>43</v>
      </c>
      <c r="M78">
        <v>4</v>
      </c>
      <c r="N78" t="s">
        <v>1065</v>
      </c>
      <c r="O78" s="42" t="s">
        <v>376</v>
      </c>
      <c r="P78" t="s">
        <v>102</v>
      </c>
      <c r="Q78" t="s">
        <v>1066</v>
      </c>
      <c r="R78" t="s">
        <v>103</v>
      </c>
      <c r="S78" t="s">
        <v>104</v>
      </c>
      <c r="T78" t="s">
        <v>105</v>
      </c>
      <c r="U78" t="s">
        <v>1067</v>
      </c>
      <c r="V78">
        <v>0</v>
      </c>
      <c r="W78">
        <v>0</v>
      </c>
      <c r="X78">
        <v>0</v>
      </c>
      <c r="Y78" s="43">
        <v>0</v>
      </c>
      <c r="Z78" s="43">
        <v>1</v>
      </c>
      <c r="AA78" s="43">
        <v>0</v>
      </c>
      <c r="AB78" s="43">
        <v>0</v>
      </c>
      <c r="AC78" s="3">
        <f t="shared" si="60"/>
        <v>1</v>
      </c>
      <c r="AD78" s="4">
        <f t="shared" si="61"/>
        <v>1</v>
      </c>
      <c r="AE78" s="44">
        <v>0</v>
      </c>
      <c r="AF78" s="44">
        <v>0</v>
      </c>
      <c r="AG78" s="11">
        <f t="shared" si="62"/>
        <v>0</v>
      </c>
      <c r="AH78" s="12">
        <f t="shared" si="63"/>
        <v>0</v>
      </c>
      <c r="AI78" s="13">
        <f t="shared" si="64"/>
        <v>1</v>
      </c>
      <c r="AJ78" s="45">
        <v>0</v>
      </c>
      <c r="AK78" s="45">
        <v>0</v>
      </c>
      <c r="AL78" s="18">
        <f t="shared" si="65"/>
        <v>0</v>
      </c>
      <c r="AM78" s="19">
        <f t="shared" si="66"/>
        <v>0</v>
      </c>
      <c r="AN78" s="46">
        <v>0</v>
      </c>
      <c r="AO78" s="46">
        <v>0</v>
      </c>
      <c r="AP78" s="46">
        <v>0</v>
      </c>
      <c r="AQ78" s="24">
        <f t="shared" si="67"/>
        <v>0</v>
      </c>
      <c r="AR78" s="25">
        <f t="shared" si="68"/>
        <v>0</v>
      </c>
      <c r="AS78" s="13">
        <f t="shared" si="69"/>
        <v>0</v>
      </c>
      <c r="AT78" s="26">
        <f t="shared" si="70"/>
        <v>1</v>
      </c>
      <c r="AU78" s="27">
        <f t="shared" si="71"/>
        <v>1</v>
      </c>
      <c r="AV78" s="47">
        <v>0</v>
      </c>
      <c r="AW78" s="47">
        <v>0</v>
      </c>
      <c r="AX78" s="47">
        <v>0</v>
      </c>
      <c r="AY78" s="47">
        <v>0</v>
      </c>
      <c r="AZ78" s="47">
        <v>0</v>
      </c>
      <c r="BA78" s="47">
        <v>0</v>
      </c>
      <c r="BB78" s="47">
        <v>0</v>
      </c>
      <c r="BC78" s="47">
        <v>0</v>
      </c>
      <c r="BD78" s="47">
        <v>0</v>
      </c>
      <c r="BE78" s="47">
        <v>0</v>
      </c>
      <c r="BF78" s="47">
        <v>0</v>
      </c>
      <c r="BG78" s="47">
        <v>0</v>
      </c>
      <c r="BH78" s="47">
        <v>0</v>
      </c>
      <c r="BI78" s="47">
        <v>0</v>
      </c>
      <c r="BJ78" s="47">
        <v>0</v>
      </c>
      <c r="BK78" s="47">
        <v>0</v>
      </c>
      <c r="BL78" s="47">
        <v>0</v>
      </c>
      <c r="BM78" s="47">
        <v>0</v>
      </c>
      <c r="BN78" s="47">
        <v>0</v>
      </c>
      <c r="BO78" s="47">
        <v>0</v>
      </c>
      <c r="BP78" s="47">
        <v>0</v>
      </c>
      <c r="BQ78" s="47">
        <v>0</v>
      </c>
      <c r="BR78" s="47">
        <v>0</v>
      </c>
      <c r="BS78" s="47">
        <v>0</v>
      </c>
      <c r="BT78" s="47">
        <v>0</v>
      </c>
      <c r="BU78" s="47">
        <v>0</v>
      </c>
      <c r="BV78" s="47">
        <v>0</v>
      </c>
      <c r="BW78" s="47">
        <v>0</v>
      </c>
      <c r="BX78" s="47">
        <v>0</v>
      </c>
      <c r="BY78" s="47">
        <v>0</v>
      </c>
      <c r="BZ78" s="47">
        <v>0</v>
      </c>
      <c r="CA78" s="47">
        <v>0</v>
      </c>
      <c r="CB78" s="47">
        <v>0</v>
      </c>
      <c r="CC78" s="47">
        <v>0</v>
      </c>
      <c r="CD78" s="47">
        <v>0</v>
      </c>
      <c r="CE78" s="47">
        <v>0</v>
      </c>
      <c r="CF78" s="47">
        <v>0</v>
      </c>
      <c r="CG78" s="47">
        <v>0</v>
      </c>
      <c r="CH78" s="47">
        <v>0</v>
      </c>
      <c r="CI78" s="25">
        <v>1</v>
      </c>
      <c r="CJ78" s="48">
        <v>0</v>
      </c>
      <c r="CK78" s="27">
        <v>1</v>
      </c>
      <c r="CL78" s="48">
        <v>0</v>
      </c>
      <c r="CM78" s="48">
        <v>0</v>
      </c>
      <c r="CN78" s="48">
        <v>0</v>
      </c>
      <c r="CO78" s="25">
        <v>0</v>
      </c>
      <c r="CP78" s="48">
        <v>0</v>
      </c>
      <c r="CQ78" s="48">
        <v>0</v>
      </c>
      <c r="CR78" s="25">
        <v>0</v>
      </c>
      <c r="CS78" s="48">
        <v>0</v>
      </c>
      <c r="CT78" s="48">
        <v>0</v>
      </c>
      <c r="CU78" s="25">
        <v>0</v>
      </c>
      <c r="CV78" s="48">
        <v>0</v>
      </c>
      <c r="CW78" s="48">
        <v>0</v>
      </c>
      <c r="CX78" s="48">
        <v>0</v>
      </c>
      <c r="CY78" s="25">
        <v>0</v>
      </c>
      <c r="CZ78" s="25">
        <v>0</v>
      </c>
      <c r="DA78" s="25">
        <v>0</v>
      </c>
      <c r="DB78" s="48">
        <v>0</v>
      </c>
      <c r="DC78" s="48">
        <v>0</v>
      </c>
      <c r="DD78" s="48">
        <v>0</v>
      </c>
      <c r="DE78" s="25">
        <v>0</v>
      </c>
      <c r="DF78" s="48">
        <v>0</v>
      </c>
      <c r="DG78" s="48">
        <v>0</v>
      </c>
      <c r="DH78" s="48">
        <v>0</v>
      </c>
      <c r="DI78" s="25">
        <v>0</v>
      </c>
      <c r="DJ78" s="33">
        <f t="shared" si="72"/>
        <v>0</v>
      </c>
      <c r="DK78" s="33">
        <f t="shared" si="73"/>
        <v>0</v>
      </c>
      <c r="DL78" s="27">
        <f t="shared" si="74"/>
        <v>1</v>
      </c>
      <c r="DM78" s="33">
        <f t="shared" si="75"/>
        <v>0</v>
      </c>
      <c r="DN78" s="33">
        <f t="shared" si="76"/>
        <v>0</v>
      </c>
      <c r="DO78" s="33">
        <f t="shared" si="77"/>
        <v>0</v>
      </c>
      <c r="DP78" s="33">
        <f t="shared" si="78"/>
        <v>0</v>
      </c>
      <c r="DQ78" s="33">
        <f t="shared" si="79"/>
        <v>0</v>
      </c>
      <c r="DR78" s="154">
        <v>1.728</v>
      </c>
      <c r="DS78" s="3">
        <v>2</v>
      </c>
      <c r="DT78" s="3" t="s">
        <v>3083</v>
      </c>
      <c r="DU78" s="3" t="s">
        <v>3067</v>
      </c>
      <c r="DV78" s="285"/>
    </row>
    <row r="79" spans="1:126" x14ac:dyDescent="0.35">
      <c r="A79" s="229">
        <v>1988</v>
      </c>
      <c r="B79" t="s">
        <v>127</v>
      </c>
      <c r="C79" t="s">
        <v>1068</v>
      </c>
      <c r="D79" t="s">
        <v>1069</v>
      </c>
      <c r="E79" t="s">
        <v>1070</v>
      </c>
      <c r="F79" t="s">
        <v>1071</v>
      </c>
      <c r="G79" t="s">
        <v>1072</v>
      </c>
      <c r="H79" t="s">
        <v>498</v>
      </c>
      <c r="I79">
        <v>2020</v>
      </c>
      <c r="J79" t="s">
        <v>1073</v>
      </c>
      <c r="K79" s="47" t="s">
        <v>329</v>
      </c>
      <c r="L79">
        <v>16</v>
      </c>
      <c r="M79">
        <v>2</v>
      </c>
      <c r="N79">
        <v>20190848</v>
      </c>
      <c r="O79" s="42" t="s">
        <v>198</v>
      </c>
      <c r="P79" t="s">
        <v>102</v>
      </c>
      <c r="Q79" t="s">
        <v>1074</v>
      </c>
      <c r="R79" t="s">
        <v>103</v>
      </c>
      <c r="S79" t="s">
        <v>104</v>
      </c>
      <c r="T79" t="s">
        <v>105</v>
      </c>
      <c r="U79" t="s">
        <v>1075</v>
      </c>
      <c r="V79">
        <v>0</v>
      </c>
      <c r="W79">
        <v>0</v>
      </c>
      <c r="X79">
        <v>0</v>
      </c>
      <c r="Y79" s="43">
        <v>0</v>
      </c>
      <c r="Z79" s="43">
        <v>1</v>
      </c>
      <c r="AA79" s="43">
        <v>0</v>
      </c>
      <c r="AB79" s="43">
        <v>0</v>
      </c>
      <c r="AC79" s="3">
        <f t="shared" si="60"/>
        <v>1</v>
      </c>
      <c r="AD79" s="4">
        <f t="shared" si="61"/>
        <v>1</v>
      </c>
      <c r="AE79" s="44">
        <v>0</v>
      </c>
      <c r="AF79" s="44">
        <v>0</v>
      </c>
      <c r="AG79" s="11">
        <f t="shared" si="62"/>
        <v>0</v>
      </c>
      <c r="AH79" s="12">
        <f t="shared" si="63"/>
        <v>0</v>
      </c>
      <c r="AI79" s="13">
        <f t="shared" si="64"/>
        <v>1</v>
      </c>
      <c r="AJ79" s="45">
        <v>0</v>
      </c>
      <c r="AK79" s="45">
        <v>0</v>
      </c>
      <c r="AL79" s="18">
        <f t="shared" si="65"/>
        <v>0</v>
      </c>
      <c r="AM79" s="19">
        <f t="shared" si="66"/>
        <v>0</v>
      </c>
      <c r="AN79" s="46">
        <v>0</v>
      </c>
      <c r="AO79" s="46">
        <v>0</v>
      </c>
      <c r="AP79" s="46">
        <v>0</v>
      </c>
      <c r="AQ79" s="24">
        <f t="shared" si="67"/>
        <v>0</v>
      </c>
      <c r="AR79" s="25">
        <f t="shared" si="68"/>
        <v>0</v>
      </c>
      <c r="AS79" s="13">
        <f t="shared" si="69"/>
        <v>0</v>
      </c>
      <c r="AT79" s="26">
        <f t="shared" si="70"/>
        <v>1</v>
      </c>
      <c r="AU79" s="27">
        <f t="shared" si="71"/>
        <v>1</v>
      </c>
      <c r="AV79" s="47">
        <v>0</v>
      </c>
      <c r="AW79" s="47">
        <v>0</v>
      </c>
      <c r="AX79" s="47">
        <v>0</v>
      </c>
      <c r="AY79" s="47">
        <v>0</v>
      </c>
      <c r="AZ79" s="47">
        <v>0</v>
      </c>
      <c r="BA79" s="47">
        <v>0</v>
      </c>
      <c r="BB79" s="47">
        <v>0</v>
      </c>
      <c r="BC79" s="47">
        <v>0</v>
      </c>
      <c r="BD79" s="47">
        <v>0</v>
      </c>
      <c r="BE79" s="47">
        <v>0</v>
      </c>
      <c r="BF79" s="47">
        <v>0</v>
      </c>
      <c r="BG79" s="47">
        <v>0</v>
      </c>
      <c r="BH79" s="47">
        <v>0</v>
      </c>
      <c r="BI79" s="47">
        <v>0</v>
      </c>
      <c r="BJ79" s="47">
        <v>0</v>
      </c>
      <c r="BK79" s="47">
        <v>0</v>
      </c>
      <c r="BL79" s="47">
        <v>0</v>
      </c>
      <c r="BM79" s="47">
        <v>0</v>
      </c>
      <c r="BN79" s="47">
        <v>0</v>
      </c>
      <c r="BO79" s="47">
        <v>0</v>
      </c>
      <c r="BP79" s="47">
        <v>0</v>
      </c>
      <c r="BQ79" s="47">
        <v>0</v>
      </c>
      <c r="BR79" s="47">
        <v>0</v>
      </c>
      <c r="BS79" s="47">
        <v>0</v>
      </c>
      <c r="BT79" s="47">
        <v>0</v>
      </c>
      <c r="BU79" s="47">
        <v>0</v>
      </c>
      <c r="BV79" s="47">
        <v>0</v>
      </c>
      <c r="BW79" s="47">
        <v>0</v>
      </c>
      <c r="BX79" s="47">
        <v>0</v>
      </c>
      <c r="BY79" s="47">
        <v>0</v>
      </c>
      <c r="BZ79" s="47">
        <v>0</v>
      </c>
      <c r="CA79" s="47">
        <v>0</v>
      </c>
      <c r="CB79" s="47">
        <v>0</v>
      </c>
      <c r="CC79" s="47">
        <v>0</v>
      </c>
      <c r="CD79" s="47">
        <v>0</v>
      </c>
      <c r="CE79" s="47">
        <v>0</v>
      </c>
      <c r="CF79" s="47">
        <v>0</v>
      </c>
      <c r="CG79" s="47">
        <v>0</v>
      </c>
      <c r="CH79" s="47">
        <v>0</v>
      </c>
      <c r="CI79" s="25">
        <v>1</v>
      </c>
      <c r="CJ79" s="48">
        <v>0</v>
      </c>
      <c r="CK79" s="27">
        <v>1</v>
      </c>
      <c r="CL79" s="48">
        <v>0</v>
      </c>
      <c r="CM79" s="48">
        <v>0</v>
      </c>
      <c r="CN79" s="48">
        <v>0</v>
      </c>
      <c r="CO79" s="25">
        <v>0</v>
      </c>
      <c r="CP79" s="48">
        <v>0</v>
      </c>
      <c r="CQ79" s="48">
        <v>0</v>
      </c>
      <c r="CR79" s="25">
        <v>0</v>
      </c>
      <c r="CS79" s="48">
        <v>0</v>
      </c>
      <c r="CT79" s="48">
        <v>0</v>
      </c>
      <c r="CU79" s="25">
        <v>0</v>
      </c>
      <c r="CV79" s="48">
        <v>0</v>
      </c>
      <c r="CW79" s="48">
        <v>0</v>
      </c>
      <c r="CX79" s="48">
        <v>0</v>
      </c>
      <c r="CY79" s="25">
        <v>0</v>
      </c>
      <c r="CZ79" s="25">
        <v>0</v>
      </c>
      <c r="DA79" s="25">
        <v>0</v>
      </c>
      <c r="DB79" s="48">
        <v>0</v>
      </c>
      <c r="DC79" s="48">
        <v>0</v>
      </c>
      <c r="DD79" s="48">
        <v>0</v>
      </c>
      <c r="DE79" s="25">
        <v>0</v>
      </c>
      <c r="DF79" s="48">
        <v>0</v>
      </c>
      <c r="DG79" s="48">
        <v>0</v>
      </c>
      <c r="DH79" s="48">
        <v>0</v>
      </c>
      <c r="DI79" s="25">
        <v>0</v>
      </c>
      <c r="DJ79" s="33">
        <f t="shared" si="72"/>
        <v>0</v>
      </c>
      <c r="DK79" s="33">
        <f t="shared" si="73"/>
        <v>0</v>
      </c>
      <c r="DL79" s="27">
        <f t="shared" si="74"/>
        <v>1</v>
      </c>
      <c r="DM79" s="33">
        <f t="shared" si="75"/>
        <v>0</v>
      </c>
      <c r="DN79" s="33">
        <f t="shared" si="76"/>
        <v>0</v>
      </c>
      <c r="DO79" s="33">
        <f t="shared" si="77"/>
        <v>0</v>
      </c>
      <c r="DP79" s="33">
        <f t="shared" si="78"/>
        <v>0</v>
      </c>
      <c r="DQ79" s="33">
        <f t="shared" si="79"/>
        <v>0</v>
      </c>
      <c r="DR79" s="154">
        <v>2.8690000000000002</v>
      </c>
      <c r="DS79" s="3">
        <v>3.5670000000000002</v>
      </c>
      <c r="DT79" s="3" t="s">
        <v>3070</v>
      </c>
      <c r="DU79" s="3" t="s">
        <v>3064</v>
      </c>
      <c r="DV79" s="285"/>
    </row>
    <row r="80" spans="1:126" x14ac:dyDescent="0.35">
      <c r="A80" s="229">
        <v>1989</v>
      </c>
      <c r="B80" t="s">
        <v>127</v>
      </c>
      <c r="C80" t="s">
        <v>1076</v>
      </c>
      <c r="D80" t="s">
        <v>1077</v>
      </c>
      <c r="E80" t="s">
        <v>1078</v>
      </c>
      <c r="F80" t="s">
        <v>1079</v>
      </c>
      <c r="G80" t="s">
        <v>1080</v>
      </c>
      <c r="H80" t="s">
        <v>542</v>
      </c>
      <c r="I80">
        <v>2020</v>
      </c>
      <c r="J80" t="s">
        <v>1081</v>
      </c>
      <c r="K80" s="47" t="s">
        <v>1082</v>
      </c>
      <c r="L80">
        <v>206</v>
      </c>
      <c r="M80">
        <v>3</v>
      </c>
      <c r="N80" t="s">
        <v>1083</v>
      </c>
      <c r="O80" s="42" t="s">
        <v>376</v>
      </c>
      <c r="P80" t="s">
        <v>102</v>
      </c>
      <c r="Q80" t="s">
        <v>1084</v>
      </c>
      <c r="R80" t="s">
        <v>108</v>
      </c>
      <c r="S80" t="s">
        <v>104</v>
      </c>
      <c r="T80" t="s">
        <v>105</v>
      </c>
      <c r="U80" t="s">
        <v>1085</v>
      </c>
      <c r="V80">
        <v>0</v>
      </c>
      <c r="W80">
        <v>0</v>
      </c>
      <c r="X80">
        <v>0</v>
      </c>
      <c r="Y80" s="43">
        <v>0</v>
      </c>
      <c r="Z80" s="43">
        <v>0</v>
      </c>
      <c r="AA80" s="43">
        <v>0</v>
      </c>
      <c r="AB80" s="43">
        <v>0</v>
      </c>
      <c r="AC80" s="3">
        <f t="shared" si="60"/>
        <v>0</v>
      </c>
      <c r="AD80" s="4">
        <f t="shared" si="61"/>
        <v>0</v>
      </c>
      <c r="AE80" s="44">
        <v>1</v>
      </c>
      <c r="AF80" s="44">
        <v>0</v>
      </c>
      <c r="AG80" s="11">
        <f t="shared" si="62"/>
        <v>1</v>
      </c>
      <c r="AH80" s="12">
        <f t="shared" si="63"/>
        <v>1</v>
      </c>
      <c r="AI80" s="13">
        <f t="shared" si="64"/>
        <v>1</v>
      </c>
      <c r="AJ80" s="45">
        <v>0</v>
      </c>
      <c r="AK80" s="45">
        <v>0</v>
      </c>
      <c r="AL80" s="18">
        <f t="shared" si="65"/>
        <v>0</v>
      </c>
      <c r="AM80" s="19">
        <f t="shared" si="66"/>
        <v>0</v>
      </c>
      <c r="AN80" s="46">
        <v>0</v>
      </c>
      <c r="AO80" s="46">
        <v>0</v>
      </c>
      <c r="AP80" s="46">
        <v>0</v>
      </c>
      <c r="AQ80" s="24">
        <f t="shared" si="67"/>
        <v>0</v>
      </c>
      <c r="AR80" s="25">
        <f t="shared" si="68"/>
        <v>0</v>
      </c>
      <c r="AS80" s="13">
        <f t="shared" si="69"/>
        <v>0</v>
      </c>
      <c r="AT80" s="26">
        <f t="shared" si="70"/>
        <v>1</v>
      </c>
      <c r="AU80" s="27">
        <f t="shared" si="71"/>
        <v>1</v>
      </c>
      <c r="AV80" s="47">
        <v>0</v>
      </c>
      <c r="AW80" s="47">
        <v>0</v>
      </c>
      <c r="AX80" s="47">
        <v>0</v>
      </c>
      <c r="AY80" s="47">
        <v>0</v>
      </c>
      <c r="AZ80" s="47">
        <v>0</v>
      </c>
      <c r="BA80" s="47">
        <v>0</v>
      </c>
      <c r="BB80" s="47">
        <v>0</v>
      </c>
      <c r="BC80" s="47">
        <v>0</v>
      </c>
      <c r="BD80" s="47">
        <v>0</v>
      </c>
      <c r="BE80" s="47">
        <v>0</v>
      </c>
      <c r="BF80" s="47">
        <v>0</v>
      </c>
      <c r="BG80" s="47">
        <v>0</v>
      </c>
      <c r="BH80" s="47">
        <v>0</v>
      </c>
      <c r="BI80" s="47">
        <v>0</v>
      </c>
      <c r="BJ80" s="47">
        <v>0</v>
      </c>
      <c r="BK80" s="47">
        <v>0</v>
      </c>
      <c r="BL80" s="47">
        <v>0</v>
      </c>
      <c r="BM80" s="47">
        <v>0</v>
      </c>
      <c r="BN80" s="47">
        <v>0</v>
      </c>
      <c r="BO80" s="47">
        <v>0</v>
      </c>
      <c r="BP80" s="47">
        <v>0</v>
      </c>
      <c r="BQ80" s="47">
        <v>0</v>
      </c>
      <c r="BR80" s="47">
        <v>0</v>
      </c>
      <c r="BS80" s="47">
        <v>0</v>
      </c>
      <c r="BT80" s="47">
        <v>0</v>
      </c>
      <c r="BU80" s="47">
        <v>0</v>
      </c>
      <c r="BV80" s="47">
        <v>0</v>
      </c>
      <c r="BW80" s="47">
        <v>0</v>
      </c>
      <c r="BX80" s="47">
        <v>0</v>
      </c>
      <c r="BY80" s="47">
        <v>0</v>
      </c>
      <c r="BZ80" s="47">
        <v>0</v>
      </c>
      <c r="CA80" s="47">
        <v>0</v>
      </c>
      <c r="CB80" s="47">
        <v>0</v>
      </c>
      <c r="CC80" s="47">
        <v>0</v>
      </c>
      <c r="CD80" s="47">
        <v>0</v>
      </c>
      <c r="CE80" s="47">
        <v>0</v>
      </c>
      <c r="CF80" s="47">
        <v>0</v>
      </c>
      <c r="CG80" s="47">
        <v>0</v>
      </c>
      <c r="CH80" s="47">
        <v>0</v>
      </c>
      <c r="CI80" s="25">
        <v>1</v>
      </c>
      <c r="CJ80" s="48">
        <v>0</v>
      </c>
      <c r="CK80" s="27">
        <v>1</v>
      </c>
      <c r="CL80" s="48">
        <v>0</v>
      </c>
      <c r="CM80" s="48">
        <v>0</v>
      </c>
      <c r="CN80" s="48">
        <v>0</v>
      </c>
      <c r="CO80" s="25">
        <v>0</v>
      </c>
      <c r="CP80" s="48">
        <v>0</v>
      </c>
      <c r="CQ80" s="48">
        <v>0</v>
      </c>
      <c r="CR80" s="25">
        <v>0</v>
      </c>
      <c r="CS80" s="48">
        <v>0</v>
      </c>
      <c r="CT80" s="48">
        <v>0</v>
      </c>
      <c r="CU80" s="25">
        <v>0</v>
      </c>
      <c r="CV80" s="48">
        <v>0</v>
      </c>
      <c r="CW80" s="48">
        <v>0</v>
      </c>
      <c r="CX80" s="48">
        <v>0</v>
      </c>
      <c r="CY80" s="25">
        <v>0</v>
      </c>
      <c r="CZ80" s="25">
        <v>0</v>
      </c>
      <c r="DA80" s="25">
        <v>0</v>
      </c>
      <c r="DB80" s="48">
        <v>0</v>
      </c>
      <c r="DC80" s="48">
        <v>0</v>
      </c>
      <c r="DD80" s="48">
        <v>0</v>
      </c>
      <c r="DE80" s="25">
        <v>0</v>
      </c>
      <c r="DF80" s="48">
        <v>0</v>
      </c>
      <c r="DG80" s="48">
        <v>0</v>
      </c>
      <c r="DH80" s="48">
        <v>0</v>
      </c>
      <c r="DI80" s="25">
        <v>0</v>
      </c>
      <c r="DJ80" s="33">
        <f t="shared" si="72"/>
        <v>0</v>
      </c>
      <c r="DK80" s="33">
        <f t="shared" si="73"/>
        <v>0</v>
      </c>
      <c r="DL80" s="27">
        <f t="shared" si="74"/>
        <v>1</v>
      </c>
      <c r="DM80" s="33">
        <f t="shared" si="75"/>
        <v>0</v>
      </c>
      <c r="DN80" s="33">
        <f t="shared" si="76"/>
        <v>0</v>
      </c>
      <c r="DO80" s="33">
        <f t="shared" si="77"/>
        <v>0</v>
      </c>
      <c r="DP80" s="33">
        <f t="shared" si="78"/>
        <v>0</v>
      </c>
      <c r="DQ80" s="33">
        <f t="shared" si="79"/>
        <v>0</v>
      </c>
      <c r="DR80" s="154">
        <v>1.516</v>
      </c>
      <c r="DS80" s="3">
        <v>1.944</v>
      </c>
      <c r="DT80" s="3" t="s">
        <v>3063</v>
      </c>
      <c r="DU80" s="3" t="s">
        <v>3064</v>
      </c>
      <c r="DV80" s="285"/>
    </row>
    <row r="81" spans="1:126" x14ac:dyDescent="0.35">
      <c r="A81">
        <v>1990</v>
      </c>
      <c r="B81" t="s">
        <v>430</v>
      </c>
      <c r="C81" t="s">
        <v>1086</v>
      </c>
      <c r="D81" t="s">
        <v>1087</v>
      </c>
      <c r="E81" t="s">
        <v>1088</v>
      </c>
      <c r="F81" t="s">
        <v>262</v>
      </c>
      <c r="G81" t="s">
        <v>1089</v>
      </c>
      <c r="H81" t="s">
        <v>516</v>
      </c>
      <c r="I81">
        <v>2020</v>
      </c>
      <c r="J81" t="s">
        <v>1090</v>
      </c>
      <c r="K81" s="47" t="s">
        <v>189</v>
      </c>
      <c r="L81">
        <v>579</v>
      </c>
      <c r="M81">
        <v>7797</v>
      </c>
      <c r="N81" t="s">
        <v>1091</v>
      </c>
      <c r="O81" s="42" t="s">
        <v>376</v>
      </c>
      <c r="P81" t="s">
        <v>102</v>
      </c>
      <c r="Q81" t="s">
        <v>1092</v>
      </c>
      <c r="R81" t="s">
        <v>108</v>
      </c>
      <c r="S81" t="s">
        <v>104</v>
      </c>
      <c r="T81" t="s">
        <v>105</v>
      </c>
      <c r="U81" t="s">
        <v>200</v>
      </c>
      <c r="V81">
        <v>0</v>
      </c>
      <c r="W81">
        <v>0</v>
      </c>
      <c r="X81">
        <v>0</v>
      </c>
      <c r="Y81" s="43">
        <v>0</v>
      </c>
      <c r="Z81" s="43">
        <v>0</v>
      </c>
      <c r="AA81" s="43">
        <v>1</v>
      </c>
      <c r="AB81" s="43">
        <v>0</v>
      </c>
      <c r="AC81" s="3">
        <f t="shared" si="60"/>
        <v>1</v>
      </c>
      <c r="AD81" s="4">
        <f t="shared" si="61"/>
        <v>1</v>
      </c>
      <c r="AE81" s="44">
        <v>0</v>
      </c>
      <c r="AF81" s="44">
        <v>0</v>
      </c>
      <c r="AG81" s="11">
        <f t="shared" si="62"/>
        <v>0</v>
      </c>
      <c r="AH81" s="12">
        <f t="shared" si="63"/>
        <v>0</v>
      </c>
      <c r="AI81" s="13">
        <f t="shared" si="64"/>
        <v>1</v>
      </c>
      <c r="AJ81" s="45">
        <v>0</v>
      </c>
      <c r="AK81" s="45">
        <v>0</v>
      </c>
      <c r="AL81" s="18">
        <f t="shared" si="65"/>
        <v>0</v>
      </c>
      <c r="AM81" s="19">
        <f t="shared" si="66"/>
        <v>0</v>
      </c>
      <c r="AN81" s="46">
        <v>0</v>
      </c>
      <c r="AO81" s="46">
        <v>0</v>
      </c>
      <c r="AP81" s="46">
        <v>0</v>
      </c>
      <c r="AQ81" s="24">
        <f t="shared" si="67"/>
        <v>0</v>
      </c>
      <c r="AR81" s="25">
        <f t="shared" si="68"/>
        <v>0</v>
      </c>
      <c r="AS81" s="13">
        <f t="shared" si="69"/>
        <v>0</v>
      </c>
      <c r="AT81" s="26">
        <f t="shared" si="70"/>
        <v>1</v>
      </c>
      <c r="AU81" s="27">
        <f t="shared" si="71"/>
        <v>1</v>
      </c>
      <c r="AV81" s="47">
        <v>0</v>
      </c>
      <c r="AW81" s="47">
        <v>0</v>
      </c>
      <c r="AX81" s="47">
        <v>0</v>
      </c>
      <c r="AY81" s="47">
        <v>0</v>
      </c>
      <c r="AZ81" s="47">
        <v>0</v>
      </c>
      <c r="BA81" s="47">
        <v>0</v>
      </c>
      <c r="BB81" s="47">
        <v>0</v>
      </c>
      <c r="BC81" s="47">
        <v>0</v>
      </c>
      <c r="BD81" s="47">
        <v>0</v>
      </c>
      <c r="BE81" s="47">
        <v>0</v>
      </c>
      <c r="BF81" s="47">
        <v>0</v>
      </c>
      <c r="BG81" s="47">
        <v>0</v>
      </c>
      <c r="BH81" s="47">
        <v>0</v>
      </c>
      <c r="BI81" s="47">
        <v>0</v>
      </c>
      <c r="BJ81" s="47">
        <v>0</v>
      </c>
      <c r="BK81" s="47">
        <v>0</v>
      </c>
      <c r="BL81" s="47">
        <v>0</v>
      </c>
      <c r="BM81" s="47">
        <v>0</v>
      </c>
      <c r="BN81" s="47">
        <v>0</v>
      </c>
      <c r="BO81" s="47">
        <v>0</v>
      </c>
      <c r="BP81" s="47">
        <v>0</v>
      </c>
      <c r="BQ81" s="47">
        <v>0</v>
      </c>
      <c r="BR81" s="47">
        <v>0</v>
      </c>
      <c r="BS81" s="47">
        <v>0</v>
      </c>
      <c r="BT81" s="47">
        <v>0</v>
      </c>
      <c r="BU81" s="47">
        <v>0</v>
      </c>
      <c r="BV81" s="47">
        <v>0</v>
      </c>
      <c r="BW81" s="47">
        <v>0</v>
      </c>
      <c r="BX81" s="47">
        <v>0</v>
      </c>
      <c r="BY81" s="47">
        <v>0</v>
      </c>
      <c r="BZ81" s="47">
        <v>0</v>
      </c>
      <c r="CA81" s="47">
        <v>0</v>
      </c>
      <c r="CB81" s="47">
        <v>0</v>
      </c>
      <c r="CC81" s="47">
        <v>0</v>
      </c>
      <c r="CD81" s="47">
        <v>0</v>
      </c>
      <c r="CE81" s="47">
        <v>0</v>
      </c>
      <c r="CF81" s="47">
        <v>0</v>
      </c>
      <c r="CG81" s="47">
        <v>0</v>
      </c>
      <c r="CH81" s="47">
        <v>0</v>
      </c>
      <c r="CI81" s="25">
        <v>1</v>
      </c>
      <c r="CJ81" s="48">
        <v>0</v>
      </c>
      <c r="CK81" s="27">
        <v>1</v>
      </c>
      <c r="CL81" s="48">
        <v>0</v>
      </c>
      <c r="CM81" s="48">
        <v>0</v>
      </c>
      <c r="CN81" s="48">
        <v>0</v>
      </c>
      <c r="CO81" s="25">
        <v>0</v>
      </c>
      <c r="CP81" s="48">
        <v>0</v>
      </c>
      <c r="CQ81" s="48">
        <v>0</v>
      </c>
      <c r="CR81" s="25">
        <v>0</v>
      </c>
      <c r="CS81" s="48">
        <v>0</v>
      </c>
      <c r="CT81" s="48">
        <v>0</v>
      </c>
      <c r="CU81" s="25">
        <v>0</v>
      </c>
      <c r="CV81" s="48">
        <v>0</v>
      </c>
      <c r="CW81" s="48">
        <v>0</v>
      </c>
      <c r="CX81" s="48">
        <v>0</v>
      </c>
      <c r="CY81" s="25">
        <v>0</v>
      </c>
      <c r="CZ81" s="25">
        <v>0</v>
      </c>
      <c r="DA81" s="25">
        <v>0</v>
      </c>
      <c r="DB81" s="48">
        <v>0</v>
      </c>
      <c r="DC81" s="48">
        <v>0</v>
      </c>
      <c r="DD81" s="48">
        <v>0</v>
      </c>
      <c r="DE81" s="25">
        <v>0</v>
      </c>
      <c r="DF81" s="48">
        <v>0</v>
      </c>
      <c r="DG81" s="48">
        <v>0</v>
      </c>
      <c r="DH81" s="48">
        <v>0</v>
      </c>
      <c r="DI81" s="25">
        <v>0</v>
      </c>
      <c r="DJ81" s="33">
        <f t="shared" si="72"/>
        <v>0</v>
      </c>
      <c r="DK81" s="33">
        <f t="shared" si="73"/>
        <v>0</v>
      </c>
      <c r="DL81" s="27">
        <f t="shared" si="74"/>
        <v>1</v>
      </c>
      <c r="DM81" s="33">
        <f t="shared" si="75"/>
        <v>0</v>
      </c>
      <c r="DN81" s="33">
        <f t="shared" si="76"/>
        <v>0</v>
      </c>
      <c r="DO81" s="33">
        <f t="shared" si="77"/>
        <v>0</v>
      </c>
      <c r="DP81" s="33">
        <f t="shared" si="78"/>
        <v>0</v>
      </c>
      <c r="DQ81" s="33">
        <f t="shared" si="79"/>
        <v>0</v>
      </c>
      <c r="DR81" s="154">
        <v>42.779000000000003</v>
      </c>
      <c r="DS81" s="3">
        <v>46.488</v>
      </c>
      <c r="DT81" s="3" t="s">
        <v>3084</v>
      </c>
      <c r="DU81" s="3" t="s">
        <v>3062</v>
      </c>
      <c r="DV81" s="285"/>
    </row>
    <row r="82" spans="1:126" x14ac:dyDescent="0.35">
      <c r="A82">
        <v>1991</v>
      </c>
      <c r="B82" t="s">
        <v>430</v>
      </c>
      <c r="C82" t="s">
        <v>1093</v>
      </c>
      <c r="D82" t="s">
        <v>1094</v>
      </c>
      <c r="E82" t="s">
        <v>1095</v>
      </c>
      <c r="F82" t="s">
        <v>1096</v>
      </c>
      <c r="G82" t="s">
        <v>1097</v>
      </c>
      <c r="H82" t="s">
        <v>1098</v>
      </c>
      <c r="I82">
        <v>2020</v>
      </c>
      <c r="J82" t="s">
        <v>1099</v>
      </c>
      <c r="K82" s="47" t="s">
        <v>334</v>
      </c>
      <c r="L82">
        <v>339</v>
      </c>
      <c r="N82">
        <v>113609</v>
      </c>
      <c r="O82" s="42" t="s">
        <v>167</v>
      </c>
      <c r="P82" t="s">
        <v>102</v>
      </c>
      <c r="Q82" t="s">
        <v>1100</v>
      </c>
      <c r="R82" t="s">
        <v>108</v>
      </c>
      <c r="S82" t="s">
        <v>104</v>
      </c>
      <c r="T82" t="s">
        <v>105</v>
      </c>
      <c r="U82" t="s">
        <v>361</v>
      </c>
      <c r="V82">
        <v>0</v>
      </c>
      <c r="W82">
        <v>0</v>
      </c>
      <c r="X82">
        <v>0</v>
      </c>
      <c r="Y82" s="43">
        <v>0</v>
      </c>
      <c r="Z82" s="43">
        <v>0</v>
      </c>
      <c r="AA82" s="43">
        <v>0</v>
      </c>
      <c r="AB82" s="43">
        <v>1</v>
      </c>
      <c r="AC82" s="3">
        <f t="shared" si="60"/>
        <v>1</v>
      </c>
      <c r="AD82" s="4">
        <f t="shared" si="61"/>
        <v>1</v>
      </c>
      <c r="AE82" s="44">
        <v>0</v>
      </c>
      <c r="AF82" s="44">
        <v>0</v>
      </c>
      <c r="AG82" s="11">
        <f t="shared" si="62"/>
        <v>0</v>
      </c>
      <c r="AH82" s="12">
        <f t="shared" si="63"/>
        <v>0</v>
      </c>
      <c r="AI82" s="13">
        <f t="shared" si="64"/>
        <v>1</v>
      </c>
      <c r="AJ82" s="45">
        <v>0</v>
      </c>
      <c r="AK82" s="45">
        <v>0</v>
      </c>
      <c r="AL82" s="18">
        <f t="shared" si="65"/>
        <v>0</v>
      </c>
      <c r="AM82" s="19">
        <f t="shared" si="66"/>
        <v>0</v>
      </c>
      <c r="AN82" s="46">
        <v>0</v>
      </c>
      <c r="AO82" s="46">
        <v>0</v>
      </c>
      <c r="AP82" s="46">
        <v>0</v>
      </c>
      <c r="AQ82" s="24">
        <f t="shared" si="67"/>
        <v>0</v>
      </c>
      <c r="AR82" s="25">
        <f t="shared" si="68"/>
        <v>0</v>
      </c>
      <c r="AS82" s="13">
        <f t="shared" si="69"/>
        <v>0</v>
      </c>
      <c r="AT82" s="26">
        <f t="shared" si="70"/>
        <v>1</v>
      </c>
      <c r="AU82" s="27">
        <f t="shared" si="71"/>
        <v>1</v>
      </c>
      <c r="AV82" s="47">
        <v>0</v>
      </c>
      <c r="AW82" s="47">
        <v>0</v>
      </c>
      <c r="AX82" s="47">
        <v>0</v>
      </c>
      <c r="AY82" s="47">
        <v>0</v>
      </c>
      <c r="AZ82" s="47">
        <v>0</v>
      </c>
      <c r="BA82" s="47">
        <v>0</v>
      </c>
      <c r="BB82" s="47">
        <v>0</v>
      </c>
      <c r="BC82" s="47">
        <v>0</v>
      </c>
      <c r="BD82" s="47">
        <v>0</v>
      </c>
      <c r="BE82" s="47">
        <v>0</v>
      </c>
      <c r="BF82" s="47">
        <v>0</v>
      </c>
      <c r="BG82" s="47">
        <v>0</v>
      </c>
      <c r="BH82" s="47">
        <v>0</v>
      </c>
      <c r="BI82" s="47">
        <v>0</v>
      </c>
      <c r="BJ82" s="47">
        <v>0</v>
      </c>
      <c r="BK82" s="47">
        <v>0</v>
      </c>
      <c r="BL82" s="47">
        <v>0</v>
      </c>
      <c r="BM82" s="47">
        <v>0</v>
      </c>
      <c r="BN82" s="47">
        <v>0</v>
      </c>
      <c r="BO82" s="47">
        <v>0</v>
      </c>
      <c r="BP82" s="47">
        <v>0</v>
      </c>
      <c r="BQ82" s="47">
        <v>0</v>
      </c>
      <c r="BR82" s="47">
        <v>0</v>
      </c>
      <c r="BS82" s="47">
        <v>0</v>
      </c>
      <c r="BT82" s="47">
        <v>0</v>
      </c>
      <c r="BU82" s="47">
        <v>0</v>
      </c>
      <c r="BV82" s="47">
        <v>0</v>
      </c>
      <c r="BW82" s="47">
        <v>0</v>
      </c>
      <c r="BX82" s="47">
        <v>0</v>
      </c>
      <c r="BY82" s="47">
        <v>0</v>
      </c>
      <c r="BZ82" s="47">
        <v>0</v>
      </c>
      <c r="CA82" s="47">
        <v>0</v>
      </c>
      <c r="CB82" s="47">
        <v>0</v>
      </c>
      <c r="CC82" s="47">
        <v>0</v>
      </c>
      <c r="CD82" s="47">
        <v>0</v>
      </c>
      <c r="CE82" s="47">
        <v>0</v>
      </c>
      <c r="CF82" s="47">
        <v>0</v>
      </c>
      <c r="CG82" s="47">
        <v>0</v>
      </c>
      <c r="CH82" s="47">
        <v>0</v>
      </c>
      <c r="CI82" s="25">
        <v>1</v>
      </c>
      <c r="CJ82" s="48">
        <v>0</v>
      </c>
      <c r="CK82" s="27">
        <v>1</v>
      </c>
      <c r="CL82" s="48">
        <v>0</v>
      </c>
      <c r="CM82" s="48">
        <v>0</v>
      </c>
      <c r="CN82" s="48">
        <v>0</v>
      </c>
      <c r="CO82" s="25">
        <v>0</v>
      </c>
      <c r="CP82" s="48">
        <v>0</v>
      </c>
      <c r="CQ82" s="48">
        <v>0</v>
      </c>
      <c r="CR82" s="25">
        <v>0</v>
      </c>
      <c r="CS82" s="48">
        <v>0</v>
      </c>
      <c r="CT82" s="48">
        <v>0</v>
      </c>
      <c r="CU82" s="25">
        <v>0</v>
      </c>
      <c r="CV82" s="48">
        <v>0</v>
      </c>
      <c r="CW82" s="48">
        <v>0</v>
      </c>
      <c r="CX82" s="48">
        <v>0</v>
      </c>
      <c r="CY82" s="25">
        <v>0</v>
      </c>
      <c r="CZ82" s="25">
        <v>0</v>
      </c>
      <c r="DA82" s="25">
        <v>0</v>
      </c>
      <c r="DB82" s="48">
        <v>0</v>
      </c>
      <c r="DC82" s="48">
        <v>0</v>
      </c>
      <c r="DD82" s="48">
        <v>0</v>
      </c>
      <c r="DE82" s="25">
        <v>0</v>
      </c>
      <c r="DF82" s="48">
        <v>0</v>
      </c>
      <c r="DG82" s="48">
        <v>0</v>
      </c>
      <c r="DH82" s="48">
        <v>0</v>
      </c>
      <c r="DI82" s="25">
        <v>0</v>
      </c>
      <c r="DJ82" s="33">
        <f t="shared" si="72"/>
        <v>0</v>
      </c>
      <c r="DK82" s="33">
        <f t="shared" si="73"/>
        <v>0</v>
      </c>
      <c r="DL82" s="27">
        <f t="shared" si="74"/>
        <v>1</v>
      </c>
      <c r="DM82" s="33">
        <f t="shared" si="75"/>
        <v>0</v>
      </c>
      <c r="DN82" s="33">
        <f t="shared" si="76"/>
        <v>0</v>
      </c>
      <c r="DO82" s="33">
        <f t="shared" si="77"/>
        <v>0</v>
      </c>
      <c r="DP82" s="33">
        <f t="shared" si="78"/>
        <v>0</v>
      </c>
      <c r="DQ82" s="33">
        <f t="shared" si="79"/>
        <v>0</v>
      </c>
      <c r="DR82" s="154">
        <v>3.516</v>
      </c>
      <c r="DS82" s="3">
        <v>3.347</v>
      </c>
      <c r="DT82" s="3" t="s">
        <v>3085</v>
      </c>
      <c r="DU82" s="3" t="s">
        <v>3064</v>
      </c>
      <c r="DV82" s="285"/>
    </row>
    <row r="83" spans="1:126" x14ac:dyDescent="0.35">
      <c r="A83">
        <v>1992</v>
      </c>
      <c r="B83" t="s">
        <v>430</v>
      </c>
      <c r="C83" t="s">
        <v>1101</v>
      </c>
      <c r="D83" t="s">
        <v>1102</v>
      </c>
      <c r="E83" t="s">
        <v>1103</v>
      </c>
      <c r="F83" t="s">
        <v>123</v>
      </c>
      <c r="G83" t="s">
        <v>1104</v>
      </c>
      <c r="H83" t="s">
        <v>1105</v>
      </c>
      <c r="I83">
        <v>2020</v>
      </c>
      <c r="J83" t="s">
        <v>1106</v>
      </c>
      <c r="K83" s="47" t="s">
        <v>161</v>
      </c>
      <c r="L83">
        <v>8</v>
      </c>
      <c r="N83" t="s">
        <v>1107</v>
      </c>
      <c r="O83" s="42" t="s">
        <v>161</v>
      </c>
      <c r="P83" t="s">
        <v>102</v>
      </c>
      <c r="Q83" t="s">
        <v>1108</v>
      </c>
      <c r="S83" t="s">
        <v>104</v>
      </c>
      <c r="T83" t="s">
        <v>105</v>
      </c>
      <c r="U83" t="s">
        <v>1109</v>
      </c>
      <c r="V83">
        <v>0</v>
      </c>
      <c r="W83">
        <v>0</v>
      </c>
      <c r="X83">
        <v>0</v>
      </c>
      <c r="Y83" s="43">
        <v>0</v>
      </c>
      <c r="Z83" s="43">
        <v>0</v>
      </c>
      <c r="AA83" s="43">
        <v>1</v>
      </c>
      <c r="AB83" s="43">
        <v>0</v>
      </c>
      <c r="AC83" s="3">
        <f t="shared" si="60"/>
        <v>1</v>
      </c>
      <c r="AD83" s="4">
        <f t="shared" si="61"/>
        <v>1</v>
      </c>
      <c r="AE83" s="44">
        <v>0</v>
      </c>
      <c r="AF83" s="44">
        <v>0</v>
      </c>
      <c r="AG83" s="11">
        <f t="shared" si="62"/>
        <v>0</v>
      </c>
      <c r="AH83" s="12">
        <f t="shared" si="63"/>
        <v>0</v>
      </c>
      <c r="AI83" s="13">
        <f t="shared" si="64"/>
        <v>1</v>
      </c>
      <c r="AJ83" s="45">
        <v>0</v>
      </c>
      <c r="AK83" s="45">
        <v>0</v>
      </c>
      <c r="AL83" s="18">
        <f t="shared" si="65"/>
        <v>0</v>
      </c>
      <c r="AM83" s="19">
        <f t="shared" si="66"/>
        <v>0</v>
      </c>
      <c r="AN83" s="46">
        <v>0</v>
      </c>
      <c r="AO83" s="46">
        <v>0</v>
      </c>
      <c r="AP83" s="46">
        <v>0</v>
      </c>
      <c r="AQ83" s="24">
        <f t="shared" si="67"/>
        <v>0</v>
      </c>
      <c r="AR83" s="25">
        <f t="shared" si="68"/>
        <v>0</v>
      </c>
      <c r="AS83" s="13">
        <f t="shared" si="69"/>
        <v>0</v>
      </c>
      <c r="AT83" s="26">
        <f t="shared" si="70"/>
        <v>1</v>
      </c>
      <c r="AU83" s="27">
        <f t="shared" si="71"/>
        <v>1</v>
      </c>
      <c r="AV83" s="47">
        <v>0</v>
      </c>
      <c r="AW83" s="47">
        <v>0</v>
      </c>
      <c r="AX83" s="47">
        <v>0</v>
      </c>
      <c r="AY83" s="47">
        <v>0</v>
      </c>
      <c r="AZ83" s="47">
        <v>0</v>
      </c>
      <c r="BA83" s="47">
        <v>0</v>
      </c>
      <c r="BB83" s="47">
        <v>0</v>
      </c>
      <c r="BC83" s="47">
        <v>0</v>
      </c>
      <c r="BD83" s="47">
        <v>0</v>
      </c>
      <c r="BE83" s="47">
        <v>0</v>
      </c>
      <c r="BF83" s="47">
        <v>0</v>
      </c>
      <c r="BG83" s="47">
        <v>0</v>
      </c>
      <c r="BH83" s="47">
        <v>0</v>
      </c>
      <c r="BI83" s="47">
        <v>0</v>
      </c>
      <c r="BJ83" s="47">
        <v>0</v>
      </c>
      <c r="BK83" s="47">
        <v>0</v>
      </c>
      <c r="BL83" s="47">
        <v>0</v>
      </c>
      <c r="BM83" s="47">
        <v>0</v>
      </c>
      <c r="BN83" s="47">
        <v>0</v>
      </c>
      <c r="BO83" s="47">
        <v>0</v>
      </c>
      <c r="BP83" s="47">
        <v>0</v>
      </c>
      <c r="BQ83" s="47">
        <v>0</v>
      </c>
      <c r="BR83" s="47">
        <v>0</v>
      </c>
      <c r="BS83" s="47">
        <v>0</v>
      </c>
      <c r="BT83" s="47">
        <v>0</v>
      </c>
      <c r="BU83" s="47">
        <v>0</v>
      </c>
      <c r="BV83" s="47">
        <v>0</v>
      </c>
      <c r="BW83" s="47">
        <v>0</v>
      </c>
      <c r="BX83" s="47">
        <v>0</v>
      </c>
      <c r="BY83" s="47">
        <v>0</v>
      </c>
      <c r="BZ83" s="47">
        <v>0</v>
      </c>
      <c r="CA83" s="47">
        <v>0</v>
      </c>
      <c r="CB83" s="47">
        <v>0</v>
      </c>
      <c r="CC83" s="47">
        <v>0</v>
      </c>
      <c r="CD83" s="47">
        <v>0</v>
      </c>
      <c r="CE83" s="47">
        <v>0</v>
      </c>
      <c r="CF83" s="47">
        <v>0</v>
      </c>
      <c r="CG83" s="47">
        <v>0</v>
      </c>
      <c r="CH83" s="47">
        <v>0</v>
      </c>
      <c r="CI83" s="25">
        <v>1</v>
      </c>
      <c r="CJ83" s="48">
        <v>0</v>
      </c>
      <c r="CK83" s="27">
        <v>1</v>
      </c>
      <c r="CL83" s="48">
        <v>0</v>
      </c>
      <c r="CM83" s="48">
        <v>0</v>
      </c>
      <c r="CN83" s="48">
        <v>0</v>
      </c>
      <c r="CO83" s="25">
        <v>0</v>
      </c>
      <c r="CP83" s="48">
        <v>0</v>
      </c>
      <c r="CQ83" s="48">
        <v>0</v>
      </c>
      <c r="CR83" s="25">
        <v>0</v>
      </c>
      <c r="CS83" s="48">
        <v>0</v>
      </c>
      <c r="CT83" s="48">
        <v>0</v>
      </c>
      <c r="CU83" s="25">
        <v>0</v>
      </c>
      <c r="CV83" s="48">
        <v>0</v>
      </c>
      <c r="CW83" s="48">
        <v>0</v>
      </c>
      <c r="CX83" s="48">
        <v>0</v>
      </c>
      <c r="CY83" s="25">
        <v>0</v>
      </c>
      <c r="CZ83" s="25">
        <v>0</v>
      </c>
      <c r="DA83" s="25">
        <v>0</v>
      </c>
      <c r="DB83" s="48">
        <v>0</v>
      </c>
      <c r="DC83" s="48">
        <v>0</v>
      </c>
      <c r="DD83" s="48">
        <v>0</v>
      </c>
      <c r="DE83" s="25">
        <v>0</v>
      </c>
      <c r="DF83" s="48">
        <v>0</v>
      </c>
      <c r="DG83" s="48">
        <v>0</v>
      </c>
      <c r="DH83" s="48">
        <v>0</v>
      </c>
      <c r="DI83" s="25">
        <v>0</v>
      </c>
      <c r="DJ83" s="33">
        <f t="shared" si="72"/>
        <v>0</v>
      </c>
      <c r="DK83" s="33">
        <f t="shared" si="73"/>
        <v>0</v>
      </c>
      <c r="DL83" s="27">
        <f t="shared" si="74"/>
        <v>1</v>
      </c>
      <c r="DM83" s="33">
        <f t="shared" si="75"/>
        <v>0</v>
      </c>
      <c r="DN83" s="33">
        <f t="shared" si="76"/>
        <v>0</v>
      </c>
      <c r="DO83" s="33">
        <f t="shared" si="77"/>
        <v>0</v>
      </c>
      <c r="DP83" s="33">
        <f t="shared" si="78"/>
        <v>0</v>
      </c>
      <c r="DQ83" s="33">
        <f t="shared" si="79"/>
        <v>0</v>
      </c>
      <c r="DR83" s="154">
        <v>2.379</v>
      </c>
      <c r="DS83" s="3">
        <v>2.81</v>
      </c>
      <c r="DT83" s="3" t="s">
        <v>3084</v>
      </c>
      <c r="DU83" s="3" t="s">
        <v>3064</v>
      </c>
      <c r="DV83" s="285"/>
    </row>
    <row r="84" spans="1:126" x14ac:dyDescent="0.35">
      <c r="A84" s="229">
        <v>1993</v>
      </c>
      <c r="B84" t="s">
        <v>127</v>
      </c>
      <c r="C84" t="s">
        <v>1110</v>
      </c>
      <c r="D84" t="s">
        <v>1111</v>
      </c>
      <c r="E84" t="s">
        <v>1112</v>
      </c>
      <c r="G84" t="s">
        <v>1112</v>
      </c>
      <c r="H84" t="s">
        <v>1113</v>
      </c>
      <c r="I84">
        <v>2020</v>
      </c>
      <c r="J84" t="s">
        <v>1114</v>
      </c>
      <c r="K84" s="47" t="s">
        <v>151</v>
      </c>
      <c r="L84">
        <v>4751</v>
      </c>
      <c r="M84">
        <v>1</v>
      </c>
      <c r="N84" t="s">
        <v>1115</v>
      </c>
      <c r="O84" s="42" t="s">
        <v>155</v>
      </c>
      <c r="P84" t="s">
        <v>102</v>
      </c>
      <c r="Q84" t="s">
        <v>1116</v>
      </c>
      <c r="R84" t="s">
        <v>108</v>
      </c>
      <c r="S84" t="s">
        <v>104</v>
      </c>
      <c r="T84" t="s">
        <v>105</v>
      </c>
      <c r="U84" t="s">
        <v>422</v>
      </c>
      <c r="V84">
        <v>0</v>
      </c>
      <c r="W84">
        <v>0</v>
      </c>
      <c r="X84">
        <v>0</v>
      </c>
      <c r="Y84" s="43">
        <v>0</v>
      </c>
      <c r="Z84" s="43">
        <v>0</v>
      </c>
      <c r="AA84" s="43">
        <v>0</v>
      </c>
      <c r="AB84" s="43">
        <v>0</v>
      </c>
      <c r="AC84" s="3">
        <f t="shared" si="60"/>
        <v>0</v>
      </c>
      <c r="AD84" s="4">
        <f t="shared" si="61"/>
        <v>0</v>
      </c>
      <c r="AE84" s="44">
        <v>1</v>
      </c>
      <c r="AF84" s="44">
        <v>0</v>
      </c>
      <c r="AG84" s="11">
        <f t="shared" si="62"/>
        <v>1</v>
      </c>
      <c r="AH84" s="12">
        <f t="shared" si="63"/>
        <v>1</v>
      </c>
      <c r="AI84" s="13">
        <f t="shared" si="64"/>
        <v>1</v>
      </c>
      <c r="AJ84" s="45">
        <v>0</v>
      </c>
      <c r="AK84" s="45">
        <v>0</v>
      </c>
      <c r="AL84" s="18">
        <f t="shared" si="65"/>
        <v>0</v>
      </c>
      <c r="AM84" s="19">
        <f t="shared" si="66"/>
        <v>0</v>
      </c>
      <c r="AN84" s="46">
        <v>0</v>
      </c>
      <c r="AO84" s="46">
        <v>0</v>
      </c>
      <c r="AP84" s="46">
        <v>0</v>
      </c>
      <c r="AQ84" s="24">
        <f t="shared" si="67"/>
        <v>0</v>
      </c>
      <c r="AR84" s="25">
        <f t="shared" si="68"/>
        <v>0</v>
      </c>
      <c r="AS84" s="13">
        <f t="shared" si="69"/>
        <v>0</v>
      </c>
      <c r="AT84" s="26">
        <f t="shared" si="70"/>
        <v>1</v>
      </c>
      <c r="AU84" s="27">
        <f t="shared" si="71"/>
        <v>1</v>
      </c>
      <c r="AV84" s="47">
        <v>0</v>
      </c>
      <c r="AW84" s="47">
        <v>0</v>
      </c>
      <c r="AX84" s="47">
        <v>0</v>
      </c>
      <c r="AY84" s="47">
        <v>0</v>
      </c>
      <c r="AZ84" s="47">
        <v>0</v>
      </c>
      <c r="BA84" s="47">
        <v>0</v>
      </c>
      <c r="BB84" s="47">
        <v>0</v>
      </c>
      <c r="BC84" s="47">
        <v>0</v>
      </c>
      <c r="BD84" s="47">
        <v>0</v>
      </c>
      <c r="BE84" s="47">
        <v>0</v>
      </c>
      <c r="BF84" s="47">
        <v>0</v>
      </c>
      <c r="BG84" s="47">
        <v>0</v>
      </c>
      <c r="BH84" s="47">
        <v>0</v>
      </c>
      <c r="BI84" s="47">
        <v>0</v>
      </c>
      <c r="BJ84" s="47">
        <v>0</v>
      </c>
      <c r="BK84" s="47">
        <v>0</v>
      </c>
      <c r="BL84" s="47">
        <v>0</v>
      </c>
      <c r="BM84" s="47">
        <v>0</v>
      </c>
      <c r="BN84" s="47">
        <v>0</v>
      </c>
      <c r="BO84" s="47">
        <v>0</v>
      </c>
      <c r="BP84" s="47">
        <v>0</v>
      </c>
      <c r="BQ84" s="47">
        <v>0</v>
      </c>
      <c r="BR84" s="47">
        <v>0</v>
      </c>
      <c r="BS84" s="47">
        <v>0</v>
      </c>
      <c r="BT84" s="47">
        <v>0</v>
      </c>
      <c r="BU84" s="47">
        <v>0</v>
      </c>
      <c r="BV84" s="47">
        <v>0</v>
      </c>
      <c r="BW84" s="47">
        <v>0</v>
      </c>
      <c r="BX84" s="47">
        <v>0</v>
      </c>
      <c r="BY84" s="47">
        <v>0</v>
      </c>
      <c r="BZ84" s="47">
        <v>0</v>
      </c>
      <c r="CA84" s="47">
        <v>0</v>
      </c>
      <c r="CB84" s="47">
        <v>0</v>
      </c>
      <c r="CC84" s="47">
        <v>0</v>
      </c>
      <c r="CD84" s="47">
        <v>0</v>
      </c>
      <c r="CE84" s="47">
        <v>0</v>
      </c>
      <c r="CF84" s="47">
        <v>0</v>
      </c>
      <c r="CG84" s="47">
        <v>0</v>
      </c>
      <c r="CH84" s="47">
        <v>0</v>
      </c>
      <c r="CI84" s="25">
        <v>1</v>
      </c>
      <c r="CJ84" s="48">
        <v>0</v>
      </c>
      <c r="CK84" s="27">
        <v>1</v>
      </c>
      <c r="CL84" s="48">
        <v>0</v>
      </c>
      <c r="CM84" s="48">
        <v>0</v>
      </c>
      <c r="CN84" s="48">
        <v>0</v>
      </c>
      <c r="CO84" s="25">
        <v>0</v>
      </c>
      <c r="CP84" s="48">
        <v>0</v>
      </c>
      <c r="CQ84" s="48">
        <v>0</v>
      </c>
      <c r="CR84" s="25">
        <v>0</v>
      </c>
      <c r="CS84" s="48">
        <v>0</v>
      </c>
      <c r="CT84" s="48">
        <v>0</v>
      </c>
      <c r="CU84" s="25">
        <v>0</v>
      </c>
      <c r="CV84" s="48">
        <v>0</v>
      </c>
      <c r="CW84" s="48">
        <v>0</v>
      </c>
      <c r="CX84" s="48">
        <v>0</v>
      </c>
      <c r="CY84" s="25">
        <v>0</v>
      </c>
      <c r="CZ84" s="25">
        <v>0</v>
      </c>
      <c r="DA84" s="25">
        <v>0</v>
      </c>
      <c r="DB84" s="48">
        <v>0</v>
      </c>
      <c r="DC84" s="48">
        <v>0</v>
      </c>
      <c r="DD84" s="48">
        <v>0</v>
      </c>
      <c r="DE84" s="25">
        <v>0</v>
      </c>
      <c r="DF84" s="48">
        <v>0</v>
      </c>
      <c r="DG84" s="48">
        <v>0</v>
      </c>
      <c r="DH84" s="48">
        <v>0</v>
      </c>
      <c r="DI84" s="25">
        <v>0</v>
      </c>
      <c r="DJ84" s="33">
        <f t="shared" si="72"/>
        <v>0</v>
      </c>
      <c r="DK84" s="33">
        <f t="shared" si="73"/>
        <v>0</v>
      </c>
      <c r="DL84" s="27">
        <f t="shared" si="74"/>
        <v>1</v>
      </c>
      <c r="DM84" s="33">
        <f t="shared" si="75"/>
        <v>0</v>
      </c>
      <c r="DN84" s="33">
        <f t="shared" si="76"/>
        <v>0</v>
      </c>
      <c r="DO84" s="33">
        <f t="shared" si="77"/>
        <v>0</v>
      </c>
      <c r="DP84" s="33">
        <f t="shared" si="78"/>
        <v>0</v>
      </c>
      <c r="DQ84" s="33">
        <f t="shared" si="79"/>
        <v>0</v>
      </c>
      <c r="DR84" s="154">
        <v>0.95499999999999996</v>
      </c>
      <c r="DS84" s="3">
        <v>0.94599999999999995</v>
      </c>
      <c r="DT84" s="3" t="s">
        <v>3063</v>
      </c>
      <c r="DU84" s="3" t="s">
        <v>3067</v>
      </c>
      <c r="DV84" s="285"/>
    </row>
    <row r="85" spans="1:126" x14ac:dyDescent="0.35">
      <c r="A85">
        <v>1994</v>
      </c>
      <c r="B85" t="s">
        <v>430</v>
      </c>
      <c r="C85" t="s">
        <v>1117</v>
      </c>
      <c r="D85" t="s">
        <v>1118</v>
      </c>
      <c r="E85" t="s">
        <v>1119</v>
      </c>
      <c r="F85" t="s">
        <v>171</v>
      </c>
      <c r="G85" t="s">
        <v>1120</v>
      </c>
      <c r="H85" t="s">
        <v>577</v>
      </c>
      <c r="I85">
        <v>2020</v>
      </c>
      <c r="J85" t="s">
        <v>1121</v>
      </c>
      <c r="K85" s="47" t="s">
        <v>1122</v>
      </c>
      <c r="L85">
        <v>30</v>
      </c>
      <c r="M85">
        <v>6</v>
      </c>
      <c r="N85" t="s">
        <v>1123</v>
      </c>
      <c r="O85" s="42" t="s">
        <v>177</v>
      </c>
      <c r="P85" t="s">
        <v>102</v>
      </c>
      <c r="Q85" t="s">
        <v>1124</v>
      </c>
      <c r="R85" t="s">
        <v>108</v>
      </c>
      <c r="S85" t="s">
        <v>104</v>
      </c>
      <c r="T85" t="s">
        <v>105</v>
      </c>
      <c r="U85" t="s">
        <v>1125</v>
      </c>
      <c r="V85">
        <v>0</v>
      </c>
      <c r="W85">
        <v>0</v>
      </c>
      <c r="X85">
        <v>0</v>
      </c>
      <c r="Y85" s="43">
        <v>0</v>
      </c>
      <c r="Z85" s="43">
        <v>0</v>
      </c>
      <c r="AA85" s="43">
        <v>1</v>
      </c>
      <c r="AB85" s="43">
        <v>0</v>
      </c>
      <c r="AC85" s="3">
        <f t="shared" si="60"/>
        <v>1</v>
      </c>
      <c r="AD85" s="4">
        <f t="shared" si="61"/>
        <v>1</v>
      </c>
      <c r="AE85" s="44">
        <v>0</v>
      </c>
      <c r="AF85" s="44">
        <v>0</v>
      </c>
      <c r="AG85" s="11">
        <f t="shared" si="62"/>
        <v>0</v>
      </c>
      <c r="AH85" s="12">
        <f t="shared" si="63"/>
        <v>0</v>
      </c>
      <c r="AI85" s="13">
        <f t="shared" si="64"/>
        <v>1</v>
      </c>
      <c r="AJ85" s="45">
        <v>0</v>
      </c>
      <c r="AK85" s="45">
        <v>0</v>
      </c>
      <c r="AL85" s="18">
        <f t="shared" si="65"/>
        <v>0</v>
      </c>
      <c r="AM85" s="19">
        <f t="shared" si="66"/>
        <v>0</v>
      </c>
      <c r="AN85" s="46">
        <v>0</v>
      </c>
      <c r="AO85" s="46">
        <v>0</v>
      </c>
      <c r="AP85" s="46">
        <v>0</v>
      </c>
      <c r="AQ85" s="24">
        <f t="shared" si="67"/>
        <v>0</v>
      </c>
      <c r="AR85" s="25">
        <f t="shared" si="68"/>
        <v>0</v>
      </c>
      <c r="AS85" s="13">
        <f t="shared" si="69"/>
        <v>0</v>
      </c>
      <c r="AT85" s="26">
        <f t="shared" si="70"/>
        <v>1</v>
      </c>
      <c r="AU85" s="27">
        <f t="shared" si="71"/>
        <v>1</v>
      </c>
      <c r="AV85" s="47">
        <v>0</v>
      </c>
      <c r="AW85" s="47">
        <v>0</v>
      </c>
      <c r="AX85" s="47">
        <v>0</v>
      </c>
      <c r="AY85" s="47">
        <v>0</v>
      </c>
      <c r="AZ85" s="47">
        <v>0</v>
      </c>
      <c r="BA85" s="47">
        <v>0</v>
      </c>
      <c r="BB85" s="47">
        <v>0</v>
      </c>
      <c r="BC85" s="47">
        <v>0</v>
      </c>
      <c r="BD85" s="47">
        <v>0</v>
      </c>
      <c r="BE85" s="47">
        <v>0</v>
      </c>
      <c r="BF85" s="47">
        <v>0</v>
      </c>
      <c r="BG85" s="47">
        <v>0</v>
      </c>
      <c r="BH85" s="47">
        <v>0</v>
      </c>
      <c r="BI85" s="47">
        <v>0</v>
      </c>
      <c r="BJ85" s="47">
        <v>0</v>
      </c>
      <c r="BK85" s="47">
        <v>0</v>
      </c>
      <c r="BL85" s="47">
        <v>0</v>
      </c>
      <c r="BM85" s="47">
        <v>0</v>
      </c>
      <c r="BN85" s="47">
        <v>0</v>
      </c>
      <c r="BO85" s="47">
        <v>0</v>
      </c>
      <c r="BP85" s="47">
        <v>0</v>
      </c>
      <c r="BQ85" s="47">
        <v>0</v>
      </c>
      <c r="BR85" s="47">
        <v>0</v>
      </c>
      <c r="BS85" s="47">
        <v>0</v>
      </c>
      <c r="BT85" s="47">
        <v>0</v>
      </c>
      <c r="BU85" s="47">
        <v>0</v>
      </c>
      <c r="BV85" s="47">
        <v>0</v>
      </c>
      <c r="BW85" s="47">
        <v>0</v>
      </c>
      <c r="BX85" s="47">
        <v>0</v>
      </c>
      <c r="BY85" s="47">
        <v>0</v>
      </c>
      <c r="BZ85" s="47">
        <v>0</v>
      </c>
      <c r="CA85" s="47">
        <v>0</v>
      </c>
      <c r="CB85" s="47">
        <v>0</v>
      </c>
      <c r="CC85" s="47">
        <v>0</v>
      </c>
      <c r="CD85" s="47">
        <v>0</v>
      </c>
      <c r="CE85" s="47">
        <v>0</v>
      </c>
      <c r="CF85" s="47">
        <v>0</v>
      </c>
      <c r="CG85" s="47">
        <v>0</v>
      </c>
      <c r="CH85" s="47">
        <v>0</v>
      </c>
      <c r="CI85" s="25">
        <v>1</v>
      </c>
      <c r="CJ85" s="48">
        <v>0</v>
      </c>
      <c r="CK85" s="27">
        <v>1</v>
      </c>
      <c r="CL85" s="48">
        <v>0</v>
      </c>
      <c r="CM85" s="48">
        <v>0</v>
      </c>
      <c r="CN85" s="48">
        <v>0</v>
      </c>
      <c r="CO85" s="25">
        <v>0</v>
      </c>
      <c r="CP85" s="48">
        <v>0</v>
      </c>
      <c r="CQ85" s="48">
        <v>0</v>
      </c>
      <c r="CR85" s="25">
        <v>0</v>
      </c>
      <c r="CS85" s="48">
        <v>0</v>
      </c>
      <c r="CT85" s="48">
        <v>0</v>
      </c>
      <c r="CU85" s="25">
        <v>0</v>
      </c>
      <c r="CV85" s="48">
        <v>0</v>
      </c>
      <c r="CW85" s="48">
        <v>0</v>
      </c>
      <c r="CX85" s="48">
        <v>0</v>
      </c>
      <c r="CY85" s="25">
        <v>0</v>
      </c>
      <c r="CZ85" s="25">
        <v>0</v>
      </c>
      <c r="DA85" s="25">
        <v>0</v>
      </c>
      <c r="DB85" s="48">
        <v>0</v>
      </c>
      <c r="DC85" s="48">
        <v>0</v>
      </c>
      <c r="DD85" s="48">
        <v>0</v>
      </c>
      <c r="DE85" s="25">
        <v>0</v>
      </c>
      <c r="DF85" s="48">
        <v>0</v>
      </c>
      <c r="DG85" s="48">
        <v>0</v>
      </c>
      <c r="DH85" s="48">
        <v>0</v>
      </c>
      <c r="DI85" s="25">
        <v>0</v>
      </c>
      <c r="DJ85" s="33">
        <f t="shared" si="72"/>
        <v>0</v>
      </c>
      <c r="DK85" s="33">
        <f t="shared" si="73"/>
        <v>0</v>
      </c>
      <c r="DL85" s="27">
        <f t="shared" si="74"/>
        <v>1</v>
      </c>
      <c r="DM85" s="33">
        <f t="shared" si="75"/>
        <v>0</v>
      </c>
      <c r="DN85" s="33">
        <f t="shared" si="76"/>
        <v>0</v>
      </c>
      <c r="DO85" s="33">
        <f t="shared" si="77"/>
        <v>0</v>
      </c>
      <c r="DP85" s="33">
        <f t="shared" si="78"/>
        <v>0</v>
      </c>
      <c r="DQ85" s="33">
        <f t="shared" si="79"/>
        <v>0</v>
      </c>
      <c r="DR85" s="154">
        <v>2.5720000000000001</v>
      </c>
      <c r="DS85" s="3">
        <v>3.19</v>
      </c>
      <c r="DT85" s="3" t="s">
        <v>3069</v>
      </c>
      <c r="DU85" s="3" t="s">
        <v>3062</v>
      </c>
      <c r="DV85" s="285"/>
    </row>
    <row r="86" spans="1:126" x14ac:dyDescent="0.35">
      <c r="A86">
        <v>1995</v>
      </c>
      <c r="B86" t="s">
        <v>127</v>
      </c>
      <c r="C86" t="s">
        <v>1126</v>
      </c>
      <c r="D86" t="s">
        <v>1127</v>
      </c>
      <c r="E86" t="s">
        <v>1128</v>
      </c>
      <c r="F86" t="s">
        <v>219</v>
      </c>
      <c r="G86" t="s">
        <v>1129</v>
      </c>
      <c r="H86" t="s">
        <v>667</v>
      </c>
      <c r="I86">
        <v>2020</v>
      </c>
      <c r="J86" t="s">
        <v>1130</v>
      </c>
      <c r="K86" s="47" t="s">
        <v>229</v>
      </c>
      <c r="L86">
        <v>6</v>
      </c>
      <c r="M86">
        <v>11</v>
      </c>
      <c r="N86" t="s">
        <v>1131</v>
      </c>
      <c r="O86" s="42" t="s">
        <v>316</v>
      </c>
      <c r="P86" t="s">
        <v>102</v>
      </c>
      <c r="Q86" t="s">
        <v>1132</v>
      </c>
      <c r="R86" t="s">
        <v>103</v>
      </c>
      <c r="S86" t="s">
        <v>104</v>
      </c>
      <c r="T86" t="s">
        <v>105</v>
      </c>
      <c r="U86" t="s">
        <v>126</v>
      </c>
      <c r="V86">
        <v>0</v>
      </c>
      <c r="W86">
        <v>0</v>
      </c>
      <c r="X86">
        <v>0</v>
      </c>
      <c r="Y86" s="43">
        <v>0</v>
      </c>
      <c r="Z86" s="43">
        <v>0</v>
      </c>
      <c r="AA86" s="43">
        <v>1</v>
      </c>
      <c r="AB86" s="43">
        <v>0</v>
      </c>
      <c r="AC86" s="3">
        <f t="shared" si="60"/>
        <v>1</v>
      </c>
      <c r="AD86" s="4">
        <f t="shared" si="61"/>
        <v>1</v>
      </c>
      <c r="AE86" s="44">
        <v>0</v>
      </c>
      <c r="AF86" s="44">
        <v>0</v>
      </c>
      <c r="AG86" s="11">
        <f t="shared" si="62"/>
        <v>0</v>
      </c>
      <c r="AH86" s="12">
        <f t="shared" si="63"/>
        <v>0</v>
      </c>
      <c r="AI86" s="13">
        <f t="shared" si="64"/>
        <v>1</v>
      </c>
      <c r="AJ86" s="45">
        <v>0</v>
      </c>
      <c r="AK86" s="45">
        <v>0</v>
      </c>
      <c r="AL86" s="18">
        <f t="shared" si="65"/>
        <v>0</v>
      </c>
      <c r="AM86" s="19">
        <f t="shared" si="66"/>
        <v>0</v>
      </c>
      <c r="AN86" s="46">
        <v>0</v>
      </c>
      <c r="AO86" s="46">
        <v>0</v>
      </c>
      <c r="AP86" s="46">
        <v>0</v>
      </c>
      <c r="AQ86" s="24">
        <f t="shared" si="67"/>
        <v>0</v>
      </c>
      <c r="AR86" s="25">
        <f t="shared" si="68"/>
        <v>0</v>
      </c>
      <c r="AS86" s="13">
        <f t="shared" si="69"/>
        <v>0</v>
      </c>
      <c r="AT86" s="26">
        <f t="shared" si="70"/>
        <v>1</v>
      </c>
      <c r="AU86" s="27">
        <f t="shared" si="71"/>
        <v>1</v>
      </c>
      <c r="AV86" s="47">
        <v>0</v>
      </c>
      <c r="AW86" s="47">
        <v>0</v>
      </c>
      <c r="AX86" s="47">
        <v>0</v>
      </c>
      <c r="AY86" s="47">
        <v>0</v>
      </c>
      <c r="AZ86" s="47">
        <v>0</v>
      </c>
      <c r="BA86" s="47">
        <v>0</v>
      </c>
      <c r="BB86" s="47">
        <v>0</v>
      </c>
      <c r="BC86" s="47">
        <v>0</v>
      </c>
      <c r="BD86" s="47">
        <v>0</v>
      </c>
      <c r="BE86" s="47">
        <v>0</v>
      </c>
      <c r="BF86" s="47">
        <v>0</v>
      </c>
      <c r="BG86" s="47">
        <v>0</v>
      </c>
      <c r="BH86" s="47">
        <v>0</v>
      </c>
      <c r="BI86" s="47">
        <v>0</v>
      </c>
      <c r="BJ86" s="47">
        <v>0</v>
      </c>
      <c r="BK86" s="47">
        <v>0</v>
      </c>
      <c r="BL86" s="47">
        <v>0</v>
      </c>
      <c r="BM86" s="47">
        <v>0</v>
      </c>
      <c r="BN86" s="47">
        <v>0</v>
      </c>
      <c r="BO86" s="47">
        <v>0</v>
      </c>
      <c r="BP86" s="47">
        <v>0</v>
      </c>
      <c r="BQ86" s="47">
        <v>0</v>
      </c>
      <c r="BR86" s="47">
        <v>0</v>
      </c>
      <c r="BS86" s="47">
        <v>0</v>
      </c>
      <c r="BT86" s="47">
        <v>0</v>
      </c>
      <c r="BU86" s="47">
        <v>0</v>
      </c>
      <c r="BV86" s="47">
        <v>0</v>
      </c>
      <c r="BW86" s="47">
        <v>0</v>
      </c>
      <c r="BX86" s="47">
        <v>0</v>
      </c>
      <c r="BY86" s="47">
        <v>0</v>
      </c>
      <c r="BZ86" s="47">
        <v>0</v>
      </c>
      <c r="CA86" s="47">
        <v>0</v>
      </c>
      <c r="CB86" s="47">
        <v>0</v>
      </c>
      <c r="CC86" s="47">
        <v>0</v>
      </c>
      <c r="CD86" s="47">
        <v>0</v>
      </c>
      <c r="CE86" s="47">
        <v>0</v>
      </c>
      <c r="CF86" s="47">
        <v>0</v>
      </c>
      <c r="CG86" s="47">
        <v>0</v>
      </c>
      <c r="CH86" s="47">
        <v>0</v>
      </c>
      <c r="CI86" s="25">
        <v>1</v>
      </c>
      <c r="CJ86" s="48">
        <v>0</v>
      </c>
      <c r="CK86" s="27">
        <v>1</v>
      </c>
      <c r="CL86" s="48">
        <v>0</v>
      </c>
      <c r="CM86" s="48">
        <v>0</v>
      </c>
      <c r="CN86" s="48">
        <v>0</v>
      </c>
      <c r="CO86" s="25">
        <v>0</v>
      </c>
      <c r="CP86" s="48">
        <v>0</v>
      </c>
      <c r="CQ86" s="48">
        <v>0</v>
      </c>
      <c r="CR86" s="25">
        <v>0</v>
      </c>
      <c r="CS86" s="48">
        <v>0</v>
      </c>
      <c r="CT86" s="48">
        <v>0</v>
      </c>
      <c r="CU86" s="25">
        <v>0</v>
      </c>
      <c r="CV86" s="48">
        <v>0</v>
      </c>
      <c r="CW86" s="48">
        <v>0</v>
      </c>
      <c r="CX86" s="48">
        <v>0</v>
      </c>
      <c r="CY86" s="25">
        <v>0</v>
      </c>
      <c r="CZ86" s="25">
        <v>0</v>
      </c>
      <c r="DA86" s="25">
        <v>0</v>
      </c>
      <c r="DB86" s="48">
        <v>0</v>
      </c>
      <c r="DC86" s="48">
        <v>0</v>
      </c>
      <c r="DD86" s="48">
        <v>0</v>
      </c>
      <c r="DE86" s="25">
        <v>0</v>
      </c>
      <c r="DF86" s="48">
        <v>0</v>
      </c>
      <c r="DG86" s="48">
        <v>0</v>
      </c>
      <c r="DH86" s="48">
        <v>0</v>
      </c>
      <c r="DI86" s="25">
        <v>0</v>
      </c>
      <c r="DJ86" s="33">
        <f t="shared" si="72"/>
        <v>0</v>
      </c>
      <c r="DK86" s="33">
        <f t="shared" si="73"/>
        <v>0</v>
      </c>
      <c r="DL86" s="27">
        <f t="shared" si="74"/>
        <v>1</v>
      </c>
      <c r="DM86" s="33">
        <f t="shared" si="75"/>
        <v>0</v>
      </c>
      <c r="DN86" s="33">
        <f t="shared" si="76"/>
        <v>0</v>
      </c>
      <c r="DO86" s="33">
        <f t="shared" si="77"/>
        <v>0</v>
      </c>
      <c r="DP86" s="33">
        <f t="shared" si="78"/>
        <v>0</v>
      </c>
      <c r="DQ86" s="33">
        <f t="shared" si="79"/>
        <v>0</v>
      </c>
      <c r="DR86" s="154">
        <v>13.117000000000001</v>
      </c>
      <c r="DS86" s="3">
        <v>14.093999999999999</v>
      </c>
      <c r="DT86" s="3" t="s">
        <v>3084</v>
      </c>
      <c r="DU86" s="3" t="s">
        <v>3062</v>
      </c>
      <c r="DV86" s="285"/>
    </row>
    <row r="87" spans="1:126" x14ac:dyDescent="0.35">
      <c r="A87" s="229">
        <v>1996</v>
      </c>
      <c r="B87" t="s">
        <v>127</v>
      </c>
      <c r="C87" t="s">
        <v>1133</v>
      </c>
      <c r="D87" t="s">
        <v>1134</v>
      </c>
      <c r="E87" t="s">
        <v>1135</v>
      </c>
      <c r="G87" t="s">
        <v>1135</v>
      </c>
      <c r="H87" t="s">
        <v>1136</v>
      </c>
      <c r="I87">
        <v>2020</v>
      </c>
      <c r="J87" t="s">
        <v>1137</v>
      </c>
      <c r="K87" s="47" t="s">
        <v>194</v>
      </c>
      <c r="L87">
        <v>295</v>
      </c>
      <c r="M87">
        <v>3</v>
      </c>
      <c r="N87" t="s">
        <v>1138</v>
      </c>
      <c r="O87" s="42" t="s">
        <v>258</v>
      </c>
      <c r="P87" t="s">
        <v>102</v>
      </c>
      <c r="Q87" t="s">
        <v>1139</v>
      </c>
      <c r="R87" t="s">
        <v>108</v>
      </c>
      <c r="S87" t="s">
        <v>104</v>
      </c>
      <c r="T87" t="s">
        <v>105</v>
      </c>
      <c r="U87" t="s">
        <v>1140</v>
      </c>
      <c r="V87">
        <v>0</v>
      </c>
      <c r="W87">
        <v>0</v>
      </c>
      <c r="X87">
        <v>0</v>
      </c>
      <c r="Y87" s="43">
        <v>0</v>
      </c>
      <c r="Z87" s="43">
        <v>0</v>
      </c>
      <c r="AA87" s="43">
        <v>1</v>
      </c>
      <c r="AB87" s="43">
        <v>0</v>
      </c>
      <c r="AC87" s="3">
        <f t="shared" si="60"/>
        <v>1</v>
      </c>
      <c r="AD87" s="4">
        <f t="shared" si="61"/>
        <v>1</v>
      </c>
      <c r="AE87" s="44">
        <v>0</v>
      </c>
      <c r="AF87" s="44">
        <v>0</v>
      </c>
      <c r="AG87" s="11">
        <f t="shared" si="62"/>
        <v>0</v>
      </c>
      <c r="AH87" s="12">
        <f t="shared" si="63"/>
        <v>0</v>
      </c>
      <c r="AI87" s="13">
        <f t="shared" si="64"/>
        <v>1</v>
      </c>
      <c r="AJ87" s="45">
        <v>0</v>
      </c>
      <c r="AK87" s="45">
        <v>0</v>
      </c>
      <c r="AL87" s="18">
        <f t="shared" si="65"/>
        <v>0</v>
      </c>
      <c r="AM87" s="19">
        <f t="shared" si="66"/>
        <v>0</v>
      </c>
      <c r="AN87" s="46">
        <v>0</v>
      </c>
      <c r="AO87" s="46">
        <v>0</v>
      </c>
      <c r="AP87" s="46">
        <v>0</v>
      </c>
      <c r="AQ87" s="24">
        <f t="shared" si="67"/>
        <v>0</v>
      </c>
      <c r="AR87" s="25">
        <f t="shared" si="68"/>
        <v>0</v>
      </c>
      <c r="AS87" s="13">
        <f t="shared" si="69"/>
        <v>0</v>
      </c>
      <c r="AT87" s="26">
        <f t="shared" si="70"/>
        <v>1</v>
      </c>
      <c r="AU87" s="27">
        <f t="shared" si="71"/>
        <v>1</v>
      </c>
      <c r="AV87" s="47">
        <v>0</v>
      </c>
      <c r="AW87" s="47">
        <v>0</v>
      </c>
      <c r="AX87" s="47">
        <v>0</v>
      </c>
      <c r="AY87" s="47">
        <v>0</v>
      </c>
      <c r="AZ87" s="47">
        <v>0</v>
      </c>
      <c r="BA87" s="47">
        <v>0</v>
      </c>
      <c r="BB87" s="47">
        <v>0</v>
      </c>
      <c r="BC87" s="47">
        <v>0</v>
      </c>
      <c r="BD87" s="47">
        <v>0</v>
      </c>
      <c r="BE87" s="47">
        <v>0</v>
      </c>
      <c r="BF87" s="47">
        <v>0</v>
      </c>
      <c r="BG87" s="47">
        <v>0</v>
      </c>
      <c r="BH87" s="47">
        <v>0</v>
      </c>
      <c r="BI87" s="47">
        <v>0</v>
      </c>
      <c r="BJ87" s="47">
        <v>0</v>
      </c>
      <c r="BK87" s="47">
        <v>0</v>
      </c>
      <c r="BL87" s="47">
        <v>0</v>
      </c>
      <c r="BM87" s="47">
        <v>0</v>
      </c>
      <c r="BN87" s="47">
        <v>0</v>
      </c>
      <c r="BO87" s="47">
        <v>0</v>
      </c>
      <c r="BP87" s="47">
        <v>0</v>
      </c>
      <c r="BQ87" s="47">
        <v>0</v>
      </c>
      <c r="BR87" s="47">
        <v>0</v>
      </c>
      <c r="BS87" s="47">
        <v>0</v>
      </c>
      <c r="BT87" s="47">
        <v>0</v>
      </c>
      <c r="BU87" s="47">
        <v>0</v>
      </c>
      <c r="BV87" s="47">
        <v>0</v>
      </c>
      <c r="BW87" s="47">
        <v>0</v>
      </c>
      <c r="BX87" s="47">
        <v>0</v>
      </c>
      <c r="BY87" s="47">
        <v>0</v>
      </c>
      <c r="BZ87" s="47">
        <v>0</v>
      </c>
      <c r="CA87" s="47">
        <v>0</v>
      </c>
      <c r="CB87" s="47">
        <v>0</v>
      </c>
      <c r="CC87" s="47">
        <v>0</v>
      </c>
      <c r="CD87" s="47">
        <v>0</v>
      </c>
      <c r="CE87" s="47">
        <v>0</v>
      </c>
      <c r="CF87" s="47">
        <v>0</v>
      </c>
      <c r="CG87" s="47">
        <v>0</v>
      </c>
      <c r="CH87" s="47">
        <v>0</v>
      </c>
      <c r="CI87" s="25">
        <v>1</v>
      </c>
      <c r="CJ87" s="48">
        <v>0</v>
      </c>
      <c r="CK87" s="27">
        <v>1</v>
      </c>
      <c r="CL87" s="48">
        <v>0</v>
      </c>
      <c r="CM87" s="48">
        <v>0</v>
      </c>
      <c r="CN87" s="48">
        <v>0</v>
      </c>
      <c r="CO87" s="25">
        <v>0</v>
      </c>
      <c r="CP87" s="48">
        <v>0</v>
      </c>
      <c r="CQ87" s="48">
        <v>0</v>
      </c>
      <c r="CR87" s="25">
        <v>0</v>
      </c>
      <c r="CS87" s="48">
        <v>0</v>
      </c>
      <c r="CT87" s="48">
        <v>0</v>
      </c>
      <c r="CU87" s="25">
        <v>0</v>
      </c>
      <c r="CV87" s="48">
        <v>0</v>
      </c>
      <c r="CW87" s="48">
        <v>0</v>
      </c>
      <c r="CX87" s="48">
        <v>0</v>
      </c>
      <c r="CY87" s="25">
        <v>0</v>
      </c>
      <c r="CZ87" s="25">
        <v>0</v>
      </c>
      <c r="DA87" s="25">
        <v>0</v>
      </c>
      <c r="DB87" s="48">
        <v>0</v>
      </c>
      <c r="DC87" s="48">
        <v>0</v>
      </c>
      <c r="DD87" s="48">
        <v>0</v>
      </c>
      <c r="DE87" s="25">
        <v>0</v>
      </c>
      <c r="DF87" s="48">
        <v>0</v>
      </c>
      <c r="DG87" s="48">
        <v>0</v>
      </c>
      <c r="DH87" s="48">
        <v>0</v>
      </c>
      <c r="DI87" s="25">
        <v>0</v>
      </c>
      <c r="DJ87" s="33">
        <f t="shared" si="72"/>
        <v>0</v>
      </c>
      <c r="DK87" s="33">
        <f t="shared" si="73"/>
        <v>0</v>
      </c>
      <c r="DL87" s="27">
        <f t="shared" si="74"/>
        <v>1</v>
      </c>
      <c r="DM87" s="33">
        <f t="shared" si="75"/>
        <v>0</v>
      </c>
      <c r="DN87" s="33">
        <f t="shared" si="76"/>
        <v>0</v>
      </c>
      <c r="DO87" s="33">
        <f t="shared" si="77"/>
        <v>0</v>
      </c>
      <c r="DP87" s="33">
        <f t="shared" si="78"/>
        <v>0</v>
      </c>
      <c r="DQ87" s="33">
        <f t="shared" si="79"/>
        <v>0</v>
      </c>
      <c r="DR87" s="154">
        <v>0.98099999999999998</v>
      </c>
      <c r="DS87" s="3">
        <v>0.93799999999999994</v>
      </c>
      <c r="DT87" s="3" t="s">
        <v>3079</v>
      </c>
      <c r="DU87" s="3" t="s">
        <v>3076</v>
      </c>
      <c r="DV87" s="285"/>
    </row>
    <row r="88" spans="1:126" x14ac:dyDescent="0.35">
      <c r="A88" s="229">
        <v>1998</v>
      </c>
      <c r="B88" t="s">
        <v>127</v>
      </c>
      <c r="C88" t="s">
        <v>1141</v>
      </c>
      <c r="D88" t="s">
        <v>1142</v>
      </c>
      <c r="E88" t="s">
        <v>1143</v>
      </c>
      <c r="G88" t="s">
        <v>1143</v>
      </c>
      <c r="H88" t="s">
        <v>1105</v>
      </c>
      <c r="I88">
        <v>2020</v>
      </c>
      <c r="J88" t="s">
        <v>1144</v>
      </c>
      <c r="K88" s="47" t="s">
        <v>306</v>
      </c>
      <c r="L88">
        <v>10</v>
      </c>
      <c r="M88">
        <v>7</v>
      </c>
      <c r="N88" t="s">
        <v>1145</v>
      </c>
      <c r="O88" s="42" t="s">
        <v>177</v>
      </c>
      <c r="P88" t="s">
        <v>102</v>
      </c>
      <c r="Q88" t="s">
        <v>1146</v>
      </c>
      <c r="R88" t="s">
        <v>103</v>
      </c>
      <c r="S88" t="s">
        <v>104</v>
      </c>
      <c r="T88" t="s">
        <v>105</v>
      </c>
      <c r="U88" t="s">
        <v>1044</v>
      </c>
      <c r="V88">
        <v>0</v>
      </c>
      <c r="W88">
        <v>0</v>
      </c>
      <c r="X88">
        <v>0</v>
      </c>
      <c r="Y88" s="43">
        <v>0</v>
      </c>
      <c r="Z88" s="43">
        <v>0</v>
      </c>
      <c r="AA88" s="43">
        <v>1</v>
      </c>
      <c r="AB88" s="43">
        <v>0</v>
      </c>
      <c r="AC88" s="3">
        <f t="shared" si="60"/>
        <v>1</v>
      </c>
      <c r="AD88" s="4">
        <f t="shared" si="61"/>
        <v>1</v>
      </c>
      <c r="AE88" s="44">
        <v>0</v>
      </c>
      <c r="AF88" s="44">
        <v>0</v>
      </c>
      <c r="AG88" s="11">
        <f t="shared" si="62"/>
        <v>0</v>
      </c>
      <c r="AH88" s="12">
        <f t="shared" si="63"/>
        <v>0</v>
      </c>
      <c r="AI88" s="13">
        <f t="shared" si="64"/>
        <v>1</v>
      </c>
      <c r="AJ88" s="45">
        <v>0</v>
      </c>
      <c r="AK88" s="45">
        <v>0</v>
      </c>
      <c r="AL88" s="18">
        <f t="shared" si="65"/>
        <v>0</v>
      </c>
      <c r="AM88" s="19">
        <f t="shared" si="66"/>
        <v>0</v>
      </c>
      <c r="AN88" s="46">
        <v>0</v>
      </c>
      <c r="AO88" s="46">
        <v>0</v>
      </c>
      <c r="AP88" s="46">
        <v>0</v>
      </c>
      <c r="AQ88" s="24">
        <f t="shared" si="67"/>
        <v>0</v>
      </c>
      <c r="AR88" s="25">
        <f t="shared" si="68"/>
        <v>0</v>
      </c>
      <c r="AS88" s="13">
        <f t="shared" si="69"/>
        <v>0</v>
      </c>
      <c r="AT88" s="26">
        <f t="shared" si="70"/>
        <v>1</v>
      </c>
      <c r="AU88" s="27">
        <f t="shared" si="71"/>
        <v>1</v>
      </c>
      <c r="AV88" s="47">
        <v>0</v>
      </c>
      <c r="AW88" s="47">
        <v>0</v>
      </c>
      <c r="AX88" s="47">
        <v>0</v>
      </c>
      <c r="AY88" s="47">
        <v>0</v>
      </c>
      <c r="AZ88" s="47">
        <v>0</v>
      </c>
      <c r="BA88" s="47">
        <v>0</v>
      </c>
      <c r="BB88" s="47">
        <v>0</v>
      </c>
      <c r="BC88" s="47">
        <v>0</v>
      </c>
      <c r="BD88" s="47">
        <v>0</v>
      </c>
      <c r="BE88" s="47">
        <v>0</v>
      </c>
      <c r="BF88" s="47">
        <v>0</v>
      </c>
      <c r="BG88" s="47">
        <v>0</v>
      </c>
      <c r="BH88" s="47">
        <v>0</v>
      </c>
      <c r="BI88" s="47">
        <v>0</v>
      </c>
      <c r="BJ88" s="47">
        <v>0</v>
      </c>
      <c r="BK88" s="47">
        <v>0</v>
      </c>
      <c r="BL88" s="47">
        <v>0</v>
      </c>
      <c r="BM88" s="47">
        <v>0</v>
      </c>
      <c r="BN88" s="47">
        <v>0</v>
      </c>
      <c r="BO88" s="47">
        <v>0</v>
      </c>
      <c r="BP88" s="47">
        <v>0</v>
      </c>
      <c r="BQ88" s="47">
        <v>0</v>
      </c>
      <c r="BR88" s="47">
        <v>0</v>
      </c>
      <c r="BS88" s="47">
        <v>0</v>
      </c>
      <c r="BT88" s="47">
        <v>0</v>
      </c>
      <c r="BU88" s="47">
        <v>0</v>
      </c>
      <c r="BV88" s="47">
        <v>0</v>
      </c>
      <c r="BW88" s="47">
        <v>0</v>
      </c>
      <c r="BX88" s="47">
        <v>0</v>
      </c>
      <c r="BY88" s="47">
        <v>0</v>
      </c>
      <c r="BZ88" s="47">
        <v>0</v>
      </c>
      <c r="CA88" s="47">
        <v>0</v>
      </c>
      <c r="CB88" s="47">
        <v>0</v>
      </c>
      <c r="CC88" s="47">
        <v>0</v>
      </c>
      <c r="CD88" s="47">
        <v>0</v>
      </c>
      <c r="CE88" s="47">
        <v>0</v>
      </c>
      <c r="CF88" s="47">
        <v>0</v>
      </c>
      <c r="CG88" s="47">
        <v>0</v>
      </c>
      <c r="CH88" s="47">
        <v>0</v>
      </c>
      <c r="CI88" s="25">
        <v>1</v>
      </c>
      <c r="CJ88" s="48">
        <v>0</v>
      </c>
      <c r="CK88" s="27">
        <v>1</v>
      </c>
      <c r="CL88" s="48">
        <v>0</v>
      </c>
      <c r="CM88" s="48">
        <v>0</v>
      </c>
      <c r="CN88" s="48">
        <v>0</v>
      </c>
      <c r="CO88" s="25">
        <v>0</v>
      </c>
      <c r="CP88" s="48">
        <v>0</v>
      </c>
      <c r="CQ88" s="48">
        <v>0</v>
      </c>
      <c r="CR88" s="25">
        <v>0</v>
      </c>
      <c r="CS88" s="48">
        <v>0</v>
      </c>
      <c r="CT88" s="48">
        <v>0</v>
      </c>
      <c r="CU88" s="25">
        <v>0</v>
      </c>
      <c r="CV88" s="48">
        <v>0</v>
      </c>
      <c r="CW88" s="48">
        <v>0</v>
      </c>
      <c r="CX88" s="48">
        <v>0</v>
      </c>
      <c r="CY88" s="25">
        <v>0</v>
      </c>
      <c r="CZ88" s="25">
        <v>0</v>
      </c>
      <c r="DA88" s="25">
        <v>0</v>
      </c>
      <c r="DB88" s="48">
        <v>0</v>
      </c>
      <c r="DC88" s="48">
        <v>0</v>
      </c>
      <c r="DD88" s="48">
        <v>0</v>
      </c>
      <c r="DE88" s="25">
        <v>0</v>
      </c>
      <c r="DF88" s="48">
        <v>0</v>
      </c>
      <c r="DG88" s="48">
        <v>0</v>
      </c>
      <c r="DH88" s="48">
        <v>0</v>
      </c>
      <c r="DI88" s="25">
        <v>0</v>
      </c>
      <c r="DJ88" s="33">
        <f t="shared" si="72"/>
        <v>0</v>
      </c>
      <c r="DK88" s="33">
        <f t="shared" si="73"/>
        <v>0</v>
      </c>
      <c r="DL88" s="27">
        <f t="shared" si="74"/>
        <v>1</v>
      </c>
      <c r="DM88" s="33">
        <f t="shared" si="75"/>
        <v>0</v>
      </c>
      <c r="DN88" s="33">
        <f t="shared" si="76"/>
        <v>0</v>
      </c>
      <c r="DO88" s="33">
        <f t="shared" si="77"/>
        <v>0</v>
      </c>
      <c r="DP88" s="33">
        <f t="shared" si="78"/>
        <v>0</v>
      </c>
      <c r="DQ88" s="33">
        <f t="shared" si="79"/>
        <v>0</v>
      </c>
      <c r="DR88" s="154">
        <v>2.3919999999999999</v>
      </c>
      <c r="DS88" s="3">
        <v>2.7490000000000001</v>
      </c>
      <c r="DT88" s="3" t="s">
        <v>3077</v>
      </c>
      <c r="DU88" s="3" t="s">
        <v>3064</v>
      </c>
      <c r="DV88" s="285"/>
    </row>
    <row r="89" spans="1:126" x14ac:dyDescent="0.35">
      <c r="A89">
        <v>2000</v>
      </c>
      <c r="B89" t="s">
        <v>430</v>
      </c>
      <c r="C89" t="s">
        <v>1147</v>
      </c>
      <c r="D89" t="s">
        <v>1148</v>
      </c>
      <c r="E89" t="s">
        <v>1149</v>
      </c>
      <c r="F89" t="s">
        <v>162</v>
      </c>
      <c r="G89" t="s">
        <v>1150</v>
      </c>
      <c r="H89" t="s">
        <v>1151</v>
      </c>
      <c r="I89">
        <v>2020</v>
      </c>
      <c r="J89" t="s">
        <v>1152</v>
      </c>
      <c r="K89" s="47" t="s">
        <v>151</v>
      </c>
      <c r="L89">
        <v>184</v>
      </c>
      <c r="N89" t="s">
        <v>1153</v>
      </c>
      <c r="O89" s="42" t="s">
        <v>155</v>
      </c>
      <c r="P89" t="s">
        <v>102</v>
      </c>
      <c r="Q89" t="s">
        <v>1154</v>
      </c>
      <c r="R89" t="s">
        <v>108</v>
      </c>
      <c r="S89" t="s">
        <v>104</v>
      </c>
      <c r="T89" t="s">
        <v>105</v>
      </c>
      <c r="U89" t="s">
        <v>332</v>
      </c>
      <c r="V89">
        <v>0</v>
      </c>
      <c r="W89">
        <v>0</v>
      </c>
      <c r="X89">
        <v>0</v>
      </c>
      <c r="Y89" s="43">
        <v>0</v>
      </c>
      <c r="Z89" s="43">
        <v>0</v>
      </c>
      <c r="AA89" s="43">
        <v>0</v>
      </c>
      <c r="AB89" s="43">
        <v>0</v>
      </c>
      <c r="AC89" s="3">
        <f t="shared" si="60"/>
        <v>0</v>
      </c>
      <c r="AD89" s="4">
        <f t="shared" si="61"/>
        <v>0</v>
      </c>
      <c r="AE89" s="44">
        <v>1</v>
      </c>
      <c r="AF89" s="44">
        <v>0</v>
      </c>
      <c r="AG89" s="11">
        <f t="shared" si="62"/>
        <v>1</v>
      </c>
      <c r="AH89" s="12">
        <f t="shared" si="63"/>
        <v>1</v>
      </c>
      <c r="AI89" s="13">
        <f t="shared" si="64"/>
        <v>1</v>
      </c>
      <c r="AJ89" s="45">
        <v>0</v>
      </c>
      <c r="AK89" s="45">
        <v>0</v>
      </c>
      <c r="AL89" s="18">
        <f t="shared" si="65"/>
        <v>0</v>
      </c>
      <c r="AM89" s="19">
        <f t="shared" si="66"/>
        <v>0</v>
      </c>
      <c r="AN89" s="46">
        <v>0</v>
      </c>
      <c r="AO89" s="46">
        <v>0</v>
      </c>
      <c r="AP89" s="46">
        <v>0</v>
      </c>
      <c r="AQ89" s="24">
        <f t="shared" si="67"/>
        <v>0</v>
      </c>
      <c r="AR89" s="25">
        <f t="shared" si="68"/>
        <v>0</v>
      </c>
      <c r="AS89" s="13">
        <f t="shared" si="69"/>
        <v>0</v>
      </c>
      <c r="AT89" s="26">
        <f t="shared" si="70"/>
        <v>1</v>
      </c>
      <c r="AU89" s="27">
        <f t="shared" si="71"/>
        <v>1</v>
      </c>
      <c r="AV89" s="47">
        <v>0</v>
      </c>
      <c r="AW89" s="47">
        <v>0</v>
      </c>
      <c r="AX89" s="47">
        <v>0</v>
      </c>
      <c r="AY89" s="47">
        <v>0</v>
      </c>
      <c r="AZ89" s="47">
        <v>0</v>
      </c>
      <c r="BA89" s="47">
        <v>0</v>
      </c>
      <c r="BB89" s="47">
        <v>0</v>
      </c>
      <c r="BC89" s="47">
        <v>0</v>
      </c>
      <c r="BD89" s="47">
        <v>0</v>
      </c>
      <c r="BE89" s="47">
        <v>0</v>
      </c>
      <c r="BF89" s="47">
        <v>0</v>
      </c>
      <c r="BG89" s="47">
        <v>0</v>
      </c>
      <c r="BH89" s="47">
        <v>0</v>
      </c>
      <c r="BI89" s="47">
        <v>0</v>
      </c>
      <c r="BJ89" s="47">
        <v>0</v>
      </c>
      <c r="BK89" s="47">
        <v>0</v>
      </c>
      <c r="BL89" s="47">
        <v>0</v>
      </c>
      <c r="BM89" s="47">
        <v>0</v>
      </c>
      <c r="BN89" s="47">
        <v>0</v>
      </c>
      <c r="BO89" s="47">
        <v>0</v>
      </c>
      <c r="BP89" s="47">
        <v>0</v>
      </c>
      <c r="BQ89" s="47">
        <v>0</v>
      </c>
      <c r="BR89" s="47">
        <v>0</v>
      </c>
      <c r="BS89" s="47">
        <v>0</v>
      </c>
      <c r="BT89" s="47">
        <v>0</v>
      </c>
      <c r="BU89" s="47">
        <v>0</v>
      </c>
      <c r="BV89" s="47">
        <v>0</v>
      </c>
      <c r="BW89" s="47">
        <v>0</v>
      </c>
      <c r="BX89" s="47">
        <v>0</v>
      </c>
      <c r="BY89" s="47">
        <v>0</v>
      </c>
      <c r="BZ89" s="47">
        <v>0</v>
      </c>
      <c r="CA89" s="47">
        <v>0</v>
      </c>
      <c r="CB89" s="47">
        <v>0</v>
      </c>
      <c r="CC89" s="47">
        <v>0</v>
      </c>
      <c r="CD89" s="47">
        <v>0</v>
      </c>
      <c r="CE89" s="47">
        <v>0</v>
      </c>
      <c r="CF89" s="47">
        <v>0</v>
      </c>
      <c r="CG89" s="47">
        <v>0</v>
      </c>
      <c r="CH89" s="47">
        <v>0</v>
      </c>
      <c r="CI89" s="25">
        <v>1</v>
      </c>
      <c r="CJ89" s="48">
        <v>0</v>
      </c>
      <c r="CK89" s="27">
        <v>1</v>
      </c>
      <c r="CL89" s="48">
        <v>0</v>
      </c>
      <c r="CM89" s="48">
        <v>0</v>
      </c>
      <c r="CN89" s="48">
        <v>0</v>
      </c>
      <c r="CO89" s="25">
        <v>0</v>
      </c>
      <c r="CP89" s="48">
        <v>0</v>
      </c>
      <c r="CQ89" s="48">
        <v>0</v>
      </c>
      <c r="CR89" s="25">
        <v>0</v>
      </c>
      <c r="CS89" s="48">
        <v>0</v>
      </c>
      <c r="CT89" s="48">
        <v>0</v>
      </c>
      <c r="CU89" s="25">
        <v>0</v>
      </c>
      <c r="CV89" s="48">
        <v>0</v>
      </c>
      <c r="CW89" s="48">
        <v>0</v>
      </c>
      <c r="CX89" s="48">
        <v>0</v>
      </c>
      <c r="CY89" s="25">
        <v>0</v>
      </c>
      <c r="CZ89" s="25">
        <v>0</v>
      </c>
      <c r="DA89" s="25">
        <v>0</v>
      </c>
      <c r="DB89" s="48">
        <v>0</v>
      </c>
      <c r="DC89" s="48">
        <v>0</v>
      </c>
      <c r="DD89" s="48">
        <v>0</v>
      </c>
      <c r="DE89" s="25">
        <v>0</v>
      </c>
      <c r="DF89" s="48">
        <v>0</v>
      </c>
      <c r="DG89" s="48">
        <v>0</v>
      </c>
      <c r="DH89" s="48">
        <v>0</v>
      </c>
      <c r="DI89" s="25">
        <v>0</v>
      </c>
      <c r="DJ89" s="33">
        <f t="shared" si="72"/>
        <v>0</v>
      </c>
      <c r="DK89" s="33">
        <f t="shared" si="73"/>
        <v>0</v>
      </c>
      <c r="DL89" s="27">
        <f t="shared" si="74"/>
        <v>1</v>
      </c>
      <c r="DM89" s="33">
        <f t="shared" si="75"/>
        <v>0</v>
      </c>
      <c r="DN89" s="33">
        <f t="shared" si="76"/>
        <v>0</v>
      </c>
      <c r="DO89" s="33">
        <f t="shared" si="77"/>
        <v>0</v>
      </c>
      <c r="DP89" s="33">
        <f t="shared" si="78"/>
        <v>0</v>
      </c>
      <c r="DQ89" s="33">
        <f t="shared" si="79"/>
        <v>0</v>
      </c>
      <c r="DR89" s="154">
        <v>0.95499999999999996</v>
      </c>
      <c r="DS89" s="3">
        <v>0.94599999999999995</v>
      </c>
      <c r="DT89" s="3" t="s">
        <v>3063</v>
      </c>
      <c r="DU89" s="3" t="s">
        <v>3067</v>
      </c>
      <c r="DV89" s="285"/>
    </row>
    <row r="90" spans="1:126" x14ac:dyDescent="0.35">
      <c r="A90">
        <v>2002</v>
      </c>
      <c r="B90" t="s">
        <v>127</v>
      </c>
      <c r="C90" t="s">
        <v>1155</v>
      </c>
      <c r="D90" t="s">
        <v>1156</v>
      </c>
      <c r="E90" t="s">
        <v>1157</v>
      </c>
      <c r="F90" t="s">
        <v>438</v>
      </c>
      <c r="G90" t="s">
        <v>1158</v>
      </c>
      <c r="H90" t="s">
        <v>631</v>
      </c>
      <c r="I90">
        <v>2020</v>
      </c>
      <c r="J90" t="s">
        <v>1159</v>
      </c>
      <c r="K90" s="47" t="s">
        <v>398</v>
      </c>
      <c r="L90">
        <v>30</v>
      </c>
      <c r="M90">
        <v>7</v>
      </c>
      <c r="N90" t="s">
        <v>1160</v>
      </c>
      <c r="O90" s="42" t="s">
        <v>167</v>
      </c>
      <c r="P90" t="s">
        <v>102</v>
      </c>
      <c r="Q90" t="s">
        <v>1161</v>
      </c>
      <c r="R90" t="s">
        <v>108</v>
      </c>
      <c r="S90" t="s">
        <v>104</v>
      </c>
      <c r="T90" t="s">
        <v>105</v>
      </c>
      <c r="U90" t="s">
        <v>420</v>
      </c>
      <c r="V90">
        <v>0</v>
      </c>
      <c r="W90">
        <v>0</v>
      </c>
      <c r="X90">
        <v>0</v>
      </c>
      <c r="Y90" s="43">
        <v>1</v>
      </c>
      <c r="Z90" s="43">
        <v>0</v>
      </c>
      <c r="AA90" s="43">
        <v>0</v>
      </c>
      <c r="AB90" s="43">
        <v>0</v>
      </c>
      <c r="AC90" s="3">
        <f t="shared" si="60"/>
        <v>1</v>
      </c>
      <c r="AD90" s="4">
        <f t="shared" si="61"/>
        <v>1</v>
      </c>
      <c r="AE90" s="44">
        <v>0</v>
      </c>
      <c r="AF90" s="44">
        <v>0</v>
      </c>
      <c r="AG90" s="11">
        <f t="shared" si="62"/>
        <v>0</v>
      </c>
      <c r="AH90" s="12">
        <f t="shared" si="63"/>
        <v>0</v>
      </c>
      <c r="AI90" s="13">
        <f t="shared" si="64"/>
        <v>1</v>
      </c>
      <c r="AJ90" s="45">
        <v>0</v>
      </c>
      <c r="AK90" s="45">
        <v>0</v>
      </c>
      <c r="AL90" s="18">
        <f t="shared" si="65"/>
        <v>0</v>
      </c>
      <c r="AM90" s="19">
        <f t="shared" si="66"/>
        <v>0</v>
      </c>
      <c r="AN90" s="46">
        <v>0</v>
      </c>
      <c r="AO90" s="46">
        <v>0</v>
      </c>
      <c r="AP90" s="46">
        <v>0</v>
      </c>
      <c r="AQ90" s="24">
        <f t="shared" si="67"/>
        <v>0</v>
      </c>
      <c r="AR90" s="25">
        <f t="shared" si="68"/>
        <v>0</v>
      </c>
      <c r="AS90" s="13">
        <f t="shared" si="69"/>
        <v>0</v>
      </c>
      <c r="AT90" s="26">
        <f t="shared" si="70"/>
        <v>1</v>
      </c>
      <c r="AU90" s="27">
        <f t="shared" si="71"/>
        <v>1</v>
      </c>
      <c r="AV90" s="47">
        <v>0</v>
      </c>
      <c r="AW90" s="47">
        <v>0</v>
      </c>
      <c r="AX90" s="47">
        <v>0</v>
      </c>
      <c r="AY90" s="47">
        <v>0</v>
      </c>
      <c r="AZ90" s="47">
        <v>0</v>
      </c>
      <c r="BA90" s="47">
        <v>0</v>
      </c>
      <c r="BB90" s="47">
        <v>0</v>
      </c>
      <c r="BC90" s="47">
        <v>0</v>
      </c>
      <c r="BD90" s="47">
        <v>0</v>
      </c>
      <c r="BE90" s="47">
        <v>0</v>
      </c>
      <c r="BF90" s="47">
        <v>0</v>
      </c>
      <c r="BG90" s="47">
        <v>0</v>
      </c>
      <c r="BH90" s="47">
        <v>0</v>
      </c>
      <c r="BI90" s="47">
        <v>0</v>
      </c>
      <c r="BJ90" s="47">
        <v>0</v>
      </c>
      <c r="BK90" s="47">
        <v>0</v>
      </c>
      <c r="BL90" s="47">
        <v>0</v>
      </c>
      <c r="BM90" s="47">
        <v>0</v>
      </c>
      <c r="BN90" s="47">
        <v>0</v>
      </c>
      <c r="BO90" s="47">
        <v>0</v>
      </c>
      <c r="BP90" s="47">
        <v>0</v>
      </c>
      <c r="BQ90" s="47">
        <v>0</v>
      </c>
      <c r="BR90" s="47">
        <v>0</v>
      </c>
      <c r="BS90" s="47">
        <v>0</v>
      </c>
      <c r="BT90" s="47">
        <v>0</v>
      </c>
      <c r="BU90" s="47">
        <v>0</v>
      </c>
      <c r="BV90" s="47">
        <v>0</v>
      </c>
      <c r="BW90" s="47">
        <v>0</v>
      </c>
      <c r="BX90" s="47">
        <v>0</v>
      </c>
      <c r="BY90" s="47">
        <v>0</v>
      </c>
      <c r="BZ90" s="47">
        <v>0</v>
      </c>
      <c r="CA90" s="47">
        <v>0</v>
      </c>
      <c r="CB90" s="47">
        <v>0</v>
      </c>
      <c r="CC90" s="47">
        <v>0</v>
      </c>
      <c r="CD90" s="47">
        <v>0</v>
      </c>
      <c r="CE90" s="47">
        <v>0</v>
      </c>
      <c r="CF90" s="47">
        <v>0</v>
      </c>
      <c r="CG90" s="47">
        <v>0</v>
      </c>
      <c r="CH90" s="47">
        <v>0</v>
      </c>
      <c r="CI90" s="25">
        <v>1</v>
      </c>
      <c r="CJ90" s="48">
        <v>0</v>
      </c>
      <c r="CK90" s="27">
        <v>1</v>
      </c>
      <c r="CL90" s="48">
        <v>0</v>
      </c>
      <c r="CM90" s="48">
        <v>0</v>
      </c>
      <c r="CN90" s="48">
        <v>0</v>
      </c>
      <c r="CO90" s="25">
        <v>0</v>
      </c>
      <c r="CP90" s="48">
        <v>0</v>
      </c>
      <c r="CQ90" s="48">
        <v>0</v>
      </c>
      <c r="CR90" s="25">
        <v>0</v>
      </c>
      <c r="CS90" s="48">
        <v>0</v>
      </c>
      <c r="CT90" s="48">
        <v>0</v>
      </c>
      <c r="CU90" s="25">
        <v>0</v>
      </c>
      <c r="CV90" s="48">
        <v>0</v>
      </c>
      <c r="CW90" s="48">
        <v>0</v>
      </c>
      <c r="CX90" s="48">
        <v>0</v>
      </c>
      <c r="CY90" s="25">
        <v>0</v>
      </c>
      <c r="CZ90" s="25">
        <v>0</v>
      </c>
      <c r="DA90" s="25">
        <v>0</v>
      </c>
      <c r="DB90" s="48">
        <v>0</v>
      </c>
      <c r="DC90" s="48">
        <v>0</v>
      </c>
      <c r="DD90" s="48">
        <v>0</v>
      </c>
      <c r="DE90" s="25">
        <v>0</v>
      </c>
      <c r="DF90" s="48">
        <v>0</v>
      </c>
      <c r="DG90" s="48">
        <v>0</v>
      </c>
      <c r="DH90" s="48">
        <v>0</v>
      </c>
      <c r="DI90" s="25">
        <v>0</v>
      </c>
      <c r="DJ90" s="33">
        <f t="shared" si="72"/>
        <v>0</v>
      </c>
      <c r="DK90" s="33">
        <f t="shared" si="73"/>
        <v>0</v>
      </c>
      <c r="DL90" s="27">
        <f t="shared" si="74"/>
        <v>1</v>
      </c>
      <c r="DM90" s="33">
        <f t="shared" si="75"/>
        <v>0</v>
      </c>
      <c r="DN90" s="33">
        <f t="shared" si="76"/>
        <v>0</v>
      </c>
      <c r="DO90" s="33">
        <f t="shared" si="77"/>
        <v>0</v>
      </c>
      <c r="DP90" s="33">
        <f t="shared" si="78"/>
        <v>0</v>
      </c>
      <c r="DQ90" s="33">
        <f t="shared" si="79"/>
        <v>0</v>
      </c>
      <c r="DR90" s="154">
        <v>9.6010000000000009</v>
      </c>
      <c r="DS90" s="3">
        <v>10.173999999999999</v>
      </c>
      <c r="DT90" s="3" t="s">
        <v>3071</v>
      </c>
      <c r="DU90" s="3"/>
      <c r="DV90" s="285"/>
    </row>
    <row r="91" spans="1:126" x14ac:dyDescent="0.35">
      <c r="A91">
        <v>2003</v>
      </c>
      <c r="B91" t="s">
        <v>127</v>
      </c>
      <c r="C91" t="s">
        <v>1162</v>
      </c>
      <c r="D91" t="s">
        <v>1163</v>
      </c>
      <c r="E91" t="s">
        <v>281</v>
      </c>
      <c r="F91" t="s">
        <v>1164</v>
      </c>
      <c r="H91" t="s">
        <v>605</v>
      </c>
      <c r="I91">
        <v>2020</v>
      </c>
      <c r="J91" t="s">
        <v>1165</v>
      </c>
      <c r="K91" s="47" t="s">
        <v>1166</v>
      </c>
      <c r="L91">
        <v>101</v>
      </c>
      <c r="M91">
        <v>3</v>
      </c>
      <c r="N91" t="s">
        <v>1167</v>
      </c>
      <c r="O91" s="42" t="s">
        <v>177</v>
      </c>
      <c r="P91" t="s">
        <v>102</v>
      </c>
      <c r="Q91" t="s">
        <v>1168</v>
      </c>
      <c r="R91" t="s">
        <v>103</v>
      </c>
      <c r="S91" t="s">
        <v>104</v>
      </c>
      <c r="T91" t="s">
        <v>105</v>
      </c>
      <c r="U91" t="s">
        <v>1169</v>
      </c>
      <c r="V91">
        <v>0</v>
      </c>
      <c r="W91">
        <v>0</v>
      </c>
      <c r="X91">
        <v>0</v>
      </c>
      <c r="Y91" s="43">
        <v>0</v>
      </c>
      <c r="Z91" s="43">
        <v>1</v>
      </c>
      <c r="AA91" s="43">
        <v>0</v>
      </c>
      <c r="AB91" s="43">
        <v>0</v>
      </c>
      <c r="AC91" s="3">
        <f t="shared" si="60"/>
        <v>1</v>
      </c>
      <c r="AD91" s="4">
        <f t="shared" si="61"/>
        <v>1</v>
      </c>
      <c r="AE91" s="44">
        <v>0</v>
      </c>
      <c r="AF91" s="44">
        <v>0</v>
      </c>
      <c r="AG91" s="11">
        <f t="shared" si="62"/>
        <v>0</v>
      </c>
      <c r="AH91" s="12">
        <f t="shared" si="63"/>
        <v>0</v>
      </c>
      <c r="AI91" s="13">
        <f t="shared" si="64"/>
        <v>1</v>
      </c>
      <c r="AJ91" s="45">
        <v>0</v>
      </c>
      <c r="AK91" s="45">
        <v>0</v>
      </c>
      <c r="AL91" s="18">
        <f t="shared" si="65"/>
        <v>0</v>
      </c>
      <c r="AM91" s="19">
        <f t="shared" si="66"/>
        <v>0</v>
      </c>
      <c r="AN91" s="46">
        <v>0</v>
      </c>
      <c r="AO91" s="46">
        <v>0</v>
      </c>
      <c r="AP91" s="46">
        <v>0</v>
      </c>
      <c r="AQ91" s="24">
        <f t="shared" si="67"/>
        <v>0</v>
      </c>
      <c r="AR91" s="25">
        <f t="shared" si="68"/>
        <v>0</v>
      </c>
      <c r="AS91" s="13">
        <f t="shared" si="69"/>
        <v>0</v>
      </c>
      <c r="AT91" s="26">
        <f t="shared" si="70"/>
        <v>1</v>
      </c>
      <c r="AU91" s="27">
        <f t="shared" si="71"/>
        <v>1</v>
      </c>
      <c r="AV91" s="47">
        <v>0</v>
      </c>
      <c r="AW91" s="47">
        <v>0</v>
      </c>
      <c r="AX91" s="47">
        <v>0</v>
      </c>
      <c r="AY91" s="47">
        <v>0</v>
      </c>
      <c r="AZ91" s="47">
        <v>0</v>
      </c>
      <c r="BA91" s="47">
        <v>0</v>
      </c>
      <c r="BB91" s="47">
        <v>0</v>
      </c>
      <c r="BC91" s="47">
        <v>0</v>
      </c>
      <c r="BD91" s="47">
        <v>0</v>
      </c>
      <c r="BE91" s="47">
        <v>0</v>
      </c>
      <c r="BF91" s="47">
        <v>0</v>
      </c>
      <c r="BG91" s="47">
        <v>0</v>
      </c>
      <c r="BH91" s="47">
        <v>0</v>
      </c>
      <c r="BI91" s="47">
        <v>0</v>
      </c>
      <c r="BJ91" s="47">
        <v>0</v>
      </c>
      <c r="BK91" s="47">
        <v>0</v>
      </c>
      <c r="BL91" s="47">
        <v>0</v>
      </c>
      <c r="BM91" s="47">
        <v>0</v>
      </c>
      <c r="BN91" s="47">
        <v>0</v>
      </c>
      <c r="BO91" s="47">
        <v>0</v>
      </c>
      <c r="BP91" s="47">
        <v>0</v>
      </c>
      <c r="BQ91" s="47">
        <v>0</v>
      </c>
      <c r="BR91" s="47">
        <v>0</v>
      </c>
      <c r="BS91" s="47">
        <v>0</v>
      </c>
      <c r="BT91" s="47">
        <v>0</v>
      </c>
      <c r="BU91" s="47">
        <v>0</v>
      </c>
      <c r="BV91" s="47">
        <v>0</v>
      </c>
      <c r="BW91" s="47">
        <v>0</v>
      </c>
      <c r="BX91" s="47">
        <v>0</v>
      </c>
      <c r="BY91" s="47">
        <v>0</v>
      </c>
      <c r="BZ91" s="47">
        <v>0</v>
      </c>
      <c r="CA91" s="47">
        <v>0</v>
      </c>
      <c r="CB91" s="47">
        <v>0</v>
      </c>
      <c r="CC91" s="47">
        <v>0</v>
      </c>
      <c r="CD91" s="47">
        <v>0</v>
      </c>
      <c r="CE91" s="47">
        <v>0</v>
      </c>
      <c r="CF91" s="47">
        <v>0</v>
      </c>
      <c r="CG91" s="47">
        <v>0</v>
      </c>
      <c r="CH91" s="47">
        <v>0</v>
      </c>
      <c r="CI91" s="25">
        <v>1</v>
      </c>
      <c r="CJ91" s="48">
        <v>0</v>
      </c>
      <c r="CK91" s="27">
        <v>1</v>
      </c>
      <c r="CL91" s="48">
        <v>0</v>
      </c>
      <c r="CM91" s="48">
        <v>0</v>
      </c>
      <c r="CN91" s="48">
        <v>0</v>
      </c>
      <c r="CO91" s="25">
        <v>0</v>
      </c>
      <c r="CP91" s="48">
        <v>0</v>
      </c>
      <c r="CQ91" s="48">
        <v>0</v>
      </c>
      <c r="CR91" s="25">
        <v>0</v>
      </c>
      <c r="CS91" s="48">
        <v>0</v>
      </c>
      <c r="CT91" s="48">
        <v>0</v>
      </c>
      <c r="CU91" s="25">
        <v>0</v>
      </c>
      <c r="CV91" s="48">
        <v>0</v>
      </c>
      <c r="CW91" s="48">
        <v>0</v>
      </c>
      <c r="CX91" s="48">
        <v>0</v>
      </c>
      <c r="CY91" s="25">
        <v>0</v>
      </c>
      <c r="CZ91" s="25">
        <v>0</v>
      </c>
      <c r="DA91" s="25">
        <v>0</v>
      </c>
      <c r="DB91" s="48">
        <v>0</v>
      </c>
      <c r="DC91" s="48">
        <v>0</v>
      </c>
      <c r="DD91" s="48">
        <v>0</v>
      </c>
      <c r="DE91" s="25">
        <v>0</v>
      </c>
      <c r="DF91" s="48">
        <v>0</v>
      </c>
      <c r="DG91" s="48">
        <v>0</v>
      </c>
      <c r="DH91" s="48">
        <v>0</v>
      </c>
      <c r="DI91" s="25">
        <v>0</v>
      </c>
      <c r="DJ91" s="33">
        <f t="shared" si="72"/>
        <v>0</v>
      </c>
      <c r="DK91" s="33">
        <f t="shared" si="73"/>
        <v>0</v>
      </c>
      <c r="DL91" s="27">
        <f t="shared" si="74"/>
        <v>1</v>
      </c>
      <c r="DM91" s="33">
        <f t="shared" si="75"/>
        <v>0</v>
      </c>
      <c r="DN91" s="33">
        <f t="shared" si="76"/>
        <v>0</v>
      </c>
      <c r="DO91" s="33">
        <f t="shared" si="77"/>
        <v>0</v>
      </c>
      <c r="DP91" s="33">
        <f t="shared" si="78"/>
        <v>0</v>
      </c>
      <c r="DQ91" s="33">
        <f t="shared" si="79"/>
        <v>0</v>
      </c>
      <c r="DR91" s="154">
        <v>1.375</v>
      </c>
      <c r="DS91" s="3">
        <v>1.329</v>
      </c>
      <c r="DT91" s="3" t="s">
        <v>3063</v>
      </c>
      <c r="DU91" s="3" t="s">
        <v>3064</v>
      </c>
      <c r="DV91" s="285"/>
    </row>
    <row r="92" spans="1:126" x14ac:dyDescent="0.35">
      <c r="A92" s="229">
        <v>2004</v>
      </c>
      <c r="B92" t="s">
        <v>127</v>
      </c>
      <c r="C92" t="s">
        <v>1170</v>
      </c>
      <c r="D92" t="s">
        <v>1171</v>
      </c>
      <c r="E92" t="s">
        <v>1172</v>
      </c>
      <c r="F92" t="s">
        <v>1173</v>
      </c>
      <c r="G92" t="s">
        <v>1174</v>
      </c>
      <c r="H92" t="s">
        <v>342</v>
      </c>
      <c r="I92">
        <v>2020</v>
      </c>
      <c r="J92" t="s">
        <v>1175</v>
      </c>
      <c r="K92" s="47" t="s">
        <v>180</v>
      </c>
      <c r="L92">
        <v>287</v>
      </c>
      <c r="M92">
        <v>1918</v>
      </c>
      <c r="N92">
        <v>20192228</v>
      </c>
      <c r="O92" s="42" t="s">
        <v>198</v>
      </c>
      <c r="P92" t="s">
        <v>102</v>
      </c>
      <c r="Q92" t="s">
        <v>1176</v>
      </c>
      <c r="R92" t="s">
        <v>103</v>
      </c>
      <c r="S92" t="s">
        <v>104</v>
      </c>
      <c r="T92" t="s">
        <v>105</v>
      </c>
      <c r="U92" t="s">
        <v>991</v>
      </c>
      <c r="V92">
        <v>0</v>
      </c>
      <c r="W92">
        <v>0</v>
      </c>
      <c r="X92">
        <v>0</v>
      </c>
      <c r="Y92" s="43">
        <v>0</v>
      </c>
      <c r="Z92" s="43">
        <v>1</v>
      </c>
      <c r="AA92" s="43">
        <v>0</v>
      </c>
      <c r="AB92" s="43">
        <v>0</v>
      </c>
      <c r="AC92" s="3">
        <f t="shared" si="60"/>
        <v>1</v>
      </c>
      <c r="AD92" s="4">
        <f t="shared" si="61"/>
        <v>1</v>
      </c>
      <c r="AE92" s="44">
        <v>0</v>
      </c>
      <c r="AF92" s="44">
        <v>0</v>
      </c>
      <c r="AG92" s="11">
        <f t="shared" si="62"/>
        <v>0</v>
      </c>
      <c r="AH92" s="12">
        <f t="shared" si="63"/>
        <v>0</v>
      </c>
      <c r="AI92" s="13">
        <f t="shared" si="64"/>
        <v>1</v>
      </c>
      <c r="AJ92" s="45">
        <v>0</v>
      </c>
      <c r="AK92" s="45">
        <v>0</v>
      </c>
      <c r="AL92" s="18">
        <f t="shared" si="65"/>
        <v>0</v>
      </c>
      <c r="AM92" s="19">
        <f t="shared" si="66"/>
        <v>0</v>
      </c>
      <c r="AN92" s="46">
        <v>0</v>
      </c>
      <c r="AO92" s="46">
        <v>0</v>
      </c>
      <c r="AP92" s="46">
        <v>0</v>
      </c>
      <c r="AQ92" s="24">
        <f t="shared" si="67"/>
        <v>0</v>
      </c>
      <c r="AR92" s="25">
        <f t="shared" si="68"/>
        <v>0</v>
      </c>
      <c r="AS92" s="13">
        <f t="shared" si="69"/>
        <v>0</v>
      </c>
      <c r="AT92" s="26">
        <f t="shared" si="70"/>
        <v>1</v>
      </c>
      <c r="AU92" s="27">
        <f t="shared" si="71"/>
        <v>1</v>
      </c>
      <c r="AV92" s="47">
        <v>0</v>
      </c>
      <c r="AW92" s="47">
        <v>0</v>
      </c>
      <c r="AX92" s="47">
        <v>0</v>
      </c>
      <c r="AY92" s="47">
        <v>0</v>
      </c>
      <c r="AZ92" s="47">
        <v>0</v>
      </c>
      <c r="BA92" s="47">
        <v>0</v>
      </c>
      <c r="BB92" s="47">
        <v>0</v>
      </c>
      <c r="BC92" s="47">
        <v>0</v>
      </c>
      <c r="BD92" s="47">
        <v>0</v>
      </c>
      <c r="BE92" s="47">
        <v>0</v>
      </c>
      <c r="BF92" s="47">
        <v>0</v>
      </c>
      <c r="BG92" s="47">
        <v>0</v>
      </c>
      <c r="BH92" s="47">
        <v>0</v>
      </c>
      <c r="BI92" s="47">
        <v>0</v>
      </c>
      <c r="BJ92" s="47">
        <v>0</v>
      </c>
      <c r="BK92" s="47">
        <v>0</v>
      </c>
      <c r="BL92" s="47">
        <v>0</v>
      </c>
      <c r="BM92" s="47">
        <v>0</v>
      </c>
      <c r="BN92" s="47">
        <v>0</v>
      </c>
      <c r="BO92" s="47">
        <v>0</v>
      </c>
      <c r="BP92" s="47">
        <v>0</v>
      </c>
      <c r="BQ92" s="47">
        <v>0</v>
      </c>
      <c r="BR92" s="47">
        <v>0</v>
      </c>
      <c r="BS92" s="47">
        <v>0</v>
      </c>
      <c r="BT92" s="47">
        <v>0</v>
      </c>
      <c r="BU92" s="47">
        <v>0</v>
      </c>
      <c r="BV92" s="47">
        <v>0</v>
      </c>
      <c r="BW92" s="47">
        <v>0</v>
      </c>
      <c r="BX92" s="47">
        <v>0</v>
      </c>
      <c r="BY92" s="47">
        <v>0</v>
      </c>
      <c r="BZ92" s="47">
        <v>0</v>
      </c>
      <c r="CA92" s="47">
        <v>0</v>
      </c>
      <c r="CB92" s="47">
        <v>0</v>
      </c>
      <c r="CC92" s="47">
        <v>0</v>
      </c>
      <c r="CD92" s="47">
        <v>0</v>
      </c>
      <c r="CE92" s="47">
        <v>0</v>
      </c>
      <c r="CF92" s="47">
        <v>0</v>
      </c>
      <c r="CG92" s="47">
        <v>0</v>
      </c>
      <c r="CH92" s="47">
        <v>0</v>
      </c>
      <c r="CI92" s="25">
        <v>1</v>
      </c>
      <c r="CJ92" s="48">
        <v>0</v>
      </c>
      <c r="CK92" s="27">
        <v>1</v>
      </c>
      <c r="CL92" s="48">
        <v>0</v>
      </c>
      <c r="CM92" s="48">
        <v>0</v>
      </c>
      <c r="CN92" s="48">
        <v>0</v>
      </c>
      <c r="CO92" s="25">
        <v>0</v>
      </c>
      <c r="CP92" s="48">
        <v>0</v>
      </c>
      <c r="CQ92" s="48">
        <v>0</v>
      </c>
      <c r="CR92" s="25">
        <v>0</v>
      </c>
      <c r="CS92" s="48">
        <v>0</v>
      </c>
      <c r="CT92" s="48">
        <v>0</v>
      </c>
      <c r="CU92" s="25">
        <v>0</v>
      </c>
      <c r="CV92" s="48">
        <v>0</v>
      </c>
      <c r="CW92" s="48">
        <v>0</v>
      </c>
      <c r="CX92" s="48">
        <v>0</v>
      </c>
      <c r="CY92" s="25">
        <v>0</v>
      </c>
      <c r="CZ92" s="25">
        <v>0</v>
      </c>
      <c r="DA92" s="25">
        <v>0</v>
      </c>
      <c r="DB92" s="48">
        <v>0</v>
      </c>
      <c r="DC92" s="48">
        <v>0</v>
      </c>
      <c r="DD92" s="48">
        <v>0</v>
      </c>
      <c r="DE92" s="25">
        <v>0</v>
      </c>
      <c r="DF92" s="48">
        <v>0</v>
      </c>
      <c r="DG92" s="48">
        <v>0</v>
      </c>
      <c r="DH92" s="48">
        <v>0</v>
      </c>
      <c r="DI92" s="25">
        <v>0</v>
      </c>
      <c r="DJ92" s="33">
        <f t="shared" si="72"/>
        <v>0</v>
      </c>
      <c r="DK92" s="33">
        <f t="shared" si="73"/>
        <v>0</v>
      </c>
      <c r="DL92" s="27">
        <f t="shared" si="74"/>
        <v>1</v>
      </c>
      <c r="DM92" s="33">
        <f t="shared" si="75"/>
        <v>0</v>
      </c>
      <c r="DN92" s="33">
        <f t="shared" si="76"/>
        <v>0</v>
      </c>
      <c r="DO92" s="33">
        <f t="shared" si="77"/>
        <v>0</v>
      </c>
      <c r="DP92" s="33">
        <f t="shared" si="78"/>
        <v>0</v>
      </c>
      <c r="DQ92" s="33">
        <f t="shared" si="79"/>
        <v>0</v>
      </c>
      <c r="DR92" s="154">
        <v>4.6379999999999999</v>
      </c>
      <c r="DS92" s="3">
        <v>5.4320000000000004</v>
      </c>
      <c r="DT92" s="3" t="s">
        <v>3071</v>
      </c>
      <c r="DU92" s="3" t="s">
        <v>3062</v>
      </c>
      <c r="DV92" s="285"/>
    </row>
    <row r="93" spans="1:126" x14ac:dyDescent="0.35">
      <c r="A93">
        <v>2005</v>
      </c>
      <c r="B93" t="s">
        <v>654</v>
      </c>
      <c r="C93" t="s">
        <v>1177</v>
      </c>
      <c r="D93" t="s">
        <v>1178</v>
      </c>
      <c r="E93" t="s">
        <v>1179</v>
      </c>
      <c r="F93" t="s">
        <v>300</v>
      </c>
      <c r="G93" t="s">
        <v>1180</v>
      </c>
      <c r="H93" t="s">
        <v>1181</v>
      </c>
      <c r="I93">
        <v>2020</v>
      </c>
      <c r="J93" t="s">
        <v>1182</v>
      </c>
      <c r="K93" s="47" t="s">
        <v>348</v>
      </c>
      <c r="L93">
        <v>6</v>
      </c>
      <c r="M93">
        <v>4</v>
      </c>
      <c r="N93" t="s">
        <v>1183</v>
      </c>
      <c r="O93" s="42" t="s">
        <v>177</v>
      </c>
      <c r="P93" t="s">
        <v>102</v>
      </c>
      <c r="Q93" t="s">
        <v>1184</v>
      </c>
      <c r="R93" t="s">
        <v>108</v>
      </c>
      <c r="S93" t="s">
        <v>104</v>
      </c>
      <c r="T93" t="s">
        <v>105</v>
      </c>
      <c r="U93" t="s">
        <v>125</v>
      </c>
      <c r="V93">
        <v>0</v>
      </c>
      <c r="W93">
        <v>0</v>
      </c>
      <c r="X93">
        <v>0</v>
      </c>
      <c r="Y93" s="43">
        <v>0</v>
      </c>
      <c r="Z93" s="43">
        <v>1</v>
      </c>
      <c r="AA93" s="43">
        <v>0</v>
      </c>
      <c r="AB93" s="43">
        <v>0</v>
      </c>
      <c r="AC93" s="3">
        <f t="shared" si="60"/>
        <v>1</v>
      </c>
      <c r="AD93" s="4">
        <f t="shared" si="61"/>
        <v>1</v>
      </c>
      <c r="AE93" s="44">
        <v>0</v>
      </c>
      <c r="AF93" s="44">
        <v>0</v>
      </c>
      <c r="AG93" s="11">
        <f t="shared" si="62"/>
        <v>0</v>
      </c>
      <c r="AH93" s="12">
        <f t="shared" si="63"/>
        <v>0</v>
      </c>
      <c r="AI93" s="13">
        <f t="shared" si="64"/>
        <v>1</v>
      </c>
      <c r="AJ93" s="45">
        <v>0</v>
      </c>
      <c r="AK93" s="45">
        <v>0</v>
      </c>
      <c r="AL93" s="18">
        <f t="shared" si="65"/>
        <v>0</v>
      </c>
      <c r="AM93" s="19">
        <f t="shared" si="66"/>
        <v>0</v>
      </c>
      <c r="AN93" s="46">
        <v>0</v>
      </c>
      <c r="AO93" s="46">
        <v>0</v>
      </c>
      <c r="AP93" s="46">
        <v>0</v>
      </c>
      <c r="AQ93" s="24">
        <f t="shared" si="67"/>
        <v>0</v>
      </c>
      <c r="AR93" s="25">
        <f t="shared" si="68"/>
        <v>0</v>
      </c>
      <c r="AS93" s="13">
        <f t="shared" si="69"/>
        <v>0</v>
      </c>
      <c r="AT93" s="26">
        <f t="shared" si="70"/>
        <v>1</v>
      </c>
      <c r="AU93" s="27">
        <f t="shared" si="71"/>
        <v>1</v>
      </c>
      <c r="AV93" s="47">
        <v>0</v>
      </c>
      <c r="AW93" s="47">
        <v>0</v>
      </c>
      <c r="AX93" s="47">
        <v>0</v>
      </c>
      <c r="AY93" s="47">
        <v>0</v>
      </c>
      <c r="AZ93" s="47">
        <v>0</v>
      </c>
      <c r="BA93" s="47">
        <v>0</v>
      </c>
      <c r="BB93" s="47">
        <v>0</v>
      </c>
      <c r="BC93" s="47">
        <v>0</v>
      </c>
      <c r="BD93" s="47">
        <v>0</v>
      </c>
      <c r="BE93" s="47">
        <v>0</v>
      </c>
      <c r="BF93" s="47">
        <v>0</v>
      </c>
      <c r="BG93" s="47">
        <v>0</v>
      </c>
      <c r="BH93" s="47">
        <v>0</v>
      </c>
      <c r="BI93" s="47">
        <v>0</v>
      </c>
      <c r="BJ93" s="47">
        <v>0</v>
      </c>
      <c r="BK93" s="47">
        <v>0</v>
      </c>
      <c r="BL93" s="47">
        <v>0</v>
      </c>
      <c r="BM93" s="47">
        <v>0</v>
      </c>
      <c r="BN93" s="47">
        <v>0</v>
      </c>
      <c r="BO93" s="47">
        <v>0</v>
      </c>
      <c r="BP93" s="47">
        <v>0</v>
      </c>
      <c r="BQ93" s="47">
        <v>0</v>
      </c>
      <c r="BR93" s="47">
        <v>0</v>
      </c>
      <c r="BS93" s="47">
        <v>0</v>
      </c>
      <c r="BT93" s="47">
        <v>0</v>
      </c>
      <c r="BU93" s="47">
        <v>0</v>
      </c>
      <c r="BV93" s="47">
        <v>0</v>
      </c>
      <c r="BW93" s="47">
        <v>0</v>
      </c>
      <c r="BX93" s="47">
        <v>0</v>
      </c>
      <c r="BY93" s="47">
        <v>0</v>
      </c>
      <c r="BZ93" s="47">
        <v>0</v>
      </c>
      <c r="CA93" s="47">
        <v>0</v>
      </c>
      <c r="CB93" s="47">
        <v>0</v>
      </c>
      <c r="CC93" s="47">
        <v>0</v>
      </c>
      <c r="CD93" s="47">
        <v>0</v>
      </c>
      <c r="CE93" s="47">
        <v>0</v>
      </c>
      <c r="CF93" s="47">
        <v>0</v>
      </c>
      <c r="CG93" s="47">
        <v>0</v>
      </c>
      <c r="CH93" s="47">
        <v>0</v>
      </c>
      <c r="CI93" s="25">
        <v>1</v>
      </c>
      <c r="CJ93" s="48">
        <v>0</v>
      </c>
      <c r="CK93" s="27">
        <v>1</v>
      </c>
      <c r="CL93" s="48">
        <v>0</v>
      </c>
      <c r="CM93" s="48">
        <v>0</v>
      </c>
      <c r="CN93" s="48">
        <v>0</v>
      </c>
      <c r="CO93" s="25">
        <v>0</v>
      </c>
      <c r="CP93" s="48">
        <v>0</v>
      </c>
      <c r="CQ93" s="48">
        <v>0</v>
      </c>
      <c r="CR93" s="25">
        <v>0</v>
      </c>
      <c r="CS93" s="48">
        <v>0</v>
      </c>
      <c r="CT93" s="48">
        <v>0</v>
      </c>
      <c r="CU93" s="25">
        <v>0</v>
      </c>
      <c r="CV93" s="48">
        <v>0</v>
      </c>
      <c r="CW93" s="48">
        <v>0</v>
      </c>
      <c r="CX93" s="48">
        <v>0</v>
      </c>
      <c r="CY93" s="25">
        <v>0</v>
      </c>
      <c r="CZ93" s="25">
        <v>0</v>
      </c>
      <c r="DA93" s="25">
        <v>0</v>
      </c>
      <c r="DB93" s="48">
        <v>0</v>
      </c>
      <c r="DC93" s="48">
        <v>0</v>
      </c>
      <c r="DD93" s="48">
        <v>0</v>
      </c>
      <c r="DE93" s="25">
        <v>0</v>
      </c>
      <c r="DF93" s="48">
        <v>0</v>
      </c>
      <c r="DG93" s="48">
        <v>0</v>
      </c>
      <c r="DH93" s="48">
        <v>0</v>
      </c>
      <c r="DI93" s="25">
        <v>0</v>
      </c>
      <c r="DJ93" s="33">
        <f t="shared" si="72"/>
        <v>0</v>
      </c>
      <c r="DK93" s="33">
        <f t="shared" si="73"/>
        <v>0</v>
      </c>
      <c r="DL93" s="27">
        <f t="shared" si="74"/>
        <v>1</v>
      </c>
      <c r="DM93" s="33">
        <f t="shared" si="75"/>
        <v>0</v>
      </c>
      <c r="DN93" s="33">
        <f t="shared" si="76"/>
        <v>0</v>
      </c>
      <c r="DO93" s="33">
        <f t="shared" si="77"/>
        <v>0</v>
      </c>
      <c r="DP93" s="33">
        <f t="shared" si="78"/>
        <v>0</v>
      </c>
      <c r="DQ93" s="33">
        <f t="shared" si="79"/>
        <v>0</v>
      </c>
      <c r="DR93" s="154">
        <v>2.2589999999999999</v>
      </c>
      <c r="DS93" s="3">
        <v>2.343</v>
      </c>
      <c r="DT93" s="3" t="s">
        <v>3079</v>
      </c>
      <c r="DU93" s="3" t="s">
        <v>3062</v>
      </c>
      <c r="DV93" s="285"/>
    </row>
    <row r="94" spans="1:126" x14ac:dyDescent="0.35">
      <c r="A94">
        <v>2006</v>
      </c>
      <c r="B94" t="s">
        <v>127</v>
      </c>
      <c r="C94" t="s">
        <v>1185</v>
      </c>
      <c r="D94" t="s">
        <v>1186</v>
      </c>
      <c r="E94" t="s">
        <v>1187</v>
      </c>
      <c r="F94" t="s">
        <v>186</v>
      </c>
      <c r="G94" t="s">
        <v>1188</v>
      </c>
      <c r="H94" t="s">
        <v>612</v>
      </c>
      <c r="I94">
        <v>2020</v>
      </c>
      <c r="J94" t="s">
        <v>1189</v>
      </c>
      <c r="K94" s="47" t="s">
        <v>187</v>
      </c>
      <c r="L94">
        <v>125</v>
      </c>
      <c r="M94">
        <v>4</v>
      </c>
      <c r="N94" t="s">
        <v>1190</v>
      </c>
      <c r="O94" s="42" t="s">
        <v>444</v>
      </c>
      <c r="P94" t="s">
        <v>102</v>
      </c>
      <c r="Q94" t="s">
        <v>1191</v>
      </c>
      <c r="R94" t="s">
        <v>103</v>
      </c>
      <c r="S94" t="s">
        <v>104</v>
      </c>
      <c r="T94" t="s">
        <v>105</v>
      </c>
      <c r="U94" t="s">
        <v>190</v>
      </c>
      <c r="V94">
        <v>0</v>
      </c>
      <c r="W94">
        <v>0</v>
      </c>
      <c r="X94">
        <v>0</v>
      </c>
      <c r="Y94" s="43">
        <v>0</v>
      </c>
      <c r="Z94" s="43">
        <v>0</v>
      </c>
      <c r="AA94" s="43">
        <v>0</v>
      </c>
      <c r="AB94" s="43">
        <v>1</v>
      </c>
      <c r="AC94" s="3">
        <f t="shared" si="60"/>
        <v>1</v>
      </c>
      <c r="AD94" s="4">
        <f t="shared" si="61"/>
        <v>1</v>
      </c>
      <c r="AE94" s="44">
        <v>0</v>
      </c>
      <c r="AF94" s="44">
        <v>0</v>
      </c>
      <c r="AG94" s="11">
        <f t="shared" si="62"/>
        <v>0</v>
      </c>
      <c r="AH94" s="12">
        <f t="shared" si="63"/>
        <v>0</v>
      </c>
      <c r="AI94" s="13">
        <f t="shared" si="64"/>
        <v>1</v>
      </c>
      <c r="AJ94" s="45">
        <v>0</v>
      </c>
      <c r="AK94" s="45">
        <v>0</v>
      </c>
      <c r="AL94" s="18">
        <f t="shared" si="65"/>
        <v>0</v>
      </c>
      <c r="AM94" s="19">
        <f t="shared" si="66"/>
        <v>0</v>
      </c>
      <c r="AN94" s="46">
        <v>0</v>
      </c>
      <c r="AO94" s="46">
        <v>0</v>
      </c>
      <c r="AP94" s="46">
        <v>0</v>
      </c>
      <c r="AQ94" s="24">
        <f t="shared" si="67"/>
        <v>0</v>
      </c>
      <c r="AR94" s="25">
        <f t="shared" si="68"/>
        <v>0</v>
      </c>
      <c r="AS94" s="13">
        <f t="shared" si="69"/>
        <v>0</v>
      </c>
      <c r="AT94" s="26">
        <f t="shared" si="70"/>
        <v>1</v>
      </c>
      <c r="AU94" s="27">
        <f t="shared" si="71"/>
        <v>1</v>
      </c>
      <c r="AV94" s="47">
        <v>0</v>
      </c>
      <c r="AW94" s="47">
        <v>0</v>
      </c>
      <c r="AX94" s="47">
        <v>0</v>
      </c>
      <c r="AY94" s="47">
        <v>0</v>
      </c>
      <c r="AZ94" s="47">
        <v>0</v>
      </c>
      <c r="BA94" s="47">
        <v>0</v>
      </c>
      <c r="BB94" s="47">
        <v>0</v>
      </c>
      <c r="BC94" s="47">
        <v>0</v>
      </c>
      <c r="BD94" s="47">
        <v>0</v>
      </c>
      <c r="BE94" s="47">
        <v>0</v>
      </c>
      <c r="BF94" s="47">
        <v>0</v>
      </c>
      <c r="BG94" s="47">
        <v>0</v>
      </c>
      <c r="BH94" s="47">
        <v>0</v>
      </c>
      <c r="BI94" s="47">
        <v>0</v>
      </c>
      <c r="BJ94" s="47">
        <v>0</v>
      </c>
      <c r="BK94" s="47">
        <v>0</v>
      </c>
      <c r="BL94" s="47">
        <v>0</v>
      </c>
      <c r="BM94" s="47">
        <v>0</v>
      </c>
      <c r="BN94" s="47">
        <v>0</v>
      </c>
      <c r="BO94" s="47">
        <v>0</v>
      </c>
      <c r="BP94" s="47">
        <v>0</v>
      </c>
      <c r="BQ94" s="47">
        <v>0</v>
      </c>
      <c r="BR94" s="47">
        <v>0</v>
      </c>
      <c r="BS94" s="47">
        <v>0</v>
      </c>
      <c r="BT94" s="47">
        <v>0</v>
      </c>
      <c r="BU94" s="47">
        <v>0</v>
      </c>
      <c r="BV94" s="47">
        <v>0</v>
      </c>
      <c r="BW94" s="47">
        <v>0</v>
      </c>
      <c r="BX94" s="47">
        <v>0</v>
      </c>
      <c r="BY94" s="47">
        <v>0</v>
      </c>
      <c r="BZ94" s="47">
        <v>0</v>
      </c>
      <c r="CA94" s="47">
        <v>0</v>
      </c>
      <c r="CB94" s="47">
        <v>0</v>
      </c>
      <c r="CC94" s="47">
        <v>0</v>
      </c>
      <c r="CD94" s="47">
        <v>0</v>
      </c>
      <c r="CE94" s="47">
        <v>0</v>
      </c>
      <c r="CF94" s="47">
        <v>0</v>
      </c>
      <c r="CG94" s="47">
        <v>0</v>
      </c>
      <c r="CH94" s="47">
        <v>0</v>
      </c>
      <c r="CI94" s="25">
        <v>1</v>
      </c>
      <c r="CJ94" s="48">
        <v>0</v>
      </c>
      <c r="CK94" s="27">
        <v>1</v>
      </c>
      <c r="CL94" s="48">
        <v>0</v>
      </c>
      <c r="CM94" s="48">
        <v>0</v>
      </c>
      <c r="CN94" s="48">
        <v>0</v>
      </c>
      <c r="CO94" s="25">
        <v>0</v>
      </c>
      <c r="CP94" s="48">
        <v>0</v>
      </c>
      <c r="CQ94" s="48">
        <v>0</v>
      </c>
      <c r="CR94" s="25">
        <v>0</v>
      </c>
      <c r="CS94" s="48">
        <v>0</v>
      </c>
      <c r="CT94" s="48">
        <v>0</v>
      </c>
      <c r="CU94" s="25">
        <v>0</v>
      </c>
      <c r="CV94" s="48">
        <v>0</v>
      </c>
      <c r="CW94" s="48">
        <v>0</v>
      </c>
      <c r="CX94" s="48">
        <v>0</v>
      </c>
      <c r="CY94" s="25">
        <v>0</v>
      </c>
      <c r="CZ94" s="25">
        <v>0</v>
      </c>
      <c r="DA94" s="25">
        <v>0</v>
      </c>
      <c r="DB94" s="48">
        <v>0</v>
      </c>
      <c r="DC94" s="48">
        <v>0</v>
      </c>
      <c r="DD94" s="48">
        <v>0</v>
      </c>
      <c r="DE94" s="25">
        <v>0</v>
      </c>
      <c r="DF94" s="48">
        <v>0</v>
      </c>
      <c r="DG94" s="48">
        <v>0</v>
      </c>
      <c r="DH94" s="48">
        <v>0</v>
      </c>
      <c r="DI94" s="25">
        <v>0</v>
      </c>
      <c r="DJ94" s="33">
        <f t="shared" si="72"/>
        <v>0</v>
      </c>
      <c r="DK94" s="33">
        <f t="shared" si="73"/>
        <v>0</v>
      </c>
      <c r="DL94" s="27">
        <f t="shared" si="74"/>
        <v>1</v>
      </c>
      <c r="DM94" s="33">
        <f t="shared" si="75"/>
        <v>0</v>
      </c>
      <c r="DN94" s="33">
        <f t="shared" si="76"/>
        <v>0</v>
      </c>
      <c r="DO94" s="33">
        <f t="shared" si="77"/>
        <v>0</v>
      </c>
      <c r="DP94" s="33">
        <f t="shared" si="78"/>
        <v>0</v>
      </c>
      <c r="DQ94" s="33">
        <f t="shared" si="79"/>
        <v>0</v>
      </c>
      <c r="DR94" s="154">
        <v>3.7170000000000001</v>
      </c>
      <c r="DS94" s="3">
        <v>3.867</v>
      </c>
      <c r="DT94" s="3" t="s">
        <v>3073</v>
      </c>
      <c r="DU94" s="3" t="s">
        <v>3062</v>
      </c>
      <c r="DV94" s="285"/>
    </row>
    <row r="95" spans="1:126" x14ac:dyDescent="0.35">
      <c r="A95" s="229">
        <v>2007</v>
      </c>
      <c r="B95" t="s">
        <v>654</v>
      </c>
      <c r="C95" t="s">
        <v>1192</v>
      </c>
      <c r="D95" t="s">
        <v>1193</v>
      </c>
      <c r="E95" t="s">
        <v>1194</v>
      </c>
      <c r="F95" t="s">
        <v>1194</v>
      </c>
      <c r="H95" t="s">
        <v>1195</v>
      </c>
      <c r="I95">
        <v>2020</v>
      </c>
      <c r="J95" t="s">
        <v>1196</v>
      </c>
      <c r="K95" s="47" t="s">
        <v>166</v>
      </c>
      <c r="N95" t="s">
        <v>172</v>
      </c>
      <c r="O95" s="42" t="s">
        <v>177</v>
      </c>
      <c r="P95" t="s">
        <v>102</v>
      </c>
      <c r="Q95" t="s">
        <v>1197</v>
      </c>
      <c r="R95" t="s">
        <v>103</v>
      </c>
      <c r="S95" t="s">
        <v>104</v>
      </c>
      <c r="T95" t="s">
        <v>105</v>
      </c>
      <c r="U95" t="s">
        <v>1198</v>
      </c>
      <c r="V95">
        <v>0</v>
      </c>
      <c r="W95">
        <v>0</v>
      </c>
      <c r="X95">
        <v>0</v>
      </c>
      <c r="Y95" s="43">
        <v>0</v>
      </c>
      <c r="Z95" s="43">
        <v>0</v>
      </c>
      <c r="AA95" s="43">
        <v>1</v>
      </c>
      <c r="AB95" s="43">
        <v>0</v>
      </c>
      <c r="AC95" s="3">
        <f t="shared" si="60"/>
        <v>1</v>
      </c>
      <c r="AD95" s="4">
        <f t="shared" si="61"/>
        <v>1</v>
      </c>
      <c r="AE95" s="44">
        <v>1</v>
      </c>
      <c r="AF95" s="44">
        <v>0</v>
      </c>
      <c r="AG95" s="11">
        <f t="shared" si="62"/>
        <v>1</v>
      </c>
      <c r="AH95" s="12">
        <f t="shared" si="63"/>
        <v>1</v>
      </c>
      <c r="AI95" s="13">
        <f t="shared" si="64"/>
        <v>1</v>
      </c>
      <c r="AJ95" s="45">
        <v>0</v>
      </c>
      <c r="AK95" s="45">
        <v>0</v>
      </c>
      <c r="AL95" s="18">
        <f t="shared" si="65"/>
        <v>0</v>
      </c>
      <c r="AM95" s="19">
        <f t="shared" si="66"/>
        <v>0</v>
      </c>
      <c r="AN95" s="46">
        <v>0</v>
      </c>
      <c r="AO95" s="46">
        <v>0</v>
      </c>
      <c r="AP95" s="46">
        <v>0</v>
      </c>
      <c r="AQ95" s="24">
        <f t="shared" si="67"/>
        <v>0</v>
      </c>
      <c r="AR95" s="25">
        <f t="shared" si="68"/>
        <v>0</v>
      </c>
      <c r="AS95" s="13">
        <f t="shared" si="69"/>
        <v>0</v>
      </c>
      <c r="AT95" s="26">
        <f t="shared" si="70"/>
        <v>2</v>
      </c>
      <c r="AU95" s="27">
        <f t="shared" si="71"/>
        <v>1</v>
      </c>
      <c r="AV95" s="47">
        <v>0</v>
      </c>
      <c r="AW95" s="47">
        <v>0</v>
      </c>
      <c r="AX95" s="47">
        <v>0</v>
      </c>
      <c r="AY95" s="47">
        <v>0</v>
      </c>
      <c r="AZ95" s="47">
        <v>0</v>
      </c>
      <c r="BA95" s="47">
        <v>0</v>
      </c>
      <c r="BB95" s="47">
        <v>0</v>
      </c>
      <c r="BC95" s="47">
        <v>0</v>
      </c>
      <c r="BD95" s="47">
        <v>0</v>
      </c>
      <c r="BE95" s="47">
        <v>0</v>
      </c>
      <c r="BF95" s="47">
        <v>0</v>
      </c>
      <c r="BG95" s="47">
        <v>0</v>
      </c>
      <c r="BH95" s="47">
        <v>0</v>
      </c>
      <c r="BI95" s="47">
        <v>0</v>
      </c>
      <c r="BJ95" s="47">
        <v>0</v>
      </c>
      <c r="BK95" s="47">
        <v>0</v>
      </c>
      <c r="BL95" s="47">
        <v>0</v>
      </c>
      <c r="BM95" s="47">
        <v>0</v>
      </c>
      <c r="BN95" s="47">
        <v>0</v>
      </c>
      <c r="BO95" s="47">
        <v>0</v>
      </c>
      <c r="BP95" s="47">
        <v>0</v>
      </c>
      <c r="BQ95" s="47">
        <v>0</v>
      </c>
      <c r="BR95" s="47">
        <v>0</v>
      </c>
      <c r="BS95" s="47">
        <v>0</v>
      </c>
      <c r="BT95" s="47">
        <v>0</v>
      </c>
      <c r="BU95" s="47">
        <v>0</v>
      </c>
      <c r="BV95" s="47">
        <v>0</v>
      </c>
      <c r="BW95" s="47">
        <v>0</v>
      </c>
      <c r="BX95" s="47">
        <v>0</v>
      </c>
      <c r="BY95" s="47">
        <v>0</v>
      </c>
      <c r="BZ95" s="47">
        <v>0</v>
      </c>
      <c r="CA95" s="47">
        <v>0</v>
      </c>
      <c r="CB95" s="47">
        <v>0</v>
      </c>
      <c r="CC95" s="47">
        <v>0</v>
      </c>
      <c r="CD95" s="47">
        <v>0</v>
      </c>
      <c r="CE95" s="47">
        <v>0</v>
      </c>
      <c r="CF95" s="47">
        <v>0</v>
      </c>
      <c r="CG95" s="47">
        <v>0</v>
      </c>
      <c r="CH95" s="47">
        <v>0</v>
      </c>
      <c r="CI95" s="25">
        <v>1</v>
      </c>
      <c r="CJ95" s="48">
        <v>0</v>
      </c>
      <c r="CK95" s="27">
        <v>1</v>
      </c>
      <c r="CL95" s="48">
        <v>0</v>
      </c>
      <c r="CM95" s="48">
        <v>0</v>
      </c>
      <c r="CN95" s="48">
        <v>0</v>
      </c>
      <c r="CO95" s="25">
        <v>0</v>
      </c>
      <c r="CP95" s="48">
        <v>0</v>
      </c>
      <c r="CQ95" s="48">
        <v>0</v>
      </c>
      <c r="CR95" s="25">
        <v>0</v>
      </c>
      <c r="CS95" s="48">
        <v>0</v>
      </c>
      <c r="CT95" s="48">
        <v>0</v>
      </c>
      <c r="CU95" s="25">
        <v>0</v>
      </c>
      <c r="CV95" s="48">
        <v>0</v>
      </c>
      <c r="CW95" s="48">
        <v>0</v>
      </c>
      <c r="CX95" s="48">
        <v>0</v>
      </c>
      <c r="CY95" s="25">
        <v>0</v>
      </c>
      <c r="CZ95" s="25">
        <v>0</v>
      </c>
      <c r="DA95" s="25">
        <v>0</v>
      </c>
      <c r="DB95" s="48">
        <v>0</v>
      </c>
      <c r="DC95" s="48">
        <v>0</v>
      </c>
      <c r="DD95" s="48">
        <v>0</v>
      </c>
      <c r="DE95" s="25">
        <v>0</v>
      </c>
      <c r="DF95" s="48">
        <v>0</v>
      </c>
      <c r="DG95" s="48">
        <v>0</v>
      </c>
      <c r="DH95" s="48">
        <v>0</v>
      </c>
      <c r="DI95" s="25">
        <v>0</v>
      </c>
      <c r="DJ95" s="33">
        <f t="shared" si="72"/>
        <v>0</v>
      </c>
      <c r="DK95" s="33">
        <f t="shared" si="73"/>
        <v>0</v>
      </c>
      <c r="DL95" s="27">
        <f t="shared" si="74"/>
        <v>1</v>
      </c>
      <c r="DM95" s="33">
        <f t="shared" si="75"/>
        <v>0</v>
      </c>
      <c r="DN95" s="33">
        <f t="shared" si="76"/>
        <v>0</v>
      </c>
      <c r="DO95" s="33">
        <f t="shared" si="77"/>
        <v>0</v>
      </c>
      <c r="DP95" s="33">
        <f t="shared" si="78"/>
        <v>0</v>
      </c>
      <c r="DQ95" s="33">
        <f t="shared" si="79"/>
        <v>0</v>
      </c>
      <c r="DR95" s="154">
        <v>1.897</v>
      </c>
      <c r="DS95" s="3">
        <v>2.0259999999999998</v>
      </c>
      <c r="DT95" s="3" t="s">
        <v>3063</v>
      </c>
      <c r="DU95" s="3" t="s">
        <v>3062</v>
      </c>
      <c r="DV95" s="285"/>
    </row>
    <row r="96" spans="1:126" x14ac:dyDescent="0.35">
      <c r="A96">
        <v>2008</v>
      </c>
      <c r="B96" t="s">
        <v>1199</v>
      </c>
      <c r="C96" t="s">
        <v>1200</v>
      </c>
      <c r="D96" t="s">
        <v>1201</v>
      </c>
      <c r="E96" t="s">
        <v>1202</v>
      </c>
      <c r="F96" t="s">
        <v>132</v>
      </c>
      <c r="G96" t="s">
        <v>1203</v>
      </c>
      <c r="H96" t="s">
        <v>786</v>
      </c>
      <c r="I96">
        <v>2020</v>
      </c>
      <c r="J96" t="s">
        <v>1204</v>
      </c>
      <c r="K96" s="47" t="s">
        <v>223</v>
      </c>
      <c r="L96">
        <v>18</v>
      </c>
      <c r="M96">
        <v>4</v>
      </c>
      <c r="N96" t="s">
        <v>1205</v>
      </c>
      <c r="O96" s="42" t="s">
        <v>216</v>
      </c>
      <c r="P96" t="s">
        <v>102</v>
      </c>
      <c r="Q96" t="s">
        <v>1206</v>
      </c>
      <c r="R96" t="s">
        <v>103</v>
      </c>
      <c r="S96" t="s">
        <v>104</v>
      </c>
      <c r="T96" t="s">
        <v>105</v>
      </c>
      <c r="U96" t="s">
        <v>1207</v>
      </c>
      <c r="V96">
        <v>0</v>
      </c>
      <c r="W96">
        <v>0</v>
      </c>
      <c r="X96">
        <v>0</v>
      </c>
      <c r="Y96" s="43">
        <v>1</v>
      </c>
      <c r="Z96" s="43">
        <v>0</v>
      </c>
      <c r="AA96" s="43">
        <v>0</v>
      </c>
      <c r="AB96" s="43">
        <v>0</v>
      </c>
      <c r="AC96" s="3">
        <f t="shared" si="60"/>
        <v>1</v>
      </c>
      <c r="AD96" s="4">
        <f t="shared" si="61"/>
        <v>1</v>
      </c>
      <c r="AE96" s="44">
        <v>0</v>
      </c>
      <c r="AF96" s="44">
        <v>0</v>
      </c>
      <c r="AG96" s="11">
        <f t="shared" si="62"/>
        <v>0</v>
      </c>
      <c r="AH96" s="12">
        <f t="shared" si="63"/>
        <v>0</v>
      </c>
      <c r="AI96" s="13">
        <f t="shared" si="64"/>
        <v>1</v>
      </c>
      <c r="AJ96" s="45">
        <v>0</v>
      </c>
      <c r="AK96" s="45">
        <v>0</v>
      </c>
      <c r="AL96" s="18">
        <f t="shared" si="65"/>
        <v>0</v>
      </c>
      <c r="AM96" s="19">
        <f t="shared" si="66"/>
        <v>0</v>
      </c>
      <c r="AN96" s="46">
        <v>0</v>
      </c>
      <c r="AO96" s="46">
        <v>0</v>
      </c>
      <c r="AP96" s="46">
        <v>0</v>
      </c>
      <c r="AQ96" s="24">
        <f t="shared" si="67"/>
        <v>0</v>
      </c>
      <c r="AR96" s="25">
        <f t="shared" si="68"/>
        <v>0</v>
      </c>
      <c r="AS96" s="13">
        <f t="shared" si="69"/>
        <v>0</v>
      </c>
      <c r="AT96" s="26">
        <f t="shared" si="70"/>
        <v>1</v>
      </c>
      <c r="AU96" s="27">
        <f t="shared" si="71"/>
        <v>1</v>
      </c>
      <c r="AV96" s="47">
        <v>0</v>
      </c>
      <c r="AW96" s="47">
        <v>0</v>
      </c>
      <c r="AX96" s="47">
        <v>0</v>
      </c>
      <c r="AY96" s="47">
        <v>0</v>
      </c>
      <c r="AZ96" s="47">
        <v>0</v>
      </c>
      <c r="BA96" s="47">
        <v>0</v>
      </c>
      <c r="BB96" s="47">
        <v>0</v>
      </c>
      <c r="BC96" s="47">
        <v>0</v>
      </c>
      <c r="BD96" s="47">
        <v>0</v>
      </c>
      <c r="BE96" s="47">
        <v>0</v>
      </c>
      <c r="BF96" s="47">
        <v>0</v>
      </c>
      <c r="BG96" s="47">
        <v>0</v>
      </c>
      <c r="BH96" s="47">
        <v>0</v>
      </c>
      <c r="BI96" s="47">
        <v>0</v>
      </c>
      <c r="BJ96" s="47">
        <v>0</v>
      </c>
      <c r="BK96" s="47">
        <v>0</v>
      </c>
      <c r="BL96" s="47">
        <v>0</v>
      </c>
      <c r="BM96" s="47">
        <v>0</v>
      </c>
      <c r="BN96" s="47">
        <v>0</v>
      </c>
      <c r="BO96" s="47">
        <v>0</v>
      </c>
      <c r="BP96" s="47">
        <v>0</v>
      </c>
      <c r="BQ96" s="47">
        <v>0</v>
      </c>
      <c r="BR96" s="47">
        <v>0</v>
      </c>
      <c r="BS96" s="47">
        <v>0</v>
      </c>
      <c r="BT96" s="47">
        <v>0</v>
      </c>
      <c r="BU96" s="47">
        <v>0</v>
      </c>
      <c r="BV96" s="47">
        <v>0</v>
      </c>
      <c r="BW96" s="47">
        <v>0</v>
      </c>
      <c r="BX96" s="47">
        <v>0</v>
      </c>
      <c r="BY96" s="47">
        <v>0</v>
      </c>
      <c r="BZ96" s="47">
        <v>0</v>
      </c>
      <c r="CA96" s="47">
        <v>0</v>
      </c>
      <c r="CB96" s="47">
        <v>0</v>
      </c>
      <c r="CC96" s="47">
        <v>0</v>
      </c>
      <c r="CD96" s="47">
        <v>0</v>
      </c>
      <c r="CE96" s="47">
        <v>0</v>
      </c>
      <c r="CF96" s="47">
        <v>0</v>
      </c>
      <c r="CG96" s="47">
        <v>0</v>
      </c>
      <c r="CH96" s="47">
        <v>0</v>
      </c>
      <c r="CI96" s="25">
        <v>1</v>
      </c>
      <c r="CJ96" s="48">
        <v>0</v>
      </c>
      <c r="CK96" s="27">
        <v>1</v>
      </c>
      <c r="CL96" s="48">
        <v>0</v>
      </c>
      <c r="CM96" s="48">
        <v>0</v>
      </c>
      <c r="CN96" s="48">
        <v>0</v>
      </c>
      <c r="CO96" s="25">
        <v>0</v>
      </c>
      <c r="CP96" s="48">
        <v>0</v>
      </c>
      <c r="CQ96" s="48">
        <v>0</v>
      </c>
      <c r="CR96" s="25">
        <v>0</v>
      </c>
      <c r="CS96" s="48">
        <v>0</v>
      </c>
      <c r="CT96" s="48">
        <v>0</v>
      </c>
      <c r="CU96" s="25">
        <v>0</v>
      </c>
      <c r="CV96" s="48">
        <v>0</v>
      </c>
      <c r="CW96" s="48">
        <v>0</v>
      </c>
      <c r="CX96" s="48">
        <v>0</v>
      </c>
      <c r="CY96" s="25">
        <v>0</v>
      </c>
      <c r="CZ96" s="25">
        <v>0</v>
      </c>
      <c r="DA96" s="25">
        <v>0</v>
      </c>
      <c r="DB96" s="48">
        <v>0</v>
      </c>
      <c r="DC96" s="48">
        <v>0</v>
      </c>
      <c r="DD96" s="48">
        <v>0</v>
      </c>
      <c r="DE96" s="25">
        <v>0</v>
      </c>
      <c r="DF96" s="48">
        <v>0</v>
      </c>
      <c r="DG96" s="48">
        <v>0</v>
      </c>
      <c r="DH96" s="48">
        <v>0</v>
      </c>
      <c r="DI96" s="25">
        <v>0</v>
      </c>
      <c r="DJ96" s="33">
        <f t="shared" si="72"/>
        <v>0</v>
      </c>
      <c r="DK96" s="33">
        <f t="shared" si="73"/>
        <v>0</v>
      </c>
      <c r="DL96" s="27">
        <f t="shared" si="74"/>
        <v>1</v>
      </c>
      <c r="DM96" s="33">
        <f t="shared" si="75"/>
        <v>0</v>
      </c>
      <c r="DN96" s="33">
        <f t="shared" si="76"/>
        <v>0</v>
      </c>
      <c r="DO96" s="33">
        <f t="shared" si="77"/>
        <v>0</v>
      </c>
      <c r="DP96" s="33">
        <f t="shared" si="78"/>
        <v>0</v>
      </c>
      <c r="DQ96" s="33">
        <f t="shared" si="79"/>
        <v>0</v>
      </c>
      <c r="DR96" s="154">
        <v>7.0759999999999996</v>
      </c>
      <c r="DS96" s="3">
        <v>8.8789999999999996</v>
      </c>
      <c r="DT96" s="3" t="s">
        <v>3071</v>
      </c>
      <c r="DU96" s="3"/>
      <c r="DV96" s="285"/>
    </row>
    <row r="97" spans="1:126" x14ac:dyDescent="0.35">
      <c r="A97">
        <v>2009</v>
      </c>
      <c r="B97" t="s">
        <v>430</v>
      </c>
      <c r="C97" t="s">
        <v>1208</v>
      </c>
      <c r="D97" t="s">
        <v>1209</v>
      </c>
      <c r="E97" t="s">
        <v>1210</v>
      </c>
      <c r="G97" t="s">
        <v>1210</v>
      </c>
      <c r="H97" t="s">
        <v>937</v>
      </c>
      <c r="I97">
        <v>2020</v>
      </c>
      <c r="J97" t="s">
        <v>1211</v>
      </c>
      <c r="K97" s="47" t="s">
        <v>176</v>
      </c>
      <c r="L97">
        <v>74</v>
      </c>
      <c r="M97">
        <v>6</v>
      </c>
      <c r="N97" t="s">
        <v>1212</v>
      </c>
      <c r="O97" s="42" t="s">
        <v>177</v>
      </c>
      <c r="P97" t="s">
        <v>102</v>
      </c>
      <c r="Q97" t="s">
        <v>1213</v>
      </c>
      <c r="R97" t="s">
        <v>103</v>
      </c>
      <c r="S97" t="s">
        <v>104</v>
      </c>
      <c r="T97" t="s">
        <v>105</v>
      </c>
      <c r="U97" t="s">
        <v>596</v>
      </c>
      <c r="V97">
        <v>0</v>
      </c>
      <c r="W97">
        <v>0</v>
      </c>
      <c r="X97">
        <v>0</v>
      </c>
      <c r="Y97" s="43">
        <v>0</v>
      </c>
      <c r="Z97" s="43">
        <v>1</v>
      </c>
      <c r="AA97" s="43">
        <v>0</v>
      </c>
      <c r="AB97" s="43">
        <v>0</v>
      </c>
      <c r="AC97" s="3">
        <f t="shared" si="60"/>
        <v>1</v>
      </c>
      <c r="AD97" s="4">
        <f t="shared" si="61"/>
        <v>1</v>
      </c>
      <c r="AE97" s="44">
        <v>0</v>
      </c>
      <c r="AF97" s="44">
        <v>0</v>
      </c>
      <c r="AG97" s="11">
        <f t="shared" si="62"/>
        <v>0</v>
      </c>
      <c r="AH97" s="12">
        <f t="shared" si="63"/>
        <v>0</v>
      </c>
      <c r="AI97" s="13">
        <f t="shared" si="64"/>
        <v>1</v>
      </c>
      <c r="AJ97" s="45">
        <v>0</v>
      </c>
      <c r="AK97" s="45">
        <v>0</v>
      </c>
      <c r="AL97" s="18">
        <f t="shared" si="65"/>
        <v>0</v>
      </c>
      <c r="AM97" s="19">
        <f t="shared" si="66"/>
        <v>0</v>
      </c>
      <c r="AN97" s="46">
        <v>0</v>
      </c>
      <c r="AO97" s="46">
        <v>0</v>
      </c>
      <c r="AP97" s="46">
        <v>0</v>
      </c>
      <c r="AQ97" s="24">
        <f t="shared" si="67"/>
        <v>0</v>
      </c>
      <c r="AR97" s="25">
        <f t="shared" si="68"/>
        <v>0</v>
      </c>
      <c r="AS97" s="13">
        <f t="shared" si="69"/>
        <v>0</v>
      </c>
      <c r="AT97" s="26">
        <f t="shared" si="70"/>
        <v>1</v>
      </c>
      <c r="AU97" s="27">
        <f t="shared" si="71"/>
        <v>1</v>
      </c>
      <c r="AV97" s="47">
        <v>0</v>
      </c>
      <c r="AW97" s="47">
        <v>0</v>
      </c>
      <c r="AX97" s="47">
        <v>0</v>
      </c>
      <c r="AY97" s="47">
        <v>0</v>
      </c>
      <c r="AZ97" s="47">
        <v>0</v>
      </c>
      <c r="BA97" s="47">
        <v>0</v>
      </c>
      <c r="BB97" s="47">
        <v>0</v>
      </c>
      <c r="BC97" s="47">
        <v>0</v>
      </c>
      <c r="BD97" s="47">
        <v>0</v>
      </c>
      <c r="BE97" s="47">
        <v>0</v>
      </c>
      <c r="BF97" s="47">
        <v>0</v>
      </c>
      <c r="BG97" s="47">
        <v>0</v>
      </c>
      <c r="BH97" s="47">
        <v>0</v>
      </c>
      <c r="BI97" s="47">
        <v>0</v>
      </c>
      <c r="BJ97" s="47">
        <v>0</v>
      </c>
      <c r="BK97" s="47">
        <v>0</v>
      </c>
      <c r="BL97" s="47">
        <v>0</v>
      </c>
      <c r="BM97" s="47">
        <v>0</v>
      </c>
      <c r="BN97" s="47">
        <v>0</v>
      </c>
      <c r="BO97" s="47">
        <v>0</v>
      </c>
      <c r="BP97" s="47">
        <v>0</v>
      </c>
      <c r="BQ97" s="47">
        <v>0</v>
      </c>
      <c r="BR97" s="47">
        <v>0</v>
      </c>
      <c r="BS97" s="47">
        <v>0</v>
      </c>
      <c r="BT97" s="47">
        <v>0</v>
      </c>
      <c r="BU97" s="47">
        <v>0</v>
      </c>
      <c r="BV97" s="47">
        <v>0</v>
      </c>
      <c r="BW97" s="47">
        <v>0</v>
      </c>
      <c r="BX97" s="47">
        <v>0</v>
      </c>
      <c r="BY97" s="47">
        <v>0</v>
      </c>
      <c r="BZ97" s="47">
        <v>0</v>
      </c>
      <c r="CA97" s="47">
        <v>0</v>
      </c>
      <c r="CB97" s="47">
        <v>0</v>
      </c>
      <c r="CC97" s="47">
        <v>0</v>
      </c>
      <c r="CD97" s="47">
        <v>0</v>
      </c>
      <c r="CE97" s="47">
        <v>0</v>
      </c>
      <c r="CF97" s="47">
        <v>0</v>
      </c>
      <c r="CG97" s="47">
        <v>0</v>
      </c>
      <c r="CH97" s="47">
        <v>0</v>
      </c>
      <c r="CI97" s="25">
        <v>1</v>
      </c>
      <c r="CJ97" s="48">
        <v>0</v>
      </c>
      <c r="CK97" s="27">
        <v>1</v>
      </c>
      <c r="CL97" s="48">
        <v>0</v>
      </c>
      <c r="CM97" s="48">
        <v>0</v>
      </c>
      <c r="CN97" s="48">
        <v>0</v>
      </c>
      <c r="CO97" s="25">
        <v>0</v>
      </c>
      <c r="CP97" s="48">
        <v>0</v>
      </c>
      <c r="CQ97" s="48">
        <v>0</v>
      </c>
      <c r="CR97" s="25">
        <v>0</v>
      </c>
      <c r="CS97" s="48">
        <v>0</v>
      </c>
      <c r="CT97" s="48">
        <v>0</v>
      </c>
      <c r="CU97" s="25">
        <v>0</v>
      </c>
      <c r="CV97" s="48">
        <v>0</v>
      </c>
      <c r="CW97" s="48">
        <v>0</v>
      </c>
      <c r="CX97" s="48">
        <v>0</v>
      </c>
      <c r="CY97" s="25">
        <v>0</v>
      </c>
      <c r="CZ97" s="25">
        <v>0</v>
      </c>
      <c r="DA97" s="25">
        <v>0</v>
      </c>
      <c r="DB97" s="48">
        <v>0</v>
      </c>
      <c r="DC97" s="48">
        <v>0</v>
      </c>
      <c r="DD97" s="48">
        <v>0</v>
      </c>
      <c r="DE97" s="25">
        <v>0</v>
      </c>
      <c r="DF97" s="48">
        <v>0</v>
      </c>
      <c r="DG97" s="48">
        <v>0</v>
      </c>
      <c r="DH97" s="48">
        <v>0</v>
      </c>
      <c r="DI97" s="25">
        <v>0</v>
      </c>
      <c r="DJ97" s="33">
        <f t="shared" si="72"/>
        <v>0</v>
      </c>
      <c r="DK97" s="33">
        <f t="shared" si="73"/>
        <v>0</v>
      </c>
      <c r="DL97" s="27">
        <f t="shared" si="74"/>
        <v>1</v>
      </c>
      <c r="DM97" s="33">
        <f t="shared" si="75"/>
        <v>0</v>
      </c>
      <c r="DN97" s="33">
        <f t="shared" si="76"/>
        <v>0</v>
      </c>
      <c r="DO97" s="33">
        <f t="shared" si="77"/>
        <v>0</v>
      </c>
      <c r="DP97" s="33">
        <f t="shared" si="78"/>
        <v>0</v>
      </c>
      <c r="DQ97" s="33">
        <f t="shared" si="79"/>
        <v>0</v>
      </c>
      <c r="DR97" s="154">
        <v>3.698</v>
      </c>
      <c r="DS97" s="3">
        <v>3.9830000000000001</v>
      </c>
      <c r="DT97" s="3" t="s">
        <v>3077</v>
      </c>
      <c r="DU97" s="3" t="s">
        <v>3062</v>
      </c>
      <c r="DV97" s="285"/>
    </row>
    <row r="98" spans="1:126" x14ac:dyDescent="0.35">
      <c r="A98">
        <v>2010</v>
      </c>
      <c r="B98" t="s">
        <v>1214</v>
      </c>
      <c r="C98" t="s">
        <v>1215</v>
      </c>
      <c r="D98" t="s">
        <v>1216</v>
      </c>
      <c r="E98" t="s">
        <v>1217</v>
      </c>
      <c r="G98" t="s">
        <v>1218</v>
      </c>
      <c r="H98" t="s">
        <v>1219</v>
      </c>
      <c r="I98">
        <v>2020</v>
      </c>
      <c r="J98" t="s">
        <v>1220</v>
      </c>
      <c r="K98" s="47" t="s">
        <v>1221</v>
      </c>
      <c r="L98">
        <v>228</v>
      </c>
      <c r="M98">
        <v>4</v>
      </c>
      <c r="N98" t="s">
        <v>1222</v>
      </c>
      <c r="O98" s="42" t="s">
        <v>177</v>
      </c>
      <c r="P98" t="s">
        <v>102</v>
      </c>
      <c r="Q98" t="s">
        <v>1223</v>
      </c>
      <c r="R98" t="s">
        <v>103</v>
      </c>
      <c r="S98" t="s">
        <v>104</v>
      </c>
      <c r="T98" t="s">
        <v>168</v>
      </c>
      <c r="U98" t="s">
        <v>1224</v>
      </c>
      <c r="V98">
        <v>0</v>
      </c>
      <c r="W98">
        <v>0</v>
      </c>
      <c r="X98">
        <v>0</v>
      </c>
      <c r="Y98" s="43">
        <v>0</v>
      </c>
      <c r="Z98" s="43">
        <v>0</v>
      </c>
      <c r="AA98" s="43">
        <v>1</v>
      </c>
      <c r="AB98" s="43">
        <v>0</v>
      </c>
      <c r="AC98" s="3">
        <f t="shared" si="60"/>
        <v>1</v>
      </c>
      <c r="AD98" s="4">
        <f t="shared" si="61"/>
        <v>1</v>
      </c>
      <c r="AE98" s="44">
        <v>0</v>
      </c>
      <c r="AF98" s="44">
        <v>0</v>
      </c>
      <c r="AG98" s="11">
        <f t="shared" si="62"/>
        <v>0</v>
      </c>
      <c r="AH98" s="12">
        <f t="shared" si="63"/>
        <v>0</v>
      </c>
      <c r="AI98" s="13">
        <f t="shared" si="64"/>
        <v>1</v>
      </c>
      <c r="AJ98" s="45">
        <v>0</v>
      </c>
      <c r="AK98" s="45">
        <v>0</v>
      </c>
      <c r="AL98" s="18">
        <f t="shared" si="65"/>
        <v>0</v>
      </c>
      <c r="AM98" s="19">
        <f t="shared" si="66"/>
        <v>0</v>
      </c>
      <c r="AN98" s="46">
        <v>0</v>
      </c>
      <c r="AO98" s="46">
        <v>0</v>
      </c>
      <c r="AP98" s="46">
        <v>0</v>
      </c>
      <c r="AQ98" s="24">
        <f t="shared" si="67"/>
        <v>0</v>
      </c>
      <c r="AR98" s="25">
        <f t="shared" si="68"/>
        <v>0</v>
      </c>
      <c r="AS98" s="13">
        <f t="shared" si="69"/>
        <v>0</v>
      </c>
      <c r="AT98" s="26">
        <f t="shared" si="70"/>
        <v>1</v>
      </c>
      <c r="AU98" s="27">
        <f t="shared" si="71"/>
        <v>1</v>
      </c>
      <c r="AV98" s="47">
        <v>0</v>
      </c>
      <c r="AW98" s="47">
        <v>0</v>
      </c>
      <c r="AX98" s="47">
        <v>0</v>
      </c>
      <c r="AY98" s="47">
        <v>0</v>
      </c>
      <c r="AZ98" s="47">
        <v>0</v>
      </c>
      <c r="BA98" s="47">
        <v>0</v>
      </c>
      <c r="BB98" s="47">
        <v>0</v>
      </c>
      <c r="BC98" s="47">
        <v>0</v>
      </c>
      <c r="BD98" s="47">
        <v>0</v>
      </c>
      <c r="BE98" s="47">
        <v>0</v>
      </c>
      <c r="BF98" s="47">
        <v>0</v>
      </c>
      <c r="BG98" s="47">
        <v>0</v>
      </c>
      <c r="BH98" s="47">
        <v>0</v>
      </c>
      <c r="BI98" s="47">
        <v>0</v>
      </c>
      <c r="BJ98" s="47">
        <v>0</v>
      </c>
      <c r="BK98" s="47">
        <v>0</v>
      </c>
      <c r="BL98" s="47">
        <v>0</v>
      </c>
      <c r="BM98" s="47">
        <v>0</v>
      </c>
      <c r="BN98" s="47">
        <v>0</v>
      </c>
      <c r="BO98" s="47">
        <v>0</v>
      </c>
      <c r="BP98" s="47">
        <v>0</v>
      </c>
      <c r="BQ98" s="47">
        <v>0</v>
      </c>
      <c r="BR98" s="47">
        <v>0</v>
      </c>
      <c r="BS98" s="47">
        <v>0</v>
      </c>
      <c r="BT98" s="47">
        <v>0</v>
      </c>
      <c r="BU98" s="47">
        <v>0</v>
      </c>
      <c r="BV98" s="47">
        <v>0</v>
      </c>
      <c r="BW98" s="47">
        <v>0</v>
      </c>
      <c r="BX98" s="47">
        <v>0</v>
      </c>
      <c r="BY98" s="47">
        <v>0</v>
      </c>
      <c r="BZ98" s="47">
        <v>0</v>
      </c>
      <c r="CA98" s="47">
        <v>0</v>
      </c>
      <c r="CB98" s="47">
        <v>0</v>
      </c>
      <c r="CC98" s="47">
        <v>0</v>
      </c>
      <c r="CD98" s="47">
        <v>0</v>
      </c>
      <c r="CE98" s="47">
        <v>0</v>
      </c>
      <c r="CF98" s="47">
        <v>0</v>
      </c>
      <c r="CG98" s="47">
        <v>0</v>
      </c>
      <c r="CH98" s="47">
        <v>0</v>
      </c>
      <c r="CI98" s="25">
        <v>1</v>
      </c>
      <c r="CJ98" s="48">
        <v>0</v>
      </c>
      <c r="CK98" s="27">
        <v>0</v>
      </c>
      <c r="CL98" s="48">
        <v>0</v>
      </c>
      <c r="CM98" s="48">
        <v>0</v>
      </c>
      <c r="CN98" s="48">
        <v>1</v>
      </c>
      <c r="CO98" s="25">
        <v>0</v>
      </c>
      <c r="CP98" s="48">
        <v>0</v>
      </c>
      <c r="CQ98" s="48">
        <v>0</v>
      </c>
      <c r="CR98" s="25">
        <v>0</v>
      </c>
      <c r="CS98" s="48">
        <v>0</v>
      </c>
      <c r="CT98" s="48">
        <v>0</v>
      </c>
      <c r="CU98" s="25">
        <v>0</v>
      </c>
      <c r="CV98" s="48">
        <v>0</v>
      </c>
      <c r="CW98" s="48">
        <v>0</v>
      </c>
      <c r="CX98" s="48">
        <v>0</v>
      </c>
      <c r="CY98" s="25">
        <v>0</v>
      </c>
      <c r="CZ98" s="25">
        <v>0</v>
      </c>
      <c r="DA98" s="25">
        <v>0</v>
      </c>
      <c r="DB98" s="48">
        <v>0</v>
      </c>
      <c r="DC98" s="48">
        <v>0</v>
      </c>
      <c r="DD98" s="48">
        <v>0</v>
      </c>
      <c r="DE98" s="25">
        <v>0</v>
      </c>
      <c r="DF98" s="48">
        <v>0</v>
      </c>
      <c r="DG98" s="48">
        <v>0</v>
      </c>
      <c r="DH98" s="48">
        <v>0</v>
      </c>
      <c r="DI98" s="25">
        <v>0</v>
      </c>
      <c r="DJ98" s="33">
        <f t="shared" si="72"/>
        <v>0</v>
      </c>
      <c r="DK98" s="33">
        <f t="shared" si="73"/>
        <v>1</v>
      </c>
      <c r="DL98" s="27">
        <f t="shared" si="74"/>
        <v>0</v>
      </c>
      <c r="DM98" s="33">
        <f t="shared" si="75"/>
        <v>0</v>
      </c>
      <c r="DN98" s="33">
        <f t="shared" si="76"/>
        <v>0</v>
      </c>
      <c r="DO98" s="33">
        <f t="shared" si="77"/>
        <v>0</v>
      </c>
      <c r="DP98" s="33">
        <f t="shared" si="78"/>
        <v>0</v>
      </c>
      <c r="DQ98" s="33">
        <f t="shared" si="79"/>
        <v>0</v>
      </c>
      <c r="DR98" s="154">
        <v>8.5120000000000005</v>
      </c>
      <c r="DS98" s="3">
        <v>8.7949999999999999</v>
      </c>
      <c r="DT98" s="3" t="s">
        <v>3088</v>
      </c>
      <c r="DU98" s="3" t="s">
        <v>3062</v>
      </c>
      <c r="DV98" s="285"/>
    </row>
    <row r="99" spans="1:126" x14ac:dyDescent="0.35">
      <c r="A99">
        <v>2011</v>
      </c>
      <c r="B99" t="s">
        <v>430</v>
      </c>
      <c r="C99" t="s">
        <v>1225</v>
      </c>
      <c r="D99" t="s">
        <v>1226</v>
      </c>
      <c r="E99" t="s">
        <v>1227</v>
      </c>
      <c r="F99" t="s">
        <v>1228</v>
      </c>
      <c r="G99" t="s">
        <v>1229</v>
      </c>
      <c r="H99" t="s">
        <v>1230</v>
      </c>
      <c r="I99">
        <v>2020</v>
      </c>
      <c r="J99" t="s">
        <v>1231</v>
      </c>
      <c r="K99" s="47" t="s">
        <v>151</v>
      </c>
      <c r="L99">
        <v>4780</v>
      </c>
      <c r="M99">
        <v>1</v>
      </c>
      <c r="N99" t="s">
        <v>1232</v>
      </c>
      <c r="O99" s="42" t="s">
        <v>155</v>
      </c>
      <c r="P99" t="s">
        <v>102</v>
      </c>
      <c r="Q99" t="s">
        <v>1233</v>
      </c>
      <c r="R99" t="s">
        <v>108</v>
      </c>
      <c r="S99" t="s">
        <v>104</v>
      </c>
      <c r="T99" t="s">
        <v>105</v>
      </c>
      <c r="U99" t="s">
        <v>332</v>
      </c>
      <c r="V99">
        <v>0</v>
      </c>
      <c r="W99">
        <v>0</v>
      </c>
      <c r="X99">
        <v>0</v>
      </c>
      <c r="Y99" s="43">
        <v>0</v>
      </c>
      <c r="Z99" s="43">
        <v>0</v>
      </c>
      <c r="AA99" s="43">
        <v>0</v>
      </c>
      <c r="AB99" s="43">
        <v>0</v>
      </c>
      <c r="AC99" s="3">
        <f t="shared" si="60"/>
        <v>0</v>
      </c>
      <c r="AD99" s="4">
        <f t="shared" si="61"/>
        <v>0</v>
      </c>
      <c r="AE99" s="44">
        <v>1</v>
      </c>
      <c r="AF99" s="44">
        <v>0</v>
      </c>
      <c r="AG99" s="11">
        <f t="shared" si="62"/>
        <v>1</v>
      </c>
      <c r="AH99" s="12">
        <f t="shared" si="63"/>
        <v>1</v>
      </c>
      <c r="AI99" s="13">
        <f t="shared" si="64"/>
        <v>1</v>
      </c>
      <c r="AJ99" s="45">
        <v>0</v>
      </c>
      <c r="AK99" s="45">
        <v>0</v>
      </c>
      <c r="AL99" s="18">
        <f t="shared" si="65"/>
        <v>0</v>
      </c>
      <c r="AM99" s="19">
        <f t="shared" si="66"/>
        <v>0</v>
      </c>
      <c r="AN99" s="46">
        <v>0</v>
      </c>
      <c r="AO99" s="46">
        <v>0</v>
      </c>
      <c r="AP99" s="46">
        <v>0</v>
      </c>
      <c r="AQ99" s="24">
        <f t="shared" si="67"/>
        <v>0</v>
      </c>
      <c r="AR99" s="25">
        <f t="shared" si="68"/>
        <v>0</v>
      </c>
      <c r="AS99" s="13">
        <f t="shared" si="69"/>
        <v>0</v>
      </c>
      <c r="AT99" s="26">
        <f t="shared" si="70"/>
        <v>1</v>
      </c>
      <c r="AU99" s="27">
        <f t="shared" si="71"/>
        <v>1</v>
      </c>
      <c r="AV99" s="47">
        <v>0</v>
      </c>
      <c r="AW99" s="47">
        <v>0</v>
      </c>
      <c r="AX99" s="47">
        <v>0</v>
      </c>
      <c r="AY99" s="47">
        <v>0</v>
      </c>
      <c r="AZ99" s="47">
        <v>0</v>
      </c>
      <c r="BA99" s="47">
        <v>0</v>
      </c>
      <c r="BB99" s="47">
        <v>0</v>
      </c>
      <c r="BC99" s="47">
        <v>0</v>
      </c>
      <c r="BD99" s="47">
        <v>0</v>
      </c>
      <c r="BE99" s="47">
        <v>0</v>
      </c>
      <c r="BF99" s="47">
        <v>0</v>
      </c>
      <c r="BG99" s="47">
        <v>0</v>
      </c>
      <c r="BH99" s="47">
        <v>0</v>
      </c>
      <c r="BI99" s="47">
        <v>0</v>
      </c>
      <c r="BJ99" s="47">
        <v>0</v>
      </c>
      <c r="BK99" s="47">
        <v>0</v>
      </c>
      <c r="BL99" s="47">
        <v>0</v>
      </c>
      <c r="BM99" s="47">
        <v>0</v>
      </c>
      <c r="BN99" s="47">
        <v>0</v>
      </c>
      <c r="BO99" s="47">
        <v>0</v>
      </c>
      <c r="BP99" s="47">
        <v>0</v>
      </c>
      <c r="BQ99" s="47">
        <v>0</v>
      </c>
      <c r="BR99" s="47">
        <v>0</v>
      </c>
      <c r="BS99" s="47">
        <v>0</v>
      </c>
      <c r="BT99" s="47">
        <v>0</v>
      </c>
      <c r="BU99" s="47">
        <v>0</v>
      </c>
      <c r="BV99" s="47">
        <v>0</v>
      </c>
      <c r="BW99" s="47">
        <v>0</v>
      </c>
      <c r="BX99" s="47">
        <v>0</v>
      </c>
      <c r="BY99" s="47">
        <v>0</v>
      </c>
      <c r="BZ99" s="47">
        <v>0</v>
      </c>
      <c r="CA99" s="47">
        <v>0</v>
      </c>
      <c r="CB99" s="47">
        <v>0</v>
      </c>
      <c r="CC99" s="47">
        <v>0</v>
      </c>
      <c r="CD99" s="47">
        <v>0</v>
      </c>
      <c r="CE99" s="47">
        <v>0</v>
      </c>
      <c r="CF99" s="47">
        <v>0</v>
      </c>
      <c r="CG99" s="47">
        <v>0</v>
      </c>
      <c r="CH99" s="47">
        <v>0</v>
      </c>
      <c r="CI99" s="25">
        <v>1</v>
      </c>
      <c r="CJ99" s="48">
        <v>0</v>
      </c>
      <c r="CK99" s="27">
        <v>1</v>
      </c>
      <c r="CL99" s="48">
        <v>0</v>
      </c>
      <c r="CM99" s="48">
        <v>0</v>
      </c>
      <c r="CN99" s="48">
        <v>0</v>
      </c>
      <c r="CO99" s="25">
        <v>0</v>
      </c>
      <c r="CP99" s="48">
        <v>0</v>
      </c>
      <c r="CQ99" s="48">
        <v>0</v>
      </c>
      <c r="CR99" s="25">
        <v>0</v>
      </c>
      <c r="CS99" s="48">
        <v>0</v>
      </c>
      <c r="CT99" s="48">
        <v>0</v>
      </c>
      <c r="CU99" s="25">
        <v>0</v>
      </c>
      <c r="CV99" s="48">
        <v>0</v>
      </c>
      <c r="CW99" s="48">
        <v>0</v>
      </c>
      <c r="CX99" s="48">
        <v>0</v>
      </c>
      <c r="CY99" s="25">
        <v>0</v>
      </c>
      <c r="CZ99" s="25">
        <v>0</v>
      </c>
      <c r="DA99" s="25">
        <v>0</v>
      </c>
      <c r="DB99" s="48">
        <v>0</v>
      </c>
      <c r="DC99" s="48">
        <v>0</v>
      </c>
      <c r="DD99" s="48">
        <v>0</v>
      </c>
      <c r="DE99" s="25">
        <v>0</v>
      </c>
      <c r="DF99" s="48">
        <v>0</v>
      </c>
      <c r="DG99" s="48">
        <v>0</v>
      </c>
      <c r="DH99" s="48">
        <v>0</v>
      </c>
      <c r="DI99" s="25">
        <v>0</v>
      </c>
      <c r="DJ99" s="33">
        <f t="shared" si="72"/>
        <v>0</v>
      </c>
      <c r="DK99" s="33">
        <f t="shared" si="73"/>
        <v>0</v>
      </c>
      <c r="DL99" s="27">
        <f t="shared" si="74"/>
        <v>1</v>
      </c>
      <c r="DM99" s="33">
        <f t="shared" si="75"/>
        <v>0</v>
      </c>
      <c r="DN99" s="33">
        <f t="shared" si="76"/>
        <v>0</v>
      </c>
      <c r="DO99" s="33">
        <f t="shared" si="77"/>
        <v>0</v>
      </c>
      <c r="DP99" s="33">
        <f t="shared" si="78"/>
        <v>0</v>
      </c>
      <c r="DQ99" s="33">
        <f t="shared" si="79"/>
        <v>0</v>
      </c>
      <c r="DR99" s="154">
        <v>0.95499999999999996</v>
      </c>
      <c r="DS99" s="3">
        <v>0.94599999999999995</v>
      </c>
      <c r="DT99" s="3" t="s">
        <v>3063</v>
      </c>
      <c r="DU99" s="3" t="s">
        <v>3067</v>
      </c>
      <c r="DV99" s="285"/>
    </row>
    <row r="100" spans="1:126" x14ac:dyDescent="0.35">
      <c r="A100">
        <v>2012</v>
      </c>
      <c r="B100" t="s">
        <v>127</v>
      </c>
      <c r="C100" t="s">
        <v>1234</v>
      </c>
      <c r="D100" t="s">
        <v>1235</v>
      </c>
      <c r="E100" t="s">
        <v>1236</v>
      </c>
      <c r="F100" t="s">
        <v>403</v>
      </c>
      <c r="G100" t="s">
        <v>1237</v>
      </c>
      <c r="H100" t="s">
        <v>963</v>
      </c>
      <c r="I100">
        <v>2020</v>
      </c>
      <c r="J100" t="s">
        <v>1238</v>
      </c>
      <c r="K100" s="47" t="s">
        <v>213</v>
      </c>
      <c r="L100">
        <v>7</v>
      </c>
      <c r="M100">
        <v>6</v>
      </c>
      <c r="N100">
        <v>191805</v>
      </c>
      <c r="O100" s="42" t="s">
        <v>198</v>
      </c>
      <c r="P100" t="s">
        <v>102</v>
      </c>
      <c r="Q100" t="s">
        <v>1239</v>
      </c>
      <c r="R100" t="s">
        <v>103</v>
      </c>
      <c r="S100" t="s">
        <v>104</v>
      </c>
      <c r="T100" t="s">
        <v>105</v>
      </c>
      <c r="U100" t="s">
        <v>125</v>
      </c>
      <c r="V100">
        <v>0</v>
      </c>
      <c r="W100">
        <v>0</v>
      </c>
      <c r="X100">
        <v>0</v>
      </c>
      <c r="Y100" s="43">
        <v>0</v>
      </c>
      <c r="Z100" s="43">
        <v>1</v>
      </c>
      <c r="AA100" s="43">
        <v>0</v>
      </c>
      <c r="AB100" s="43">
        <v>0</v>
      </c>
      <c r="AC100" s="3">
        <f t="shared" si="60"/>
        <v>1</v>
      </c>
      <c r="AD100" s="4">
        <f t="shared" si="61"/>
        <v>1</v>
      </c>
      <c r="AE100" s="44">
        <v>0</v>
      </c>
      <c r="AF100" s="44">
        <v>0</v>
      </c>
      <c r="AG100" s="11">
        <f t="shared" si="62"/>
        <v>0</v>
      </c>
      <c r="AH100" s="12">
        <f t="shared" si="63"/>
        <v>0</v>
      </c>
      <c r="AI100" s="13">
        <f t="shared" si="64"/>
        <v>1</v>
      </c>
      <c r="AJ100" s="45">
        <v>0</v>
      </c>
      <c r="AK100" s="45">
        <v>0</v>
      </c>
      <c r="AL100" s="18">
        <f t="shared" si="65"/>
        <v>0</v>
      </c>
      <c r="AM100" s="19">
        <f t="shared" si="66"/>
        <v>0</v>
      </c>
      <c r="AN100" s="46">
        <v>0</v>
      </c>
      <c r="AO100" s="46">
        <v>0</v>
      </c>
      <c r="AP100" s="46">
        <v>0</v>
      </c>
      <c r="AQ100" s="24">
        <f t="shared" si="67"/>
        <v>0</v>
      </c>
      <c r="AR100" s="25">
        <f t="shared" si="68"/>
        <v>0</v>
      </c>
      <c r="AS100" s="13">
        <f t="shared" si="69"/>
        <v>0</v>
      </c>
      <c r="AT100" s="26">
        <f t="shared" si="70"/>
        <v>1</v>
      </c>
      <c r="AU100" s="27">
        <f t="shared" si="71"/>
        <v>1</v>
      </c>
      <c r="AV100" s="47">
        <v>0</v>
      </c>
      <c r="AW100" s="47">
        <v>0</v>
      </c>
      <c r="AX100" s="47">
        <v>0</v>
      </c>
      <c r="AY100" s="47">
        <v>0</v>
      </c>
      <c r="AZ100" s="47">
        <v>0</v>
      </c>
      <c r="BA100" s="47">
        <v>0</v>
      </c>
      <c r="BB100" s="47">
        <v>0</v>
      </c>
      <c r="BC100" s="47">
        <v>0</v>
      </c>
      <c r="BD100" s="47">
        <v>0</v>
      </c>
      <c r="BE100" s="47">
        <v>0</v>
      </c>
      <c r="BF100" s="47">
        <v>0</v>
      </c>
      <c r="BG100" s="47">
        <v>0</v>
      </c>
      <c r="BH100" s="47">
        <v>0</v>
      </c>
      <c r="BI100" s="47">
        <v>0</v>
      </c>
      <c r="BJ100" s="47">
        <v>0</v>
      </c>
      <c r="BK100" s="47">
        <v>0</v>
      </c>
      <c r="BL100" s="47">
        <v>0</v>
      </c>
      <c r="BM100" s="47">
        <v>0</v>
      </c>
      <c r="BN100" s="47">
        <v>0</v>
      </c>
      <c r="BO100" s="47">
        <v>0</v>
      </c>
      <c r="BP100" s="47">
        <v>0</v>
      </c>
      <c r="BQ100" s="47">
        <v>0</v>
      </c>
      <c r="BR100" s="47">
        <v>0</v>
      </c>
      <c r="BS100" s="47">
        <v>0</v>
      </c>
      <c r="BT100" s="47">
        <v>0</v>
      </c>
      <c r="BU100" s="47">
        <v>0</v>
      </c>
      <c r="BV100" s="47">
        <v>0</v>
      </c>
      <c r="BW100" s="47">
        <v>0</v>
      </c>
      <c r="BX100" s="47">
        <v>0</v>
      </c>
      <c r="BY100" s="47">
        <v>0</v>
      </c>
      <c r="BZ100" s="47">
        <v>0</v>
      </c>
      <c r="CA100" s="47">
        <v>0</v>
      </c>
      <c r="CB100" s="47">
        <v>0</v>
      </c>
      <c r="CC100" s="47">
        <v>0</v>
      </c>
      <c r="CD100" s="47">
        <v>0</v>
      </c>
      <c r="CE100" s="47">
        <v>0</v>
      </c>
      <c r="CF100" s="47">
        <v>0</v>
      </c>
      <c r="CG100" s="47">
        <v>0</v>
      </c>
      <c r="CH100" s="47">
        <v>0</v>
      </c>
      <c r="CI100" s="25">
        <v>1</v>
      </c>
      <c r="CJ100" s="48">
        <v>0</v>
      </c>
      <c r="CK100" s="27">
        <v>1</v>
      </c>
      <c r="CL100" s="48">
        <v>0</v>
      </c>
      <c r="CM100" s="48">
        <v>0</v>
      </c>
      <c r="CN100" s="48">
        <v>0</v>
      </c>
      <c r="CO100" s="25">
        <v>0</v>
      </c>
      <c r="CP100" s="48">
        <v>0</v>
      </c>
      <c r="CQ100" s="48">
        <v>0</v>
      </c>
      <c r="CR100" s="25">
        <v>0</v>
      </c>
      <c r="CS100" s="48">
        <v>0</v>
      </c>
      <c r="CT100" s="48">
        <v>0</v>
      </c>
      <c r="CU100" s="25">
        <v>0</v>
      </c>
      <c r="CV100" s="48">
        <v>0</v>
      </c>
      <c r="CW100" s="48">
        <v>0</v>
      </c>
      <c r="CX100" s="48">
        <v>0</v>
      </c>
      <c r="CY100" s="25">
        <v>0</v>
      </c>
      <c r="CZ100" s="25">
        <v>0</v>
      </c>
      <c r="DA100" s="25">
        <v>0</v>
      </c>
      <c r="DB100" s="48">
        <v>0</v>
      </c>
      <c r="DC100" s="48">
        <v>0</v>
      </c>
      <c r="DD100" s="48">
        <v>0</v>
      </c>
      <c r="DE100" s="25">
        <v>0</v>
      </c>
      <c r="DF100" s="48">
        <v>0</v>
      </c>
      <c r="DG100" s="48">
        <v>0</v>
      </c>
      <c r="DH100" s="48">
        <v>0</v>
      </c>
      <c r="DI100" s="25">
        <v>0</v>
      </c>
      <c r="DJ100" s="33">
        <f t="shared" si="72"/>
        <v>0</v>
      </c>
      <c r="DK100" s="33">
        <f t="shared" si="73"/>
        <v>0</v>
      </c>
      <c r="DL100" s="27">
        <f t="shared" si="74"/>
        <v>1</v>
      </c>
      <c r="DM100" s="33">
        <f t="shared" si="75"/>
        <v>0</v>
      </c>
      <c r="DN100" s="33">
        <f t="shared" si="76"/>
        <v>0</v>
      </c>
      <c r="DO100" s="33">
        <f t="shared" si="77"/>
        <v>0</v>
      </c>
      <c r="DP100" s="33">
        <f t="shared" si="78"/>
        <v>0</v>
      </c>
      <c r="DQ100" s="33">
        <f t="shared" si="79"/>
        <v>0</v>
      </c>
      <c r="DR100" s="214">
        <v>2.6459999999999999</v>
      </c>
      <c r="DS100" s="216">
        <v>2.9239999999999999</v>
      </c>
      <c r="DT100" s="216" t="s">
        <v>3084</v>
      </c>
      <c r="DU100" s="216" t="s">
        <v>3064</v>
      </c>
      <c r="DV100" s="285"/>
    </row>
    <row r="101" spans="1:126" x14ac:dyDescent="0.35">
      <c r="A101">
        <v>2013</v>
      </c>
      <c r="B101" t="s">
        <v>430</v>
      </c>
      <c r="C101" t="s">
        <v>1240</v>
      </c>
      <c r="D101" t="s">
        <v>1241</v>
      </c>
      <c r="E101" t="s">
        <v>1242</v>
      </c>
      <c r="F101" t="s">
        <v>405</v>
      </c>
      <c r="G101" t="s">
        <v>1243</v>
      </c>
      <c r="H101" t="s">
        <v>1244</v>
      </c>
      <c r="I101">
        <v>2020</v>
      </c>
      <c r="J101" t="s">
        <v>1245</v>
      </c>
      <c r="K101" s="47" t="s">
        <v>406</v>
      </c>
      <c r="L101">
        <v>70</v>
      </c>
      <c r="M101">
        <v>5</v>
      </c>
      <c r="N101" t="s">
        <v>1246</v>
      </c>
      <c r="O101" s="42" t="s">
        <v>250</v>
      </c>
      <c r="P101" t="s">
        <v>102</v>
      </c>
      <c r="Q101" t="s">
        <v>1247</v>
      </c>
      <c r="R101" t="s">
        <v>108</v>
      </c>
      <c r="S101" t="s">
        <v>104</v>
      </c>
      <c r="T101" t="s">
        <v>168</v>
      </c>
      <c r="U101" t="s">
        <v>408</v>
      </c>
      <c r="V101">
        <v>0</v>
      </c>
      <c r="W101">
        <v>0</v>
      </c>
      <c r="X101">
        <v>0</v>
      </c>
      <c r="Y101" s="43">
        <v>0</v>
      </c>
      <c r="Z101" s="43">
        <v>0</v>
      </c>
      <c r="AA101" s="43">
        <v>1</v>
      </c>
      <c r="AB101" s="43">
        <v>0</v>
      </c>
      <c r="AC101" s="3">
        <f t="shared" si="60"/>
        <v>1</v>
      </c>
      <c r="AD101" s="4">
        <f t="shared" si="61"/>
        <v>1</v>
      </c>
      <c r="AE101" s="44">
        <v>0</v>
      </c>
      <c r="AF101" s="44">
        <v>0</v>
      </c>
      <c r="AG101" s="11">
        <f t="shared" si="62"/>
        <v>0</v>
      </c>
      <c r="AH101" s="12">
        <f t="shared" si="63"/>
        <v>0</v>
      </c>
      <c r="AI101" s="13">
        <f t="shared" si="64"/>
        <v>1</v>
      </c>
      <c r="AJ101" s="45">
        <v>0</v>
      </c>
      <c r="AK101" s="45">
        <v>0</v>
      </c>
      <c r="AL101" s="18">
        <f t="shared" si="65"/>
        <v>0</v>
      </c>
      <c r="AM101" s="19">
        <f t="shared" si="66"/>
        <v>0</v>
      </c>
      <c r="AN101" s="46">
        <v>0</v>
      </c>
      <c r="AO101" s="46">
        <v>0</v>
      </c>
      <c r="AP101" s="46">
        <v>0</v>
      </c>
      <c r="AQ101" s="24">
        <f t="shared" si="67"/>
        <v>0</v>
      </c>
      <c r="AR101" s="25">
        <f t="shared" si="68"/>
        <v>0</v>
      </c>
      <c r="AS101" s="13">
        <f t="shared" si="69"/>
        <v>0</v>
      </c>
      <c r="AT101" s="26">
        <f t="shared" si="70"/>
        <v>1</v>
      </c>
      <c r="AU101" s="27">
        <f t="shared" si="71"/>
        <v>1</v>
      </c>
      <c r="AV101" s="47">
        <v>0</v>
      </c>
      <c r="AW101" s="47">
        <v>0</v>
      </c>
      <c r="AX101" s="47">
        <v>0</v>
      </c>
      <c r="AY101" s="47">
        <v>0</v>
      </c>
      <c r="AZ101" s="47">
        <v>0</v>
      </c>
      <c r="BA101" s="47">
        <v>0</v>
      </c>
      <c r="BB101" s="47">
        <v>0</v>
      </c>
      <c r="BC101" s="47">
        <v>0</v>
      </c>
      <c r="BD101" s="47">
        <v>0</v>
      </c>
      <c r="BE101" s="47">
        <v>0</v>
      </c>
      <c r="BF101" s="47">
        <v>0</v>
      </c>
      <c r="BG101" s="47">
        <v>0</v>
      </c>
      <c r="BH101" s="47">
        <v>0</v>
      </c>
      <c r="BI101" s="47">
        <v>0</v>
      </c>
      <c r="BJ101" s="47">
        <v>0</v>
      </c>
      <c r="BK101" s="47">
        <v>0</v>
      </c>
      <c r="BL101" s="47">
        <v>0</v>
      </c>
      <c r="BM101" s="47">
        <v>0</v>
      </c>
      <c r="BN101" s="47">
        <v>0</v>
      </c>
      <c r="BO101" s="47">
        <v>0</v>
      </c>
      <c r="BP101" s="47">
        <v>0</v>
      </c>
      <c r="BQ101" s="47">
        <v>0</v>
      </c>
      <c r="BR101" s="47">
        <v>0</v>
      </c>
      <c r="BS101" s="47">
        <v>0</v>
      </c>
      <c r="BT101" s="47">
        <v>0</v>
      </c>
      <c r="BU101" s="47">
        <v>0</v>
      </c>
      <c r="BV101" s="47">
        <v>0</v>
      </c>
      <c r="BW101" s="47">
        <v>0</v>
      </c>
      <c r="BX101" s="47">
        <v>0</v>
      </c>
      <c r="BY101" s="47">
        <v>0</v>
      </c>
      <c r="BZ101" s="47">
        <v>0</v>
      </c>
      <c r="CA101" s="47">
        <v>0</v>
      </c>
      <c r="CB101" s="47">
        <v>0</v>
      </c>
      <c r="CC101" s="47">
        <v>0</v>
      </c>
      <c r="CD101" s="47">
        <v>0</v>
      </c>
      <c r="CE101" s="47">
        <v>0</v>
      </c>
      <c r="CF101" s="47">
        <v>0</v>
      </c>
      <c r="CG101" s="47">
        <v>0</v>
      </c>
      <c r="CH101" s="47">
        <v>0</v>
      </c>
      <c r="CI101" s="25">
        <v>1</v>
      </c>
      <c r="CJ101" s="48">
        <v>0</v>
      </c>
      <c r="CK101" s="27">
        <v>0</v>
      </c>
      <c r="CL101" s="48">
        <v>0</v>
      </c>
      <c r="CM101" s="48">
        <v>0</v>
      </c>
      <c r="CN101" s="48">
        <v>1</v>
      </c>
      <c r="CO101" s="25">
        <v>0</v>
      </c>
      <c r="CP101" s="48">
        <v>0</v>
      </c>
      <c r="CQ101" s="48">
        <v>0</v>
      </c>
      <c r="CR101" s="25">
        <v>0</v>
      </c>
      <c r="CS101" s="48">
        <v>0</v>
      </c>
      <c r="CT101" s="48">
        <v>0</v>
      </c>
      <c r="CU101" s="25">
        <v>0</v>
      </c>
      <c r="CV101" s="48">
        <v>0</v>
      </c>
      <c r="CW101" s="48">
        <v>0</v>
      </c>
      <c r="CX101" s="48">
        <v>0</v>
      </c>
      <c r="CY101" s="25">
        <v>0</v>
      </c>
      <c r="CZ101" s="25">
        <v>0</v>
      </c>
      <c r="DA101" s="25">
        <v>0</v>
      </c>
      <c r="DB101" s="48">
        <v>0</v>
      </c>
      <c r="DC101" s="48">
        <v>0</v>
      </c>
      <c r="DD101" s="48">
        <v>0</v>
      </c>
      <c r="DE101" s="25">
        <v>0</v>
      </c>
      <c r="DF101" s="48">
        <v>0</v>
      </c>
      <c r="DG101" s="48">
        <v>0</v>
      </c>
      <c r="DH101" s="48">
        <v>0</v>
      </c>
      <c r="DI101" s="25">
        <v>0</v>
      </c>
      <c r="DJ101" s="33">
        <f t="shared" si="72"/>
        <v>0</v>
      </c>
      <c r="DK101" s="33">
        <f t="shared" si="73"/>
        <v>1</v>
      </c>
      <c r="DL101" s="27">
        <f t="shared" si="74"/>
        <v>0</v>
      </c>
      <c r="DM101" s="33">
        <f t="shared" si="75"/>
        <v>0</v>
      </c>
      <c r="DN101" s="33">
        <f t="shared" si="76"/>
        <v>0</v>
      </c>
      <c r="DO101" s="33">
        <f t="shared" si="77"/>
        <v>0</v>
      </c>
      <c r="DP101" s="33">
        <f t="shared" si="78"/>
        <v>0</v>
      </c>
      <c r="DQ101" s="33">
        <f t="shared" si="79"/>
        <v>0</v>
      </c>
      <c r="DR101" s="154">
        <v>8.282</v>
      </c>
      <c r="DS101" s="3">
        <v>8.0329999999999995</v>
      </c>
      <c r="DT101" s="3" t="s">
        <v>3071</v>
      </c>
      <c r="DU101" s="3"/>
      <c r="DV101" s="285"/>
    </row>
    <row r="102" spans="1:126" x14ac:dyDescent="0.35">
      <c r="A102">
        <v>2014</v>
      </c>
      <c r="B102" t="s">
        <v>654</v>
      </c>
      <c r="C102" t="s">
        <v>1248</v>
      </c>
      <c r="D102" t="s">
        <v>1249</v>
      </c>
      <c r="E102" t="s">
        <v>1250</v>
      </c>
      <c r="F102" t="s">
        <v>1251</v>
      </c>
      <c r="G102" t="s">
        <v>1252</v>
      </c>
      <c r="H102" t="s">
        <v>1253</v>
      </c>
      <c r="I102">
        <v>2020</v>
      </c>
      <c r="J102" t="s">
        <v>1254</v>
      </c>
      <c r="K102" s="47" t="s">
        <v>187</v>
      </c>
      <c r="L102">
        <v>125</v>
      </c>
      <c r="M102">
        <v>5</v>
      </c>
      <c r="N102" t="s">
        <v>142</v>
      </c>
      <c r="O102" s="42" t="s">
        <v>444</v>
      </c>
      <c r="P102" t="s">
        <v>102</v>
      </c>
      <c r="Q102" t="s">
        <v>1255</v>
      </c>
      <c r="R102" t="s">
        <v>108</v>
      </c>
      <c r="S102" t="s">
        <v>104</v>
      </c>
      <c r="T102" t="s">
        <v>105</v>
      </c>
      <c r="U102" t="s">
        <v>190</v>
      </c>
      <c r="V102">
        <v>0</v>
      </c>
      <c r="W102">
        <v>0</v>
      </c>
      <c r="X102">
        <v>0</v>
      </c>
      <c r="Y102" s="43">
        <v>0</v>
      </c>
      <c r="Z102" s="43">
        <v>0</v>
      </c>
      <c r="AA102" s="43">
        <v>0</v>
      </c>
      <c r="AB102" s="43">
        <v>1</v>
      </c>
      <c r="AC102" s="3">
        <f t="shared" si="60"/>
        <v>1</v>
      </c>
      <c r="AD102" s="4">
        <f t="shared" si="61"/>
        <v>1</v>
      </c>
      <c r="AE102" s="44">
        <v>0</v>
      </c>
      <c r="AF102" s="44">
        <v>0</v>
      </c>
      <c r="AG102" s="11">
        <f t="shared" si="62"/>
        <v>0</v>
      </c>
      <c r="AH102" s="12">
        <f t="shared" si="63"/>
        <v>0</v>
      </c>
      <c r="AI102" s="13">
        <f t="shared" si="64"/>
        <v>1</v>
      </c>
      <c r="AJ102" s="45">
        <v>0</v>
      </c>
      <c r="AK102" s="45">
        <v>0</v>
      </c>
      <c r="AL102" s="18">
        <f t="shared" si="65"/>
        <v>0</v>
      </c>
      <c r="AM102" s="19">
        <f t="shared" si="66"/>
        <v>0</v>
      </c>
      <c r="AN102" s="46">
        <v>0</v>
      </c>
      <c r="AO102" s="46">
        <v>0</v>
      </c>
      <c r="AP102" s="46">
        <v>0</v>
      </c>
      <c r="AQ102" s="24">
        <f t="shared" si="67"/>
        <v>0</v>
      </c>
      <c r="AR102" s="25">
        <f t="shared" si="68"/>
        <v>0</v>
      </c>
      <c r="AS102" s="13">
        <f t="shared" si="69"/>
        <v>0</v>
      </c>
      <c r="AT102" s="26">
        <f t="shared" si="70"/>
        <v>1</v>
      </c>
      <c r="AU102" s="27">
        <f t="shared" si="71"/>
        <v>1</v>
      </c>
      <c r="AV102" s="47">
        <v>0</v>
      </c>
      <c r="AW102" s="47">
        <v>0</v>
      </c>
      <c r="AX102" s="47">
        <v>0</v>
      </c>
      <c r="AY102" s="47">
        <v>0</v>
      </c>
      <c r="AZ102" s="47">
        <v>0</v>
      </c>
      <c r="BA102" s="47">
        <v>0</v>
      </c>
      <c r="BB102" s="47">
        <v>0</v>
      </c>
      <c r="BC102" s="47">
        <v>0</v>
      </c>
      <c r="BD102" s="47">
        <v>0</v>
      </c>
      <c r="BE102" s="47">
        <v>0</v>
      </c>
      <c r="BF102" s="47">
        <v>0</v>
      </c>
      <c r="BG102" s="47">
        <v>0</v>
      </c>
      <c r="BH102" s="47">
        <v>0</v>
      </c>
      <c r="BI102" s="47">
        <v>0</v>
      </c>
      <c r="BJ102" s="47">
        <v>0</v>
      </c>
      <c r="BK102" s="47">
        <v>0</v>
      </c>
      <c r="BL102" s="47">
        <v>0</v>
      </c>
      <c r="BM102" s="47">
        <v>0</v>
      </c>
      <c r="BN102" s="47">
        <v>0</v>
      </c>
      <c r="BO102" s="47">
        <v>0</v>
      </c>
      <c r="BP102" s="47">
        <v>0</v>
      </c>
      <c r="BQ102" s="47">
        <v>0</v>
      </c>
      <c r="BR102" s="47">
        <v>0</v>
      </c>
      <c r="BS102" s="47">
        <v>0</v>
      </c>
      <c r="BT102" s="47">
        <v>0</v>
      </c>
      <c r="BU102" s="47">
        <v>0</v>
      </c>
      <c r="BV102" s="47">
        <v>0</v>
      </c>
      <c r="BW102" s="47">
        <v>0</v>
      </c>
      <c r="BX102" s="47">
        <v>0</v>
      </c>
      <c r="BY102" s="47">
        <v>0</v>
      </c>
      <c r="BZ102" s="47">
        <v>0</v>
      </c>
      <c r="CA102" s="47">
        <v>0</v>
      </c>
      <c r="CB102" s="47">
        <v>0</v>
      </c>
      <c r="CC102" s="47">
        <v>0</v>
      </c>
      <c r="CD102" s="47">
        <v>0</v>
      </c>
      <c r="CE102" s="47">
        <v>0</v>
      </c>
      <c r="CF102" s="47">
        <v>0</v>
      </c>
      <c r="CG102" s="47">
        <v>0</v>
      </c>
      <c r="CH102" s="47">
        <v>0</v>
      </c>
      <c r="CI102" s="25">
        <v>1</v>
      </c>
      <c r="CJ102" s="48">
        <v>0</v>
      </c>
      <c r="CK102" s="27">
        <v>1</v>
      </c>
      <c r="CL102" s="48">
        <v>0</v>
      </c>
      <c r="CM102" s="48">
        <v>0</v>
      </c>
      <c r="CN102" s="48">
        <v>0</v>
      </c>
      <c r="CO102" s="25">
        <v>0</v>
      </c>
      <c r="CP102" s="48">
        <v>0</v>
      </c>
      <c r="CQ102" s="48">
        <v>0</v>
      </c>
      <c r="CR102" s="25">
        <v>0</v>
      </c>
      <c r="CS102" s="48">
        <v>0</v>
      </c>
      <c r="CT102" s="48">
        <v>0</v>
      </c>
      <c r="CU102" s="25">
        <v>0</v>
      </c>
      <c r="CV102" s="48">
        <v>0</v>
      </c>
      <c r="CW102" s="48">
        <v>0</v>
      </c>
      <c r="CX102" s="48">
        <v>0</v>
      </c>
      <c r="CY102" s="25">
        <v>0</v>
      </c>
      <c r="CZ102" s="25">
        <v>0</v>
      </c>
      <c r="DA102" s="25">
        <v>0</v>
      </c>
      <c r="DB102" s="48">
        <v>0</v>
      </c>
      <c r="DC102" s="48">
        <v>0</v>
      </c>
      <c r="DD102" s="48">
        <v>0</v>
      </c>
      <c r="DE102" s="25">
        <v>0</v>
      </c>
      <c r="DF102" s="48">
        <v>0</v>
      </c>
      <c r="DG102" s="48">
        <v>0</v>
      </c>
      <c r="DH102" s="48">
        <v>0</v>
      </c>
      <c r="DI102" s="25">
        <v>0</v>
      </c>
      <c r="DJ102" s="33">
        <f t="shared" si="72"/>
        <v>0</v>
      </c>
      <c r="DK102" s="33">
        <f t="shared" si="73"/>
        <v>0</v>
      </c>
      <c r="DL102" s="27">
        <f t="shared" si="74"/>
        <v>1</v>
      </c>
      <c r="DM102" s="33">
        <f t="shared" si="75"/>
        <v>0</v>
      </c>
      <c r="DN102" s="33">
        <f t="shared" si="76"/>
        <v>0</v>
      </c>
      <c r="DO102" s="33">
        <f t="shared" si="77"/>
        <v>0</v>
      </c>
      <c r="DP102" s="33">
        <f t="shared" si="78"/>
        <v>0</v>
      </c>
      <c r="DQ102" s="33">
        <f t="shared" si="79"/>
        <v>0</v>
      </c>
      <c r="DR102" s="154">
        <v>3.7170000000000001</v>
      </c>
      <c r="DS102" s="3">
        <v>3.867</v>
      </c>
      <c r="DT102" s="3" t="s">
        <v>3073</v>
      </c>
      <c r="DU102" s="3" t="s">
        <v>3062</v>
      </c>
      <c r="DV102" s="285"/>
    </row>
    <row r="103" spans="1:126" x14ac:dyDescent="0.35">
      <c r="A103" s="229">
        <v>2015</v>
      </c>
      <c r="B103" t="s">
        <v>127</v>
      </c>
      <c r="C103" t="s">
        <v>1256</v>
      </c>
      <c r="D103" t="s">
        <v>1257</v>
      </c>
      <c r="E103" t="s">
        <v>1258</v>
      </c>
      <c r="F103" t="s">
        <v>181</v>
      </c>
      <c r="G103" t="s">
        <v>1259</v>
      </c>
      <c r="H103" t="s">
        <v>1260</v>
      </c>
      <c r="I103">
        <v>2020</v>
      </c>
      <c r="J103" t="s">
        <v>1261</v>
      </c>
      <c r="K103" s="47" t="s">
        <v>1262</v>
      </c>
      <c r="L103">
        <v>65</v>
      </c>
      <c r="M103">
        <v>2</v>
      </c>
      <c r="N103" t="s">
        <v>1263</v>
      </c>
      <c r="O103" s="42" t="s">
        <v>1264</v>
      </c>
      <c r="P103" t="s">
        <v>102</v>
      </c>
      <c r="Q103" t="s">
        <v>1265</v>
      </c>
      <c r="R103" t="s">
        <v>103</v>
      </c>
      <c r="S103" t="s">
        <v>104</v>
      </c>
      <c r="T103" t="s">
        <v>105</v>
      </c>
      <c r="U103" t="s">
        <v>1140</v>
      </c>
      <c r="V103">
        <v>0</v>
      </c>
      <c r="W103">
        <v>0</v>
      </c>
      <c r="X103">
        <v>0</v>
      </c>
      <c r="Y103" s="43">
        <v>0</v>
      </c>
      <c r="Z103" s="43">
        <v>1</v>
      </c>
      <c r="AA103" s="43">
        <v>0</v>
      </c>
      <c r="AB103" s="43">
        <v>0</v>
      </c>
      <c r="AC103" s="3">
        <f t="shared" si="60"/>
        <v>1</v>
      </c>
      <c r="AD103" s="4">
        <f t="shared" si="61"/>
        <v>1</v>
      </c>
      <c r="AE103" s="44">
        <v>0</v>
      </c>
      <c r="AF103" s="44">
        <v>0</v>
      </c>
      <c r="AG103" s="11">
        <f t="shared" si="62"/>
        <v>0</v>
      </c>
      <c r="AH103" s="12">
        <f t="shared" si="63"/>
        <v>0</v>
      </c>
      <c r="AI103" s="13">
        <f t="shared" si="64"/>
        <v>1</v>
      </c>
      <c r="AJ103" s="45">
        <v>0</v>
      </c>
      <c r="AK103" s="45">
        <v>0</v>
      </c>
      <c r="AL103" s="18">
        <f t="shared" si="65"/>
        <v>0</v>
      </c>
      <c r="AM103" s="19">
        <f t="shared" si="66"/>
        <v>0</v>
      </c>
      <c r="AN103" s="46">
        <v>0</v>
      </c>
      <c r="AO103" s="46">
        <v>0</v>
      </c>
      <c r="AP103" s="46">
        <v>0</v>
      </c>
      <c r="AQ103" s="24">
        <f t="shared" si="67"/>
        <v>0</v>
      </c>
      <c r="AR103" s="25">
        <f t="shared" si="68"/>
        <v>0</v>
      </c>
      <c r="AS103" s="13">
        <f t="shared" si="69"/>
        <v>0</v>
      </c>
      <c r="AT103" s="26">
        <f t="shared" si="70"/>
        <v>1</v>
      </c>
      <c r="AU103" s="27">
        <f t="shared" si="71"/>
        <v>1</v>
      </c>
      <c r="AV103" s="47">
        <v>0</v>
      </c>
      <c r="AW103" s="47">
        <v>0</v>
      </c>
      <c r="AX103" s="47">
        <v>0</v>
      </c>
      <c r="AY103" s="47">
        <v>0</v>
      </c>
      <c r="AZ103" s="47">
        <v>0</v>
      </c>
      <c r="BA103" s="47">
        <v>0</v>
      </c>
      <c r="BB103" s="47">
        <v>0</v>
      </c>
      <c r="BC103" s="47">
        <v>0</v>
      </c>
      <c r="BD103" s="47">
        <v>0</v>
      </c>
      <c r="BE103" s="47">
        <v>0</v>
      </c>
      <c r="BF103" s="47">
        <v>0</v>
      </c>
      <c r="BG103" s="47">
        <v>0</v>
      </c>
      <c r="BH103" s="47">
        <v>0</v>
      </c>
      <c r="BI103" s="47">
        <v>0</v>
      </c>
      <c r="BJ103" s="47">
        <v>0</v>
      </c>
      <c r="BK103" s="47">
        <v>0</v>
      </c>
      <c r="BL103" s="47">
        <v>0</v>
      </c>
      <c r="BM103" s="47">
        <v>0</v>
      </c>
      <c r="BN103" s="47">
        <v>0</v>
      </c>
      <c r="BO103" s="47">
        <v>0</v>
      </c>
      <c r="BP103" s="47">
        <v>0</v>
      </c>
      <c r="BQ103" s="47">
        <v>0</v>
      </c>
      <c r="BR103" s="47">
        <v>0</v>
      </c>
      <c r="BS103" s="47">
        <v>0</v>
      </c>
      <c r="BT103" s="47">
        <v>0</v>
      </c>
      <c r="BU103" s="47">
        <v>0</v>
      </c>
      <c r="BV103" s="47">
        <v>0</v>
      </c>
      <c r="BW103" s="47">
        <v>0</v>
      </c>
      <c r="BX103" s="47">
        <v>0</v>
      </c>
      <c r="BY103" s="47">
        <v>0</v>
      </c>
      <c r="BZ103" s="47">
        <v>0</v>
      </c>
      <c r="CA103" s="47">
        <v>0</v>
      </c>
      <c r="CB103" s="47">
        <v>0</v>
      </c>
      <c r="CC103" s="47">
        <v>0</v>
      </c>
      <c r="CD103" s="47">
        <v>0</v>
      </c>
      <c r="CE103" s="47">
        <v>0</v>
      </c>
      <c r="CF103" s="47">
        <v>0</v>
      </c>
      <c r="CG103" s="47">
        <v>0</v>
      </c>
      <c r="CH103" s="47">
        <v>0</v>
      </c>
      <c r="CI103" s="25">
        <v>1</v>
      </c>
      <c r="CJ103" s="48">
        <v>0</v>
      </c>
      <c r="CK103" s="27">
        <v>1</v>
      </c>
      <c r="CL103" s="48">
        <v>0</v>
      </c>
      <c r="CM103" s="48">
        <v>0</v>
      </c>
      <c r="CN103" s="48">
        <v>0</v>
      </c>
      <c r="CO103" s="25">
        <v>0</v>
      </c>
      <c r="CP103" s="48">
        <v>0</v>
      </c>
      <c r="CQ103" s="48">
        <v>0</v>
      </c>
      <c r="CR103" s="25">
        <v>0</v>
      </c>
      <c r="CS103" s="48">
        <v>0</v>
      </c>
      <c r="CT103" s="48">
        <v>0</v>
      </c>
      <c r="CU103" s="25">
        <v>0</v>
      </c>
      <c r="CV103" s="48">
        <v>0</v>
      </c>
      <c r="CW103" s="48">
        <v>0</v>
      </c>
      <c r="CX103" s="48">
        <v>0</v>
      </c>
      <c r="CY103" s="25">
        <v>0</v>
      </c>
      <c r="CZ103" s="25">
        <v>0</v>
      </c>
      <c r="DA103" s="25">
        <v>0</v>
      </c>
      <c r="DB103" s="48">
        <v>0</v>
      </c>
      <c r="DC103" s="48">
        <v>0</v>
      </c>
      <c r="DD103" s="48">
        <v>0</v>
      </c>
      <c r="DE103" s="25">
        <v>0</v>
      </c>
      <c r="DF103" s="48">
        <v>0</v>
      </c>
      <c r="DG103" s="48">
        <v>0</v>
      </c>
      <c r="DH103" s="48">
        <v>0</v>
      </c>
      <c r="DI103" s="25">
        <v>0</v>
      </c>
      <c r="DJ103" s="33">
        <f t="shared" si="72"/>
        <v>0</v>
      </c>
      <c r="DK103" s="33">
        <f t="shared" si="73"/>
        <v>0</v>
      </c>
      <c r="DL103" s="27">
        <f t="shared" si="74"/>
        <v>1</v>
      </c>
      <c r="DM103" s="33">
        <f t="shared" si="75"/>
        <v>0</v>
      </c>
      <c r="DN103" s="33">
        <f t="shared" si="76"/>
        <v>0</v>
      </c>
      <c r="DO103" s="33">
        <f t="shared" si="77"/>
        <v>0</v>
      </c>
      <c r="DP103" s="33">
        <f t="shared" si="78"/>
        <v>0</v>
      </c>
      <c r="DQ103" s="33">
        <f t="shared" si="79"/>
        <v>0</v>
      </c>
      <c r="DR103" s="154"/>
      <c r="DS103" s="3"/>
      <c r="DT103" s="3"/>
      <c r="DU103" s="3"/>
      <c r="DV103" s="285"/>
    </row>
    <row r="104" spans="1:126" x14ac:dyDescent="0.35">
      <c r="A104">
        <v>2016</v>
      </c>
      <c r="B104" t="s">
        <v>430</v>
      </c>
      <c r="C104" t="s">
        <v>1266</v>
      </c>
      <c r="D104" t="s">
        <v>1267</v>
      </c>
      <c r="E104" t="s">
        <v>1268</v>
      </c>
      <c r="G104" t="s">
        <v>1268</v>
      </c>
      <c r="H104" t="s">
        <v>1269</v>
      </c>
      <c r="I104">
        <v>2020</v>
      </c>
      <c r="J104" t="s">
        <v>1270</v>
      </c>
      <c r="K104" s="47" t="s">
        <v>330</v>
      </c>
      <c r="L104">
        <v>29</v>
      </c>
      <c r="M104">
        <v>12</v>
      </c>
      <c r="N104" t="s">
        <v>1271</v>
      </c>
      <c r="O104" s="42" t="s">
        <v>177</v>
      </c>
      <c r="P104" t="s">
        <v>102</v>
      </c>
      <c r="Q104" t="s">
        <v>1272</v>
      </c>
      <c r="R104" t="s">
        <v>103</v>
      </c>
      <c r="S104" t="s">
        <v>104</v>
      </c>
      <c r="T104" t="s">
        <v>105</v>
      </c>
      <c r="U104" t="s">
        <v>1273</v>
      </c>
      <c r="V104">
        <v>0</v>
      </c>
      <c r="W104">
        <v>0</v>
      </c>
      <c r="X104">
        <v>0</v>
      </c>
      <c r="Y104" s="43">
        <v>1</v>
      </c>
      <c r="Z104" s="43">
        <v>0</v>
      </c>
      <c r="AA104" s="43">
        <v>1</v>
      </c>
      <c r="AB104" s="43">
        <v>0</v>
      </c>
      <c r="AC104" s="3">
        <f t="shared" si="60"/>
        <v>2</v>
      </c>
      <c r="AD104" s="4">
        <f t="shared" si="61"/>
        <v>1</v>
      </c>
      <c r="AE104" s="44">
        <v>0</v>
      </c>
      <c r="AF104" s="44">
        <v>0</v>
      </c>
      <c r="AG104" s="11">
        <f t="shared" si="62"/>
        <v>0</v>
      </c>
      <c r="AH104" s="12">
        <f t="shared" si="63"/>
        <v>0</v>
      </c>
      <c r="AI104" s="13">
        <f t="shared" si="64"/>
        <v>1</v>
      </c>
      <c r="AJ104" s="45">
        <v>0</v>
      </c>
      <c r="AK104" s="45">
        <v>0</v>
      </c>
      <c r="AL104" s="18">
        <f t="shared" si="65"/>
        <v>0</v>
      </c>
      <c r="AM104" s="19">
        <f t="shared" si="66"/>
        <v>0</v>
      </c>
      <c r="AN104" s="46">
        <v>0</v>
      </c>
      <c r="AO104" s="46">
        <v>0</v>
      </c>
      <c r="AP104" s="46">
        <v>0</v>
      </c>
      <c r="AQ104" s="24">
        <f t="shared" si="67"/>
        <v>0</v>
      </c>
      <c r="AR104" s="25">
        <f t="shared" si="68"/>
        <v>0</v>
      </c>
      <c r="AS104" s="13">
        <f t="shared" si="69"/>
        <v>0</v>
      </c>
      <c r="AT104" s="26">
        <f t="shared" si="70"/>
        <v>2</v>
      </c>
      <c r="AU104" s="27">
        <f t="shared" si="71"/>
        <v>1</v>
      </c>
      <c r="AV104" s="47">
        <v>0</v>
      </c>
      <c r="AW104" s="47">
        <v>0</v>
      </c>
      <c r="AX104" s="47">
        <v>0</v>
      </c>
      <c r="AY104" s="47">
        <v>0</v>
      </c>
      <c r="AZ104" s="47">
        <v>0</v>
      </c>
      <c r="BA104" s="47">
        <v>0</v>
      </c>
      <c r="BB104" s="47">
        <v>0</v>
      </c>
      <c r="BC104" s="47">
        <v>0</v>
      </c>
      <c r="BD104" s="47">
        <v>0</v>
      </c>
      <c r="BE104" s="47">
        <v>0</v>
      </c>
      <c r="BF104" s="47">
        <v>0</v>
      </c>
      <c r="BG104" s="47">
        <v>0</v>
      </c>
      <c r="BH104" s="47">
        <v>0</v>
      </c>
      <c r="BI104" s="47">
        <v>0</v>
      </c>
      <c r="BJ104" s="47">
        <v>0</v>
      </c>
      <c r="BK104" s="47">
        <v>0</v>
      </c>
      <c r="BL104" s="47">
        <v>0</v>
      </c>
      <c r="BM104" s="47">
        <v>0</v>
      </c>
      <c r="BN104" s="47">
        <v>0</v>
      </c>
      <c r="BO104" s="47">
        <v>0</v>
      </c>
      <c r="BP104" s="47">
        <v>0</v>
      </c>
      <c r="BQ104" s="47">
        <v>0</v>
      </c>
      <c r="BR104" s="47">
        <v>0</v>
      </c>
      <c r="BS104" s="47">
        <v>0</v>
      </c>
      <c r="BT104" s="47">
        <v>0</v>
      </c>
      <c r="BU104" s="47">
        <v>0</v>
      </c>
      <c r="BV104" s="47">
        <v>0</v>
      </c>
      <c r="BW104" s="47">
        <v>0</v>
      </c>
      <c r="BX104" s="47">
        <v>0</v>
      </c>
      <c r="BY104" s="47">
        <v>0</v>
      </c>
      <c r="BZ104" s="47">
        <v>0</v>
      </c>
      <c r="CA104" s="47">
        <v>0</v>
      </c>
      <c r="CB104" s="47">
        <v>0</v>
      </c>
      <c r="CC104" s="47">
        <v>0</v>
      </c>
      <c r="CD104" s="47">
        <v>0</v>
      </c>
      <c r="CE104" s="47">
        <v>0</v>
      </c>
      <c r="CF104" s="47">
        <v>0</v>
      </c>
      <c r="CG104" s="47">
        <v>0</v>
      </c>
      <c r="CH104" s="47">
        <v>0</v>
      </c>
      <c r="CI104" s="25">
        <v>1</v>
      </c>
      <c r="CJ104" s="48">
        <v>0</v>
      </c>
      <c r="CK104" s="27">
        <v>1</v>
      </c>
      <c r="CL104" s="48">
        <v>0</v>
      </c>
      <c r="CM104" s="48">
        <v>0</v>
      </c>
      <c r="CN104" s="48">
        <v>0</v>
      </c>
      <c r="CO104" s="25">
        <v>0</v>
      </c>
      <c r="CP104" s="48">
        <v>0</v>
      </c>
      <c r="CQ104" s="48">
        <v>0</v>
      </c>
      <c r="CR104" s="25">
        <v>0</v>
      </c>
      <c r="CS104" s="48">
        <v>0</v>
      </c>
      <c r="CT104" s="48">
        <v>0</v>
      </c>
      <c r="CU104" s="25">
        <v>0</v>
      </c>
      <c r="CV104" s="48">
        <v>0</v>
      </c>
      <c r="CW104" s="48">
        <v>0</v>
      </c>
      <c r="CX104" s="48">
        <v>0</v>
      </c>
      <c r="CY104" s="25">
        <v>0</v>
      </c>
      <c r="CZ104" s="25">
        <v>0</v>
      </c>
      <c r="DA104" s="25">
        <v>0</v>
      </c>
      <c r="DB104" s="48">
        <v>0</v>
      </c>
      <c r="DC104" s="48">
        <v>0</v>
      </c>
      <c r="DD104" s="48">
        <v>0</v>
      </c>
      <c r="DE104" s="25">
        <v>0</v>
      </c>
      <c r="DF104" s="48">
        <v>0</v>
      </c>
      <c r="DG104" s="48">
        <v>0</v>
      </c>
      <c r="DH104" s="48">
        <v>0</v>
      </c>
      <c r="DI104" s="25">
        <v>0</v>
      </c>
      <c r="DJ104" s="33">
        <f t="shared" si="72"/>
        <v>0</v>
      </c>
      <c r="DK104" s="33">
        <f t="shared" si="73"/>
        <v>0</v>
      </c>
      <c r="DL104" s="27">
        <f t="shared" si="74"/>
        <v>1</v>
      </c>
      <c r="DM104" s="33">
        <f t="shared" si="75"/>
        <v>0</v>
      </c>
      <c r="DN104" s="33">
        <f t="shared" si="76"/>
        <v>0</v>
      </c>
      <c r="DO104" s="33">
        <f t="shared" si="77"/>
        <v>0</v>
      </c>
      <c r="DP104" s="33">
        <f t="shared" si="78"/>
        <v>0</v>
      </c>
      <c r="DQ104" s="33">
        <f t="shared" si="79"/>
        <v>0</v>
      </c>
      <c r="DR104" s="154">
        <v>5.1630000000000003</v>
      </c>
      <c r="DS104" s="3">
        <v>5.9649999999999999</v>
      </c>
      <c r="DT104" s="3" t="s">
        <v>3070</v>
      </c>
      <c r="DU104" s="3" t="s">
        <v>3062</v>
      </c>
      <c r="DV104" s="285"/>
    </row>
    <row r="105" spans="1:126" x14ac:dyDescent="0.35">
      <c r="A105">
        <v>2017</v>
      </c>
      <c r="B105" t="s">
        <v>430</v>
      </c>
      <c r="C105" t="s">
        <v>1274</v>
      </c>
      <c r="D105" t="s">
        <v>1275</v>
      </c>
      <c r="E105" t="s">
        <v>1276</v>
      </c>
      <c r="G105" t="s">
        <v>1276</v>
      </c>
      <c r="H105" t="s">
        <v>1277</v>
      </c>
      <c r="I105">
        <v>2020</v>
      </c>
      <c r="J105" t="s">
        <v>1278</v>
      </c>
      <c r="K105" s="47" t="s">
        <v>820</v>
      </c>
      <c r="L105">
        <v>671</v>
      </c>
      <c r="N105" t="s">
        <v>929</v>
      </c>
      <c r="O105" s="42" t="s">
        <v>822</v>
      </c>
      <c r="P105" t="s">
        <v>102</v>
      </c>
      <c r="Q105" t="s">
        <v>1279</v>
      </c>
      <c r="R105" t="s">
        <v>103</v>
      </c>
      <c r="S105" t="s">
        <v>104</v>
      </c>
      <c r="T105" t="s">
        <v>168</v>
      </c>
      <c r="U105" t="s">
        <v>372</v>
      </c>
      <c r="V105">
        <v>0</v>
      </c>
      <c r="W105">
        <v>0</v>
      </c>
      <c r="X105">
        <v>0</v>
      </c>
      <c r="Y105" s="43">
        <v>0</v>
      </c>
      <c r="Z105" s="43">
        <v>0</v>
      </c>
      <c r="AA105" s="43">
        <v>0</v>
      </c>
      <c r="AB105" s="43">
        <v>0</v>
      </c>
      <c r="AC105" s="3">
        <f t="shared" si="60"/>
        <v>0</v>
      </c>
      <c r="AD105" s="4">
        <f t="shared" si="61"/>
        <v>0</v>
      </c>
      <c r="AE105" s="44">
        <v>1</v>
      </c>
      <c r="AF105" s="44">
        <v>0</v>
      </c>
      <c r="AG105" s="11">
        <f t="shared" si="62"/>
        <v>1</v>
      </c>
      <c r="AH105" s="12">
        <f t="shared" si="63"/>
        <v>1</v>
      </c>
      <c r="AI105" s="13">
        <f t="shared" si="64"/>
        <v>1</v>
      </c>
      <c r="AJ105" s="45">
        <v>0</v>
      </c>
      <c r="AK105" s="45">
        <v>0</v>
      </c>
      <c r="AL105" s="18">
        <f t="shared" si="65"/>
        <v>0</v>
      </c>
      <c r="AM105" s="19">
        <f t="shared" si="66"/>
        <v>0</v>
      </c>
      <c r="AN105" s="46">
        <v>0</v>
      </c>
      <c r="AO105" s="46">
        <v>0</v>
      </c>
      <c r="AP105" s="46">
        <v>0</v>
      </c>
      <c r="AQ105" s="24">
        <f t="shared" si="67"/>
        <v>0</v>
      </c>
      <c r="AR105" s="25">
        <f t="shared" si="68"/>
        <v>0</v>
      </c>
      <c r="AS105" s="13">
        <f t="shared" si="69"/>
        <v>0</v>
      </c>
      <c r="AT105" s="26">
        <f t="shared" si="70"/>
        <v>1</v>
      </c>
      <c r="AU105" s="27">
        <f t="shared" si="71"/>
        <v>1</v>
      </c>
      <c r="AV105" s="47">
        <v>0</v>
      </c>
      <c r="AW105" s="47">
        <v>0</v>
      </c>
      <c r="AX105" s="47">
        <v>0</v>
      </c>
      <c r="AY105" s="47">
        <v>0</v>
      </c>
      <c r="AZ105" s="47">
        <v>0</v>
      </c>
      <c r="BA105" s="47">
        <v>0</v>
      </c>
      <c r="BB105" s="47">
        <v>0</v>
      </c>
      <c r="BC105" s="47">
        <v>0</v>
      </c>
      <c r="BD105" s="47">
        <v>0</v>
      </c>
      <c r="BE105" s="47">
        <v>0</v>
      </c>
      <c r="BF105" s="47">
        <v>0</v>
      </c>
      <c r="BG105" s="47">
        <v>0</v>
      </c>
      <c r="BH105" s="47">
        <v>0</v>
      </c>
      <c r="BI105" s="47">
        <v>0</v>
      </c>
      <c r="BJ105" s="47">
        <v>0</v>
      </c>
      <c r="BK105" s="47">
        <v>0</v>
      </c>
      <c r="BL105" s="47">
        <v>0</v>
      </c>
      <c r="BM105" s="47">
        <v>0</v>
      </c>
      <c r="BN105" s="47">
        <v>0</v>
      </c>
      <c r="BO105" s="47">
        <v>0</v>
      </c>
      <c r="BP105" s="47">
        <v>0</v>
      </c>
      <c r="BQ105" s="47">
        <v>0</v>
      </c>
      <c r="BR105" s="47">
        <v>0</v>
      </c>
      <c r="BS105" s="47">
        <v>0</v>
      </c>
      <c r="BT105" s="47">
        <v>0</v>
      </c>
      <c r="BU105" s="47">
        <v>0</v>
      </c>
      <c r="BV105" s="47">
        <v>0</v>
      </c>
      <c r="BW105" s="47">
        <v>0</v>
      </c>
      <c r="BX105" s="47">
        <v>0</v>
      </c>
      <c r="BY105" s="47">
        <v>0</v>
      </c>
      <c r="BZ105" s="47">
        <v>0</v>
      </c>
      <c r="CA105" s="47">
        <v>0</v>
      </c>
      <c r="CB105" s="47">
        <v>0</v>
      </c>
      <c r="CC105" s="47">
        <v>0</v>
      </c>
      <c r="CD105" s="47">
        <v>0</v>
      </c>
      <c r="CE105" s="47">
        <v>0</v>
      </c>
      <c r="CF105" s="47">
        <v>0</v>
      </c>
      <c r="CG105" s="47">
        <v>0</v>
      </c>
      <c r="CH105" s="47">
        <v>0</v>
      </c>
      <c r="CI105" s="25">
        <v>1</v>
      </c>
      <c r="CJ105" s="48">
        <v>0</v>
      </c>
      <c r="CK105" s="27">
        <v>0</v>
      </c>
      <c r="CL105" s="48">
        <v>0</v>
      </c>
      <c r="CM105" s="48">
        <v>0</v>
      </c>
      <c r="CN105" s="48">
        <v>1</v>
      </c>
      <c r="CO105" s="25">
        <v>0</v>
      </c>
      <c r="CP105" s="48">
        <v>0</v>
      </c>
      <c r="CQ105" s="48">
        <v>0</v>
      </c>
      <c r="CR105" s="25">
        <v>0</v>
      </c>
      <c r="CS105" s="48">
        <v>0</v>
      </c>
      <c r="CT105" s="48">
        <v>0</v>
      </c>
      <c r="CU105" s="25">
        <v>0</v>
      </c>
      <c r="CV105" s="48">
        <v>0</v>
      </c>
      <c r="CW105" s="48">
        <v>0</v>
      </c>
      <c r="CX105" s="48">
        <v>0</v>
      </c>
      <c r="CY105" s="25">
        <v>0</v>
      </c>
      <c r="CZ105" s="25">
        <v>0</v>
      </c>
      <c r="DA105" s="25">
        <v>0</v>
      </c>
      <c r="DB105" s="48">
        <v>0</v>
      </c>
      <c r="DC105" s="48">
        <v>0</v>
      </c>
      <c r="DD105" s="48">
        <v>0</v>
      </c>
      <c r="DE105" s="25">
        <v>0</v>
      </c>
      <c r="DF105" s="48">
        <v>0</v>
      </c>
      <c r="DG105" s="48">
        <v>0</v>
      </c>
      <c r="DH105" s="48">
        <v>0</v>
      </c>
      <c r="DI105" s="25">
        <v>0</v>
      </c>
      <c r="DJ105" s="33">
        <f t="shared" si="72"/>
        <v>0</v>
      </c>
      <c r="DK105" s="33">
        <f t="shared" si="73"/>
        <v>1</v>
      </c>
      <c r="DL105" s="27">
        <f t="shared" si="74"/>
        <v>0</v>
      </c>
      <c r="DM105" s="33">
        <f t="shared" si="75"/>
        <v>0</v>
      </c>
      <c r="DN105" s="33">
        <f t="shared" si="76"/>
        <v>0</v>
      </c>
      <c r="DO105" s="33">
        <f t="shared" si="77"/>
        <v>0</v>
      </c>
      <c r="DP105" s="33">
        <f t="shared" si="78"/>
        <v>0</v>
      </c>
      <c r="DQ105" s="33">
        <f t="shared" si="79"/>
        <v>0</v>
      </c>
      <c r="DR105" s="154">
        <v>1.393</v>
      </c>
      <c r="DS105" s="3">
        <v>1.167</v>
      </c>
      <c r="DT105" s="3" t="s">
        <v>3072</v>
      </c>
      <c r="DU105" s="3" t="s">
        <v>3064</v>
      </c>
      <c r="DV105" s="285"/>
    </row>
    <row r="106" spans="1:126" x14ac:dyDescent="0.35">
      <c r="A106">
        <v>2018</v>
      </c>
      <c r="B106" t="s">
        <v>470</v>
      </c>
      <c r="C106" t="s">
        <v>1280</v>
      </c>
      <c r="D106" t="s">
        <v>1281</v>
      </c>
      <c r="E106" t="s">
        <v>1282</v>
      </c>
      <c r="F106" t="s">
        <v>153</v>
      </c>
      <c r="G106" t="s">
        <v>1283</v>
      </c>
      <c r="H106" t="s">
        <v>963</v>
      </c>
      <c r="I106">
        <v>2020</v>
      </c>
      <c r="J106" t="s">
        <v>1284</v>
      </c>
      <c r="K106" s="47" t="s">
        <v>180</v>
      </c>
      <c r="L106">
        <v>287</v>
      </c>
      <c r="M106">
        <v>1928</v>
      </c>
      <c r="N106">
        <v>20200629</v>
      </c>
      <c r="O106" s="42" t="s">
        <v>198</v>
      </c>
      <c r="P106" t="s">
        <v>102</v>
      </c>
      <c r="Q106" t="s">
        <v>1285</v>
      </c>
      <c r="R106" t="s">
        <v>108</v>
      </c>
      <c r="S106" t="s">
        <v>104</v>
      </c>
      <c r="T106" t="s">
        <v>105</v>
      </c>
      <c r="U106" t="s">
        <v>1286</v>
      </c>
      <c r="V106">
        <v>1</v>
      </c>
      <c r="W106">
        <v>1</v>
      </c>
      <c r="X106">
        <v>1</v>
      </c>
      <c r="Y106" s="43">
        <v>0</v>
      </c>
      <c r="Z106" s="43">
        <v>0</v>
      </c>
      <c r="AA106" s="43">
        <v>0</v>
      </c>
      <c r="AB106" s="43">
        <v>0</v>
      </c>
      <c r="AC106" s="3">
        <f t="shared" si="60"/>
        <v>0</v>
      </c>
      <c r="AD106" s="4">
        <f t="shared" si="61"/>
        <v>0</v>
      </c>
      <c r="AE106" s="44">
        <v>1</v>
      </c>
      <c r="AF106" s="44">
        <v>0</v>
      </c>
      <c r="AG106" s="11">
        <f t="shared" si="62"/>
        <v>1</v>
      </c>
      <c r="AH106" s="12">
        <f t="shared" si="63"/>
        <v>1</v>
      </c>
      <c r="AI106" s="13">
        <f t="shared" si="64"/>
        <v>1</v>
      </c>
      <c r="AJ106" s="45">
        <v>0</v>
      </c>
      <c r="AK106" s="45">
        <v>0</v>
      </c>
      <c r="AL106" s="18">
        <f t="shared" si="65"/>
        <v>0</v>
      </c>
      <c r="AM106" s="19">
        <f t="shared" si="66"/>
        <v>0</v>
      </c>
      <c r="AN106" s="46">
        <v>0</v>
      </c>
      <c r="AO106" s="46">
        <v>0</v>
      </c>
      <c r="AP106" s="46">
        <v>0</v>
      </c>
      <c r="AQ106" s="24">
        <f t="shared" si="67"/>
        <v>0</v>
      </c>
      <c r="AR106" s="25">
        <f t="shared" si="68"/>
        <v>0</v>
      </c>
      <c r="AS106" s="13">
        <f t="shared" si="69"/>
        <v>0</v>
      </c>
      <c r="AT106" s="26">
        <f t="shared" si="70"/>
        <v>1</v>
      </c>
      <c r="AU106" s="27">
        <f t="shared" si="71"/>
        <v>1</v>
      </c>
      <c r="AV106" s="47">
        <v>0</v>
      </c>
      <c r="AW106" s="47">
        <v>0</v>
      </c>
      <c r="AX106" s="47">
        <v>0</v>
      </c>
      <c r="AY106" s="47">
        <v>0</v>
      </c>
      <c r="AZ106" s="47">
        <v>0</v>
      </c>
      <c r="BA106" s="47">
        <v>0</v>
      </c>
      <c r="BB106" s="47">
        <v>0</v>
      </c>
      <c r="BC106" s="47">
        <v>0</v>
      </c>
      <c r="BD106" s="47">
        <v>0</v>
      </c>
      <c r="BE106" s="47">
        <v>0</v>
      </c>
      <c r="BF106" s="47">
        <v>0</v>
      </c>
      <c r="BG106" s="47">
        <v>0</v>
      </c>
      <c r="BH106" s="47">
        <v>0</v>
      </c>
      <c r="BI106" s="47">
        <v>1</v>
      </c>
      <c r="BJ106" s="47">
        <v>0</v>
      </c>
      <c r="BK106" s="47">
        <v>0</v>
      </c>
      <c r="BL106" s="47">
        <v>0</v>
      </c>
      <c r="BM106" s="47">
        <v>0</v>
      </c>
      <c r="BN106" s="47">
        <v>0</v>
      </c>
      <c r="BO106" s="47">
        <v>0</v>
      </c>
      <c r="BP106" s="47">
        <v>0</v>
      </c>
      <c r="BQ106" s="47">
        <v>0</v>
      </c>
      <c r="BR106" s="47">
        <v>0</v>
      </c>
      <c r="BS106" s="47">
        <v>0</v>
      </c>
      <c r="BT106" s="47">
        <v>0</v>
      </c>
      <c r="BU106" s="47">
        <v>0</v>
      </c>
      <c r="BV106" s="47">
        <v>0</v>
      </c>
      <c r="BW106" s="47">
        <v>0</v>
      </c>
      <c r="BX106" s="47">
        <v>0</v>
      </c>
      <c r="BY106" s="47">
        <v>0</v>
      </c>
      <c r="BZ106" s="47">
        <v>0</v>
      </c>
      <c r="CA106" s="47">
        <v>0</v>
      </c>
      <c r="CB106" s="47">
        <v>0</v>
      </c>
      <c r="CC106" s="47">
        <v>0</v>
      </c>
      <c r="CD106" s="47">
        <v>0</v>
      </c>
      <c r="CE106" s="47">
        <v>0</v>
      </c>
      <c r="CF106" s="47">
        <v>0</v>
      </c>
      <c r="CG106" s="47">
        <v>0</v>
      </c>
      <c r="CH106" s="47">
        <v>0</v>
      </c>
      <c r="CI106" s="25">
        <v>1</v>
      </c>
      <c r="CJ106" s="48">
        <v>0</v>
      </c>
      <c r="CK106" s="27">
        <v>1</v>
      </c>
      <c r="CL106" s="48">
        <v>0</v>
      </c>
      <c r="CM106" s="48">
        <v>0</v>
      </c>
      <c r="CN106" s="48">
        <v>0</v>
      </c>
      <c r="CO106" s="25">
        <v>0</v>
      </c>
      <c r="CP106" s="48">
        <v>0</v>
      </c>
      <c r="CQ106" s="48">
        <v>0</v>
      </c>
      <c r="CR106" s="25">
        <v>0</v>
      </c>
      <c r="CS106" s="48">
        <v>0</v>
      </c>
      <c r="CT106" s="48">
        <v>0</v>
      </c>
      <c r="CU106" s="25">
        <v>0</v>
      </c>
      <c r="CV106" s="48">
        <v>0</v>
      </c>
      <c r="CW106" s="48">
        <v>0</v>
      </c>
      <c r="CX106" s="48">
        <v>0</v>
      </c>
      <c r="CY106" s="25">
        <v>0</v>
      </c>
      <c r="CZ106" s="25">
        <v>0</v>
      </c>
      <c r="DA106" s="25">
        <v>0</v>
      </c>
      <c r="DB106" s="48">
        <v>0</v>
      </c>
      <c r="DC106" s="48">
        <v>0</v>
      </c>
      <c r="DD106" s="48">
        <v>0</v>
      </c>
      <c r="DE106" s="25">
        <v>0</v>
      </c>
      <c r="DF106" s="48">
        <v>0</v>
      </c>
      <c r="DG106" s="48">
        <v>0</v>
      </c>
      <c r="DH106" s="48">
        <v>0</v>
      </c>
      <c r="DI106" s="25">
        <v>0</v>
      </c>
      <c r="DJ106" s="33">
        <f t="shared" si="72"/>
        <v>0</v>
      </c>
      <c r="DK106" s="33">
        <f t="shared" si="73"/>
        <v>0</v>
      </c>
      <c r="DL106" s="27">
        <f t="shared" si="74"/>
        <v>1</v>
      </c>
      <c r="DM106" s="33">
        <f t="shared" si="75"/>
        <v>0</v>
      </c>
      <c r="DN106" s="33">
        <f t="shared" si="76"/>
        <v>0</v>
      </c>
      <c r="DO106" s="33">
        <f t="shared" si="77"/>
        <v>0</v>
      </c>
      <c r="DP106" s="33">
        <f t="shared" si="78"/>
        <v>0</v>
      </c>
      <c r="DQ106" s="33">
        <f t="shared" si="79"/>
        <v>0</v>
      </c>
      <c r="DR106" s="154">
        <v>4.6379999999999999</v>
      </c>
      <c r="DS106" s="3">
        <v>5.4320000000000004</v>
      </c>
      <c r="DT106" s="3" t="s">
        <v>3071</v>
      </c>
      <c r="DU106" s="3" t="s">
        <v>3062</v>
      </c>
      <c r="DV106" s="285"/>
    </row>
    <row r="107" spans="1:126" x14ac:dyDescent="0.35">
      <c r="A107" s="229">
        <v>2019</v>
      </c>
      <c r="B107" t="s">
        <v>654</v>
      </c>
      <c r="C107" t="s">
        <v>1287</v>
      </c>
      <c r="D107" t="s">
        <v>1288</v>
      </c>
      <c r="E107" t="s">
        <v>1289</v>
      </c>
      <c r="F107" t="s">
        <v>1290</v>
      </c>
      <c r="G107" t="s">
        <v>1291</v>
      </c>
      <c r="H107" t="s">
        <v>777</v>
      </c>
      <c r="I107">
        <v>2020</v>
      </c>
      <c r="J107" t="s">
        <v>1292</v>
      </c>
      <c r="K107" s="47" t="s">
        <v>1293</v>
      </c>
      <c r="L107">
        <v>15</v>
      </c>
      <c r="N107" t="s">
        <v>1294</v>
      </c>
      <c r="O107" s="42" t="s">
        <v>376</v>
      </c>
      <c r="P107" t="s">
        <v>102</v>
      </c>
      <c r="Q107" t="s">
        <v>1295</v>
      </c>
      <c r="R107" t="s">
        <v>103</v>
      </c>
      <c r="S107" t="s">
        <v>104</v>
      </c>
      <c r="T107" t="s">
        <v>105</v>
      </c>
      <c r="U107" t="s">
        <v>1296</v>
      </c>
      <c r="V107">
        <v>0</v>
      </c>
      <c r="W107">
        <v>0</v>
      </c>
      <c r="X107">
        <v>0</v>
      </c>
      <c r="Y107" s="43">
        <v>0</v>
      </c>
      <c r="Z107" s="43">
        <v>0</v>
      </c>
      <c r="AA107" s="43">
        <v>0</v>
      </c>
      <c r="AB107" s="43">
        <v>0</v>
      </c>
      <c r="AC107" s="3">
        <f t="shared" si="60"/>
        <v>0</v>
      </c>
      <c r="AD107" s="4">
        <f t="shared" si="61"/>
        <v>0</v>
      </c>
      <c r="AE107" s="44">
        <v>0</v>
      </c>
      <c r="AF107" s="44">
        <v>0</v>
      </c>
      <c r="AG107" s="11">
        <f t="shared" si="62"/>
        <v>0</v>
      </c>
      <c r="AH107" s="12">
        <f t="shared" si="63"/>
        <v>0</v>
      </c>
      <c r="AI107" s="13">
        <f t="shared" si="64"/>
        <v>0</v>
      </c>
      <c r="AJ107" s="45">
        <v>0</v>
      </c>
      <c r="AK107" s="45">
        <v>0</v>
      </c>
      <c r="AL107" s="18">
        <f t="shared" si="65"/>
        <v>0</v>
      </c>
      <c r="AM107" s="19">
        <f t="shared" si="66"/>
        <v>0</v>
      </c>
      <c r="AN107" s="46">
        <v>0</v>
      </c>
      <c r="AO107" s="46">
        <v>1</v>
      </c>
      <c r="AP107" s="46">
        <v>0</v>
      </c>
      <c r="AQ107" s="24">
        <f t="shared" si="67"/>
        <v>1</v>
      </c>
      <c r="AR107" s="25">
        <f t="shared" si="68"/>
        <v>1</v>
      </c>
      <c r="AS107" s="13">
        <f t="shared" si="69"/>
        <v>1</v>
      </c>
      <c r="AT107" s="26">
        <f t="shared" si="70"/>
        <v>1</v>
      </c>
      <c r="AU107" s="27">
        <f t="shared" si="71"/>
        <v>1</v>
      </c>
      <c r="AV107" s="47">
        <v>0</v>
      </c>
      <c r="AW107" s="47">
        <v>0</v>
      </c>
      <c r="AX107" s="47">
        <v>0</v>
      </c>
      <c r="AY107" s="47">
        <v>0</v>
      </c>
      <c r="AZ107" s="47">
        <v>0</v>
      </c>
      <c r="BA107" s="47">
        <v>0</v>
      </c>
      <c r="BB107" s="47">
        <v>0</v>
      </c>
      <c r="BC107" s="47">
        <v>0</v>
      </c>
      <c r="BD107" s="47">
        <v>0</v>
      </c>
      <c r="BE107" s="47">
        <v>0</v>
      </c>
      <c r="BF107" s="47">
        <v>0</v>
      </c>
      <c r="BG107" s="47">
        <v>0</v>
      </c>
      <c r="BH107" s="47">
        <v>0</v>
      </c>
      <c r="BI107" s="47">
        <v>0</v>
      </c>
      <c r="BJ107" s="47">
        <v>0</v>
      </c>
      <c r="BK107" s="47">
        <v>0</v>
      </c>
      <c r="BL107" s="47">
        <v>0</v>
      </c>
      <c r="BM107" s="47">
        <v>0</v>
      </c>
      <c r="BN107" s="47">
        <v>0</v>
      </c>
      <c r="BO107" s="47">
        <v>0</v>
      </c>
      <c r="BP107" s="47">
        <v>0</v>
      </c>
      <c r="BQ107" s="47">
        <v>0</v>
      </c>
      <c r="BR107" s="47">
        <v>0</v>
      </c>
      <c r="BS107" s="47">
        <v>0</v>
      </c>
      <c r="BT107" s="47">
        <v>0</v>
      </c>
      <c r="BU107" s="47">
        <v>0</v>
      </c>
      <c r="BV107" s="47">
        <v>0</v>
      </c>
      <c r="BW107" s="47">
        <v>0</v>
      </c>
      <c r="BX107" s="47">
        <v>0</v>
      </c>
      <c r="BY107" s="47">
        <v>0</v>
      </c>
      <c r="BZ107" s="47">
        <v>0</v>
      </c>
      <c r="CA107" s="47">
        <v>0</v>
      </c>
      <c r="CB107" s="47">
        <v>0</v>
      </c>
      <c r="CC107" s="47">
        <v>0</v>
      </c>
      <c r="CD107" s="47">
        <v>0</v>
      </c>
      <c r="CE107" s="47">
        <v>0</v>
      </c>
      <c r="CF107" s="47">
        <v>0</v>
      </c>
      <c r="CG107" s="47">
        <v>0</v>
      </c>
      <c r="CH107" s="47">
        <v>0</v>
      </c>
      <c r="CI107" s="25">
        <v>1</v>
      </c>
      <c r="CJ107" s="48">
        <v>0</v>
      </c>
      <c r="CK107" s="27">
        <v>1</v>
      </c>
      <c r="CL107" s="48">
        <v>0</v>
      </c>
      <c r="CM107" s="48">
        <v>0</v>
      </c>
      <c r="CN107" s="48">
        <v>0</v>
      </c>
      <c r="CO107" s="25">
        <v>0</v>
      </c>
      <c r="CP107" s="48">
        <v>0</v>
      </c>
      <c r="CQ107" s="48">
        <v>0</v>
      </c>
      <c r="CR107" s="25">
        <v>0</v>
      </c>
      <c r="CS107" s="48">
        <v>0</v>
      </c>
      <c r="CT107" s="48">
        <v>0</v>
      </c>
      <c r="CU107" s="25">
        <v>0</v>
      </c>
      <c r="CV107" s="48">
        <v>0</v>
      </c>
      <c r="CW107" s="48">
        <v>0</v>
      </c>
      <c r="CX107" s="48">
        <v>0</v>
      </c>
      <c r="CY107" s="25">
        <v>0</v>
      </c>
      <c r="CZ107" s="25">
        <v>0</v>
      </c>
      <c r="DA107" s="25">
        <v>0</v>
      </c>
      <c r="DB107" s="48">
        <v>0</v>
      </c>
      <c r="DC107" s="48">
        <v>0</v>
      </c>
      <c r="DD107" s="48">
        <v>0</v>
      </c>
      <c r="DE107" s="25">
        <v>0</v>
      </c>
      <c r="DF107" s="48">
        <v>0</v>
      </c>
      <c r="DG107" s="48">
        <v>0</v>
      </c>
      <c r="DH107" s="48">
        <v>0</v>
      </c>
      <c r="DI107" s="25">
        <v>0</v>
      </c>
      <c r="DJ107" s="33">
        <f t="shared" si="72"/>
        <v>0</v>
      </c>
      <c r="DK107" s="33">
        <f t="shared" si="73"/>
        <v>0</v>
      </c>
      <c r="DL107" s="27">
        <f t="shared" si="74"/>
        <v>1</v>
      </c>
      <c r="DM107" s="33">
        <f t="shared" si="75"/>
        <v>0</v>
      </c>
      <c r="DN107" s="33">
        <f t="shared" si="76"/>
        <v>0</v>
      </c>
      <c r="DO107" s="33">
        <f t="shared" si="77"/>
        <v>0</v>
      </c>
      <c r="DP107" s="33">
        <f t="shared" si="78"/>
        <v>0</v>
      </c>
      <c r="DQ107" s="33">
        <f t="shared" si="79"/>
        <v>0</v>
      </c>
      <c r="DR107" s="154">
        <v>5.3010000000000002</v>
      </c>
      <c r="DS107" s="3">
        <v>5.2629999999999999</v>
      </c>
      <c r="DT107" s="3" t="s">
        <v>3078</v>
      </c>
      <c r="DU107" s="3" t="s">
        <v>3062</v>
      </c>
      <c r="DV107" s="285"/>
    </row>
    <row r="108" spans="1:126" x14ac:dyDescent="0.35">
      <c r="A108">
        <v>2020</v>
      </c>
      <c r="B108" t="s">
        <v>654</v>
      </c>
      <c r="C108" t="s">
        <v>1297</v>
      </c>
      <c r="D108" t="s">
        <v>1298</v>
      </c>
      <c r="E108" t="s">
        <v>1299</v>
      </c>
      <c r="F108" t="s">
        <v>1300</v>
      </c>
      <c r="G108" t="s">
        <v>1301</v>
      </c>
      <c r="H108" t="s">
        <v>1302</v>
      </c>
      <c r="I108">
        <v>2020</v>
      </c>
      <c r="J108" t="s">
        <v>1303</v>
      </c>
      <c r="K108" s="47" t="s">
        <v>449</v>
      </c>
      <c r="L108">
        <v>100</v>
      </c>
      <c r="N108" t="s">
        <v>1304</v>
      </c>
      <c r="O108" s="42" t="s">
        <v>376</v>
      </c>
      <c r="P108" t="s">
        <v>102</v>
      </c>
      <c r="Q108" t="s">
        <v>1305</v>
      </c>
      <c r="R108" t="s">
        <v>103</v>
      </c>
      <c r="S108" t="s">
        <v>104</v>
      </c>
      <c r="T108" t="s">
        <v>105</v>
      </c>
      <c r="U108" t="s">
        <v>1306</v>
      </c>
      <c r="V108">
        <v>0</v>
      </c>
      <c r="W108">
        <v>0</v>
      </c>
      <c r="X108">
        <v>0</v>
      </c>
      <c r="Y108" s="43">
        <v>0</v>
      </c>
      <c r="Z108" s="43">
        <v>0</v>
      </c>
      <c r="AA108" s="43">
        <v>1</v>
      </c>
      <c r="AB108" s="43">
        <v>0</v>
      </c>
      <c r="AC108" s="3">
        <f t="shared" si="60"/>
        <v>1</v>
      </c>
      <c r="AD108" s="4">
        <f t="shared" si="61"/>
        <v>1</v>
      </c>
      <c r="AE108" s="44">
        <v>0</v>
      </c>
      <c r="AF108" s="44">
        <v>0</v>
      </c>
      <c r="AG108" s="11">
        <f t="shared" si="62"/>
        <v>0</v>
      </c>
      <c r="AH108" s="12">
        <f t="shared" si="63"/>
        <v>0</v>
      </c>
      <c r="AI108" s="13">
        <f t="shared" si="64"/>
        <v>1</v>
      </c>
      <c r="AJ108" s="45">
        <v>0</v>
      </c>
      <c r="AK108" s="45">
        <v>0</v>
      </c>
      <c r="AL108" s="18">
        <f t="shared" si="65"/>
        <v>0</v>
      </c>
      <c r="AM108" s="19">
        <f t="shared" si="66"/>
        <v>0</v>
      </c>
      <c r="AN108" s="46">
        <v>0</v>
      </c>
      <c r="AO108" s="46">
        <v>0</v>
      </c>
      <c r="AP108" s="46">
        <v>0</v>
      </c>
      <c r="AQ108" s="24">
        <f t="shared" si="67"/>
        <v>0</v>
      </c>
      <c r="AR108" s="25">
        <f t="shared" si="68"/>
        <v>0</v>
      </c>
      <c r="AS108" s="13">
        <f t="shared" si="69"/>
        <v>0</v>
      </c>
      <c r="AT108" s="26">
        <f t="shared" si="70"/>
        <v>1</v>
      </c>
      <c r="AU108" s="27">
        <f t="shared" si="71"/>
        <v>1</v>
      </c>
      <c r="AV108" s="47">
        <v>0</v>
      </c>
      <c r="AW108" s="47">
        <v>0</v>
      </c>
      <c r="AX108" s="47">
        <v>0</v>
      </c>
      <c r="AY108" s="47">
        <v>0</v>
      </c>
      <c r="AZ108" s="47">
        <v>0</v>
      </c>
      <c r="BA108" s="47">
        <v>0</v>
      </c>
      <c r="BB108" s="47">
        <v>0</v>
      </c>
      <c r="BC108" s="47">
        <v>0</v>
      </c>
      <c r="BD108" s="47">
        <v>0</v>
      </c>
      <c r="BE108" s="47">
        <v>0</v>
      </c>
      <c r="BF108" s="47">
        <v>0</v>
      </c>
      <c r="BG108" s="47">
        <v>0</v>
      </c>
      <c r="BH108" s="47">
        <v>0</v>
      </c>
      <c r="BI108" s="47">
        <v>0</v>
      </c>
      <c r="BJ108" s="47">
        <v>0</v>
      </c>
      <c r="BK108" s="47">
        <v>0</v>
      </c>
      <c r="BL108" s="47">
        <v>0</v>
      </c>
      <c r="BM108" s="47">
        <v>0</v>
      </c>
      <c r="BN108" s="47">
        <v>0</v>
      </c>
      <c r="BO108" s="47">
        <v>0</v>
      </c>
      <c r="BP108" s="47">
        <v>0</v>
      </c>
      <c r="BQ108" s="47">
        <v>0</v>
      </c>
      <c r="BR108" s="47">
        <v>0</v>
      </c>
      <c r="BS108" s="47">
        <v>0</v>
      </c>
      <c r="BT108" s="47">
        <v>0</v>
      </c>
      <c r="BU108" s="47">
        <v>0</v>
      </c>
      <c r="BV108" s="47">
        <v>0</v>
      </c>
      <c r="BW108" s="47">
        <v>0</v>
      </c>
      <c r="BX108" s="47">
        <v>0</v>
      </c>
      <c r="BY108" s="47">
        <v>0</v>
      </c>
      <c r="BZ108" s="47">
        <v>0</v>
      </c>
      <c r="CA108" s="47">
        <v>0</v>
      </c>
      <c r="CB108" s="47">
        <v>0</v>
      </c>
      <c r="CC108" s="47">
        <v>0</v>
      </c>
      <c r="CD108" s="47">
        <v>0</v>
      </c>
      <c r="CE108" s="47">
        <v>0</v>
      </c>
      <c r="CF108" s="47">
        <v>0</v>
      </c>
      <c r="CG108" s="47">
        <v>0</v>
      </c>
      <c r="CH108" s="47">
        <v>0</v>
      </c>
      <c r="CI108" s="25">
        <v>1</v>
      </c>
      <c r="CJ108" s="48">
        <v>0</v>
      </c>
      <c r="CK108" s="27">
        <v>1</v>
      </c>
      <c r="CL108" s="48">
        <v>0</v>
      </c>
      <c r="CM108" s="48">
        <v>0</v>
      </c>
      <c r="CN108" s="48">
        <v>0</v>
      </c>
      <c r="CO108" s="25">
        <v>0</v>
      </c>
      <c r="CP108" s="48">
        <v>0</v>
      </c>
      <c r="CQ108" s="48">
        <v>0</v>
      </c>
      <c r="CR108" s="25">
        <v>0</v>
      </c>
      <c r="CS108" s="48">
        <v>0</v>
      </c>
      <c r="CT108" s="48">
        <v>0</v>
      </c>
      <c r="CU108" s="25">
        <v>0</v>
      </c>
      <c r="CV108" s="48">
        <v>0</v>
      </c>
      <c r="CW108" s="48">
        <v>0</v>
      </c>
      <c r="CX108" s="48">
        <v>0</v>
      </c>
      <c r="CY108" s="25">
        <v>0</v>
      </c>
      <c r="CZ108" s="25">
        <v>0</v>
      </c>
      <c r="DA108" s="25">
        <v>0</v>
      </c>
      <c r="DB108" s="48">
        <v>0</v>
      </c>
      <c r="DC108" s="48">
        <v>0</v>
      </c>
      <c r="DD108" s="48">
        <v>0</v>
      </c>
      <c r="DE108" s="25">
        <v>0</v>
      </c>
      <c r="DF108" s="48">
        <v>0</v>
      </c>
      <c r="DG108" s="48">
        <v>0</v>
      </c>
      <c r="DH108" s="48">
        <v>0</v>
      </c>
      <c r="DI108" s="25">
        <v>0</v>
      </c>
      <c r="DJ108" s="33">
        <f t="shared" si="72"/>
        <v>0</v>
      </c>
      <c r="DK108" s="33">
        <f t="shared" si="73"/>
        <v>0</v>
      </c>
      <c r="DL108" s="27">
        <f t="shared" si="74"/>
        <v>1</v>
      </c>
      <c r="DM108" s="33">
        <f t="shared" si="75"/>
        <v>0</v>
      </c>
      <c r="DN108" s="33">
        <f t="shared" si="76"/>
        <v>0</v>
      </c>
      <c r="DO108" s="33">
        <f t="shared" si="77"/>
        <v>0</v>
      </c>
      <c r="DP108" s="33">
        <f t="shared" si="78"/>
        <v>0</v>
      </c>
      <c r="DQ108" s="33">
        <f t="shared" si="79"/>
        <v>0</v>
      </c>
      <c r="DR108" s="154">
        <v>1.573</v>
      </c>
      <c r="DS108" s="3">
        <v>1.5669999999999999</v>
      </c>
      <c r="DT108" s="3" t="s">
        <v>3079</v>
      </c>
      <c r="DU108" s="3" t="s">
        <v>3064</v>
      </c>
      <c r="DV108" s="285"/>
    </row>
    <row r="109" spans="1:126" x14ac:dyDescent="0.35">
      <c r="A109">
        <v>2021</v>
      </c>
      <c r="B109" t="s">
        <v>430</v>
      </c>
      <c r="C109" t="s">
        <v>1307</v>
      </c>
      <c r="D109" t="s">
        <v>1308</v>
      </c>
      <c r="E109" t="s">
        <v>1309</v>
      </c>
      <c r="F109" t="s">
        <v>1310</v>
      </c>
      <c r="G109" t="s">
        <v>1311</v>
      </c>
      <c r="H109" t="s">
        <v>1312</v>
      </c>
      <c r="I109">
        <v>2020</v>
      </c>
      <c r="J109" t="s">
        <v>1313</v>
      </c>
      <c r="K109" s="47" t="s">
        <v>1314</v>
      </c>
      <c r="L109">
        <v>76</v>
      </c>
      <c r="M109">
        <v>2</v>
      </c>
      <c r="N109" t="s">
        <v>1315</v>
      </c>
      <c r="O109" s="42" t="s">
        <v>1316</v>
      </c>
      <c r="P109" t="s">
        <v>102</v>
      </c>
      <c r="Q109" t="s">
        <v>1317</v>
      </c>
      <c r="R109" t="s">
        <v>108</v>
      </c>
      <c r="S109" t="s">
        <v>104</v>
      </c>
      <c r="T109" t="s">
        <v>105</v>
      </c>
      <c r="U109" t="s">
        <v>597</v>
      </c>
      <c r="V109">
        <v>0</v>
      </c>
      <c r="W109">
        <v>0</v>
      </c>
      <c r="X109">
        <v>0</v>
      </c>
      <c r="Y109" s="43">
        <v>0</v>
      </c>
      <c r="Z109" s="43">
        <v>0</v>
      </c>
      <c r="AA109" s="43">
        <v>1</v>
      </c>
      <c r="AB109" s="43">
        <v>0</v>
      </c>
      <c r="AC109" s="3">
        <f t="shared" si="60"/>
        <v>1</v>
      </c>
      <c r="AD109" s="4">
        <f t="shared" si="61"/>
        <v>1</v>
      </c>
      <c r="AE109" s="44">
        <v>0</v>
      </c>
      <c r="AF109" s="44">
        <v>0</v>
      </c>
      <c r="AG109" s="11">
        <f t="shared" si="62"/>
        <v>0</v>
      </c>
      <c r="AH109" s="12">
        <f t="shared" si="63"/>
        <v>0</v>
      </c>
      <c r="AI109" s="13">
        <f t="shared" si="64"/>
        <v>1</v>
      </c>
      <c r="AJ109" s="45">
        <v>0</v>
      </c>
      <c r="AK109" s="45">
        <v>0</v>
      </c>
      <c r="AL109" s="18">
        <f t="shared" si="65"/>
        <v>0</v>
      </c>
      <c r="AM109" s="19">
        <f t="shared" si="66"/>
        <v>0</v>
      </c>
      <c r="AN109" s="46">
        <v>0</v>
      </c>
      <c r="AO109" s="46">
        <v>0</v>
      </c>
      <c r="AP109" s="46">
        <v>0</v>
      </c>
      <c r="AQ109" s="24">
        <f t="shared" si="67"/>
        <v>0</v>
      </c>
      <c r="AR109" s="25">
        <f t="shared" si="68"/>
        <v>0</v>
      </c>
      <c r="AS109" s="13">
        <f t="shared" si="69"/>
        <v>0</v>
      </c>
      <c r="AT109" s="26">
        <f t="shared" si="70"/>
        <v>1</v>
      </c>
      <c r="AU109" s="27">
        <f t="shared" si="71"/>
        <v>1</v>
      </c>
      <c r="AV109" s="47">
        <v>0</v>
      </c>
      <c r="AW109" s="47">
        <v>0</v>
      </c>
      <c r="AX109" s="47">
        <v>0</v>
      </c>
      <c r="AY109" s="47">
        <v>0</v>
      </c>
      <c r="AZ109" s="47">
        <v>0</v>
      </c>
      <c r="BA109" s="47">
        <v>0</v>
      </c>
      <c r="BB109" s="47">
        <v>0</v>
      </c>
      <c r="BC109" s="47">
        <v>0</v>
      </c>
      <c r="BD109" s="47">
        <v>0</v>
      </c>
      <c r="BE109" s="47">
        <v>0</v>
      </c>
      <c r="BF109" s="47">
        <v>0</v>
      </c>
      <c r="BG109" s="47">
        <v>0</v>
      </c>
      <c r="BH109" s="47">
        <v>0</v>
      </c>
      <c r="BI109" s="47">
        <v>0</v>
      </c>
      <c r="BJ109" s="47">
        <v>0</v>
      </c>
      <c r="BK109" s="47">
        <v>0</v>
      </c>
      <c r="BL109" s="47">
        <v>0</v>
      </c>
      <c r="BM109" s="47">
        <v>0</v>
      </c>
      <c r="BN109" s="47">
        <v>0</v>
      </c>
      <c r="BO109" s="47">
        <v>0</v>
      </c>
      <c r="BP109" s="47">
        <v>0</v>
      </c>
      <c r="BQ109" s="47">
        <v>0</v>
      </c>
      <c r="BR109" s="47">
        <v>0</v>
      </c>
      <c r="BS109" s="47">
        <v>0</v>
      </c>
      <c r="BT109" s="47">
        <v>0</v>
      </c>
      <c r="BU109" s="47">
        <v>0</v>
      </c>
      <c r="BV109" s="47">
        <v>0</v>
      </c>
      <c r="BW109" s="47">
        <v>0</v>
      </c>
      <c r="BX109" s="47">
        <v>0</v>
      </c>
      <c r="BY109" s="47">
        <v>0</v>
      </c>
      <c r="BZ109" s="47">
        <v>0</v>
      </c>
      <c r="CA109" s="47">
        <v>0</v>
      </c>
      <c r="CB109" s="47">
        <v>0</v>
      </c>
      <c r="CC109" s="47">
        <v>0</v>
      </c>
      <c r="CD109" s="47">
        <v>0</v>
      </c>
      <c r="CE109" s="47">
        <v>0</v>
      </c>
      <c r="CF109" s="47">
        <v>0</v>
      </c>
      <c r="CG109" s="47">
        <v>0</v>
      </c>
      <c r="CH109" s="47">
        <v>0</v>
      </c>
      <c r="CI109" s="25">
        <v>1</v>
      </c>
      <c r="CJ109" s="48">
        <v>0</v>
      </c>
      <c r="CK109" s="27">
        <v>1</v>
      </c>
      <c r="CL109" s="48">
        <v>0</v>
      </c>
      <c r="CM109" s="48">
        <v>0</v>
      </c>
      <c r="CN109" s="48">
        <v>0</v>
      </c>
      <c r="CO109" s="25">
        <v>0</v>
      </c>
      <c r="CP109" s="48">
        <v>0</v>
      </c>
      <c r="CQ109" s="48">
        <v>0</v>
      </c>
      <c r="CR109" s="25">
        <v>0</v>
      </c>
      <c r="CS109" s="48">
        <v>0</v>
      </c>
      <c r="CT109" s="48">
        <v>0</v>
      </c>
      <c r="CU109" s="25">
        <v>0</v>
      </c>
      <c r="CV109" s="48">
        <v>0</v>
      </c>
      <c r="CW109" s="48">
        <v>0</v>
      </c>
      <c r="CX109" s="48">
        <v>0</v>
      </c>
      <c r="CY109" s="25">
        <v>0</v>
      </c>
      <c r="CZ109" s="25">
        <v>0</v>
      </c>
      <c r="DA109" s="25">
        <v>0</v>
      </c>
      <c r="DB109" s="48">
        <v>0</v>
      </c>
      <c r="DC109" s="48">
        <v>0</v>
      </c>
      <c r="DD109" s="48">
        <v>0</v>
      </c>
      <c r="DE109" s="25">
        <v>0</v>
      </c>
      <c r="DF109" s="48">
        <v>0</v>
      </c>
      <c r="DG109" s="48">
        <v>0</v>
      </c>
      <c r="DH109" s="48">
        <v>0</v>
      </c>
      <c r="DI109" s="25">
        <v>0</v>
      </c>
      <c r="DJ109" s="33">
        <f t="shared" si="72"/>
        <v>0</v>
      </c>
      <c r="DK109" s="33">
        <f t="shared" si="73"/>
        <v>0</v>
      </c>
      <c r="DL109" s="27">
        <f t="shared" si="74"/>
        <v>1</v>
      </c>
      <c r="DM109" s="33">
        <f t="shared" si="75"/>
        <v>0</v>
      </c>
      <c r="DN109" s="33">
        <f t="shared" si="76"/>
        <v>0</v>
      </c>
      <c r="DO109" s="33">
        <f t="shared" si="77"/>
        <v>0</v>
      </c>
      <c r="DP109" s="33">
        <f t="shared" si="78"/>
        <v>0</v>
      </c>
      <c r="DQ109" s="33">
        <f t="shared" si="79"/>
        <v>0</v>
      </c>
      <c r="DR109" s="154">
        <v>1.284</v>
      </c>
      <c r="DS109" s="3">
        <v>1.3580000000000001</v>
      </c>
      <c r="DT109" s="3" t="s">
        <v>3063</v>
      </c>
      <c r="DU109" s="3" t="s">
        <v>3064</v>
      </c>
      <c r="DV109" s="285"/>
    </row>
    <row r="110" spans="1:126" x14ac:dyDescent="0.35">
      <c r="A110">
        <v>2022</v>
      </c>
      <c r="B110" t="s">
        <v>430</v>
      </c>
      <c r="C110" t="s">
        <v>1318</v>
      </c>
      <c r="D110" t="s">
        <v>1319</v>
      </c>
      <c r="E110" t="s">
        <v>1320</v>
      </c>
      <c r="F110" t="s">
        <v>262</v>
      </c>
      <c r="G110" t="s">
        <v>1321</v>
      </c>
      <c r="H110" t="s">
        <v>1322</v>
      </c>
      <c r="I110">
        <v>2020</v>
      </c>
      <c r="J110" t="s">
        <v>1323</v>
      </c>
      <c r="K110" s="47" t="s">
        <v>215</v>
      </c>
      <c r="L110">
        <v>47</v>
      </c>
      <c r="M110">
        <v>9</v>
      </c>
      <c r="N110" t="s">
        <v>1324</v>
      </c>
      <c r="O110" s="42" t="s">
        <v>177</v>
      </c>
      <c r="P110" t="s">
        <v>102</v>
      </c>
      <c r="Q110" t="s">
        <v>1325</v>
      </c>
      <c r="R110" t="s">
        <v>103</v>
      </c>
      <c r="S110" t="s">
        <v>104</v>
      </c>
      <c r="T110" t="s">
        <v>105</v>
      </c>
      <c r="U110" t="s">
        <v>440</v>
      </c>
      <c r="V110">
        <v>0</v>
      </c>
      <c r="W110">
        <v>0</v>
      </c>
      <c r="X110">
        <v>0</v>
      </c>
      <c r="Y110" s="43">
        <v>0</v>
      </c>
      <c r="Z110" s="43">
        <v>0</v>
      </c>
      <c r="AA110" s="43">
        <v>1</v>
      </c>
      <c r="AB110" s="43">
        <v>0</v>
      </c>
      <c r="AC110" s="3">
        <f t="shared" si="60"/>
        <v>1</v>
      </c>
      <c r="AD110" s="4">
        <f t="shared" si="61"/>
        <v>1</v>
      </c>
      <c r="AE110" s="44">
        <v>0</v>
      </c>
      <c r="AF110" s="44">
        <v>0</v>
      </c>
      <c r="AG110" s="11">
        <f t="shared" si="62"/>
        <v>0</v>
      </c>
      <c r="AH110" s="12">
        <f t="shared" si="63"/>
        <v>0</v>
      </c>
      <c r="AI110" s="13">
        <f t="shared" si="64"/>
        <v>1</v>
      </c>
      <c r="AJ110" s="45">
        <v>0</v>
      </c>
      <c r="AK110" s="45">
        <v>0</v>
      </c>
      <c r="AL110" s="18">
        <f t="shared" si="65"/>
        <v>0</v>
      </c>
      <c r="AM110" s="19">
        <f t="shared" si="66"/>
        <v>0</v>
      </c>
      <c r="AN110" s="46">
        <v>0</v>
      </c>
      <c r="AO110" s="46">
        <v>0</v>
      </c>
      <c r="AP110" s="46">
        <v>0</v>
      </c>
      <c r="AQ110" s="24">
        <f t="shared" si="67"/>
        <v>0</v>
      </c>
      <c r="AR110" s="25">
        <f t="shared" si="68"/>
        <v>0</v>
      </c>
      <c r="AS110" s="13">
        <f t="shared" si="69"/>
        <v>0</v>
      </c>
      <c r="AT110" s="26">
        <f t="shared" si="70"/>
        <v>1</v>
      </c>
      <c r="AU110" s="27">
        <f t="shared" si="71"/>
        <v>1</v>
      </c>
      <c r="AV110" s="47">
        <v>0</v>
      </c>
      <c r="AW110" s="47">
        <v>0</v>
      </c>
      <c r="AX110" s="47">
        <v>0</v>
      </c>
      <c r="AY110" s="47">
        <v>0</v>
      </c>
      <c r="AZ110" s="47">
        <v>0</v>
      </c>
      <c r="BA110" s="47">
        <v>0</v>
      </c>
      <c r="BB110" s="47">
        <v>0</v>
      </c>
      <c r="BC110" s="47">
        <v>0</v>
      </c>
      <c r="BD110" s="47">
        <v>0</v>
      </c>
      <c r="BE110" s="47">
        <v>0</v>
      </c>
      <c r="BF110" s="47">
        <v>0</v>
      </c>
      <c r="BG110" s="47">
        <v>0</v>
      </c>
      <c r="BH110" s="47">
        <v>0</v>
      </c>
      <c r="BI110" s="47">
        <v>0</v>
      </c>
      <c r="BJ110" s="47">
        <v>0</v>
      </c>
      <c r="BK110" s="47">
        <v>0</v>
      </c>
      <c r="BL110" s="47">
        <v>0</v>
      </c>
      <c r="BM110" s="47">
        <v>0</v>
      </c>
      <c r="BN110" s="47">
        <v>0</v>
      </c>
      <c r="BO110" s="47">
        <v>0</v>
      </c>
      <c r="BP110" s="47">
        <v>0</v>
      </c>
      <c r="BQ110" s="47">
        <v>0</v>
      </c>
      <c r="BR110" s="47">
        <v>0</v>
      </c>
      <c r="BS110" s="47">
        <v>0</v>
      </c>
      <c r="BT110" s="47">
        <v>0</v>
      </c>
      <c r="BU110" s="47">
        <v>0</v>
      </c>
      <c r="BV110" s="47">
        <v>0</v>
      </c>
      <c r="BW110" s="47">
        <v>0</v>
      </c>
      <c r="BX110" s="47">
        <v>0</v>
      </c>
      <c r="BY110" s="47">
        <v>0</v>
      </c>
      <c r="BZ110" s="47">
        <v>0</v>
      </c>
      <c r="CA110" s="47">
        <v>0</v>
      </c>
      <c r="CB110" s="47">
        <v>0</v>
      </c>
      <c r="CC110" s="47">
        <v>0</v>
      </c>
      <c r="CD110" s="47">
        <v>0</v>
      </c>
      <c r="CE110" s="47">
        <v>0</v>
      </c>
      <c r="CF110" s="47">
        <v>0</v>
      </c>
      <c r="CG110" s="47">
        <v>0</v>
      </c>
      <c r="CH110" s="47">
        <v>0</v>
      </c>
      <c r="CI110" s="25">
        <v>1</v>
      </c>
      <c r="CJ110" s="48">
        <v>0</v>
      </c>
      <c r="CK110" s="27">
        <v>1</v>
      </c>
      <c r="CL110" s="48">
        <v>0</v>
      </c>
      <c r="CM110" s="48">
        <v>0</v>
      </c>
      <c r="CN110" s="48">
        <v>0</v>
      </c>
      <c r="CO110" s="25">
        <v>0</v>
      </c>
      <c r="CP110" s="48">
        <v>0</v>
      </c>
      <c r="CQ110" s="48">
        <v>0</v>
      </c>
      <c r="CR110" s="25">
        <v>0</v>
      </c>
      <c r="CS110" s="48">
        <v>0</v>
      </c>
      <c r="CT110" s="48">
        <v>0</v>
      </c>
      <c r="CU110" s="25">
        <v>0</v>
      </c>
      <c r="CV110" s="48">
        <v>0</v>
      </c>
      <c r="CW110" s="48">
        <v>0</v>
      </c>
      <c r="CX110" s="48">
        <v>0</v>
      </c>
      <c r="CY110" s="25">
        <v>0</v>
      </c>
      <c r="CZ110" s="25">
        <v>0</v>
      </c>
      <c r="DA110" s="25">
        <v>0</v>
      </c>
      <c r="DB110" s="48">
        <v>0</v>
      </c>
      <c r="DC110" s="48">
        <v>0</v>
      </c>
      <c r="DD110" s="48">
        <v>0</v>
      </c>
      <c r="DE110" s="25">
        <v>0</v>
      </c>
      <c r="DF110" s="48">
        <v>0</v>
      </c>
      <c r="DG110" s="48">
        <v>0</v>
      </c>
      <c r="DH110" s="48">
        <v>0</v>
      </c>
      <c r="DI110" s="25">
        <v>0</v>
      </c>
      <c r="DJ110" s="33">
        <f t="shared" si="72"/>
        <v>0</v>
      </c>
      <c r="DK110" s="33">
        <f t="shared" si="73"/>
        <v>0</v>
      </c>
      <c r="DL110" s="27">
        <f t="shared" si="74"/>
        <v>1</v>
      </c>
      <c r="DM110" s="33">
        <f t="shared" si="75"/>
        <v>0</v>
      </c>
      <c r="DN110" s="33">
        <f t="shared" si="76"/>
        <v>0</v>
      </c>
      <c r="DO110" s="33">
        <f t="shared" si="77"/>
        <v>0</v>
      </c>
      <c r="DP110" s="33">
        <f t="shared" si="78"/>
        <v>0</v>
      </c>
      <c r="DQ110" s="33">
        <f t="shared" si="79"/>
        <v>0</v>
      </c>
      <c r="DR110" s="154">
        <v>3.7229999999999999</v>
      </c>
      <c r="DS110" s="3">
        <v>4.1070000000000002</v>
      </c>
      <c r="DT110" s="3" t="s">
        <v>3077</v>
      </c>
      <c r="DU110" s="3" t="s">
        <v>3062</v>
      </c>
      <c r="DV110" s="285"/>
    </row>
    <row r="111" spans="1:126" x14ac:dyDescent="0.35">
      <c r="A111">
        <v>2023</v>
      </c>
      <c r="B111" t="s">
        <v>654</v>
      </c>
      <c r="C111" t="s">
        <v>1326</v>
      </c>
      <c r="D111" t="s">
        <v>1327</v>
      </c>
      <c r="E111" t="s">
        <v>1328</v>
      </c>
      <c r="F111" t="s">
        <v>349</v>
      </c>
      <c r="G111" t="s">
        <v>1329</v>
      </c>
      <c r="H111" t="s">
        <v>1330</v>
      </c>
      <c r="I111">
        <v>2020</v>
      </c>
      <c r="J111" t="s">
        <v>1331</v>
      </c>
      <c r="K111" s="47" t="s">
        <v>348</v>
      </c>
      <c r="N111" t="s">
        <v>946</v>
      </c>
      <c r="O111" s="42" t="s">
        <v>177</v>
      </c>
      <c r="P111" t="s">
        <v>102</v>
      </c>
      <c r="Q111" t="s">
        <v>1332</v>
      </c>
      <c r="R111" t="s">
        <v>103</v>
      </c>
      <c r="S111" t="s">
        <v>104</v>
      </c>
      <c r="T111" t="s">
        <v>105</v>
      </c>
      <c r="U111" t="s">
        <v>126</v>
      </c>
      <c r="V111">
        <v>0</v>
      </c>
      <c r="W111">
        <v>0</v>
      </c>
      <c r="X111">
        <v>0</v>
      </c>
      <c r="Y111" s="43">
        <v>0</v>
      </c>
      <c r="Z111" s="43">
        <v>0</v>
      </c>
      <c r="AA111" s="43">
        <v>1</v>
      </c>
      <c r="AB111" s="43">
        <v>0</v>
      </c>
      <c r="AC111" s="3">
        <f t="shared" si="60"/>
        <v>1</v>
      </c>
      <c r="AD111" s="4">
        <f t="shared" si="61"/>
        <v>1</v>
      </c>
      <c r="AE111" s="44">
        <v>0</v>
      </c>
      <c r="AF111" s="44">
        <v>0</v>
      </c>
      <c r="AG111" s="11">
        <f t="shared" si="62"/>
        <v>0</v>
      </c>
      <c r="AH111" s="12">
        <f t="shared" si="63"/>
        <v>0</v>
      </c>
      <c r="AI111" s="13">
        <f t="shared" si="64"/>
        <v>1</v>
      </c>
      <c r="AJ111" s="45">
        <v>0</v>
      </c>
      <c r="AK111" s="45">
        <v>0</v>
      </c>
      <c r="AL111" s="18">
        <f t="shared" si="65"/>
        <v>0</v>
      </c>
      <c r="AM111" s="19">
        <f t="shared" si="66"/>
        <v>0</v>
      </c>
      <c r="AN111" s="46">
        <v>0</v>
      </c>
      <c r="AO111" s="46">
        <v>0</v>
      </c>
      <c r="AP111" s="46">
        <v>0</v>
      </c>
      <c r="AQ111" s="24">
        <f t="shared" si="67"/>
        <v>0</v>
      </c>
      <c r="AR111" s="25">
        <f t="shared" si="68"/>
        <v>0</v>
      </c>
      <c r="AS111" s="13">
        <f t="shared" si="69"/>
        <v>0</v>
      </c>
      <c r="AT111" s="26">
        <f t="shared" si="70"/>
        <v>1</v>
      </c>
      <c r="AU111" s="27">
        <f t="shared" si="71"/>
        <v>1</v>
      </c>
      <c r="AV111" s="47">
        <v>0</v>
      </c>
      <c r="AW111" s="47">
        <v>0</v>
      </c>
      <c r="AX111" s="47">
        <v>0</v>
      </c>
      <c r="AY111" s="47">
        <v>0</v>
      </c>
      <c r="AZ111" s="47">
        <v>0</v>
      </c>
      <c r="BA111" s="47">
        <v>0</v>
      </c>
      <c r="BB111" s="47">
        <v>0</v>
      </c>
      <c r="BC111" s="47">
        <v>0</v>
      </c>
      <c r="BD111" s="47">
        <v>0</v>
      </c>
      <c r="BE111" s="47">
        <v>0</v>
      </c>
      <c r="BF111" s="47">
        <v>0</v>
      </c>
      <c r="BG111" s="47">
        <v>0</v>
      </c>
      <c r="BH111" s="47">
        <v>0</v>
      </c>
      <c r="BI111" s="47">
        <v>0</v>
      </c>
      <c r="BJ111" s="47">
        <v>0</v>
      </c>
      <c r="BK111" s="47">
        <v>0</v>
      </c>
      <c r="BL111" s="47">
        <v>0</v>
      </c>
      <c r="BM111" s="47">
        <v>0</v>
      </c>
      <c r="BN111" s="47">
        <v>0</v>
      </c>
      <c r="BO111" s="47">
        <v>0</v>
      </c>
      <c r="BP111" s="47">
        <v>0</v>
      </c>
      <c r="BQ111" s="47">
        <v>0</v>
      </c>
      <c r="BR111" s="47">
        <v>0</v>
      </c>
      <c r="BS111" s="47">
        <v>0</v>
      </c>
      <c r="BT111" s="47">
        <v>0</v>
      </c>
      <c r="BU111" s="47">
        <v>0</v>
      </c>
      <c r="BV111" s="47">
        <v>0</v>
      </c>
      <c r="BW111" s="47">
        <v>0</v>
      </c>
      <c r="BX111" s="47">
        <v>0</v>
      </c>
      <c r="BY111" s="47">
        <v>0</v>
      </c>
      <c r="BZ111" s="47">
        <v>0</v>
      </c>
      <c r="CA111" s="47">
        <v>0</v>
      </c>
      <c r="CB111" s="47">
        <v>0</v>
      </c>
      <c r="CC111" s="47">
        <v>0</v>
      </c>
      <c r="CD111" s="47">
        <v>0</v>
      </c>
      <c r="CE111" s="47">
        <v>0</v>
      </c>
      <c r="CF111" s="47">
        <v>0</v>
      </c>
      <c r="CG111" s="47">
        <v>0</v>
      </c>
      <c r="CH111" s="47">
        <v>0</v>
      </c>
      <c r="CI111" s="25">
        <v>1</v>
      </c>
      <c r="CJ111" s="48">
        <v>0</v>
      </c>
      <c r="CK111" s="27">
        <v>1</v>
      </c>
      <c r="CL111" s="48">
        <v>0</v>
      </c>
      <c r="CM111" s="48">
        <v>0</v>
      </c>
      <c r="CN111" s="48">
        <v>0</v>
      </c>
      <c r="CO111" s="25">
        <v>0</v>
      </c>
      <c r="CP111" s="48">
        <v>0</v>
      </c>
      <c r="CQ111" s="48">
        <v>0</v>
      </c>
      <c r="CR111" s="25">
        <v>0</v>
      </c>
      <c r="CS111" s="48">
        <v>0</v>
      </c>
      <c r="CT111" s="48">
        <v>0</v>
      </c>
      <c r="CU111" s="25">
        <v>0</v>
      </c>
      <c r="CV111" s="48">
        <v>0</v>
      </c>
      <c r="CW111" s="48">
        <v>0</v>
      </c>
      <c r="CX111" s="48">
        <v>0</v>
      </c>
      <c r="CY111" s="25">
        <v>0</v>
      </c>
      <c r="CZ111" s="25">
        <v>0</v>
      </c>
      <c r="DA111" s="25">
        <v>0</v>
      </c>
      <c r="DB111" s="48">
        <v>0</v>
      </c>
      <c r="DC111" s="48">
        <v>0</v>
      </c>
      <c r="DD111" s="48">
        <v>0</v>
      </c>
      <c r="DE111" s="25">
        <v>0</v>
      </c>
      <c r="DF111" s="48">
        <v>0</v>
      </c>
      <c r="DG111" s="48">
        <v>0</v>
      </c>
      <c r="DH111" s="48">
        <v>0</v>
      </c>
      <c r="DI111" s="25">
        <v>0</v>
      </c>
      <c r="DJ111" s="33">
        <f t="shared" si="72"/>
        <v>0</v>
      </c>
      <c r="DK111" s="33">
        <f t="shared" si="73"/>
        <v>0</v>
      </c>
      <c r="DL111" s="27">
        <f t="shared" si="74"/>
        <v>1</v>
      </c>
      <c r="DM111" s="33">
        <f t="shared" si="75"/>
        <v>0</v>
      </c>
      <c r="DN111" s="33">
        <f t="shared" si="76"/>
        <v>0</v>
      </c>
      <c r="DO111" s="33">
        <f t="shared" si="77"/>
        <v>0</v>
      </c>
      <c r="DP111" s="33">
        <f t="shared" si="78"/>
        <v>0</v>
      </c>
      <c r="DQ111" s="33">
        <f t="shared" si="79"/>
        <v>0</v>
      </c>
      <c r="DR111" s="154">
        <v>2.2589999999999999</v>
      </c>
      <c r="DS111" s="3">
        <v>2.343</v>
      </c>
      <c r="DT111" s="3" t="s">
        <v>3079</v>
      </c>
      <c r="DU111" s="3" t="s">
        <v>3062</v>
      </c>
      <c r="DV111" s="285"/>
    </row>
    <row r="112" spans="1:126" x14ac:dyDescent="0.35">
      <c r="A112">
        <v>2024</v>
      </c>
      <c r="B112" t="s">
        <v>430</v>
      </c>
      <c r="C112" t="s">
        <v>1333</v>
      </c>
      <c r="D112" t="s">
        <v>1334</v>
      </c>
      <c r="E112" t="s">
        <v>1335</v>
      </c>
      <c r="F112" t="s">
        <v>302</v>
      </c>
      <c r="G112" t="s">
        <v>1336</v>
      </c>
      <c r="H112" t="s">
        <v>1337</v>
      </c>
      <c r="I112">
        <v>2020</v>
      </c>
      <c r="J112" t="s">
        <v>1338</v>
      </c>
      <c r="K112" s="47" t="s">
        <v>1339</v>
      </c>
      <c r="L112">
        <v>100</v>
      </c>
      <c r="M112">
        <v>5</v>
      </c>
      <c r="N112" t="s">
        <v>1340</v>
      </c>
      <c r="O112" s="42" t="s">
        <v>376</v>
      </c>
      <c r="P112" t="s">
        <v>102</v>
      </c>
      <c r="Q112" t="s">
        <v>1341</v>
      </c>
      <c r="R112" t="s">
        <v>103</v>
      </c>
      <c r="S112" t="s">
        <v>104</v>
      </c>
      <c r="T112" t="s">
        <v>105</v>
      </c>
      <c r="U112" t="s">
        <v>1342</v>
      </c>
      <c r="V112">
        <v>0</v>
      </c>
      <c r="W112">
        <v>0</v>
      </c>
      <c r="X112">
        <v>0</v>
      </c>
      <c r="Y112" s="43">
        <v>1</v>
      </c>
      <c r="Z112" s="43">
        <v>0</v>
      </c>
      <c r="AA112" s="43">
        <v>0</v>
      </c>
      <c r="AB112" s="43">
        <v>0</v>
      </c>
      <c r="AC112" s="3">
        <f t="shared" si="60"/>
        <v>1</v>
      </c>
      <c r="AD112" s="4">
        <f t="shared" si="61"/>
        <v>1</v>
      </c>
      <c r="AE112" s="44">
        <v>0</v>
      </c>
      <c r="AF112" s="44">
        <v>0</v>
      </c>
      <c r="AG112" s="11">
        <f t="shared" si="62"/>
        <v>0</v>
      </c>
      <c r="AH112" s="12">
        <f t="shared" si="63"/>
        <v>0</v>
      </c>
      <c r="AI112" s="13">
        <f t="shared" si="64"/>
        <v>1</v>
      </c>
      <c r="AJ112" s="45">
        <v>0</v>
      </c>
      <c r="AK112" s="45">
        <v>0</v>
      </c>
      <c r="AL112" s="18">
        <f t="shared" si="65"/>
        <v>0</v>
      </c>
      <c r="AM112" s="19">
        <f t="shared" si="66"/>
        <v>0</v>
      </c>
      <c r="AN112" s="46">
        <v>0</v>
      </c>
      <c r="AO112" s="46">
        <v>0</v>
      </c>
      <c r="AP112" s="46">
        <v>0</v>
      </c>
      <c r="AQ112" s="24">
        <f t="shared" si="67"/>
        <v>0</v>
      </c>
      <c r="AR112" s="25">
        <f t="shared" si="68"/>
        <v>0</v>
      </c>
      <c r="AS112" s="13">
        <f t="shared" si="69"/>
        <v>0</v>
      </c>
      <c r="AT112" s="26">
        <f t="shared" si="70"/>
        <v>1</v>
      </c>
      <c r="AU112" s="27">
        <f t="shared" si="71"/>
        <v>1</v>
      </c>
      <c r="AV112" s="47">
        <v>0</v>
      </c>
      <c r="AW112" s="47">
        <v>0</v>
      </c>
      <c r="AX112" s="47">
        <v>0</v>
      </c>
      <c r="AY112" s="47">
        <v>0</v>
      </c>
      <c r="AZ112" s="47">
        <v>0</v>
      </c>
      <c r="BA112" s="47">
        <v>0</v>
      </c>
      <c r="BB112" s="47">
        <v>0</v>
      </c>
      <c r="BC112" s="47">
        <v>0</v>
      </c>
      <c r="BD112" s="47">
        <v>0</v>
      </c>
      <c r="BE112" s="47">
        <v>0</v>
      </c>
      <c r="BF112" s="47">
        <v>0</v>
      </c>
      <c r="BG112" s="47">
        <v>0</v>
      </c>
      <c r="BH112" s="47">
        <v>0</v>
      </c>
      <c r="BI112" s="47">
        <v>0</v>
      </c>
      <c r="BJ112" s="47">
        <v>0</v>
      </c>
      <c r="BK112" s="47">
        <v>0</v>
      </c>
      <c r="BL112" s="47">
        <v>0</v>
      </c>
      <c r="BM112" s="47">
        <v>0</v>
      </c>
      <c r="BN112" s="47">
        <v>0</v>
      </c>
      <c r="BO112" s="47">
        <v>0</v>
      </c>
      <c r="BP112" s="47">
        <v>0</v>
      </c>
      <c r="BQ112" s="47">
        <v>0</v>
      </c>
      <c r="BR112" s="47">
        <v>0</v>
      </c>
      <c r="BS112" s="47">
        <v>0</v>
      </c>
      <c r="BT112" s="47">
        <v>0</v>
      </c>
      <c r="BU112" s="47">
        <v>0</v>
      </c>
      <c r="BV112" s="47">
        <v>0</v>
      </c>
      <c r="BW112" s="47">
        <v>0</v>
      </c>
      <c r="BX112" s="47">
        <v>0</v>
      </c>
      <c r="BY112" s="47">
        <v>0</v>
      </c>
      <c r="BZ112" s="47">
        <v>0</v>
      </c>
      <c r="CA112" s="47">
        <v>0</v>
      </c>
      <c r="CB112" s="47">
        <v>0</v>
      </c>
      <c r="CC112" s="47">
        <v>0</v>
      </c>
      <c r="CD112" s="47">
        <v>0</v>
      </c>
      <c r="CE112" s="47">
        <v>0</v>
      </c>
      <c r="CF112" s="47">
        <v>0</v>
      </c>
      <c r="CG112" s="47">
        <v>0</v>
      </c>
      <c r="CH112" s="47">
        <v>0</v>
      </c>
      <c r="CI112" s="25">
        <v>1</v>
      </c>
      <c r="CJ112" s="48">
        <v>0</v>
      </c>
      <c r="CK112" s="27">
        <v>1</v>
      </c>
      <c r="CL112" s="48">
        <v>0</v>
      </c>
      <c r="CM112" s="48">
        <v>0</v>
      </c>
      <c r="CN112" s="48">
        <v>0</v>
      </c>
      <c r="CO112" s="25">
        <v>0</v>
      </c>
      <c r="CP112" s="48">
        <v>0</v>
      </c>
      <c r="CQ112" s="48">
        <v>0</v>
      </c>
      <c r="CR112" s="25">
        <v>0</v>
      </c>
      <c r="CS112" s="48">
        <v>0</v>
      </c>
      <c r="CT112" s="48">
        <v>0</v>
      </c>
      <c r="CU112" s="25">
        <v>0</v>
      </c>
      <c r="CV112" s="48">
        <v>0</v>
      </c>
      <c r="CW112" s="48">
        <v>0</v>
      </c>
      <c r="CX112" s="48">
        <v>0</v>
      </c>
      <c r="CY112" s="25">
        <v>0</v>
      </c>
      <c r="CZ112" s="25">
        <v>0</v>
      </c>
      <c r="DA112" s="25">
        <v>0</v>
      </c>
      <c r="DB112" s="48">
        <v>0</v>
      </c>
      <c r="DC112" s="48">
        <v>0</v>
      </c>
      <c r="DD112" s="48">
        <v>0</v>
      </c>
      <c r="DE112" s="25">
        <v>0</v>
      </c>
      <c r="DF112" s="48">
        <v>0</v>
      </c>
      <c r="DG112" s="48">
        <v>0</v>
      </c>
      <c r="DH112" s="48">
        <v>0</v>
      </c>
      <c r="DI112" s="25">
        <v>0</v>
      </c>
      <c r="DJ112" s="33">
        <f t="shared" si="72"/>
        <v>0</v>
      </c>
      <c r="DK112" s="33">
        <f t="shared" si="73"/>
        <v>0</v>
      </c>
      <c r="DL112" s="27">
        <f t="shared" si="74"/>
        <v>1</v>
      </c>
      <c r="DM112" s="33">
        <f t="shared" si="75"/>
        <v>0</v>
      </c>
      <c r="DN112" s="33">
        <f t="shared" si="76"/>
        <v>0</v>
      </c>
      <c r="DO112" s="33">
        <f t="shared" si="77"/>
        <v>0</v>
      </c>
      <c r="DP112" s="33">
        <f t="shared" si="78"/>
        <v>0</v>
      </c>
      <c r="DQ112" s="33">
        <f t="shared" si="79"/>
        <v>0</v>
      </c>
      <c r="DR112" s="154">
        <v>1.595</v>
      </c>
      <c r="DS112" s="3">
        <v>1.7350000000000001</v>
      </c>
      <c r="DT112" s="3" t="s">
        <v>3063</v>
      </c>
      <c r="DU112" s="3" t="s">
        <v>3064</v>
      </c>
      <c r="DV112" s="285"/>
    </row>
    <row r="113" spans="1:126" x14ac:dyDescent="0.35">
      <c r="A113" s="229">
        <v>2025</v>
      </c>
      <c r="B113" t="s">
        <v>654</v>
      </c>
      <c r="C113" t="s">
        <v>1343</v>
      </c>
      <c r="D113" t="s">
        <v>1344</v>
      </c>
      <c r="E113" t="s">
        <v>1345</v>
      </c>
      <c r="F113" t="s">
        <v>131</v>
      </c>
      <c r="G113" t="s">
        <v>1346</v>
      </c>
      <c r="H113" t="s">
        <v>1347</v>
      </c>
      <c r="I113">
        <v>2020</v>
      </c>
      <c r="J113" t="s">
        <v>1348</v>
      </c>
      <c r="K113" s="47" t="s">
        <v>1349</v>
      </c>
      <c r="L113">
        <v>13</v>
      </c>
      <c r="M113" t="s">
        <v>241</v>
      </c>
      <c r="N113" t="s">
        <v>1350</v>
      </c>
      <c r="O113" s="42" t="s">
        <v>234</v>
      </c>
      <c r="P113" t="s">
        <v>102</v>
      </c>
      <c r="Q113" t="s">
        <v>1351</v>
      </c>
      <c r="R113" t="s">
        <v>108</v>
      </c>
      <c r="S113" t="s">
        <v>104</v>
      </c>
      <c r="T113" t="s">
        <v>168</v>
      </c>
      <c r="U113" t="s">
        <v>1352</v>
      </c>
      <c r="V113">
        <v>0</v>
      </c>
      <c r="W113">
        <v>1</v>
      </c>
      <c r="X113">
        <v>0</v>
      </c>
      <c r="Y113" s="43">
        <v>0</v>
      </c>
      <c r="Z113" s="43">
        <v>0</v>
      </c>
      <c r="AA113" s="43">
        <v>0</v>
      </c>
      <c r="AB113" s="43">
        <v>0</v>
      </c>
      <c r="AC113" s="3">
        <f t="shared" si="60"/>
        <v>0</v>
      </c>
      <c r="AD113" s="4">
        <f t="shared" si="61"/>
        <v>0</v>
      </c>
      <c r="AE113" s="44">
        <v>0</v>
      </c>
      <c r="AF113" s="44">
        <v>0</v>
      </c>
      <c r="AG113" s="11">
        <f t="shared" si="62"/>
        <v>0</v>
      </c>
      <c r="AH113" s="12">
        <f t="shared" si="63"/>
        <v>0</v>
      </c>
      <c r="AI113" s="13">
        <f t="shared" si="64"/>
        <v>0</v>
      </c>
      <c r="AJ113" s="45">
        <v>0</v>
      </c>
      <c r="AK113" s="45">
        <v>0</v>
      </c>
      <c r="AL113" s="18">
        <f t="shared" si="65"/>
        <v>0</v>
      </c>
      <c r="AM113" s="19">
        <f t="shared" si="66"/>
        <v>0</v>
      </c>
      <c r="AN113" s="46">
        <v>0</v>
      </c>
      <c r="AO113" s="46">
        <v>0</v>
      </c>
      <c r="AP113" s="46">
        <v>0</v>
      </c>
      <c r="AQ113" s="24">
        <f t="shared" si="67"/>
        <v>0</v>
      </c>
      <c r="AR113" s="25">
        <f t="shared" si="68"/>
        <v>0</v>
      </c>
      <c r="AS113" s="13">
        <f t="shared" si="69"/>
        <v>0</v>
      </c>
      <c r="AT113" s="26">
        <f t="shared" si="70"/>
        <v>0</v>
      </c>
      <c r="AU113" s="27">
        <f t="shared" si="71"/>
        <v>0</v>
      </c>
      <c r="AV113" s="47">
        <v>0</v>
      </c>
      <c r="AW113" s="47">
        <v>0</v>
      </c>
      <c r="AX113" s="47">
        <v>0</v>
      </c>
      <c r="AY113" s="47">
        <v>0</v>
      </c>
      <c r="AZ113" s="47">
        <v>0</v>
      </c>
      <c r="BA113" s="47">
        <v>0</v>
      </c>
      <c r="BB113" s="47">
        <v>0</v>
      </c>
      <c r="BC113" s="47">
        <v>0</v>
      </c>
      <c r="BD113" s="47">
        <v>0</v>
      </c>
      <c r="BE113" s="47">
        <v>0</v>
      </c>
      <c r="BF113" s="47">
        <v>0</v>
      </c>
      <c r="BG113" s="47">
        <v>0</v>
      </c>
      <c r="BH113" s="47">
        <v>0</v>
      </c>
      <c r="BI113" s="47">
        <v>0</v>
      </c>
      <c r="BJ113" s="47">
        <v>0</v>
      </c>
      <c r="BK113" s="47">
        <v>0</v>
      </c>
      <c r="BL113" s="47">
        <v>0</v>
      </c>
      <c r="BM113" s="47">
        <v>0</v>
      </c>
      <c r="BN113" s="47">
        <v>0</v>
      </c>
      <c r="BO113" s="47">
        <v>0</v>
      </c>
      <c r="BP113" s="47">
        <v>0</v>
      </c>
      <c r="BQ113" s="47">
        <v>0</v>
      </c>
      <c r="BR113" s="47">
        <v>0</v>
      </c>
      <c r="BS113" s="47">
        <v>0</v>
      </c>
      <c r="BT113" s="47">
        <v>0</v>
      </c>
      <c r="BU113" s="47">
        <v>0</v>
      </c>
      <c r="BV113" s="47">
        <v>0</v>
      </c>
      <c r="BW113" s="47">
        <v>0</v>
      </c>
      <c r="BX113" s="47">
        <v>0</v>
      </c>
      <c r="BY113" s="47">
        <v>0</v>
      </c>
      <c r="BZ113" s="47">
        <v>0</v>
      </c>
      <c r="CA113" s="47">
        <v>0</v>
      </c>
      <c r="CB113" s="47">
        <v>0</v>
      </c>
      <c r="CC113" s="47">
        <v>0</v>
      </c>
      <c r="CD113" s="47">
        <v>0</v>
      </c>
      <c r="CE113" s="47">
        <v>0</v>
      </c>
      <c r="CF113" s="47">
        <v>0</v>
      </c>
      <c r="CG113" s="47">
        <v>0</v>
      </c>
      <c r="CH113" s="47">
        <v>0</v>
      </c>
      <c r="CI113" s="25">
        <v>1</v>
      </c>
      <c r="CJ113" s="48">
        <v>0</v>
      </c>
      <c r="CK113" s="27">
        <v>1</v>
      </c>
      <c r="CL113" s="48">
        <v>0</v>
      </c>
      <c r="CM113" s="48">
        <v>0</v>
      </c>
      <c r="CN113" s="48">
        <v>1</v>
      </c>
      <c r="CO113" s="25">
        <v>0</v>
      </c>
      <c r="CP113" s="48">
        <v>0</v>
      </c>
      <c r="CQ113" s="48">
        <v>0</v>
      </c>
      <c r="CR113" s="25">
        <v>0</v>
      </c>
      <c r="CS113" s="48">
        <v>0</v>
      </c>
      <c r="CT113" s="48">
        <v>0</v>
      </c>
      <c r="CU113" s="25">
        <v>0</v>
      </c>
      <c r="CV113" s="48">
        <v>0</v>
      </c>
      <c r="CW113" s="48">
        <v>0</v>
      </c>
      <c r="CX113" s="48">
        <v>0</v>
      </c>
      <c r="CY113" s="25">
        <v>0</v>
      </c>
      <c r="CZ113" s="25">
        <v>0</v>
      </c>
      <c r="DA113" s="25">
        <v>0</v>
      </c>
      <c r="DB113" s="48">
        <v>0</v>
      </c>
      <c r="DC113" s="48">
        <v>0</v>
      </c>
      <c r="DD113" s="48">
        <v>0</v>
      </c>
      <c r="DE113" s="25">
        <v>0</v>
      </c>
      <c r="DF113" s="48">
        <v>0</v>
      </c>
      <c r="DG113" s="48">
        <v>0</v>
      </c>
      <c r="DH113" s="48">
        <v>0</v>
      </c>
      <c r="DI113" s="25">
        <v>0</v>
      </c>
      <c r="DJ113" s="33">
        <f t="shared" si="72"/>
        <v>0</v>
      </c>
      <c r="DK113" s="33">
        <f t="shared" si="73"/>
        <v>1</v>
      </c>
      <c r="DL113" s="27">
        <f t="shared" si="74"/>
        <v>1</v>
      </c>
      <c r="DM113" s="33">
        <f t="shared" si="75"/>
        <v>0</v>
      </c>
      <c r="DN113" s="33">
        <f t="shared" si="76"/>
        <v>0</v>
      </c>
      <c r="DO113" s="33">
        <f t="shared" si="77"/>
        <v>0</v>
      </c>
      <c r="DP113" s="33">
        <f t="shared" si="78"/>
        <v>0</v>
      </c>
      <c r="DQ113" s="33">
        <f t="shared" si="79"/>
        <v>0</v>
      </c>
      <c r="DR113" s="154">
        <v>1.196</v>
      </c>
      <c r="DS113" s="3">
        <v>1.6990000000000001</v>
      </c>
      <c r="DT113" s="3" t="s">
        <v>3088</v>
      </c>
      <c r="DU113" s="3" t="s">
        <v>3067</v>
      </c>
      <c r="DV113" s="285">
        <v>1</v>
      </c>
    </row>
    <row r="114" spans="1:126" x14ac:dyDescent="0.35">
      <c r="A114">
        <v>2026</v>
      </c>
      <c r="B114" t="s">
        <v>134</v>
      </c>
      <c r="C114" t="s">
        <v>1353</v>
      </c>
      <c r="D114" t="s">
        <v>1354</v>
      </c>
      <c r="E114" t="s">
        <v>160</v>
      </c>
      <c r="F114" t="s">
        <v>160</v>
      </c>
      <c r="H114" t="s">
        <v>1355</v>
      </c>
      <c r="I114">
        <v>2020</v>
      </c>
      <c r="J114" t="s">
        <v>1356</v>
      </c>
      <c r="K114" s="47" t="s">
        <v>194</v>
      </c>
      <c r="L114">
        <v>297</v>
      </c>
      <c r="M114">
        <v>1</v>
      </c>
      <c r="N114" t="s">
        <v>1357</v>
      </c>
      <c r="O114" s="42" t="s">
        <v>258</v>
      </c>
      <c r="P114" t="s">
        <v>102</v>
      </c>
      <c r="Q114" t="s">
        <v>1358</v>
      </c>
      <c r="R114" t="s">
        <v>108</v>
      </c>
      <c r="S114" t="s">
        <v>104</v>
      </c>
      <c r="T114" t="s">
        <v>105</v>
      </c>
      <c r="U114" t="s">
        <v>1359</v>
      </c>
      <c r="V114">
        <v>0</v>
      </c>
      <c r="W114">
        <v>0</v>
      </c>
      <c r="X114">
        <v>0</v>
      </c>
      <c r="Y114" s="43">
        <v>0</v>
      </c>
      <c r="Z114" s="43">
        <v>0</v>
      </c>
      <c r="AA114" s="43">
        <v>0</v>
      </c>
      <c r="AB114" s="43">
        <v>0</v>
      </c>
      <c r="AC114" s="3">
        <f t="shared" si="60"/>
        <v>0</v>
      </c>
      <c r="AD114" s="4">
        <f t="shared" si="61"/>
        <v>0</v>
      </c>
      <c r="AE114" s="44">
        <v>1</v>
      </c>
      <c r="AF114" s="44">
        <v>0</v>
      </c>
      <c r="AG114" s="11">
        <f t="shared" si="62"/>
        <v>1</v>
      </c>
      <c r="AH114" s="12">
        <f t="shared" si="63"/>
        <v>1</v>
      </c>
      <c r="AI114" s="13">
        <f t="shared" si="64"/>
        <v>1</v>
      </c>
      <c r="AJ114" s="45">
        <v>0</v>
      </c>
      <c r="AK114" s="45">
        <v>0</v>
      </c>
      <c r="AL114" s="18">
        <f t="shared" si="65"/>
        <v>0</v>
      </c>
      <c r="AM114" s="19">
        <f t="shared" si="66"/>
        <v>0</v>
      </c>
      <c r="AN114" s="46">
        <v>0</v>
      </c>
      <c r="AO114" s="46">
        <v>0</v>
      </c>
      <c r="AP114" s="46">
        <v>0</v>
      </c>
      <c r="AQ114" s="24">
        <f t="shared" si="67"/>
        <v>0</v>
      </c>
      <c r="AR114" s="25">
        <f t="shared" si="68"/>
        <v>0</v>
      </c>
      <c r="AS114" s="13">
        <f t="shared" si="69"/>
        <v>0</v>
      </c>
      <c r="AT114" s="26">
        <f t="shared" si="70"/>
        <v>1</v>
      </c>
      <c r="AU114" s="27">
        <f t="shared" si="71"/>
        <v>1</v>
      </c>
      <c r="AV114" s="47">
        <v>0</v>
      </c>
      <c r="AW114" s="47">
        <v>0</v>
      </c>
      <c r="AX114" s="47">
        <v>0</v>
      </c>
      <c r="AY114" s="47">
        <v>0</v>
      </c>
      <c r="AZ114" s="47">
        <v>0</v>
      </c>
      <c r="BA114" s="47">
        <v>0</v>
      </c>
      <c r="BB114" s="47">
        <v>0</v>
      </c>
      <c r="BC114" s="47">
        <v>0</v>
      </c>
      <c r="BD114" s="47">
        <v>0</v>
      </c>
      <c r="BE114" s="47">
        <v>0</v>
      </c>
      <c r="BF114" s="47">
        <v>0</v>
      </c>
      <c r="BG114" s="47">
        <v>0</v>
      </c>
      <c r="BH114" s="47">
        <v>0</v>
      </c>
      <c r="BI114" s="47">
        <v>0</v>
      </c>
      <c r="BJ114" s="47">
        <v>0</v>
      </c>
      <c r="BK114" s="47">
        <v>0</v>
      </c>
      <c r="BL114" s="47">
        <v>0</v>
      </c>
      <c r="BM114" s="47">
        <v>0</v>
      </c>
      <c r="BN114" s="47">
        <v>0</v>
      </c>
      <c r="BO114" s="47">
        <v>1</v>
      </c>
      <c r="BP114" s="47">
        <v>0</v>
      </c>
      <c r="BQ114" s="47">
        <v>0</v>
      </c>
      <c r="BR114" s="47">
        <v>0</v>
      </c>
      <c r="BS114" s="47">
        <v>0</v>
      </c>
      <c r="BT114" s="47">
        <v>0</v>
      </c>
      <c r="BU114" s="47">
        <v>0</v>
      </c>
      <c r="BV114" s="47">
        <v>0</v>
      </c>
      <c r="BW114" s="47">
        <v>0</v>
      </c>
      <c r="BX114" s="47">
        <v>0</v>
      </c>
      <c r="BY114" s="47">
        <v>0</v>
      </c>
      <c r="BZ114" s="47">
        <v>0</v>
      </c>
      <c r="CA114" s="47">
        <v>0</v>
      </c>
      <c r="CB114" s="47">
        <v>0</v>
      </c>
      <c r="CC114" s="47">
        <v>0</v>
      </c>
      <c r="CD114" s="47">
        <v>0</v>
      </c>
      <c r="CE114" s="47">
        <v>0</v>
      </c>
      <c r="CF114" s="47">
        <v>0</v>
      </c>
      <c r="CG114" s="47">
        <v>0</v>
      </c>
      <c r="CH114" s="47">
        <v>0</v>
      </c>
      <c r="CI114" s="25">
        <v>1</v>
      </c>
      <c r="CJ114" s="48">
        <v>0</v>
      </c>
      <c r="CK114" s="27">
        <v>1</v>
      </c>
      <c r="CL114" s="48">
        <v>0</v>
      </c>
      <c r="CM114" s="48">
        <v>0</v>
      </c>
      <c r="CN114" s="48">
        <v>0</v>
      </c>
      <c r="CO114" s="25">
        <v>0</v>
      </c>
      <c r="CP114" s="48">
        <v>0</v>
      </c>
      <c r="CQ114" s="48">
        <v>0</v>
      </c>
      <c r="CR114" s="25">
        <v>0</v>
      </c>
      <c r="CS114" s="48">
        <v>0</v>
      </c>
      <c r="CT114" s="48">
        <v>0</v>
      </c>
      <c r="CU114" s="25">
        <v>0</v>
      </c>
      <c r="CV114" s="48">
        <v>0</v>
      </c>
      <c r="CW114" s="48">
        <v>0</v>
      </c>
      <c r="CX114" s="48">
        <v>0</v>
      </c>
      <c r="CY114" s="25">
        <v>0</v>
      </c>
      <c r="CZ114" s="25">
        <v>0</v>
      </c>
      <c r="DA114" s="25">
        <v>0</v>
      </c>
      <c r="DB114" s="48">
        <v>0</v>
      </c>
      <c r="DC114" s="48">
        <v>0</v>
      </c>
      <c r="DD114" s="48">
        <v>0</v>
      </c>
      <c r="DE114" s="25">
        <v>0</v>
      </c>
      <c r="DF114" s="48">
        <v>0</v>
      </c>
      <c r="DG114" s="48">
        <v>0</v>
      </c>
      <c r="DH114" s="48">
        <v>0</v>
      </c>
      <c r="DI114" s="25">
        <v>0</v>
      </c>
      <c r="DJ114" s="33">
        <f t="shared" si="72"/>
        <v>0</v>
      </c>
      <c r="DK114" s="33">
        <f t="shared" si="73"/>
        <v>0</v>
      </c>
      <c r="DL114" s="27">
        <f t="shared" si="74"/>
        <v>1</v>
      </c>
      <c r="DM114" s="33">
        <f t="shared" si="75"/>
        <v>0</v>
      </c>
      <c r="DN114" s="33">
        <f t="shared" si="76"/>
        <v>0</v>
      </c>
      <c r="DO114" s="33">
        <f t="shared" si="77"/>
        <v>0</v>
      </c>
      <c r="DP114" s="33">
        <f t="shared" si="78"/>
        <v>0</v>
      </c>
      <c r="DQ114" s="33">
        <f t="shared" si="79"/>
        <v>0</v>
      </c>
      <c r="DR114" s="154">
        <v>0.98099999999999998</v>
      </c>
      <c r="DS114" s="3">
        <v>0.93799999999999994</v>
      </c>
      <c r="DT114" s="3" t="s">
        <v>3079</v>
      </c>
      <c r="DU114" s="3" t="s">
        <v>3076</v>
      </c>
      <c r="DV114" s="285"/>
    </row>
    <row r="115" spans="1:126" x14ac:dyDescent="0.35">
      <c r="A115" s="229">
        <v>2027</v>
      </c>
      <c r="B115" t="s">
        <v>127</v>
      </c>
      <c r="C115" t="s">
        <v>1360</v>
      </c>
      <c r="D115" t="s">
        <v>1361</v>
      </c>
      <c r="E115" t="s">
        <v>374</v>
      </c>
      <c r="F115" t="s">
        <v>195</v>
      </c>
      <c r="G115" t="s">
        <v>375</v>
      </c>
      <c r="H115" t="s">
        <v>749</v>
      </c>
      <c r="I115">
        <v>2020</v>
      </c>
      <c r="J115" t="s">
        <v>1362</v>
      </c>
      <c r="K115" s="47" t="s">
        <v>1363</v>
      </c>
      <c r="L115">
        <v>100</v>
      </c>
      <c r="M115">
        <v>4</v>
      </c>
      <c r="N115" t="s">
        <v>1364</v>
      </c>
      <c r="O115" s="42" t="s">
        <v>285</v>
      </c>
      <c r="P115" t="s">
        <v>102</v>
      </c>
      <c r="Q115" t="s">
        <v>1365</v>
      </c>
      <c r="R115" t="s">
        <v>108</v>
      </c>
      <c r="S115" t="s">
        <v>104</v>
      </c>
      <c r="T115" t="s">
        <v>105</v>
      </c>
      <c r="U115" t="s">
        <v>1366</v>
      </c>
      <c r="V115">
        <v>0</v>
      </c>
      <c r="W115">
        <v>0</v>
      </c>
      <c r="X115">
        <v>0</v>
      </c>
      <c r="Y115" s="43">
        <v>0</v>
      </c>
      <c r="Z115" s="43">
        <v>0</v>
      </c>
      <c r="AA115" s="43">
        <v>0</v>
      </c>
      <c r="AB115" s="43">
        <v>0</v>
      </c>
      <c r="AC115" s="3">
        <f t="shared" si="60"/>
        <v>0</v>
      </c>
      <c r="AD115" s="4">
        <f t="shared" si="61"/>
        <v>0</v>
      </c>
      <c r="AE115" s="44">
        <v>1</v>
      </c>
      <c r="AF115" s="44">
        <v>0</v>
      </c>
      <c r="AG115" s="11">
        <f t="shared" si="62"/>
        <v>1</v>
      </c>
      <c r="AH115" s="12">
        <f t="shared" si="63"/>
        <v>1</v>
      </c>
      <c r="AI115" s="13">
        <f t="shared" si="64"/>
        <v>1</v>
      </c>
      <c r="AJ115" s="45">
        <v>0</v>
      </c>
      <c r="AK115" s="45">
        <v>0</v>
      </c>
      <c r="AL115" s="18">
        <f t="shared" si="65"/>
        <v>0</v>
      </c>
      <c r="AM115" s="19">
        <f t="shared" si="66"/>
        <v>0</v>
      </c>
      <c r="AN115" s="46">
        <v>0</v>
      </c>
      <c r="AO115" s="46">
        <v>0</v>
      </c>
      <c r="AP115" s="46">
        <v>0</v>
      </c>
      <c r="AQ115" s="24">
        <f t="shared" si="67"/>
        <v>0</v>
      </c>
      <c r="AR115" s="25">
        <f t="shared" si="68"/>
        <v>0</v>
      </c>
      <c r="AS115" s="13">
        <f t="shared" si="69"/>
        <v>0</v>
      </c>
      <c r="AT115" s="26">
        <f t="shared" si="70"/>
        <v>1</v>
      </c>
      <c r="AU115" s="27">
        <f t="shared" si="71"/>
        <v>1</v>
      </c>
      <c r="AV115" s="47">
        <v>0</v>
      </c>
      <c r="AW115" s="47">
        <v>0</v>
      </c>
      <c r="AX115" s="47">
        <v>0</v>
      </c>
      <c r="AY115" s="47">
        <v>0</v>
      </c>
      <c r="AZ115" s="47">
        <v>0</v>
      </c>
      <c r="BA115" s="47">
        <v>0</v>
      </c>
      <c r="BB115" s="47">
        <v>0</v>
      </c>
      <c r="BC115" s="47">
        <v>0</v>
      </c>
      <c r="BD115" s="47">
        <v>0</v>
      </c>
      <c r="BE115" s="47">
        <v>0</v>
      </c>
      <c r="BF115" s="47">
        <v>0</v>
      </c>
      <c r="BG115" s="47">
        <v>0</v>
      </c>
      <c r="BH115" s="47">
        <v>0</v>
      </c>
      <c r="BI115" s="47">
        <v>0</v>
      </c>
      <c r="BJ115" s="47">
        <v>0</v>
      </c>
      <c r="BK115" s="47">
        <v>0</v>
      </c>
      <c r="BL115" s="47">
        <v>0</v>
      </c>
      <c r="BM115" s="47">
        <v>0</v>
      </c>
      <c r="BN115" s="47">
        <v>0</v>
      </c>
      <c r="BO115" s="47">
        <v>0</v>
      </c>
      <c r="BP115" s="47">
        <v>0</v>
      </c>
      <c r="BQ115" s="47">
        <v>0</v>
      </c>
      <c r="BR115" s="47">
        <v>0</v>
      </c>
      <c r="BS115" s="47">
        <v>0</v>
      </c>
      <c r="BT115" s="47">
        <v>0</v>
      </c>
      <c r="BU115" s="47">
        <v>0</v>
      </c>
      <c r="BV115" s="47">
        <v>0</v>
      </c>
      <c r="BW115" s="47">
        <v>0</v>
      </c>
      <c r="BX115" s="47">
        <v>0</v>
      </c>
      <c r="BY115" s="47">
        <v>0</v>
      </c>
      <c r="BZ115" s="47">
        <v>0</v>
      </c>
      <c r="CA115" s="47">
        <v>0</v>
      </c>
      <c r="CB115" s="47">
        <v>0</v>
      </c>
      <c r="CC115" s="47">
        <v>0</v>
      </c>
      <c r="CD115" s="47">
        <v>0</v>
      </c>
      <c r="CE115" s="47">
        <v>0</v>
      </c>
      <c r="CF115" s="47">
        <v>0</v>
      </c>
      <c r="CG115" s="47">
        <v>0</v>
      </c>
      <c r="CH115" s="47">
        <v>0</v>
      </c>
      <c r="CI115" s="25">
        <v>1</v>
      </c>
      <c r="CJ115" s="48">
        <v>0</v>
      </c>
      <c r="CK115" s="27">
        <v>1</v>
      </c>
      <c r="CL115" s="48">
        <v>0</v>
      </c>
      <c r="CM115" s="48">
        <v>0</v>
      </c>
      <c r="CN115" s="48">
        <v>0</v>
      </c>
      <c r="CO115" s="25">
        <v>0</v>
      </c>
      <c r="CP115" s="48">
        <v>0</v>
      </c>
      <c r="CQ115" s="48">
        <v>0</v>
      </c>
      <c r="CR115" s="25">
        <v>0</v>
      </c>
      <c r="CS115" s="48">
        <v>0</v>
      </c>
      <c r="CT115" s="48">
        <v>0</v>
      </c>
      <c r="CU115" s="25">
        <v>0</v>
      </c>
      <c r="CV115" s="48">
        <v>0</v>
      </c>
      <c r="CW115" s="48">
        <v>0</v>
      </c>
      <c r="CX115" s="48">
        <v>0</v>
      </c>
      <c r="CY115" s="25">
        <v>0</v>
      </c>
      <c r="CZ115" s="25">
        <v>0</v>
      </c>
      <c r="DA115" s="25">
        <v>0</v>
      </c>
      <c r="DB115" s="48">
        <v>0</v>
      </c>
      <c r="DC115" s="48">
        <v>0</v>
      </c>
      <c r="DD115" s="48">
        <v>0</v>
      </c>
      <c r="DE115" s="25">
        <v>0</v>
      </c>
      <c r="DF115" s="48">
        <v>0</v>
      </c>
      <c r="DG115" s="48">
        <v>0</v>
      </c>
      <c r="DH115" s="48">
        <v>0</v>
      </c>
      <c r="DI115" s="25">
        <v>0</v>
      </c>
      <c r="DJ115" s="33">
        <f t="shared" si="72"/>
        <v>0</v>
      </c>
      <c r="DK115" s="33">
        <f t="shared" si="73"/>
        <v>0</v>
      </c>
      <c r="DL115" s="27">
        <f t="shared" si="74"/>
        <v>1</v>
      </c>
      <c r="DM115" s="33">
        <f t="shared" si="75"/>
        <v>0</v>
      </c>
      <c r="DN115" s="33">
        <f t="shared" si="76"/>
        <v>0</v>
      </c>
      <c r="DO115" s="33">
        <f t="shared" si="77"/>
        <v>0</v>
      </c>
      <c r="DP115" s="33">
        <f t="shared" si="78"/>
        <v>0</v>
      </c>
      <c r="DQ115" s="33">
        <f t="shared" si="79"/>
        <v>0</v>
      </c>
      <c r="DR115" s="154">
        <v>1.181</v>
      </c>
      <c r="DS115" s="3">
        <v>1.2809999999999999</v>
      </c>
      <c r="DT115" s="3" t="s">
        <v>3069</v>
      </c>
      <c r="DU115" s="3" t="s">
        <v>3067</v>
      </c>
      <c r="DV115" s="285"/>
    </row>
    <row r="116" spans="1:126" x14ac:dyDescent="0.35">
      <c r="A116">
        <v>2028</v>
      </c>
      <c r="B116" t="s">
        <v>381</v>
      </c>
      <c r="C116" t="s">
        <v>1367</v>
      </c>
      <c r="D116" t="s">
        <v>1368</v>
      </c>
      <c r="E116" t="s">
        <v>1369</v>
      </c>
      <c r="F116" t="s">
        <v>379</v>
      </c>
      <c r="G116" t="s">
        <v>1370</v>
      </c>
      <c r="H116" t="s">
        <v>1371</v>
      </c>
      <c r="I116">
        <v>2020</v>
      </c>
      <c r="J116" t="s">
        <v>1372</v>
      </c>
      <c r="K116" s="47" t="s">
        <v>380</v>
      </c>
      <c r="L116">
        <v>36</v>
      </c>
      <c r="M116">
        <v>5</v>
      </c>
      <c r="N116" t="s">
        <v>1373</v>
      </c>
      <c r="O116" s="42" t="s">
        <v>177</v>
      </c>
      <c r="P116" t="s">
        <v>102</v>
      </c>
      <c r="Q116" t="s">
        <v>1374</v>
      </c>
      <c r="R116" t="s">
        <v>103</v>
      </c>
      <c r="S116" t="s">
        <v>104</v>
      </c>
      <c r="T116" t="s">
        <v>105</v>
      </c>
      <c r="U116" t="s">
        <v>1375</v>
      </c>
      <c r="V116">
        <v>0</v>
      </c>
      <c r="W116">
        <v>0</v>
      </c>
      <c r="X116">
        <v>0</v>
      </c>
      <c r="Y116" s="43">
        <v>0</v>
      </c>
      <c r="Z116" s="43">
        <v>0</v>
      </c>
      <c r="AA116" s="43">
        <v>0</v>
      </c>
      <c r="AB116" s="43">
        <v>0</v>
      </c>
      <c r="AC116" s="3">
        <f t="shared" si="60"/>
        <v>0</v>
      </c>
      <c r="AD116" s="4">
        <f t="shared" si="61"/>
        <v>0</v>
      </c>
      <c r="AE116" s="44">
        <v>1</v>
      </c>
      <c r="AF116" s="44">
        <v>0</v>
      </c>
      <c r="AG116" s="11">
        <f t="shared" si="62"/>
        <v>1</v>
      </c>
      <c r="AH116" s="12">
        <f t="shared" si="63"/>
        <v>1</v>
      </c>
      <c r="AI116" s="13">
        <f t="shared" si="64"/>
        <v>1</v>
      </c>
      <c r="AJ116" s="45">
        <v>0</v>
      </c>
      <c r="AK116" s="45">
        <v>0</v>
      </c>
      <c r="AL116" s="18">
        <f t="shared" si="65"/>
        <v>0</v>
      </c>
      <c r="AM116" s="19">
        <f t="shared" si="66"/>
        <v>0</v>
      </c>
      <c r="AN116" s="46">
        <v>0</v>
      </c>
      <c r="AO116" s="46">
        <v>0</v>
      </c>
      <c r="AP116" s="46">
        <v>0</v>
      </c>
      <c r="AQ116" s="24">
        <f t="shared" si="67"/>
        <v>0</v>
      </c>
      <c r="AR116" s="25">
        <f t="shared" si="68"/>
        <v>0</v>
      </c>
      <c r="AS116" s="13">
        <f t="shared" si="69"/>
        <v>0</v>
      </c>
      <c r="AT116" s="26">
        <f t="shared" si="70"/>
        <v>1</v>
      </c>
      <c r="AU116" s="27">
        <f t="shared" si="71"/>
        <v>1</v>
      </c>
      <c r="AV116" s="47">
        <v>0</v>
      </c>
      <c r="AW116" s="47">
        <v>0</v>
      </c>
      <c r="AX116" s="47">
        <v>0</v>
      </c>
      <c r="AY116" s="47">
        <v>1</v>
      </c>
      <c r="AZ116" s="47">
        <v>0</v>
      </c>
      <c r="BA116" s="47">
        <v>0</v>
      </c>
      <c r="BB116" s="47">
        <v>0</v>
      </c>
      <c r="BC116" s="47">
        <v>0</v>
      </c>
      <c r="BD116" s="47">
        <v>0</v>
      </c>
      <c r="BE116" s="47">
        <v>0</v>
      </c>
      <c r="BF116" s="47">
        <v>0</v>
      </c>
      <c r="BG116" s="47">
        <v>0</v>
      </c>
      <c r="BH116" s="47">
        <v>0</v>
      </c>
      <c r="BI116" s="47">
        <v>0</v>
      </c>
      <c r="BJ116" s="47">
        <v>0</v>
      </c>
      <c r="BK116" s="47">
        <v>0</v>
      </c>
      <c r="BL116" s="47">
        <v>0</v>
      </c>
      <c r="BM116" s="47">
        <v>0</v>
      </c>
      <c r="BN116" s="47">
        <v>0</v>
      </c>
      <c r="BO116" s="47">
        <v>0</v>
      </c>
      <c r="BP116" s="47">
        <v>0</v>
      </c>
      <c r="BQ116" s="47">
        <v>0</v>
      </c>
      <c r="BR116" s="47">
        <v>0</v>
      </c>
      <c r="BS116" s="47">
        <v>0</v>
      </c>
      <c r="BT116" s="47">
        <v>0</v>
      </c>
      <c r="BU116" s="47">
        <v>0</v>
      </c>
      <c r="BV116" s="47">
        <v>0</v>
      </c>
      <c r="BW116" s="47">
        <v>0</v>
      </c>
      <c r="BX116" s="47">
        <v>0</v>
      </c>
      <c r="BY116" s="47">
        <v>0</v>
      </c>
      <c r="BZ116" s="47">
        <v>0</v>
      </c>
      <c r="CA116" s="47">
        <v>0</v>
      </c>
      <c r="CB116" s="47">
        <v>0</v>
      </c>
      <c r="CC116" s="47">
        <v>0</v>
      </c>
      <c r="CD116" s="47">
        <v>0</v>
      </c>
      <c r="CE116" s="47">
        <v>0</v>
      </c>
      <c r="CF116" s="47">
        <v>0</v>
      </c>
      <c r="CG116" s="47">
        <v>0</v>
      </c>
      <c r="CH116" s="47">
        <v>0</v>
      </c>
      <c r="CI116" s="25">
        <v>1</v>
      </c>
      <c r="CJ116" s="48">
        <v>0</v>
      </c>
      <c r="CK116" s="27">
        <v>1</v>
      </c>
      <c r="CL116" s="48">
        <v>0</v>
      </c>
      <c r="CM116" s="48">
        <v>0</v>
      </c>
      <c r="CN116" s="48">
        <v>0</v>
      </c>
      <c r="CO116" s="25">
        <v>0</v>
      </c>
      <c r="CP116" s="48">
        <v>0</v>
      </c>
      <c r="CQ116" s="48">
        <v>0</v>
      </c>
      <c r="CR116" s="25">
        <v>0</v>
      </c>
      <c r="CS116" s="48">
        <v>0</v>
      </c>
      <c r="CT116" s="48">
        <v>0</v>
      </c>
      <c r="CU116" s="25">
        <v>0</v>
      </c>
      <c r="CV116" s="48">
        <v>0</v>
      </c>
      <c r="CW116" s="48">
        <v>0</v>
      </c>
      <c r="CX116" s="48">
        <v>0</v>
      </c>
      <c r="CY116" s="25">
        <v>0</v>
      </c>
      <c r="CZ116" s="25">
        <v>0</v>
      </c>
      <c r="DA116" s="25">
        <v>0</v>
      </c>
      <c r="DB116" s="48">
        <v>0</v>
      </c>
      <c r="DC116" s="48">
        <v>0</v>
      </c>
      <c r="DD116" s="48">
        <v>0</v>
      </c>
      <c r="DE116" s="25">
        <v>0</v>
      </c>
      <c r="DF116" s="48">
        <v>0</v>
      </c>
      <c r="DG116" s="48">
        <v>0</v>
      </c>
      <c r="DH116" s="48">
        <v>0</v>
      </c>
      <c r="DI116" s="25">
        <v>0</v>
      </c>
      <c r="DJ116" s="33">
        <f t="shared" si="72"/>
        <v>0</v>
      </c>
      <c r="DK116" s="33">
        <f t="shared" si="73"/>
        <v>0</v>
      </c>
      <c r="DL116" s="27">
        <f t="shared" si="74"/>
        <v>1</v>
      </c>
      <c r="DM116" s="33">
        <f t="shared" si="75"/>
        <v>0</v>
      </c>
      <c r="DN116" s="33">
        <f t="shared" si="76"/>
        <v>0</v>
      </c>
      <c r="DO116" s="33">
        <f t="shared" si="77"/>
        <v>0</v>
      </c>
      <c r="DP116" s="33">
        <f t="shared" si="78"/>
        <v>0</v>
      </c>
      <c r="DQ116" s="33">
        <f t="shared" si="79"/>
        <v>0</v>
      </c>
      <c r="DR116" s="154">
        <v>0.61399999999999999</v>
      </c>
      <c r="DS116" s="3">
        <v>0.82199999999999995</v>
      </c>
      <c r="DT116" s="3" t="s">
        <v>3069</v>
      </c>
      <c r="DU116" s="3" t="s">
        <v>3076</v>
      </c>
      <c r="DV116" s="285"/>
    </row>
    <row r="117" spans="1:126" x14ac:dyDescent="0.35">
      <c r="A117">
        <v>2029</v>
      </c>
      <c r="B117" t="s">
        <v>459</v>
      </c>
      <c r="C117" t="s">
        <v>1376</v>
      </c>
      <c r="D117" t="s">
        <v>1377</v>
      </c>
      <c r="E117" t="s">
        <v>1378</v>
      </c>
      <c r="F117" t="s">
        <v>304</v>
      </c>
      <c r="G117" t="s">
        <v>1379</v>
      </c>
      <c r="H117" t="s">
        <v>1380</v>
      </c>
      <c r="I117">
        <v>2020</v>
      </c>
      <c r="J117" t="s">
        <v>1381</v>
      </c>
      <c r="K117" s="47" t="s">
        <v>175</v>
      </c>
      <c r="L117">
        <v>10</v>
      </c>
      <c r="N117" t="s">
        <v>1382</v>
      </c>
      <c r="O117" s="42" t="s">
        <v>376</v>
      </c>
      <c r="P117" t="s">
        <v>102</v>
      </c>
      <c r="Q117" t="s">
        <v>1383</v>
      </c>
      <c r="R117" t="s">
        <v>103</v>
      </c>
      <c r="S117" t="s">
        <v>104</v>
      </c>
      <c r="T117" t="s">
        <v>105</v>
      </c>
      <c r="U117" t="s">
        <v>1384</v>
      </c>
      <c r="V117">
        <v>0</v>
      </c>
      <c r="W117">
        <v>0</v>
      </c>
      <c r="X117">
        <v>0</v>
      </c>
      <c r="Y117" s="43">
        <v>0</v>
      </c>
      <c r="Z117" s="43">
        <v>0</v>
      </c>
      <c r="AA117" s="43">
        <v>0</v>
      </c>
      <c r="AB117" s="43">
        <v>0</v>
      </c>
      <c r="AC117" s="3">
        <f t="shared" si="60"/>
        <v>0</v>
      </c>
      <c r="AD117" s="4">
        <f t="shared" si="61"/>
        <v>0</v>
      </c>
      <c r="AE117" s="44">
        <v>1</v>
      </c>
      <c r="AF117" s="44">
        <v>0</v>
      </c>
      <c r="AG117" s="11">
        <f t="shared" si="62"/>
        <v>1</v>
      </c>
      <c r="AH117" s="12">
        <f t="shared" si="63"/>
        <v>1</v>
      </c>
      <c r="AI117" s="13">
        <f t="shared" si="64"/>
        <v>1</v>
      </c>
      <c r="AJ117" s="45">
        <v>0</v>
      </c>
      <c r="AK117" s="45">
        <v>0</v>
      </c>
      <c r="AL117" s="18">
        <f t="shared" si="65"/>
        <v>0</v>
      </c>
      <c r="AM117" s="19">
        <f t="shared" si="66"/>
        <v>0</v>
      </c>
      <c r="AN117" s="46">
        <v>0</v>
      </c>
      <c r="AO117" s="46">
        <v>0</v>
      </c>
      <c r="AP117" s="46">
        <v>0</v>
      </c>
      <c r="AQ117" s="24">
        <f t="shared" si="67"/>
        <v>0</v>
      </c>
      <c r="AR117" s="25">
        <f t="shared" si="68"/>
        <v>0</v>
      </c>
      <c r="AS117" s="13">
        <f t="shared" si="69"/>
        <v>0</v>
      </c>
      <c r="AT117" s="26">
        <f t="shared" si="70"/>
        <v>1</v>
      </c>
      <c r="AU117" s="27">
        <f t="shared" si="71"/>
        <v>1</v>
      </c>
      <c r="AV117" s="47">
        <v>0</v>
      </c>
      <c r="AW117" s="47">
        <v>0</v>
      </c>
      <c r="AX117" s="47">
        <v>0</v>
      </c>
      <c r="AY117" s="47">
        <v>0</v>
      </c>
      <c r="AZ117" s="47">
        <v>0</v>
      </c>
      <c r="BA117" s="47">
        <v>0</v>
      </c>
      <c r="BB117" s="47">
        <v>0</v>
      </c>
      <c r="BC117" s="47">
        <v>0</v>
      </c>
      <c r="BD117" s="47">
        <v>0</v>
      </c>
      <c r="BE117" s="47">
        <v>0</v>
      </c>
      <c r="BF117" s="47">
        <v>0</v>
      </c>
      <c r="BG117" s="47">
        <v>0</v>
      </c>
      <c r="BH117" s="47">
        <v>0</v>
      </c>
      <c r="BI117" s="47">
        <v>0</v>
      </c>
      <c r="BJ117" s="47">
        <v>0</v>
      </c>
      <c r="BK117" s="47">
        <v>0</v>
      </c>
      <c r="BL117" s="47">
        <v>0</v>
      </c>
      <c r="BM117" s="47">
        <v>0</v>
      </c>
      <c r="BN117" s="47">
        <v>0</v>
      </c>
      <c r="BO117" s="47">
        <v>0</v>
      </c>
      <c r="BP117" s="47">
        <v>0</v>
      </c>
      <c r="BQ117" s="47">
        <v>0</v>
      </c>
      <c r="BR117" s="47">
        <v>0</v>
      </c>
      <c r="BS117" s="47">
        <v>0</v>
      </c>
      <c r="BT117" s="47">
        <v>0</v>
      </c>
      <c r="BU117" s="47">
        <v>0</v>
      </c>
      <c r="BV117" s="47">
        <v>0</v>
      </c>
      <c r="BW117" s="47">
        <v>0</v>
      </c>
      <c r="BX117" s="47">
        <v>0</v>
      </c>
      <c r="BY117" s="47">
        <v>0</v>
      </c>
      <c r="BZ117" s="47">
        <v>0</v>
      </c>
      <c r="CA117" s="47">
        <v>0</v>
      </c>
      <c r="CB117" s="47">
        <v>0</v>
      </c>
      <c r="CC117" s="47">
        <v>0</v>
      </c>
      <c r="CD117" s="47">
        <v>0</v>
      </c>
      <c r="CE117" s="47">
        <v>0</v>
      </c>
      <c r="CF117" s="47">
        <v>0</v>
      </c>
      <c r="CG117" s="47">
        <v>0</v>
      </c>
      <c r="CH117" s="47">
        <v>0</v>
      </c>
      <c r="CI117" s="25">
        <v>1</v>
      </c>
      <c r="CJ117" s="48">
        <v>0</v>
      </c>
      <c r="CK117" s="27">
        <v>1</v>
      </c>
      <c r="CL117" s="48">
        <v>0</v>
      </c>
      <c r="CM117" s="48">
        <v>0</v>
      </c>
      <c r="CN117" s="48">
        <v>0</v>
      </c>
      <c r="CO117" s="25">
        <v>0</v>
      </c>
      <c r="CP117" s="48">
        <v>0</v>
      </c>
      <c r="CQ117" s="48">
        <v>0</v>
      </c>
      <c r="CR117" s="25">
        <v>0</v>
      </c>
      <c r="CS117" s="48">
        <v>0</v>
      </c>
      <c r="CT117" s="48">
        <v>0</v>
      </c>
      <c r="CU117" s="25">
        <v>0</v>
      </c>
      <c r="CV117" s="48">
        <v>0</v>
      </c>
      <c r="CW117" s="48">
        <v>0</v>
      </c>
      <c r="CX117" s="48">
        <v>0</v>
      </c>
      <c r="CY117" s="25">
        <v>0</v>
      </c>
      <c r="CZ117" s="25">
        <v>0</v>
      </c>
      <c r="DA117" s="25">
        <v>0</v>
      </c>
      <c r="DB117" s="48">
        <v>0</v>
      </c>
      <c r="DC117" s="48">
        <v>0</v>
      </c>
      <c r="DD117" s="48">
        <v>0</v>
      </c>
      <c r="DE117" s="25">
        <v>0</v>
      </c>
      <c r="DF117" s="48">
        <v>0</v>
      </c>
      <c r="DG117" s="48">
        <v>0</v>
      </c>
      <c r="DH117" s="48">
        <v>0</v>
      </c>
      <c r="DI117" s="25">
        <v>0</v>
      </c>
      <c r="DJ117" s="33">
        <f t="shared" si="72"/>
        <v>0</v>
      </c>
      <c r="DK117" s="33">
        <f t="shared" si="73"/>
        <v>0</v>
      </c>
      <c r="DL117" s="27">
        <f t="shared" si="74"/>
        <v>1</v>
      </c>
      <c r="DM117" s="33">
        <f t="shared" si="75"/>
        <v>0</v>
      </c>
      <c r="DN117" s="33">
        <f t="shared" si="76"/>
        <v>0</v>
      </c>
      <c r="DO117" s="33">
        <f t="shared" si="77"/>
        <v>0</v>
      </c>
      <c r="DP117" s="33">
        <f t="shared" si="78"/>
        <v>0</v>
      </c>
      <c r="DQ117" s="33">
        <f t="shared" si="79"/>
        <v>0</v>
      </c>
      <c r="DR117" s="154">
        <v>3.9980000000000002</v>
      </c>
      <c r="DS117" s="3">
        <v>4.5759999999999996</v>
      </c>
      <c r="DT117" s="3" t="s">
        <v>3084</v>
      </c>
      <c r="DU117" s="3" t="s">
        <v>3062</v>
      </c>
      <c r="DV117" s="285"/>
    </row>
    <row r="118" spans="1:126" x14ac:dyDescent="0.35">
      <c r="A118">
        <v>2030</v>
      </c>
      <c r="B118" t="s">
        <v>1214</v>
      </c>
      <c r="C118" t="s">
        <v>1385</v>
      </c>
      <c r="D118" t="s">
        <v>1386</v>
      </c>
      <c r="E118" t="s">
        <v>1387</v>
      </c>
      <c r="F118" t="s">
        <v>1388</v>
      </c>
      <c r="G118" t="s">
        <v>1389</v>
      </c>
      <c r="H118" t="s">
        <v>1390</v>
      </c>
      <c r="I118">
        <v>2020</v>
      </c>
      <c r="J118" t="s">
        <v>1391</v>
      </c>
      <c r="K118" s="47" t="s">
        <v>154</v>
      </c>
      <c r="L118">
        <v>94</v>
      </c>
      <c r="M118">
        <v>3</v>
      </c>
      <c r="N118" t="s">
        <v>1392</v>
      </c>
      <c r="O118" s="42" t="s">
        <v>376</v>
      </c>
      <c r="P118" t="s">
        <v>102</v>
      </c>
      <c r="Q118" t="s">
        <v>1393</v>
      </c>
      <c r="R118" t="s">
        <v>103</v>
      </c>
      <c r="S118" t="s">
        <v>104</v>
      </c>
      <c r="T118" t="s">
        <v>168</v>
      </c>
      <c r="U118" t="s">
        <v>1394</v>
      </c>
      <c r="V118">
        <v>0</v>
      </c>
      <c r="W118">
        <v>0</v>
      </c>
      <c r="X118">
        <v>0</v>
      </c>
      <c r="Y118" s="43">
        <v>0</v>
      </c>
      <c r="Z118" s="43">
        <v>0</v>
      </c>
      <c r="AA118" s="43">
        <v>1</v>
      </c>
      <c r="AB118" s="43">
        <v>0</v>
      </c>
      <c r="AC118" s="3">
        <f t="shared" si="60"/>
        <v>1</v>
      </c>
      <c r="AD118" s="4">
        <f t="shared" si="61"/>
        <v>1</v>
      </c>
      <c r="AE118" s="44">
        <v>0</v>
      </c>
      <c r="AF118" s="44">
        <v>0</v>
      </c>
      <c r="AG118" s="11">
        <f t="shared" si="62"/>
        <v>0</v>
      </c>
      <c r="AH118" s="12">
        <f t="shared" si="63"/>
        <v>0</v>
      </c>
      <c r="AI118" s="13">
        <f t="shared" si="64"/>
        <v>1</v>
      </c>
      <c r="AJ118" s="45">
        <v>0</v>
      </c>
      <c r="AK118" s="45">
        <v>0</v>
      </c>
      <c r="AL118" s="18">
        <f t="shared" si="65"/>
        <v>0</v>
      </c>
      <c r="AM118" s="19">
        <f t="shared" si="66"/>
        <v>0</v>
      </c>
      <c r="AN118" s="46">
        <v>0</v>
      </c>
      <c r="AO118" s="46">
        <v>1</v>
      </c>
      <c r="AP118" s="46">
        <v>1</v>
      </c>
      <c r="AQ118" s="24">
        <f t="shared" si="67"/>
        <v>2</v>
      </c>
      <c r="AR118" s="25">
        <f t="shared" si="68"/>
        <v>1</v>
      </c>
      <c r="AS118" s="13">
        <f t="shared" si="69"/>
        <v>1</v>
      </c>
      <c r="AT118" s="26">
        <f t="shared" si="70"/>
        <v>3</v>
      </c>
      <c r="AU118" s="27">
        <f t="shared" si="71"/>
        <v>1</v>
      </c>
      <c r="AV118" s="47">
        <v>0</v>
      </c>
      <c r="AW118" s="47">
        <v>0</v>
      </c>
      <c r="AX118" s="47">
        <v>0</v>
      </c>
      <c r="AY118" s="47">
        <v>0</v>
      </c>
      <c r="AZ118" s="47">
        <v>0</v>
      </c>
      <c r="BA118" s="47">
        <v>0</v>
      </c>
      <c r="BB118" s="47">
        <v>0</v>
      </c>
      <c r="BC118" s="47">
        <v>0</v>
      </c>
      <c r="BD118" s="47">
        <v>0</v>
      </c>
      <c r="BE118" s="47">
        <v>0</v>
      </c>
      <c r="BF118" s="47">
        <v>0</v>
      </c>
      <c r="BG118" s="47">
        <v>0</v>
      </c>
      <c r="BH118" s="47">
        <v>0</v>
      </c>
      <c r="BI118" s="47">
        <v>0</v>
      </c>
      <c r="BJ118" s="47">
        <v>0</v>
      </c>
      <c r="BK118" s="47">
        <v>0</v>
      </c>
      <c r="BL118" s="47">
        <v>0</v>
      </c>
      <c r="BM118" s="47">
        <v>0</v>
      </c>
      <c r="BN118" s="47">
        <v>0</v>
      </c>
      <c r="BO118" s="47">
        <v>0</v>
      </c>
      <c r="BP118" s="47">
        <v>0</v>
      </c>
      <c r="BQ118" s="47">
        <v>0</v>
      </c>
      <c r="BR118" s="47">
        <v>0</v>
      </c>
      <c r="BS118" s="47">
        <v>0</v>
      </c>
      <c r="BT118" s="47">
        <v>0</v>
      </c>
      <c r="BU118" s="47">
        <v>0</v>
      </c>
      <c r="BV118" s="47">
        <v>0</v>
      </c>
      <c r="BW118" s="47">
        <v>0</v>
      </c>
      <c r="BX118" s="47">
        <v>0</v>
      </c>
      <c r="BY118" s="47">
        <v>0</v>
      </c>
      <c r="BZ118" s="47">
        <v>0</v>
      </c>
      <c r="CA118" s="47">
        <v>0</v>
      </c>
      <c r="CB118" s="47">
        <v>0</v>
      </c>
      <c r="CC118" s="47">
        <v>0</v>
      </c>
      <c r="CD118" s="47">
        <v>0</v>
      </c>
      <c r="CE118" s="47">
        <v>0</v>
      </c>
      <c r="CF118" s="47">
        <v>0</v>
      </c>
      <c r="CG118" s="47">
        <v>0</v>
      </c>
      <c r="CH118" s="47">
        <v>0</v>
      </c>
      <c r="CI118" s="25">
        <v>1</v>
      </c>
      <c r="CJ118" s="48">
        <v>0</v>
      </c>
      <c r="CK118" s="27">
        <v>0</v>
      </c>
      <c r="CL118" s="48">
        <v>0</v>
      </c>
      <c r="CM118" s="48">
        <v>0</v>
      </c>
      <c r="CN118" s="48">
        <v>1</v>
      </c>
      <c r="CO118" s="25">
        <v>0</v>
      </c>
      <c r="CP118" s="48">
        <v>0</v>
      </c>
      <c r="CQ118" s="48">
        <v>0</v>
      </c>
      <c r="CR118" s="25">
        <v>0</v>
      </c>
      <c r="CS118" s="48">
        <v>0</v>
      </c>
      <c r="CT118" s="48">
        <v>0</v>
      </c>
      <c r="CU118" s="25">
        <v>0</v>
      </c>
      <c r="CV118" s="48">
        <v>0</v>
      </c>
      <c r="CW118" s="48">
        <v>0</v>
      </c>
      <c r="CX118" s="48">
        <v>0</v>
      </c>
      <c r="CY118" s="25">
        <v>0</v>
      </c>
      <c r="CZ118" s="25">
        <v>0</v>
      </c>
      <c r="DA118" s="25">
        <v>0</v>
      </c>
      <c r="DB118" s="48">
        <v>0</v>
      </c>
      <c r="DC118" s="48">
        <v>0</v>
      </c>
      <c r="DD118" s="48">
        <v>0</v>
      </c>
      <c r="DE118" s="25">
        <v>0</v>
      </c>
      <c r="DF118" s="48">
        <v>0</v>
      </c>
      <c r="DG118" s="48">
        <v>0</v>
      </c>
      <c r="DH118" s="48">
        <v>0</v>
      </c>
      <c r="DI118" s="25">
        <v>0</v>
      </c>
      <c r="DJ118" s="33">
        <f t="shared" si="72"/>
        <v>0</v>
      </c>
      <c r="DK118" s="33">
        <f t="shared" si="73"/>
        <v>1</v>
      </c>
      <c r="DL118" s="27">
        <f t="shared" si="74"/>
        <v>0</v>
      </c>
      <c r="DM118" s="33">
        <f t="shared" si="75"/>
        <v>0</v>
      </c>
      <c r="DN118" s="33">
        <f t="shared" si="76"/>
        <v>0</v>
      </c>
      <c r="DO118" s="33">
        <f t="shared" si="77"/>
        <v>0</v>
      </c>
      <c r="DP118" s="33">
        <f t="shared" si="78"/>
        <v>0</v>
      </c>
      <c r="DQ118" s="33">
        <f t="shared" si="79"/>
        <v>0</v>
      </c>
      <c r="DR118" s="154">
        <v>1.42</v>
      </c>
      <c r="DS118" s="3">
        <v>1.42</v>
      </c>
      <c r="DT118" s="3" t="s">
        <v>3079</v>
      </c>
      <c r="DU118" s="3" t="s">
        <v>3067</v>
      </c>
      <c r="DV118" s="285"/>
    </row>
    <row r="119" spans="1:126" x14ac:dyDescent="0.35">
      <c r="A119">
        <v>2031</v>
      </c>
      <c r="B119" t="s">
        <v>430</v>
      </c>
      <c r="C119" t="s">
        <v>1395</v>
      </c>
      <c r="D119" t="s">
        <v>1396</v>
      </c>
      <c r="E119" t="s">
        <v>1397</v>
      </c>
      <c r="F119" t="s">
        <v>1398</v>
      </c>
      <c r="G119" t="s">
        <v>1399</v>
      </c>
      <c r="H119" t="s">
        <v>1400</v>
      </c>
      <c r="I119">
        <v>2020</v>
      </c>
      <c r="J119" t="s">
        <v>1401</v>
      </c>
      <c r="K119" s="47" t="s">
        <v>329</v>
      </c>
      <c r="L119">
        <v>16</v>
      </c>
      <c r="M119">
        <v>7</v>
      </c>
      <c r="N119">
        <v>20200272</v>
      </c>
      <c r="O119" s="42" t="s">
        <v>198</v>
      </c>
      <c r="P119" t="s">
        <v>102</v>
      </c>
      <c r="Q119" t="s">
        <v>1402</v>
      </c>
      <c r="R119" t="s">
        <v>108</v>
      </c>
      <c r="S119" t="s">
        <v>104</v>
      </c>
      <c r="T119" t="s">
        <v>105</v>
      </c>
      <c r="U119" t="s">
        <v>404</v>
      </c>
      <c r="V119">
        <v>0</v>
      </c>
      <c r="W119">
        <v>0</v>
      </c>
      <c r="X119">
        <v>0</v>
      </c>
      <c r="Y119" s="43">
        <v>1</v>
      </c>
      <c r="Z119" s="43">
        <v>0</v>
      </c>
      <c r="AA119" s="43">
        <v>0</v>
      </c>
      <c r="AB119" s="43">
        <v>0</v>
      </c>
      <c r="AC119" s="3">
        <f t="shared" si="60"/>
        <v>1</v>
      </c>
      <c r="AD119" s="4">
        <f t="shared" si="61"/>
        <v>1</v>
      </c>
      <c r="AE119" s="44">
        <v>0</v>
      </c>
      <c r="AF119" s="44">
        <v>0</v>
      </c>
      <c r="AG119" s="11">
        <f t="shared" si="62"/>
        <v>0</v>
      </c>
      <c r="AH119" s="12">
        <f t="shared" si="63"/>
        <v>0</v>
      </c>
      <c r="AI119" s="13">
        <f t="shared" si="64"/>
        <v>1</v>
      </c>
      <c r="AJ119" s="45">
        <v>0</v>
      </c>
      <c r="AK119" s="45">
        <v>0</v>
      </c>
      <c r="AL119" s="18">
        <f t="shared" si="65"/>
        <v>0</v>
      </c>
      <c r="AM119" s="19">
        <f t="shared" si="66"/>
        <v>0</v>
      </c>
      <c r="AN119" s="46">
        <v>0</v>
      </c>
      <c r="AO119" s="46">
        <v>0</v>
      </c>
      <c r="AP119" s="46">
        <v>0</v>
      </c>
      <c r="AQ119" s="24">
        <f t="shared" si="67"/>
        <v>0</v>
      </c>
      <c r="AR119" s="25">
        <f t="shared" si="68"/>
        <v>0</v>
      </c>
      <c r="AS119" s="13">
        <f t="shared" si="69"/>
        <v>0</v>
      </c>
      <c r="AT119" s="26">
        <f t="shared" si="70"/>
        <v>1</v>
      </c>
      <c r="AU119" s="27">
        <f t="shared" si="71"/>
        <v>1</v>
      </c>
      <c r="AV119" s="47">
        <v>0</v>
      </c>
      <c r="AW119" s="47">
        <v>0</v>
      </c>
      <c r="AX119" s="47">
        <v>0</v>
      </c>
      <c r="AY119" s="47">
        <v>0</v>
      </c>
      <c r="AZ119" s="47">
        <v>0</v>
      </c>
      <c r="BA119" s="47">
        <v>0</v>
      </c>
      <c r="BB119" s="47">
        <v>0</v>
      </c>
      <c r="BC119" s="47">
        <v>0</v>
      </c>
      <c r="BD119" s="47">
        <v>0</v>
      </c>
      <c r="BE119" s="47">
        <v>0</v>
      </c>
      <c r="BF119" s="47">
        <v>0</v>
      </c>
      <c r="BG119" s="47">
        <v>0</v>
      </c>
      <c r="BH119" s="47">
        <v>0</v>
      </c>
      <c r="BI119" s="47">
        <v>0</v>
      </c>
      <c r="BJ119" s="47">
        <v>0</v>
      </c>
      <c r="BK119" s="47">
        <v>0</v>
      </c>
      <c r="BL119" s="47">
        <v>0</v>
      </c>
      <c r="BM119" s="47">
        <v>0</v>
      </c>
      <c r="BN119" s="47">
        <v>0</v>
      </c>
      <c r="BO119" s="47">
        <v>0</v>
      </c>
      <c r="BP119" s="47">
        <v>0</v>
      </c>
      <c r="BQ119" s="47">
        <v>0</v>
      </c>
      <c r="BR119" s="47">
        <v>0</v>
      </c>
      <c r="BS119" s="47">
        <v>0</v>
      </c>
      <c r="BT119" s="47">
        <v>0</v>
      </c>
      <c r="BU119" s="47">
        <v>0</v>
      </c>
      <c r="BV119" s="47">
        <v>0</v>
      </c>
      <c r="BW119" s="47">
        <v>0</v>
      </c>
      <c r="BX119" s="47">
        <v>0</v>
      </c>
      <c r="BY119" s="47">
        <v>0</v>
      </c>
      <c r="BZ119" s="47">
        <v>0</v>
      </c>
      <c r="CA119" s="47">
        <v>0</v>
      </c>
      <c r="CB119" s="47">
        <v>0</v>
      </c>
      <c r="CC119" s="47">
        <v>0</v>
      </c>
      <c r="CD119" s="47">
        <v>0</v>
      </c>
      <c r="CE119" s="47">
        <v>0</v>
      </c>
      <c r="CF119" s="47">
        <v>0</v>
      </c>
      <c r="CG119" s="47">
        <v>0</v>
      </c>
      <c r="CH119" s="47">
        <v>0</v>
      </c>
      <c r="CI119" s="25">
        <v>1</v>
      </c>
      <c r="CJ119" s="48">
        <v>0</v>
      </c>
      <c r="CK119" s="27">
        <v>1</v>
      </c>
      <c r="CL119" s="48">
        <v>0</v>
      </c>
      <c r="CM119" s="48">
        <v>0</v>
      </c>
      <c r="CN119" s="48">
        <v>0</v>
      </c>
      <c r="CO119" s="25">
        <v>0</v>
      </c>
      <c r="CP119" s="48">
        <v>0</v>
      </c>
      <c r="CQ119" s="48">
        <v>0</v>
      </c>
      <c r="CR119" s="25">
        <v>0</v>
      </c>
      <c r="CS119" s="48">
        <v>0</v>
      </c>
      <c r="CT119" s="48">
        <v>0</v>
      </c>
      <c r="CU119" s="25">
        <v>0</v>
      </c>
      <c r="CV119" s="48">
        <v>0</v>
      </c>
      <c r="CW119" s="48">
        <v>0</v>
      </c>
      <c r="CX119" s="48">
        <v>0</v>
      </c>
      <c r="CY119" s="25">
        <v>0</v>
      </c>
      <c r="CZ119" s="25">
        <v>0</v>
      </c>
      <c r="DA119" s="25">
        <v>0</v>
      </c>
      <c r="DB119" s="48">
        <v>0</v>
      </c>
      <c r="DC119" s="48">
        <v>0</v>
      </c>
      <c r="DD119" s="48">
        <v>0</v>
      </c>
      <c r="DE119" s="25">
        <v>0</v>
      </c>
      <c r="DF119" s="48">
        <v>0</v>
      </c>
      <c r="DG119" s="48">
        <v>0</v>
      </c>
      <c r="DH119" s="48">
        <v>0</v>
      </c>
      <c r="DI119" s="25">
        <v>0</v>
      </c>
      <c r="DJ119" s="33">
        <f t="shared" si="72"/>
        <v>0</v>
      </c>
      <c r="DK119" s="33">
        <f t="shared" si="73"/>
        <v>0</v>
      </c>
      <c r="DL119" s="27">
        <f t="shared" si="74"/>
        <v>1</v>
      </c>
      <c r="DM119" s="33">
        <f t="shared" si="75"/>
        <v>0</v>
      </c>
      <c r="DN119" s="33">
        <f t="shared" si="76"/>
        <v>0</v>
      </c>
      <c r="DO119" s="33">
        <f t="shared" si="77"/>
        <v>0</v>
      </c>
      <c r="DP119" s="33">
        <f t="shared" si="78"/>
        <v>0</v>
      </c>
      <c r="DQ119" s="33">
        <f t="shared" si="79"/>
        <v>0</v>
      </c>
      <c r="DR119" s="154">
        <v>2.8690000000000002</v>
      </c>
      <c r="DS119" s="3">
        <v>3.5670000000000002</v>
      </c>
      <c r="DT119" s="3" t="s">
        <v>3070</v>
      </c>
      <c r="DU119" s="3" t="s">
        <v>3064</v>
      </c>
      <c r="DV119" s="285"/>
    </row>
    <row r="120" spans="1:126" x14ac:dyDescent="0.35">
      <c r="A120">
        <v>2032</v>
      </c>
      <c r="B120" t="s">
        <v>654</v>
      </c>
      <c r="C120" t="s">
        <v>1403</v>
      </c>
      <c r="D120" t="s">
        <v>1404</v>
      </c>
      <c r="E120" t="s">
        <v>1405</v>
      </c>
      <c r="F120" t="s">
        <v>160</v>
      </c>
      <c r="G120" t="s">
        <v>1406</v>
      </c>
      <c r="H120" t="s">
        <v>810</v>
      </c>
      <c r="I120">
        <v>2020</v>
      </c>
      <c r="J120" t="s">
        <v>1407</v>
      </c>
      <c r="K120" s="47" t="s">
        <v>449</v>
      </c>
      <c r="L120">
        <v>100</v>
      </c>
      <c r="N120" t="s">
        <v>1408</v>
      </c>
      <c r="O120" s="42" t="s">
        <v>376</v>
      </c>
      <c r="P120" t="s">
        <v>102</v>
      </c>
      <c r="Q120" t="s">
        <v>1409</v>
      </c>
      <c r="R120" t="s">
        <v>103</v>
      </c>
      <c r="S120" t="s">
        <v>104</v>
      </c>
      <c r="T120" t="s">
        <v>105</v>
      </c>
      <c r="U120" t="s">
        <v>1306</v>
      </c>
      <c r="V120">
        <v>0</v>
      </c>
      <c r="W120">
        <v>0</v>
      </c>
      <c r="X120">
        <v>0</v>
      </c>
      <c r="Y120" s="43">
        <v>0</v>
      </c>
      <c r="Z120" s="43">
        <v>0</v>
      </c>
      <c r="AA120" s="43">
        <v>1</v>
      </c>
      <c r="AB120" s="43">
        <v>0</v>
      </c>
      <c r="AC120" s="3">
        <f t="shared" si="60"/>
        <v>1</v>
      </c>
      <c r="AD120" s="4">
        <f t="shared" si="61"/>
        <v>1</v>
      </c>
      <c r="AE120" s="44">
        <v>0</v>
      </c>
      <c r="AF120" s="44">
        <v>0</v>
      </c>
      <c r="AG120" s="11">
        <f t="shared" si="62"/>
        <v>0</v>
      </c>
      <c r="AH120" s="12">
        <f t="shared" si="63"/>
        <v>0</v>
      </c>
      <c r="AI120" s="13">
        <f t="shared" si="64"/>
        <v>1</v>
      </c>
      <c r="AJ120" s="45">
        <v>0</v>
      </c>
      <c r="AK120" s="45">
        <v>0</v>
      </c>
      <c r="AL120" s="18">
        <f t="shared" si="65"/>
        <v>0</v>
      </c>
      <c r="AM120" s="19">
        <f t="shared" si="66"/>
        <v>0</v>
      </c>
      <c r="AN120" s="46">
        <v>0</v>
      </c>
      <c r="AO120" s="46">
        <v>0</v>
      </c>
      <c r="AP120" s="46">
        <v>0</v>
      </c>
      <c r="AQ120" s="24">
        <f t="shared" si="67"/>
        <v>0</v>
      </c>
      <c r="AR120" s="25">
        <f t="shared" si="68"/>
        <v>0</v>
      </c>
      <c r="AS120" s="13">
        <f t="shared" si="69"/>
        <v>0</v>
      </c>
      <c r="AT120" s="26">
        <f t="shared" si="70"/>
        <v>1</v>
      </c>
      <c r="AU120" s="27">
        <f t="shared" si="71"/>
        <v>1</v>
      </c>
      <c r="AV120" s="47">
        <v>0</v>
      </c>
      <c r="AW120" s="47">
        <v>0</v>
      </c>
      <c r="AX120" s="47">
        <v>0</v>
      </c>
      <c r="AY120" s="47">
        <v>0</v>
      </c>
      <c r="AZ120" s="47">
        <v>0</v>
      </c>
      <c r="BA120" s="47">
        <v>0</v>
      </c>
      <c r="BB120" s="47">
        <v>0</v>
      </c>
      <c r="BC120" s="47">
        <v>0</v>
      </c>
      <c r="BD120" s="47">
        <v>0</v>
      </c>
      <c r="BE120" s="47">
        <v>0</v>
      </c>
      <c r="BF120" s="47">
        <v>0</v>
      </c>
      <c r="BG120" s="47">
        <v>0</v>
      </c>
      <c r="BH120" s="47">
        <v>0</v>
      </c>
      <c r="BI120" s="47">
        <v>0</v>
      </c>
      <c r="BJ120" s="47">
        <v>0</v>
      </c>
      <c r="BK120" s="47">
        <v>0</v>
      </c>
      <c r="BL120" s="47">
        <v>0</v>
      </c>
      <c r="BM120" s="47">
        <v>0</v>
      </c>
      <c r="BN120" s="47">
        <v>0</v>
      </c>
      <c r="BO120" s="47">
        <v>0</v>
      </c>
      <c r="BP120" s="47">
        <v>0</v>
      </c>
      <c r="BQ120" s="47">
        <v>0</v>
      </c>
      <c r="BR120" s="47">
        <v>0</v>
      </c>
      <c r="BS120" s="47">
        <v>0</v>
      </c>
      <c r="BT120" s="47">
        <v>0</v>
      </c>
      <c r="BU120" s="47">
        <v>0</v>
      </c>
      <c r="BV120" s="47">
        <v>0</v>
      </c>
      <c r="BW120" s="47">
        <v>0</v>
      </c>
      <c r="BX120" s="47">
        <v>0</v>
      </c>
      <c r="BY120" s="47">
        <v>0</v>
      </c>
      <c r="BZ120" s="47">
        <v>0</v>
      </c>
      <c r="CA120" s="47">
        <v>0</v>
      </c>
      <c r="CB120" s="47">
        <v>0</v>
      </c>
      <c r="CC120" s="47">
        <v>0</v>
      </c>
      <c r="CD120" s="47">
        <v>0</v>
      </c>
      <c r="CE120" s="47">
        <v>0</v>
      </c>
      <c r="CF120" s="47">
        <v>0</v>
      </c>
      <c r="CG120" s="47">
        <v>0</v>
      </c>
      <c r="CH120" s="47">
        <v>0</v>
      </c>
      <c r="CI120" s="25">
        <v>1</v>
      </c>
      <c r="CJ120" s="48">
        <v>0</v>
      </c>
      <c r="CK120" s="27">
        <v>1</v>
      </c>
      <c r="CL120" s="48">
        <v>0</v>
      </c>
      <c r="CM120" s="48">
        <v>0</v>
      </c>
      <c r="CN120" s="48">
        <v>0</v>
      </c>
      <c r="CO120" s="25">
        <v>0</v>
      </c>
      <c r="CP120" s="48">
        <v>0</v>
      </c>
      <c r="CQ120" s="48">
        <v>0</v>
      </c>
      <c r="CR120" s="25">
        <v>0</v>
      </c>
      <c r="CS120" s="48">
        <v>0</v>
      </c>
      <c r="CT120" s="48">
        <v>0</v>
      </c>
      <c r="CU120" s="25">
        <v>0</v>
      </c>
      <c r="CV120" s="48">
        <v>0</v>
      </c>
      <c r="CW120" s="48">
        <v>0</v>
      </c>
      <c r="CX120" s="48">
        <v>0</v>
      </c>
      <c r="CY120" s="25">
        <v>0</v>
      </c>
      <c r="CZ120" s="25">
        <v>0</v>
      </c>
      <c r="DA120" s="25">
        <v>0</v>
      </c>
      <c r="DB120" s="48">
        <v>0</v>
      </c>
      <c r="DC120" s="48">
        <v>0</v>
      </c>
      <c r="DD120" s="48">
        <v>0</v>
      </c>
      <c r="DE120" s="25">
        <v>0</v>
      </c>
      <c r="DF120" s="48">
        <v>0</v>
      </c>
      <c r="DG120" s="48">
        <v>0</v>
      </c>
      <c r="DH120" s="48">
        <v>0</v>
      </c>
      <c r="DI120" s="25">
        <v>0</v>
      </c>
      <c r="DJ120" s="33">
        <f t="shared" si="72"/>
        <v>0</v>
      </c>
      <c r="DK120" s="33">
        <f t="shared" si="73"/>
        <v>0</v>
      </c>
      <c r="DL120" s="27">
        <f t="shared" si="74"/>
        <v>1</v>
      </c>
      <c r="DM120" s="33">
        <f t="shared" si="75"/>
        <v>0</v>
      </c>
      <c r="DN120" s="33">
        <f t="shared" si="76"/>
        <v>0</v>
      </c>
      <c r="DO120" s="33">
        <f t="shared" si="77"/>
        <v>0</v>
      </c>
      <c r="DP120" s="33">
        <f t="shared" si="78"/>
        <v>0</v>
      </c>
      <c r="DQ120" s="33">
        <f t="shared" si="79"/>
        <v>0</v>
      </c>
      <c r="DR120" s="154">
        <v>1.573</v>
      </c>
      <c r="DS120" s="3">
        <v>1.5669999999999999</v>
      </c>
      <c r="DT120" s="3" t="s">
        <v>3079</v>
      </c>
      <c r="DU120" s="3" t="s">
        <v>3064</v>
      </c>
      <c r="DV120" s="285"/>
    </row>
    <row r="121" spans="1:126" x14ac:dyDescent="0.35">
      <c r="A121">
        <v>2033</v>
      </c>
      <c r="B121" t="s">
        <v>430</v>
      </c>
      <c r="C121" t="s">
        <v>1410</v>
      </c>
      <c r="D121" t="s">
        <v>1411</v>
      </c>
      <c r="E121" t="s">
        <v>1412</v>
      </c>
      <c r="G121" t="s">
        <v>1412</v>
      </c>
      <c r="H121" t="s">
        <v>1413</v>
      </c>
      <c r="I121">
        <v>2020</v>
      </c>
      <c r="J121" t="s">
        <v>1414</v>
      </c>
      <c r="K121" s="47" t="s">
        <v>151</v>
      </c>
      <c r="L121">
        <v>4819</v>
      </c>
      <c r="M121">
        <v>1</v>
      </c>
      <c r="N121" t="s">
        <v>1415</v>
      </c>
      <c r="O121" s="42" t="s">
        <v>155</v>
      </c>
      <c r="P121" t="s">
        <v>102</v>
      </c>
      <c r="Q121" t="s">
        <v>1416</v>
      </c>
      <c r="R121" t="s">
        <v>108</v>
      </c>
      <c r="S121" t="s">
        <v>104</v>
      </c>
      <c r="T121" t="s">
        <v>105</v>
      </c>
      <c r="U121" t="s">
        <v>332</v>
      </c>
      <c r="V121">
        <v>0</v>
      </c>
      <c r="W121">
        <v>0</v>
      </c>
      <c r="X121">
        <v>0</v>
      </c>
      <c r="Y121" s="43">
        <v>0</v>
      </c>
      <c r="Z121" s="43">
        <v>0</v>
      </c>
      <c r="AA121" s="43">
        <v>0</v>
      </c>
      <c r="AB121" s="43">
        <v>0</v>
      </c>
      <c r="AC121" s="3">
        <f t="shared" si="60"/>
        <v>0</v>
      </c>
      <c r="AD121" s="4">
        <f t="shared" si="61"/>
        <v>0</v>
      </c>
      <c r="AE121" s="44">
        <v>1</v>
      </c>
      <c r="AF121" s="44">
        <v>0</v>
      </c>
      <c r="AG121" s="11">
        <f t="shared" si="62"/>
        <v>1</v>
      </c>
      <c r="AH121" s="12">
        <f t="shared" si="63"/>
        <v>1</v>
      </c>
      <c r="AI121" s="13">
        <f t="shared" si="64"/>
        <v>1</v>
      </c>
      <c r="AJ121" s="45">
        <v>0</v>
      </c>
      <c r="AK121" s="45">
        <v>0</v>
      </c>
      <c r="AL121" s="18">
        <f t="shared" si="65"/>
        <v>0</v>
      </c>
      <c r="AM121" s="19">
        <f t="shared" si="66"/>
        <v>0</v>
      </c>
      <c r="AN121" s="46">
        <v>0</v>
      </c>
      <c r="AO121" s="46">
        <v>0</v>
      </c>
      <c r="AP121" s="46">
        <v>0</v>
      </c>
      <c r="AQ121" s="24">
        <f t="shared" si="67"/>
        <v>0</v>
      </c>
      <c r="AR121" s="25">
        <f t="shared" si="68"/>
        <v>0</v>
      </c>
      <c r="AS121" s="13">
        <f t="shared" si="69"/>
        <v>0</v>
      </c>
      <c r="AT121" s="26">
        <f t="shared" si="70"/>
        <v>1</v>
      </c>
      <c r="AU121" s="27">
        <f t="shared" si="71"/>
        <v>1</v>
      </c>
      <c r="AV121" s="47">
        <v>0</v>
      </c>
      <c r="AW121" s="47">
        <v>0</v>
      </c>
      <c r="AX121" s="47">
        <v>0</v>
      </c>
      <c r="AY121" s="47">
        <v>0</v>
      </c>
      <c r="AZ121" s="47">
        <v>0</v>
      </c>
      <c r="BA121" s="47">
        <v>0</v>
      </c>
      <c r="BB121" s="47">
        <v>0</v>
      </c>
      <c r="BC121" s="47">
        <v>0</v>
      </c>
      <c r="BD121" s="47">
        <v>0</v>
      </c>
      <c r="BE121" s="47">
        <v>0</v>
      </c>
      <c r="BF121" s="47">
        <v>0</v>
      </c>
      <c r="BG121" s="47">
        <v>0</v>
      </c>
      <c r="BH121" s="47">
        <v>0</v>
      </c>
      <c r="BI121" s="47">
        <v>0</v>
      </c>
      <c r="BJ121" s="47">
        <v>0</v>
      </c>
      <c r="BK121" s="47">
        <v>0</v>
      </c>
      <c r="BL121" s="47">
        <v>0</v>
      </c>
      <c r="BM121" s="47">
        <v>0</v>
      </c>
      <c r="BN121" s="47">
        <v>0</v>
      </c>
      <c r="BO121" s="47">
        <v>0</v>
      </c>
      <c r="BP121" s="47">
        <v>0</v>
      </c>
      <c r="BQ121" s="47">
        <v>0</v>
      </c>
      <c r="BR121" s="47">
        <v>0</v>
      </c>
      <c r="BS121" s="47">
        <v>0</v>
      </c>
      <c r="BT121" s="47">
        <v>0</v>
      </c>
      <c r="BU121" s="47">
        <v>0</v>
      </c>
      <c r="BV121" s="47">
        <v>0</v>
      </c>
      <c r="BW121" s="47">
        <v>0</v>
      </c>
      <c r="BX121" s="47">
        <v>0</v>
      </c>
      <c r="BY121" s="47">
        <v>0</v>
      </c>
      <c r="BZ121" s="47">
        <v>0</v>
      </c>
      <c r="CA121" s="47">
        <v>0</v>
      </c>
      <c r="CB121" s="47">
        <v>0</v>
      </c>
      <c r="CC121" s="47">
        <v>0</v>
      </c>
      <c r="CD121" s="47">
        <v>0</v>
      </c>
      <c r="CE121" s="47">
        <v>0</v>
      </c>
      <c r="CF121" s="47">
        <v>0</v>
      </c>
      <c r="CG121" s="47">
        <v>0</v>
      </c>
      <c r="CH121" s="47">
        <v>0</v>
      </c>
      <c r="CI121" s="25">
        <v>1</v>
      </c>
      <c r="CJ121" s="48">
        <v>0</v>
      </c>
      <c r="CK121" s="27">
        <v>1</v>
      </c>
      <c r="CL121" s="48">
        <v>0</v>
      </c>
      <c r="CM121" s="48">
        <v>0</v>
      </c>
      <c r="CN121" s="48">
        <v>0</v>
      </c>
      <c r="CO121" s="25">
        <v>0</v>
      </c>
      <c r="CP121" s="48">
        <v>0</v>
      </c>
      <c r="CQ121" s="48">
        <v>0</v>
      </c>
      <c r="CR121" s="25">
        <v>0</v>
      </c>
      <c r="CS121" s="48">
        <v>0</v>
      </c>
      <c r="CT121" s="48">
        <v>0</v>
      </c>
      <c r="CU121" s="25">
        <v>0</v>
      </c>
      <c r="CV121" s="48">
        <v>0</v>
      </c>
      <c r="CW121" s="48">
        <v>0</v>
      </c>
      <c r="CX121" s="48">
        <v>0</v>
      </c>
      <c r="CY121" s="25">
        <v>0</v>
      </c>
      <c r="CZ121" s="25">
        <v>0</v>
      </c>
      <c r="DA121" s="25">
        <v>0</v>
      </c>
      <c r="DB121" s="48">
        <v>0</v>
      </c>
      <c r="DC121" s="48">
        <v>0</v>
      </c>
      <c r="DD121" s="48">
        <v>0</v>
      </c>
      <c r="DE121" s="25">
        <v>0</v>
      </c>
      <c r="DF121" s="48">
        <v>0</v>
      </c>
      <c r="DG121" s="48">
        <v>0</v>
      </c>
      <c r="DH121" s="48">
        <v>0</v>
      </c>
      <c r="DI121" s="25">
        <v>0</v>
      </c>
      <c r="DJ121" s="33">
        <f t="shared" si="72"/>
        <v>0</v>
      </c>
      <c r="DK121" s="33">
        <f t="shared" si="73"/>
        <v>0</v>
      </c>
      <c r="DL121" s="27">
        <f t="shared" si="74"/>
        <v>1</v>
      </c>
      <c r="DM121" s="33">
        <f t="shared" si="75"/>
        <v>0</v>
      </c>
      <c r="DN121" s="33">
        <f t="shared" si="76"/>
        <v>0</v>
      </c>
      <c r="DO121" s="33">
        <f t="shared" si="77"/>
        <v>0</v>
      </c>
      <c r="DP121" s="33">
        <f t="shared" si="78"/>
        <v>0</v>
      </c>
      <c r="DQ121" s="33">
        <f t="shared" si="79"/>
        <v>0</v>
      </c>
      <c r="DR121" s="154">
        <v>0.95499999999999996</v>
      </c>
      <c r="DS121" s="3">
        <v>0.94599999999999995</v>
      </c>
      <c r="DT121" s="3" t="s">
        <v>3063</v>
      </c>
      <c r="DU121" s="3" t="s">
        <v>3067</v>
      </c>
      <c r="DV121" s="285"/>
    </row>
    <row r="122" spans="1:126" x14ac:dyDescent="0.35">
      <c r="A122">
        <v>2034</v>
      </c>
      <c r="B122" t="s">
        <v>654</v>
      </c>
      <c r="C122" t="s">
        <v>1417</v>
      </c>
      <c r="D122" t="s">
        <v>1418</v>
      </c>
      <c r="E122" t="s">
        <v>1419</v>
      </c>
      <c r="F122" t="s">
        <v>1419</v>
      </c>
      <c r="H122" t="s">
        <v>944</v>
      </c>
      <c r="I122">
        <v>2020</v>
      </c>
      <c r="J122" t="s">
        <v>1420</v>
      </c>
      <c r="L122">
        <v>1</v>
      </c>
      <c r="N122" t="s">
        <v>116</v>
      </c>
      <c r="P122" t="s">
        <v>102</v>
      </c>
      <c r="Q122" t="s">
        <v>1421</v>
      </c>
      <c r="R122" t="s">
        <v>103</v>
      </c>
      <c r="S122" t="s">
        <v>111</v>
      </c>
      <c r="T122" t="s">
        <v>112</v>
      </c>
      <c r="U122" t="s">
        <v>1422</v>
      </c>
      <c r="V122">
        <v>0</v>
      </c>
      <c r="W122">
        <v>0</v>
      </c>
      <c r="X122">
        <v>0</v>
      </c>
      <c r="Y122" s="43">
        <v>0</v>
      </c>
      <c r="Z122" s="43">
        <v>0</v>
      </c>
      <c r="AA122" s="43">
        <v>0</v>
      </c>
      <c r="AB122" s="43">
        <v>0</v>
      </c>
      <c r="AC122" s="3">
        <f t="shared" si="60"/>
        <v>0</v>
      </c>
      <c r="AD122" s="4">
        <f t="shared" si="61"/>
        <v>0</v>
      </c>
      <c r="AE122" s="44">
        <v>0</v>
      </c>
      <c r="AF122" s="44">
        <v>0</v>
      </c>
      <c r="AG122" s="11">
        <f t="shared" si="62"/>
        <v>0</v>
      </c>
      <c r="AH122" s="12">
        <f t="shared" si="63"/>
        <v>0</v>
      </c>
      <c r="AI122" s="13">
        <f t="shared" si="64"/>
        <v>0</v>
      </c>
      <c r="AJ122" s="45">
        <v>0</v>
      </c>
      <c r="AK122" s="45">
        <v>1</v>
      </c>
      <c r="AL122" s="18">
        <f t="shared" si="65"/>
        <v>1</v>
      </c>
      <c r="AM122" s="19">
        <f t="shared" si="66"/>
        <v>1</v>
      </c>
      <c r="AN122" s="46">
        <v>0</v>
      </c>
      <c r="AO122" s="46">
        <v>0</v>
      </c>
      <c r="AP122" s="46">
        <v>0</v>
      </c>
      <c r="AQ122" s="24">
        <f t="shared" si="67"/>
        <v>0</v>
      </c>
      <c r="AR122" s="25">
        <f t="shared" si="68"/>
        <v>0</v>
      </c>
      <c r="AS122" s="13">
        <f t="shared" si="69"/>
        <v>1</v>
      </c>
      <c r="AT122" s="26">
        <f t="shared" si="70"/>
        <v>1</v>
      </c>
      <c r="AU122" s="27">
        <f t="shared" si="71"/>
        <v>1</v>
      </c>
      <c r="AV122" s="47">
        <v>0</v>
      </c>
      <c r="AW122" s="47">
        <v>0</v>
      </c>
      <c r="AX122" s="47">
        <v>0</v>
      </c>
      <c r="AY122" s="47">
        <v>0</v>
      </c>
      <c r="AZ122" s="47">
        <v>0</v>
      </c>
      <c r="BA122" s="47">
        <v>0</v>
      </c>
      <c r="BB122" s="47">
        <v>0</v>
      </c>
      <c r="BC122" s="47">
        <v>0</v>
      </c>
      <c r="BD122" s="47">
        <v>0</v>
      </c>
      <c r="BE122" s="47">
        <v>0</v>
      </c>
      <c r="BF122" s="47">
        <v>0</v>
      </c>
      <c r="BG122" s="47">
        <v>0</v>
      </c>
      <c r="BH122" s="47">
        <v>0</v>
      </c>
      <c r="BI122" s="47">
        <v>0</v>
      </c>
      <c r="BJ122" s="47">
        <v>0</v>
      </c>
      <c r="BK122" s="47">
        <v>0</v>
      </c>
      <c r="BL122" s="47">
        <v>0</v>
      </c>
      <c r="BM122" s="47">
        <v>0</v>
      </c>
      <c r="BN122" s="47">
        <v>0</v>
      </c>
      <c r="BO122" s="47">
        <v>0</v>
      </c>
      <c r="BP122" s="47">
        <v>0</v>
      </c>
      <c r="BQ122" s="47">
        <v>0</v>
      </c>
      <c r="BR122" s="47">
        <v>0</v>
      </c>
      <c r="BS122" s="47">
        <v>0</v>
      </c>
      <c r="BT122" s="47">
        <v>0</v>
      </c>
      <c r="BU122" s="47">
        <v>0</v>
      </c>
      <c r="BV122" s="47">
        <v>0</v>
      </c>
      <c r="BW122" s="47">
        <v>1</v>
      </c>
      <c r="BX122" s="47">
        <v>0</v>
      </c>
      <c r="BY122" s="47">
        <v>0</v>
      </c>
      <c r="BZ122" s="47">
        <v>0</v>
      </c>
      <c r="CA122" s="47">
        <v>0</v>
      </c>
      <c r="CB122" s="47">
        <v>0</v>
      </c>
      <c r="CC122" s="47">
        <v>0</v>
      </c>
      <c r="CD122" s="47">
        <v>0</v>
      </c>
      <c r="CE122" s="47">
        <v>0</v>
      </c>
      <c r="CF122" s="47">
        <v>0</v>
      </c>
      <c r="CG122" s="47">
        <v>0</v>
      </c>
      <c r="CH122" s="47">
        <v>0</v>
      </c>
      <c r="CI122" s="25">
        <v>0</v>
      </c>
      <c r="CJ122" s="48">
        <v>0</v>
      </c>
      <c r="CK122" s="27">
        <v>0</v>
      </c>
      <c r="CL122" s="48">
        <v>0</v>
      </c>
      <c r="CM122" s="48">
        <v>0</v>
      </c>
      <c r="CN122" s="48">
        <v>0</v>
      </c>
      <c r="CO122" s="25">
        <v>0</v>
      </c>
      <c r="CP122" s="48">
        <v>0</v>
      </c>
      <c r="CQ122" s="48">
        <v>0</v>
      </c>
      <c r="CR122" s="25">
        <v>0</v>
      </c>
      <c r="CS122" s="48">
        <v>0</v>
      </c>
      <c r="CT122" s="48">
        <v>0</v>
      </c>
      <c r="CU122" s="25">
        <v>1</v>
      </c>
      <c r="CV122" s="48">
        <v>0</v>
      </c>
      <c r="CW122" s="48">
        <v>0</v>
      </c>
      <c r="CX122" s="48">
        <v>1</v>
      </c>
      <c r="CY122" s="25">
        <v>0</v>
      </c>
      <c r="CZ122" s="25">
        <v>0</v>
      </c>
      <c r="DA122" s="25">
        <v>0</v>
      </c>
      <c r="DB122" s="48">
        <v>0</v>
      </c>
      <c r="DC122" s="48">
        <v>0</v>
      </c>
      <c r="DD122" s="48">
        <v>0</v>
      </c>
      <c r="DE122" s="25">
        <v>0</v>
      </c>
      <c r="DF122" s="48">
        <v>0</v>
      </c>
      <c r="DG122" s="48">
        <v>0</v>
      </c>
      <c r="DH122" s="48">
        <v>0</v>
      </c>
      <c r="DI122" s="25">
        <v>0</v>
      </c>
      <c r="DJ122" s="33">
        <f t="shared" si="72"/>
        <v>0</v>
      </c>
      <c r="DK122" s="33">
        <f t="shared" si="73"/>
        <v>0</v>
      </c>
      <c r="DL122" s="27">
        <f t="shared" si="74"/>
        <v>0</v>
      </c>
      <c r="DM122" s="33">
        <f t="shared" si="75"/>
        <v>0</v>
      </c>
      <c r="DN122" s="33">
        <f t="shared" si="76"/>
        <v>0</v>
      </c>
      <c r="DO122" s="33">
        <f t="shared" si="77"/>
        <v>0</v>
      </c>
      <c r="DP122" s="33">
        <f t="shared" si="78"/>
        <v>0</v>
      </c>
      <c r="DQ122" s="33">
        <f t="shared" si="79"/>
        <v>0</v>
      </c>
      <c r="DR122" s="154"/>
      <c r="DS122" s="3"/>
      <c r="DT122" s="3"/>
      <c r="DU122" s="3"/>
      <c r="DV122" s="285"/>
    </row>
    <row r="123" spans="1:126" x14ac:dyDescent="0.35">
      <c r="A123" s="229">
        <v>2035</v>
      </c>
      <c r="B123" t="s">
        <v>127</v>
      </c>
      <c r="C123" t="s">
        <v>1423</v>
      </c>
      <c r="D123" t="s">
        <v>1424</v>
      </c>
      <c r="E123" t="s">
        <v>1425</v>
      </c>
      <c r="F123" t="s">
        <v>1426</v>
      </c>
      <c r="G123" t="s">
        <v>1427</v>
      </c>
      <c r="H123" t="s">
        <v>1428</v>
      </c>
      <c r="I123">
        <v>2020</v>
      </c>
      <c r="J123" t="s">
        <v>1429</v>
      </c>
      <c r="K123" s="47" t="s">
        <v>180</v>
      </c>
      <c r="L123">
        <v>287</v>
      </c>
      <c r="M123">
        <v>1935</v>
      </c>
      <c r="N123" t="s">
        <v>1430</v>
      </c>
      <c r="O123" s="42" t="s">
        <v>198</v>
      </c>
      <c r="P123" t="s">
        <v>102</v>
      </c>
      <c r="Q123" t="s">
        <v>1431</v>
      </c>
      <c r="R123" t="s">
        <v>108</v>
      </c>
      <c r="S123" t="s">
        <v>104</v>
      </c>
      <c r="T123" t="s">
        <v>105</v>
      </c>
      <c r="U123" t="s">
        <v>1067</v>
      </c>
      <c r="V123">
        <v>0</v>
      </c>
      <c r="W123">
        <v>0</v>
      </c>
      <c r="X123">
        <v>0</v>
      </c>
      <c r="Y123" s="43">
        <v>0</v>
      </c>
      <c r="Z123" s="43">
        <v>1</v>
      </c>
      <c r="AA123" s="43">
        <v>0</v>
      </c>
      <c r="AB123" s="43">
        <v>0</v>
      </c>
      <c r="AC123" s="3">
        <f t="shared" si="60"/>
        <v>1</v>
      </c>
      <c r="AD123" s="4">
        <f t="shared" si="61"/>
        <v>1</v>
      </c>
      <c r="AE123" s="44">
        <v>0</v>
      </c>
      <c r="AF123" s="44">
        <v>0</v>
      </c>
      <c r="AG123" s="11">
        <f t="shared" si="62"/>
        <v>0</v>
      </c>
      <c r="AH123" s="12">
        <f t="shared" si="63"/>
        <v>0</v>
      </c>
      <c r="AI123" s="13">
        <f t="shared" si="64"/>
        <v>1</v>
      </c>
      <c r="AJ123" s="45">
        <v>0</v>
      </c>
      <c r="AK123" s="45">
        <v>0</v>
      </c>
      <c r="AL123" s="18">
        <f t="shared" si="65"/>
        <v>0</v>
      </c>
      <c r="AM123" s="19">
        <f t="shared" si="66"/>
        <v>0</v>
      </c>
      <c r="AN123" s="46">
        <v>0</v>
      </c>
      <c r="AO123" s="46">
        <v>0</v>
      </c>
      <c r="AP123" s="46">
        <v>0</v>
      </c>
      <c r="AQ123" s="24">
        <f t="shared" si="67"/>
        <v>0</v>
      </c>
      <c r="AR123" s="25">
        <f t="shared" si="68"/>
        <v>0</v>
      </c>
      <c r="AS123" s="13">
        <f t="shared" si="69"/>
        <v>0</v>
      </c>
      <c r="AT123" s="26">
        <f t="shared" si="70"/>
        <v>1</v>
      </c>
      <c r="AU123" s="27">
        <f t="shared" si="71"/>
        <v>1</v>
      </c>
      <c r="AV123" s="47">
        <v>0</v>
      </c>
      <c r="AW123" s="47">
        <v>0</v>
      </c>
      <c r="AX123" s="47">
        <v>0</v>
      </c>
      <c r="AY123" s="47">
        <v>0</v>
      </c>
      <c r="AZ123" s="47">
        <v>0</v>
      </c>
      <c r="BA123" s="47">
        <v>0</v>
      </c>
      <c r="BB123" s="47">
        <v>0</v>
      </c>
      <c r="BC123" s="47">
        <v>0</v>
      </c>
      <c r="BD123" s="47">
        <v>0</v>
      </c>
      <c r="BE123" s="47">
        <v>0</v>
      </c>
      <c r="BF123" s="47">
        <v>0</v>
      </c>
      <c r="BG123" s="47">
        <v>0</v>
      </c>
      <c r="BH123" s="47">
        <v>0</v>
      </c>
      <c r="BI123" s="47">
        <v>0</v>
      </c>
      <c r="BJ123" s="47">
        <v>0</v>
      </c>
      <c r="BK123" s="47">
        <v>0</v>
      </c>
      <c r="BL123" s="47">
        <v>0</v>
      </c>
      <c r="BM123" s="47">
        <v>0</v>
      </c>
      <c r="BN123" s="47">
        <v>0</v>
      </c>
      <c r="BO123" s="47">
        <v>0</v>
      </c>
      <c r="BP123" s="47">
        <v>0</v>
      </c>
      <c r="BQ123" s="47">
        <v>0</v>
      </c>
      <c r="BR123" s="47">
        <v>0</v>
      </c>
      <c r="BS123" s="47">
        <v>0</v>
      </c>
      <c r="BT123" s="47">
        <v>0</v>
      </c>
      <c r="BU123" s="47">
        <v>0</v>
      </c>
      <c r="BV123" s="47">
        <v>0</v>
      </c>
      <c r="BW123" s="47">
        <v>0</v>
      </c>
      <c r="BX123" s="47">
        <v>0</v>
      </c>
      <c r="BY123" s="47">
        <v>0</v>
      </c>
      <c r="BZ123" s="47">
        <v>0</v>
      </c>
      <c r="CA123" s="47">
        <v>0</v>
      </c>
      <c r="CB123" s="47">
        <v>0</v>
      </c>
      <c r="CC123" s="47">
        <v>0</v>
      </c>
      <c r="CD123" s="47">
        <v>0</v>
      </c>
      <c r="CE123" s="47">
        <v>0</v>
      </c>
      <c r="CF123" s="47">
        <v>0</v>
      </c>
      <c r="CG123" s="47">
        <v>0</v>
      </c>
      <c r="CH123" s="47">
        <v>0</v>
      </c>
      <c r="CI123" s="25">
        <v>1</v>
      </c>
      <c r="CJ123" s="48">
        <v>0</v>
      </c>
      <c r="CK123" s="27">
        <v>1</v>
      </c>
      <c r="CL123" s="48">
        <v>0</v>
      </c>
      <c r="CM123" s="48">
        <v>0</v>
      </c>
      <c r="CN123" s="48">
        <v>0</v>
      </c>
      <c r="CO123" s="25">
        <v>0</v>
      </c>
      <c r="CP123" s="48">
        <v>0</v>
      </c>
      <c r="CQ123" s="48">
        <v>0</v>
      </c>
      <c r="CR123" s="25">
        <v>0</v>
      </c>
      <c r="CS123" s="48">
        <v>0</v>
      </c>
      <c r="CT123" s="48">
        <v>0</v>
      </c>
      <c r="CU123" s="25">
        <v>0</v>
      </c>
      <c r="CV123" s="48">
        <v>0</v>
      </c>
      <c r="CW123" s="48">
        <v>0</v>
      </c>
      <c r="CX123" s="48">
        <v>0</v>
      </c>
      <c r="CY123" s="25">
        <v>0</v>
      </c>
      <c r="CZ123" s="25">
        <v>0</v>
      </c>
      <c r="DA123" s="25">
        <v>0</v>
      </c>
      <c r="DB123" s="48">
        <v>0</v>
      </c>
      <c r="DC123" s="48">
        <v>0</v>
      </c>
      <c r="DD123" s="48">
        <v>0</v>
      </c>
      <c r="DE123" s="25">
        <v>0</v>
      </c>
      <c r="DF123" s="48">
        <v>0</v>
      </c>
      <c r="DG123" s="48">
        <v>0</v>
      </c>
      <c r="DH123" s="48">
        <v>0</v>
      </c>
      <c r="DI123" s="25">
        <v>0</v>
      </c>
      <c r="DJ123" s="33">
        <f t="shared" si="72"/>
        <v>0</v>
      </c>
      <c r="DK123" s="33">
        <f t="shared" si="73"/>
        <v>0</v>
      </c>
      <c r="DL123" s="27">
        <f t="shared" si="74"/>
        <v>1</v>
      </c>
      <c r="DM123" s="33">
        <f t="shared" si="75"/>
        <v>0</v>
      </c>
      <c r="DN123" s="33">
        <f t="shared" si="76"/>
        <v>0</v>
      </c>
      <c r="DO123" s="33">
        <f t="shared" si="77"/>
        <v>0</v>
      </c>
      <c r="DP123" s="33">
        <f t="shared" si="78"/>
        <v>0</v>
      </c>
      <c r="DQ123" s="33">
        <f t="shared" si="79"/>
        <v>0</v>
      </c>
      <c r="DR123" s="154">
        <v>4.6379999999999999</v>
      </c>
      <c r="DS123" s="3">
        <v>5.4320000000000004</v>
      </c>
      <c r="DT123" s="3" t="s">
        <v>3071</v>
      </c>
      <c r="DU123" s="3" t="s">
        <v>3062</v>
      </c>
      <c r="DV123" s="285"/>
    </row>
    <row r="124" spans="1:126" x14ac:dyDescent="0.35">
      <c r="A124">
        <v>2036</v>
      </c>
      <c r="B124" t="s">
        <v>459</v>
      </c>
      <c r="C124" t="s">
        <v>1432</v>
      </c>
      <c r="D124" t="s">
        <v>1433</v>
      </c>
      <c r="E124" t="s">
        <v>1434</v>
      </c>
      <c r="F124" t="s">
        <v>1435</v>
      </c>
      <c r="G124" t="s">
        <v>1436</v>
      </c>
      <c r="H124" t="s">
        <v>1437</v>
      </c>
      <c r="I124">
        <v>2020</v>
      </c>
      <c r="J124" t="s">
        <v>1438</v>
      </c>
      <c r="K124" s="47" t="s">
        <v>1439</v>
      </c>
      <c r="L124">
        <v>37</v>
      </c>
      <c r="M124">
        <v>1</v>
      </c>
      <c r="N124" t="s">
        <v>116</v>
      </c>
      <c r="O124" s="42" t="s">
        <v>1440</v>
      </c>
      <c r="P124" t="s">
        <v>102</v>
      </c>
      <c r="Q124" t="s">
        <v>1441</v>
      </c>
      <c r="R124" t="s">
        <v>103</v>
      </c>
      <c r="S124" t="s">
        <v>104</v>
      </c>
      <c r="T124" t="s">
        <v>105</v>
      </c>
      <c r="U124" t="s">
        <v>1442</v>
      </c>
      <c r="V124">
        <v>1</v>
      </c>
      <c r="W124">
        <v>0</v>
      </c>
      <c r="X124">
        <v>0</v>
      </c>
      <c r="Y124" s="43">
        <v>0</v>
      </c>
      <c r="Z124" s="43">
        <v>0</v>
      </c>
      <c r="AA124" s="43">
        <v>0</v>
      </c>
      <c r="AB124" s="43">
        <v>0</v>
      </c>
      <c r="AC124" s="3">
        <f t="shared" si="60"/>
        <v>0</v>
      </c>
      <c r="AD124" s="4">
        <f t="shared" si="61"/>
        <v>0</v>
      </c>
      <c r="AE124" s="44">
        <v>0</v>
      </c>
      <c r="AF124" s="44">
        <v>1</v>
      </c>
      <c r="AG124" s="11">
        <f t="shared" si="62"/>
        <v>1</v>
      </c>
      <c r="AH124" s="12">
        <f t="shared" si="63"/>
        <v>1</v>
      </c>
      <c r="AI124" s="13">
        <f t="shared" si="64"/>
        <v>1</v>
      </c>
      <c r="AJ124" s="45">
        <v>0</v>
      </c>
      <c r="AK124" s="45">
        <v>0</v>
      </c>
      <c r="AL124" s="18">
        <f t="shared" si="65"/>
        <v>0</v>
      </c>
      <c r="AM124" s="19">
        <f t="shared" si="66"/>
        <v>0</v>
      </c>
      <c r="AN124" s="46">
        <v>0</v>
      </c>
      <c r="AO124" s="46">
        <v>0</v>
      </c>
      <c r="AP124" s="46">
        <v>0</v>
      </c>
      <c r="AQ124" s="24">
        <f t="shared" si="67"/>
        <v>0</v>
      </c>
      <c r="AR124" s="25">
        <f t="shared" si="68"/>
        <v>0</v>
      </c>
      <c r="AS124" s="13">
        <f t="shared" si="69"/>
        <v>0</v>
      </c>
      <c r="AT124" s="26">
        <f t="shared" si="70"/>
        <v>1</v>
      </c>
      <c r="AU124" s="27">
        <f t="shared" si="71"/>
        <v>1</v>
      </c>
      <c r="AV124" s="47">
        <v>0</v>
      </c>
      <c r="AW124" s="47">
        <v>0</v>
      </c>
      <c r="AX124" s="47">
        <v>0</v>
      </c>
      <c r="AY124" s="47">
        <v>0</v>
      </c>
      <c r="AZ124" s="47">
        <v>0</v>
      </c>
      <c r="BA124" s="47">
        <v>0</v>
      </c>
      <c r="BB124" s="47">
        <v>0</v>
      </c>
      <c r="BC124" s="47">
        <v>0</v>
      </c>
      <c r="BD124" s="47">
        <v>0</v>
      </c>
      <c r="BE124" s="47">
        <v>0</v>
      </c>
      <c r="BF124" s="47">
        <v>0</v>
      </c>
      <c r="BG124" s="47">
        <v>0</v>
      </c>
      <c r="BH124" s="47">
        <v>0</v>
      </c>
      <c r="BI124" s="47">
        <v>0</v>
      </c>
      <c r="BJ124" s="47">
        <v>0</v>
      </c>
      <c r="BK124" s="47">
        <v>0</v>
      </c>
      <c r="BL124" s="47">
        <v>0</v>
      </c>
      <c r="BM124" s="47">
        <v>0</v>
      </c>
      <c r="BN124" s="47">
        <v>0</v>
      </c>
      <c r="BO124" s="47">
        <v>0</v>
      </c>
      <c r="BP124" s="47">
        <v>0</v>
      </c>
      <c r="BQ124" s="47">
        <v>0</v>
      </c>
      <c r="BR124" s="47">
        <v>0</v>
      </c>
      <c r="BS124" s="47">
        <v>0</v>
      </c>
      <c r="BT124" s="47">
        <v>0</v>
      </c>
      <c r="BU124" s="47">
        <v>0</v>
      </c>
      <c r="BV124" s="47">
        <v>0</v>
      </c>
      <c r="BW124" s="47">
        <v>0</v>
      </c>
      <c r="BX124" s="47">
        <v>0</v>
      </c>
      <c r="BY124" s="47">
        <v>0</v>
      </c>
      <c r="BZ124" s="47">
        <v>0</v>
      </c>
      <c r="CA124" s="47">
        <v>0</v>
      </c>
      <c r="CB124" s="47">
        <v>0</v>
      </c>
      <c r="CC124" s="47">
        <v>0</v>
      </c>
      <c r="CD124" s="47">
        <v>0</v>
      </c>
      <c r="CE124" s="47">
        <v>0</v>
      </c>
      <c r="CF124" s="47">
        <v>0</v>
      </c>
      <c r="CG124" s="47">
        <v>0</v>
      </c>
      <c r="CH124" s="47">
        <v>0</v>
      </c>
      <c r="CI124" s="25">
        <v>1</v>
      </c>
      <c r="CJ124" s="48">
        <v>0</v>
      </c>
      <c r="CK124" s="27">
        <v>1</v>
      </c>
      <c r="CL124" s="48">
        <v>0</v>
      </c>
      <c r="CM124" s="48">
        <v>0</v>
      </c>
      <c r="CN124" s="48">
        <v>0</v>
      </c>
      <c r="CO124" s="25">
        <v>0</v>
      </c>
      <c r="CP124" s="48">
        <v>0</v>
      </c>
      <c r="CQ124" s="48">
        <v>0</v>
      </c>
      <c r="CR124" s="25">
        <v>0</v>
      </c>
      <c r="CS124" s="48">
        <v>0</v>
      </c>
      <c r="CT124" s="48">
        <v>0</v>
      </c>
      <c r="CU124" s="25">
        <v>0</v>
      </c>
      <c r="CV124" s="48">
        <v>0</v>
      </c>
      <c r="CW124" s="48">
        <v>0</v>
      </c>
      <c r="CX124" s="48">
        <v>0</v>
      </c>
      <c r="CY124" s="25">
        <v>0</v>
      </c>
      <c r="CZ124" s="25">
        <v>0</v>
      </c>
      <c r="DA124" s="25">
        <v>0</v>
      </c>
      <c r="DB124" s="48">
        <v>0</v>
      </c>
      <c r="DC124" s="48">
        <v>0</v>
      </c>
      <c r="DD124" s="48">
        <v>0</v>
      </c>
      <c r="DE124" s="25">
        <v>0</v>
      </c>
      <c r="DF124" s="48">
        <v>0</v>
      </c>
      <c r="DG124" s="48">
        <v>0</v>
      </c>
      <c r="DH124" s="48">
        <v>0</v>
      </c>
      <c r="DI124" s="25">
        <v>0</v>
      </c>
      <c r="DJ124" s="33">
        <f t="shared" si="72"/>
        <v>0</v>
      </c>
      <c r="DK124" s="33">
        <f t="shared" si="73"/>
        <v>0</v>
      </c>
      <c r="DL124" s="27">
        <f t="shared" si="74"/>
        <v>1</v>
      </c>
      <c r="DM124" s="33">
        <f t="shared" si="75"/>
        <v>0</v>
      </c>
      <c r="DN124" s="33">
        <f t="shared" si="76"/>
        <v>0</v>
      </c>
      <c r="DO124" s="33">
        <f t="shared" si="77"/>
        <v>0</v>
      </c>
      <c r="DP124" s="33">
        <f t="shared" si="78"/>
        <v>0</v>
      </c>
      <c r="DQ124" s="33">
        <f t="shared" si="79"/>
        <v>0</v>
      </c>
      <c r="DR124" s="154"/>
      <c r="DS124" s="3"/>
      <c r="DT124" s="3"/>
      <c r="DU124" s="3"/>
      <c r="DV124" s="285"/>
    </row>
    <row r="125" spans="1:126" x14ac:dyDescent="0.35">
      <c r="A125">
        <v>2037</v>
      </c>
      <c r="B125" t="s">
        <v>654</v>
      </c>
      <c r="C125" t="s">
        <v>1443</v>
      </c>
      <c r="D125" t="s">
        <v>1444</v>
      </c>
      <c r="E125" t="s">
        <v>1445</v>
      </c>
      <c r="F125" t="s">
        <v>1446</v>
      </c>
      <c r="G125" t="s">
        <v>1447</v>
      </c>
      <c r="H125" t="s">
        <v>1428</v>
      </c>
      <c r="I125">
        <v>2020</v>
      </c>
      <c r="J125" t="s">
        <v>1448</v>
      </c>
      <c r="K125" s="47" t="s">
        <v>107</v>
      </c>
      <c r="L125">
        <v>55</v>
      </c>
      <c r="M125">
        <v>10</v>
      </c>
      <c r="N125" t="s">
        <v>1449</v>
      </c>
      <c r="O125" s="42" t="s">
        <v>177</v>
      </c>
      <c r="P125" t="s">
        <v>102</v>
      </c>
      <c r="Q125" t="s">
        <v>1450</v>
      </c>
      <c r="R125" t="s">
        <v>103</v>
      </c>
      <c r="S125" t="s">
        <v>104</v>
      </c>
      <c r="T125" t="s">
        <v>168</v>
      </c>
      <c r="U125" t="s">
        <v>1451</v>
      </c>
      <c r="V125">
        <v>0</v>
      </c>
      <c r="W125">
        <v>0</v>
      </c>
      <c r="X125">
        <v>0</v>
      </c>
      <c r="Y125" s="43">
        <v>0</v>
      </c>
      <c r="Z125" s="43">
        <v>0</v>
      </c>
      <c r="AA125" s="43">
        <v>0</v>
      </c>
      <c r="AB125" s="43">
        <v>1</v>
      </c>
      <c r="AC125" s="3">
        <f t="shared" si="60"/>
        <v>1</v>
      </c>
      <c r="AD125" s="4">
        <f t="shared" si="61"/>
        <v>1</v>
      </c>
      <c r="AE125" s="44">
        <v>0</v>
      </c>
      <c r="AF125" s="44">
        <v>0</v>
      </c>
      <c r="AG125" s="11">
        <f t="shared" si="62"/>
        <v>0</v>
      </c>
      <c r="AH125" s="12">
        <f t="shared" si="63"/>
        <v>0</v>
      </c>
      <c r="AI125" s="13">
        <f t="shared" si="64"/>
        <v>1</v>
      </c>
      <c r="AJ125" s="45">
        <v>0</v>
      </c>
      <c r="AK125" s="45">
        <v>0</v>
      </c>
      <c r="AL125" s="18">
        <f t="shared" si="65"/>
        <v>0</v>
      </c>
      <c r="AM125" s="19">
        <f t="shared" si="66"/>
        <v>0</v>
      </c>
      <c r="AN125" s="46">
        <v>0</v>
      </c>
      <c r="AO125" s="46">
        <v>0</v>
      </c>
      <c r="AP125" s="46">
        <v>0</v>
      </c>
      <c r="AQ125" s="24">
        <f t="shared" si="67"/>
        <v>0</v>
      </c>
      <c r="AR125" s="25">
        <f t="shared" si="68"/>
        <v>0</v>
      </c>
      <c r="AS125" s="13">
        <f t="shared" si="69"/>
        <v>0</v>
      </c>
      <c r="AT125" s="26">
        <f t="shared" si="70"/>
        <v>1</v>
      </c>
      <c r="AU125" s="27">
        <f t="shared" si="71"/>
        <v>1</v>
      </c>
      <c r="AV125" s="47">
        <v>0</v>
      </c>
      <c r="AW125" s="47">
        <v>0</v>
      </c>
      <c r="AX125" s="47">
        <v>0</v>
      </c>
      <c r="AY125" s="47">
        <v>0</v>
      </c>
      <c r="AZ125" s="47">
        <v>0</v>
      </c>
      <c r="BA125" s="47">
        <v>0</v>
      </c>
      <c r="BB125" s="47">
        <v>0</v>
      </c>
      <c r="BC125" s="47">
        <v>0</v>
      </c>
      <c r="BD125" s="47">
        <v>1</v>
      </c>
      <c r="BE125" s="47">
        <v>0</v>
      </c>
      <c r="BF125" s="47">
        <v>0</v>
      </c>
      <c r="BG125" s="47">
        <v>0</v>
      </c>
      <c r="BH125" s="47">
        <v>0</v>
      </c>
      <c r="BI125" s="47">
        <v>0</v>
      </c>
      <c r="BJ125" s="47">
        <v>0</v>
      </c>
      <c r="BK125" s="47">
        <v>0</v>
      </c>
      <c r="BL125" s="47">
        <v>0</v>
      </c>
      <c r="BM125" s="47">
        <v>0</v>
      </c>
      <c r="BN125" s="47">
        <v>0</v>
      </c>
      <c r="BO125" s="47">
        <v>0</v>
      </c>
      <c r="BP125" s="47">
        <v>0</v>
      </c>
      <c r="BQ125" s="47">
        <v>0</v>
      </c>
      <c r="BR125" s="47">
        <v>0</v>
      </c>
      <c r="BS125" s="47">
        <v>0</v>
      </c>
      <c r="BT125" s="47">
        <v>0</v>
      </c>
      <c r="BU125" s="47">
        <v>0</v>
      </c>
      <c r="BV125" s="47">
        <v>0</v>
      </c>
      <c r="BW125" s="47">
        <v>0</v>
      </c>
      <c r="BX125" s="47">
        <v>0</v>
      </c>
      <c r="BY125" s="47">
        <v>0</v>
      </c>
      <c r="BZ125" s="47">
        <v>0</v>
      </c>
      <c r="CA125" s="47">
        <v>1</v>
      </c>
      <c r="CB125" s="47">
        <v>0</v>
      </c>
      <c r="CC125" s="47">
        <v>0</v>
      </c>
      <c r="CD125" s="47">
        <v>0</v>
      </c>
      <c r="CE125" s="47">
        <v>0</v>
      </c>
      <c r="CF125" s="47">
        <v>0</v>
      </c>
      <c r="CG125" s="47">
        <v>0</v>
      </c>
      <c r="CH125" s="47">
        <v>0</v>
      </c>
      <c r="CI125" s="25">
        <v>1</v>
      </c>
      <c r="CJ125" s="48">
        <v>0</v>
      </c>
      <c r="CK125" s="27">
        <v>0</v>
      </c>
      <c r="CL125" s="48">
        <v>0</v>
      </c>
      <c r="CM125" s="48">
        <v>0</v>
      </c>
      <c r="CN125" s="48">
        <v>1</v>
      </c>
      <c r="CO125" s="25">
        <v>0</v>
      </c>
      <c r="CP125" s="48">
        <v>0</v>
      </c>
      <c r="CQ125" s="48">
        <v>0</v>
      </c>
      <c r="CR125" s="25">
        <v>0</v>
      </c>
      <c r="CS125" s="48">
        <v>0</v>
      </c>
      <c r="CT125" s="48">
        <v>0</v>
      </c>
      <c r="CU125" s="25">
        <v>0</v>
      </c>
      <c r="CV125" s="48">
        <v>0</v>
      </c>
      <c r="CW125" s="48">
        <v>0</v>
      </c>
      <c r="CX125" s="48">
        <v>0</v>
      </c>
      <c r="CY125" s="25">
        <v>0</v>
      </c>
      <c r="CZ125" s="25">
        <v>0</v>
      </c>
      <c r="DA125" s="25">
        <v>0</v>
      </c>
      <c r="DB125" s="48">
        <v>0</v>
      </c>
      <c r="DC125" s="48">
        <v>0</v>
      </c>
      <c r="DD125" s="48">
        <v>0</v>
      </c>
      <c r="DE125" s="25">
        <v>0</v>
      </c>
      <c r="DF125" s="48">
        <v>0</v>
      </c>
      <c r="DG125" s="48">
        <v>0</v>
      </c>
      <c r="DH125" s="48">
        <v>0</v>
      </c>
      <c r="DI125" s="25">
        <v>0</v>
      </c>
      <c r="DJ125" s="33">
        <f t="shared" si="72"/>
        <v>0</v>
      </c>
      <c r="DK125" s="33">
        <f t="shared" si="73"/>
        <v>1</v>
      </c>
      <c r="DL125" s="27">
        <f t="shared" si="74"/>
        <v>0</v>
      </c>
      <c r="DM125" s="33">
        <f t="shared" si="75"/>
        <v>0</v>
      </c>
      <c r="DN125" s="33">
        <f t="shared" si="76"/>
        <v>0</v>
      </c>
      <c r="DO125" s="33">
        <f t="shared" si="77"/>
        <v>0</v>
      </c>
      <c r="DP125" s="33">
        <f t="shared" si="78"/>
        <v>0</v>
      </c>
      <c r="DQ125" s="33">
        <f t="shared" si="79"/>
        <v>0</v>
      </c>
      <c r="DR125" s="154">
        <v>2.863</v>
      </c>
      <c r="DS125" s="3">
        <v>2.7989999999999999</v>
      </c>
      <c r="DT125" s="3" t="s">
        <v>3073</v>
      </c>
      <c r="DU125" s="3" t="s">
        <v>3064</v>
      </c>
      <c r="DV125" s="285"/>
    </row>
    <row r="126" spans="1:126" x14ac:dyDescent="0.35">
      <c r="A126">
        <v>2038</v>
      </c>
      <c r="B126" t="s">
        <v>127</v>
      </c>
      <c r="C126" t="s">
        <v>1452</v>
      </c>
      <c r="D126" t="s">
        <v>1453</v>
      </c>
      <c r="E126" t="s">
        <v>1454</v>
      </c>
      <c r="F126" t="s">
        <v>1446</v>
      </c>
      <c r="G126" t="s">
        <v>1455</v>
      </c>
      <c r="H126" t="s">
        <v>1456</v>
      </c>
      <c r="I126">
        <v>2020</v>
      </c>
      <c r="J126" t="s">
        <v>1457</v>
      </c>
      <c r="K126" s="47" t="s">
        <v>315</v>
      </c>
      <c r="L126">
        <v>370</v>
      </c>
      <c r="M126">
        <v>6518</v>
      </c>
      <c r="N126" t="s">
        <v>1458</v>
      </c>
      <c r="O126" s="42" t="s">
        <v>316</v>
      </c>
      <c r="P126" t="s">
        <v>102</v>
      </c>
      <c r="Q126" t="s">
        <v>1459</v>
      </c>
      <c r="R126" t="s">
        <v>108</v>
      </c>
      <c r="S126" t="s">
        <v>104</v>
      </c>
      <c r="T126" t="s">
        <v>168</v>
      </c>
      <c r="U126" t="s">
        <v>1460</v>
      </c>
      <c r="V126">
        <v>0</v>
      </c>
      <c r="W126">
        <v>0</v>
      </c>
      <c r="X126">
        <v>0</v>
      </c>
      <c r="Y126" s="43">
        <v>0</v>
      </c>
      <c r="Z126" s="43">
        <v>0</v>
      </c>
      <c r="AA126" s="43">
        <v>0</v>
      </c>
      <c r="AB126" s="43">
        <v>1</v>
      </c>
      <c r="AC126" s="3">
        <f t="shared" si="60"/>
        <v>1</v>
      </c>
      <c r="AD126" s="4">
        <f t="shared" si="61"/>
        <v>1</v>
      </c>
      <c r="AE126" s="44">
        <v>0</v>
      </c>
      <c r="AF126" s="44">
        <v>0</v>
      </c>
      <c r="AG126" s="11">
        <f t="shared" si="62"/>
        <v>0</v>
      </c>
      <c r="AH126" s="12">
        <f t="shared" si="63"/>
        <v>0</v>
      </c>
      <c r="AI126" s="13">
        <f t="shared" si="64"/>
        <v>1</v>
      </c>
      <c r="AJ126" s="45">
        <v>0</v>
      </c>
      <c r="AK126" s="45">
        <v>0</v>
      </c>
      <c r="AL126" s="18">
        <f t="shared" si="65"/>
        <v>0</v>
      </c>
      <c r="AM126" s="19">
        <f t="shared" si="66"/>
        <v>0</v>
      </c>
      <c r="AN126" s="46">
        <v>0</v>
      </c>
      <c r="AO126" s="46">
        <v>0</v>
      </c>
      <c r="AP126" s="46">
        <v>0</v>
      </c>
      <c r="AQ126" s="24">
        <f t="shared" si="67"/>
        <v>0</v>
      </c>
      <c r="AR126" s="25">
        <f t="shared" si="68"/>
        <v>0</v>
      </c>
      <c r="AS126" s="13">
        <f t="shared" si="69"/>
        <v>0</v>
      </c>
      <c r="AT126" s="26">
        <f t="shared" si="70"/>
        <v>1</v>
      </c>
      <c r="AU126" s="27">
        <f t="shared" si="71"/>
        <v>1</v>
      </c>
      <c r="AV126" s="47">
        <v>0</v>
      </c>
      <c r="AW126" s="47">
        <v>0</v>
      </c>
      <c r="AX126" s="47">
        <v>0</v>
      </c>
      <c r="AY126" s="47">
        <v>0</v>
      </c>
      <c r="AZ126" s="47">
        <v>0</v>
      </c>
      <c r="BA126" s="47">
        <v>0</v>
      </c>
      <c r="BB126" s="47">
        <v>0</v>
      </c>
      <c r="BC126" s="47">
        <v>0</v>
      </c>
      <c r="BD126" s="47">
        <v>1</v>
      </c>
      <c r="BE126" s="47">
        <v>0</v>
      </c>
      <c r="BF126" s="47">
        <v>0</v>
      </c>
      <c r="BG126" s="47">
        <v>0</v>
      </c>
      <c r="BH126" s="47">
        <v>0</v>
      </c>
      <c r="BI126" s="47">
        <v>0</v>
      </c>
      <c r="BJ126" s="47">
        <v>0</v>
      </c>
      <c r="BK126" s="47">
        <v>0</v>
      </c>
      <c r="BL126" s="47">
        <v>0</v>
      </c>
      <c r="BM126" s="47">
        <v>0</v>
      </c>
      <c r="BN126" s="47">
        <v>0</v>
      </c>
      <c r="BO126" s="47">
        <v>0</v>
      </c>
      <c r="BP126" s="47">
        <v>0</v>
      </c>
      <c r="BQ126" s="47">
        <v>0</v>
      </c>
      <c r="BR126" s="47">
        <v>0</v>
      </c>
      <c r="BS126" s="47">
        <v>0</v>
      </c>
      <c r="BT126" s="47">
        <v>0</v>
      </c>
      <c r="BU126" s="47">
        <v>0</v>
      </c>
      <c r="BV126" s="47">
        <v>0</v>
      </c>
      <c r="BW126" s="47">
        <v>0</v>
      </c>
      <c r="BX126" s="47">
        <v>0</v>
      </c>
      <c r="BY126" s="47">
        <v>0</v>
      </c>
      <c r="BZ126" s="47">
        <v>0</v>
      </c>
      <c r="CA126" s="47">
        <v>1</v>
      </c>
      <c r="CB126" s="47">
        <v>0</v>
      </c>
      <c r="CC126" s="47">
        <v>0</v>
      </c>
      <c r="CD126" s="47">
        <v>0</v>
      </c>
      <c r="CE126" s="47">
        <v>0</v>
      </c>
      <c r="CF126" s="47">
        <v>0</v>
      </c>
      <c r="CG126" s="47">
        <v>0</v>
      </c>
      <c r="CH126" s="47">
        <v>0</v>
      </c>
      <c r="CI126" s="25">
        <v>1</v>
      </c>
      <c r="CJ126" s="48">
        <v>0</v>
      </c>
      <c r="CK126" s="27">
        <v>0</v>
      </c>
      <c r="CL126" s="48">
        <v>0</v>
      </c>
      <c r="CM126" s="48">
        <v>0</v>
      </c>
      <c r="CN126" s="48">
        <v>1</v>
      </c>
      <c r="CO126" s="25">
        <v>0</v>
      </c>
      <c r="CP126" s="48">
        <v>0</v>
      </c>
      <c r="CQ126" s="48">
        <v>0</v>
      </c>
      <c r="CR126" s="25">
        <v>0</v>
      </c>
      <c r="CS126" s="48">
        <v>0</v>
      </c>
      <c r="CT126" s="48">
        <v>0</v>
      </c>
      <c r="CU126" s="25">
        <v>0</v>
      </c>
      <c r="CV126" s="48">
        <v>0</v>
      </c>
      <c r="CW126" s="48">
        <v>0</v>
      </c>
      <c r="CX126" s="48">
        <v>0</v>
      </c>
      <c r="CY126" s="25">
        <v>0</v>
      </c>
      <c r="CZ126" s="25">
        <v>0</v>
      </c>
      <c r="DA126" s="25">
        <v>0</v>
      </c>
      <c r="DB126" s="48">
        <v>0</v>
      </c>
      <c r="DC126" s="48">
        <v>0</v>
      </c>
      <c r="DD126" s="48">
        <v>0</v>
      </c>
      <c r="DE126" s="25">
        <v>0</v>
      </c>
      <c r="DF126" s="48">
        <v>0</v>
      </c>
      <c r="DG126" s="48">
        <v>0</v>
      </c>
      <c r="DH126" s="48">
        <v>0</v>
      </c>
      <c r="DI126" s="25">
        <v>0</v>
      </c>
      <c r="DJ126" s="33">
        <f t="shared" si="72"/>
        <v>0</v>
      </c>
      <c r="DK126" s="33">
        <f t="shared" si="73"/>
        <v>1</v>
      </c>
      <c r="DL126" s="27">
        <f t="shared" si="74"/>
        <v>0</v>
      </c>
      <c r="DM126" s="33">
        <f t="shared" si="75"/>
        <v>0</v>
      </c>
      <c r="DN126" s="33">
        <f t="shared" si="76"/>
        <v>0</v>
      </c>
      <c r="DO126" s="33">
        <f t="shared" si="77"/>
        <v>0</v>
      </c>
      <c r="DP126" s="33">
        <f t="shared" si="78"/>
        <v>0</v>
      </c>
      <c r="DQ126" s="33">
        <f t="shared" si="79"/>
        <v>0</v>
      </c>
      <c r="DR126" s="154">
        <v>41.845999999999997</v>
      </c>
      <c r="DS126" s="3">
        <v>44.374000000000002</v>
      </c>
      <c r="DT126" s="3" t="s">
        <v>3084</v>
      </c>
      <c r="DU126" s="3" t="s">
        <v>3062</v>
      </c>
      <c r="DV126" s="285"/>
    </row>
    <row r="127" spans="1:126" x14ac:dyDescent="0.35">
      <c r="A127">
        <v>2039</v>
      </c>
      <c r="B127" t="s">
        <v>127</v>
      </c>
      <c r="C127" t="s">
        <v>1461</v>
      </c>
      <c r="D127" t="s">
        <v>1462</v>
      </c>
      <c r="E127" t="s">
        <v>1463</v>
      </c>
      <c r="F127" t="s">
        <v>1446</v>
      </c>
      <c r="G127" t="s">
        <v>1464</v>
      </c>
      <c r="H127" t="s">
        <v>1465</v>
      </c>
      <c r="I127">
        <v>2020</v>
      </c>
      <c r="J127" t="s">
        <v>1466</v>
      </c>
      <c r="K127" s="47" t="s">
        <v>1467</v>
      </c>
      <c r="L127">
        <v>898</v>
      </c>
      <c r="M127">
        <v>1</v>
      </c>
      <c r="N127" t="s">
        <v>1468</v>
      </c>
      <c r="O127" s="42" t="s">
        <v>1469</v>
      </c>
      <c r="P127" t="s">
        <v>102</v>
      </c>
      <c r="Q127" t="s">
        <v>1470</v>
      </c>
      <c r="R127" t="s">
        <v>108</v>
      </c>
      <c r="S127" t="s">
        <v>104</v>
      </c>
      <c r="T127" t="s">
        <v>168</v>
      </c>
      <c r="U127" t="s">
        <v>1471</v>
      </c>
      <c r="V127">
        <v>0</v>
      </c>
      <c r="W127">
        <v>0</v>
      </c>
      <c r="X127">
        <v>0</v>
      </c>
      <c r="Y127" s="43">
        <v>0</v>
      </c>
      <c r="Z127" s="43">
        <v>0</v>
      </c>
      <c r="AA127" s="43">
        <v>0</v>
      </c>
      <c r="AB127" s="43">
        <v>1</v>
      </c>
      <c r="AC127" s="3">
        <f t="shared" si="60"/>
        <v>1</v>
      </c>
      <c r="AD127" s="4">
        <f t="shared" si="61"/>
        <v>1</v>
      </c>
      <c r="AE127" s="44">
        <v>0</v>
      </c>
      <c r="AF127" s="44">
        <v>0</v>
      </c>
      <c r="AG127" s="11">
        <f t="shared" si="62"/>
        <v>0</v>
      </c>
      <c r="AH127" s="12">
        <f t="shared" si="63"/>
        <v>0</v>
      </c>
      <c r="AI127" s="13">
        <f t="shared" si="64"/>
        <v>1</v>
      </c>
      <c r="AJ127" s="45">
        <v>0</v>
      </c>
      <c r="AK127" s="45">
        <v>0</v>
      </c>
      <c r="AL127" s="18">
        <f t="shared" si="65"/>
        <v>0</v>
      </c>
      <c r="AM127" s="19">
        <f t="shared" si="66"/>
        <v>0</v>
      </c>
      <c r="AN127" s="46">
        <v>0</v>
      </c>
      <c r="AO127" s="46">
        <v>0</v>
      </c>
      <c r="AP127" s="46">
        <v>0</v>
      </c>
      <c r="AQ127" s="24">
        <f t="shared" si="67"/>
        <v>0</v>
      </c>
      <c r="AR127" s="25">
        <f t="shared" si="68"/>
        <v>0</v>
      </c>
      <c r="AS127" s="13">
        <f t="shared" si="69"/>
        <v>0</v>
      </c>
      <c r="AT127" s="26">
        <f t="shared" si="70"/>
        <v>1</v>
      </c>
      <c r="AU127" s="27">
        <f t="shared" si="71"/>
        <v>1</v>
      </c>
      <c r="AV127" s="47">
        <v>0</v>
      </c>
      <c r="AW127" s="47">
        <v>0</v>
      </c>
      <c r="AX127" s="47">
        <v>0</v>
      </c>
      <c r="AY127" s="47">
        <v>0</v>
      </c>
      <c r="AZ127" s="47">
        <v>0</v>
      </c>
      <c r="BA127" s="47">
        <v>0</v>
      </c>
      <c r="BB127" s="47">
        <v>0</v>
      </c>
      <c r="BC127" s="47">
        <v>0</v>
      </c>
      <c r="BD127" s="47">
        <v>1</v>
      </c>
      <c r="BE127" s="47">
        <v>0</v>
      </c>
      <c r="BF127" s="47">
        <v>0</v>
      </c>
      <c r="BG127" s="47">
        <v>0</v>
      </c>
      <c r="BH127" s="47">
        <v>0</v>
      </c>
      <c r="BI127" s="47">
        <v>0</v>
      </c>
      <c r="BJ127" s="47">
        <v>0</v>
      </c>
      <c r="BK127" s="47">
        <v>0</v>
      </c>
      <c r="BL127" s="47">
        <v>0</v>
      </c>
      <c r="BM127" s="47">
        <v>0</v>
      </c>
      <c r="BN127" s="47">
        <v>0</v>
      </c>
      <c r="BO127" s="47">
        <v>0</v>
      </c>
      <c r="BP127" s="47">
        <v>0</v>
      </c>
      <c r="BQ127" s="47">
        <v>0</v>
      </c>
      <c r="BR127" s="47">
        <v>0</v>
      </c>
      <c r="BS127" s="47">
        <v>0</v>
      </c>
      <c r="BT127" s="47">
        <v>0</v>
      </c>
      <c r="BU127" s="47">
        <v>0</v>
      </c>
      <c r="BV127" s="47">
        <v>0</v>
      </c>
      <c r="BW127" s="47">
        <v>0</v>
      </c>
      <c r="BX127" s="47">
        <v>0</v>
      </c>
      <c r="BY127" s="47">
        <v>0</v>
      </c>
      <c r="BZ127" s="47">
        <v>0</v>
      </c>
      <c r="CA127" s="47">
        <v>1</v>
      </c>
      <c r="CB127" s="47">
        <v>0</v>
      </c>
      <c r="CC127" s="47">
        <v>0</v>
      </c>
      <c r="CD127" s="47">
        <v>0</v>
      </c>
      <c r="CE127" s="47">
        <v>0</v>
      </c>
      <c r="CF127" s="47">
        <v>0</v>
      </c>
      <c r="CG127" s="47">
        <v>0</v>
      </c>
      <c r="CH127" s="47">
        <v>0</v>
      </c>
      <c r="CI127" s="25">
        <v>1</v>
      </c>
      <c r="CJ127" s="48">
        <v>0</v>
      </c>
      <c r="CK127" s="27">
        <v>0</v>
      </c>
      <c r="CL127" s="48">
        <v>0</v>
      </c>
      <c r="CM127" s="48">
        <v>0</v>
      </c>
      <c r="CN127" s="48">
        <v>1</v>
      </c>
      <c r="CO127" s="25">
        <v>0</v>
      </c>
      <c r="CP127" s="48">
        <v>0</v>
      </c>
      <c r="CQ127" s="48">
        <v>0</v>
      </c>
      <c r="CR127" s="25">
        <v>0</v>
      </c>
      <c r="CS127" s="48">
        <v>0</v>
      </c>
      <c r="CT127" s="48">
        <v>0</v>
      </c>
      <c r="CU127" s="25">
        <v>0</v>
      </c>
      <c r="CV127" s="48">
        <v>0</v>
      </c>
      <c r="CW127" s="48">
        <v>0</v>
      </c>
      <c r="CX127" s="48">
        <v>0</v>
      </c>
      <c r="CY127" s="25">
        <v>0</v>
      </c>
      <c r="CZ127" s="25">
        <v>0</v>
      </c>
      <c r="DA127" s="25">
        <v>0</v>
      </c>
      <c r="DB127" s="48">
        <v>0</v>
      </c>
      <c r="DC127" s="48">
        <v>0</v>
      </c>
      <c r="DD127" s="48">
        <v>0</v>
      </c>
      <c r="DE127" s="25">
        <v>0</v>
      </c>
      <c r="DF127" s="48">
        <v>0</v>
      </c>
      <c r="DG127" s="48">
        <v>0</v>
      </c>
      <c r="DH127" s="48">
        <v>0</v>
      </c>
      <c r="DI127" s="25">
        <v>0</v>
      </c>
      <c r="DJ127" s="33">
        <f t="shared" si="72"/>
        <v>0</v>
      </c>
      <c r="DK127" s="33">
        <f t="shared" si="73"/>
        <v>1</v>
      </c>
      <c r="DL127" s="27">
        <f t="shared" si="74"/>
        <v>0</v>
      </c>
      <c r="DM127" s="33">
        <f t="shared" si="75"/>
        <v>0</v>
      </c>
      <c r="DN127" s="33">
        <f t="shared" si="76"/>
        <v>0</v>
      </c>
      <c r="DO127" s="33">
        <f t="shared" si="77"/>
        <v>0</v>
      </c>
      <c r="DP127" s="33">
        <f t="shared" si="78"/>
        <v>0</v>
      </c>
      <c r="DQ127" s="33">
        <f t="shared" si="79"/>
        <v>0</v>
      </c>
      <c r="DR127" s="154">
        <v>5.7460000000000004</v>
      </c>
      <c r="DS127" s="3">
        <v>5.51</v>
      </c>
      <c r="DT127" s="3" t="s">
        <v>3085</v>
      </c>
      <c r="DU127" s="3" t="s">
        <v>3062</v>
      </c>
      <c r="DV127" s="285"/>
    </row>
    <row r="128" spans="1:126" x14ac:dyDescent="0.35">
      <c r="A128">
        <v>2040</v>
      </c>
      <c r="B128" t="s">
        <v>127</v>
      </c>
      <c r="C128" t="s">
        <v>1472</v>
      </c>
      <c r="D128" t="s">
        <v>1473</v>
      </c>
      <c r="E128" t="s">
        <v>1474</v>
      </c>
      <c r="F128" t="s">
        <v>1446</v>
      </c>
      <c r="G128" t="s">
        <v>1475</v>
      </c>
      <c r="H128" t="s">
        <v>1476</v>
      </c>
      <c r="I128">
        <v>2020</v>
      </c>
      <c r="J128" t="s">
        <v>1477</v>
      </c>
      <c r="K128" s="47" t="s">
        <v>1478</v>
      </c>
      <c r="L128">
        <v>542</v>
      </c>
      <c r="N128">
        <v>116315</v>
      </c>
      <c r="O128" s="42" t="s">
        <v>167</v>
      </c>
      <c r="P128" t="s">
        <v>102</v>
      </c>
      <c r="Q128" t="s">
        <v>1479</v>
      </c>
      <c r="R128" t="s">
        <v>108</v>
      </c>
      <c r="S128" t="s">
        <v>104</v>
      </c>
      <c r="T128" t="s">
        <v>168</v>
      </c>
      <c r="U128" t="s">
        <v>1480</v>
      </c>
      <c r="V128">
        <v>0</v>
      </c>
      <c r="W128">
        <v>0</v>
      </c>
      <c r="X128">
        <v>0</v>
      </c>
      <c r="Y128" s="43">
        <v>0</v>
      </c>
      <c r="Z128" s="43">
        <v>0</v>
      </c>
      <c r="AA128" s="43">
        <v>0</v>
      </c>
      <c r="AB128" s="43">
        <v>1</v>
      </c>
      <c r="AC128" s="3">
        <f t="shared" si="60"/>
        <v>1</v>
      </c>
      <c r="AD128" s="4">
        <f t="shared" si="61"/>
        <v>1</v>
      </c>
      <c r="AE128" s="44">
        <v>0</v>
      </c>
      <c r="AF128" s="44">
        <v>0</v>
      </c>
      <c r="AG128" s="11">
        <f t="shared" si="62"/>
        <v>0</v>
      </c>
      <c r="AH128" s="12">
        <f t="shared" si="63"/>
        <v>0</v>
      </c>
      <c r="AI128" s="13">
        <f t="shared" si="64"/>
        <v>1</v>
      </c>
      <c r="AJ128" s="45">
        <v>0</v>
      </c>
      <c r="AK128" s="45">
        <v>0</v>
      </c>
      <c r="AL128" s="18">
        <f t="shared" si="65"/>
        <v>0</v>
      </c>
      <c r="AM128" s="19">
        <f t="shared" si="66"/>
        <v>0</v>
      </c>
      <c r="AN128" s="46">
        <v>0</v>
      </c>
      <c r="AO128" s="46">
        <v>0</v>
      </c>
      <c r="AP128" s="46">
        <v>0</v>
      </c>
      <c r="AQ128" s="24">
        <f t="shared" si="67"/>
        <v>0</v>
      </c>
      <c r="AR128" s="25">
        <f t="shared" si="68"/>
        <v>0</v>
      </c>
      <c r="AS128" s="13">
        <f t="shared" si="69"/>
        <v>0</v>
      </c>
      <c r="AT128" s="26">
        <f t="shared" si="70"/>
        <v>1</v>
      </c>
      <c r="AU128" s="27">
        <f t="shared" si="71"/>
        <v>1</v>
      </c>
      <c r="AV128" s="47">
        <v>0</v>
      </c>
      <c r="AW128" s="47">
        <v>0</v>
      </c>
      <c r="AX128" s="47">
        <v>0</v>
      </c>
      <c r="AY128" s="47">
        <v>0</v>
      </c>
      <c r="AZ128" s="47">
        <v>0</v>
      </c>
      <c r="BA128" s="47">
        <v>0</v>
      </c>
      <c r="BB128" s="47">
        <v>0</v>
      </c>
      <c r="BC128" s="47">
        <v>0</v>
      </c>
      <c r="BD128" s="47">
        <v>1</v>
      </c>
      <c r="BE128" s="47">
        <v>0</v>
      </c>
      <c r="BF128" s="47">
        <v>0</v>
      </c>
      <c r="BG128" s="47">
        <v>0</v>
      </c>
      <c r="BH128" s="47">
        <v>0</v>
      </c>
      <c r="BI128" s="47">
        <v>0</v>
      </c>
      <c r="BJ128" s="47">
        <v>0</v>
      </c>
      <c r="BK128" s="47">
        <v>0</v>
      </c>
      <c r="BL128" s="47">
        <v>0</v>
      </c>
      <c r="BM128" s="47">
        <v>0</v>
      </c>
      <c r="BN128" s="47">
        <v>0</v>
      </c>
      <c r="BO128" s="47">
        <v>0</v>
      </c>
      <c r="BP128" s="47">
        <v>0</v>
      </c>
      <c r="BQ128" s="47">
        <v>0</v>
      </c>
      <c r="BR128" s="47">
        <v>0</v>
      </c>
      <c r="BS128" s="47">
        <v>0</v>
      </c>
      <c r="BT128" s="47">
        <v>0</v>
      </c>
      <c r="BU128" s="47">
        <v>0</v>
      </c>
      <c r="BV128" s="47">
        <v>0</v>
      </c>
      <c r="BW128" s="47">
        <v>0</v>
      </c>
      <c r="BX128" s="47">
        <v>0</v>
      </c>
      <c r="BY128" s="47">
        <v>0</v>
      </c>
      <c r="BZ128" s="47">
        <v>0</v>
      </c>
      <c r="CA128" s="47">
        <v>1</v>
      </c>
      <c r="CB128" s="47">
        <v>0</v>
      </c>
      <c r="CC128" s="47">
        <v>0</v>
      </c>
      <c r="CD128" s="47">
        <v>0</v>
      </c>
      <c r="CE128" s="47">
        <v>0</v>
      </c>
      <c r="CF128" s="47">
        <v>0</v>
      </c>
      <c r="CG128" s="47">
        <v>0</v>
      </c>
      <c r="CH128" s="47">
        <v>0</v>
      </c>
      <c r="CI128" s="25">
        <v>1</v>
      </c>
      <c r="CJ128" s="48">
        <v>0</v>
      </c>
      <c r="CK128" s="27">
        <v>0</v>
      </c>
      <c r="CL128" s="48">
        <v>0</v>
      </c>
      <c r="CM128" s="48">
        <v>0</v>
      </c>
      <c r="CN128" s="48">
        <v>1</v>
      </c>
      <c r="CO128" s="25">
        <v>0</v>
      </c>
      <c r="CP128" s="48">
        <v>0</v>
      </c>
      <c r="CQ128" s="48">
        <v>0</v>
      </c>
      <c r="CR128" s="25">
        <v>0</v>
      </c>
      <c r="CS128" s="48">
        <v>0</v>
      </c>
      <c r="CT128" s="48">
        <v>0</v>
      </c>
      <c r="CU128" s="25">
        <v>0</v>
      </c>
      <c r="CV128" s="48">
        <v>0</v>
      </c>
      <c r="CW128" s="48">
        <v>0</v>
      </c>
      <c r="CX128" s="48">
        <v>0</v>
      </c>
      <c r="CY128" s="25">
        <v>0</v>
      </c>
      <c r="CZ128" s="25">
        <v>0</v>
      </c>
      <c r="DA128" s="25">
        <v>0</v>
      </c>
      <c r="DB128" s="48">
        <v>0</v>
      </c>
      <c r="DC128" s="48">
        <v>0</v>
      </c>
      <c r="DD128" s="48">
        <v>0</v>
      </c>
      <c r="DE128" s="25">
        <v>0</v>
      </c>
      <c r="DF128" s="48">
        <v>0</v>
      </c>
      <c r="DG128" s="48">
        <v>0</v>
      </c>
      <c r="DH128" s="48">
        <v>0</v>
      </c>
      <c r="DI128" s="25">
        <v>0</v>
      </c>
      <c r="DJ128" s="33">
        <f t="shared" si="72"/>
        <v>0</v>
      </c>
      <c r="DK128" s="33">
        <f t="shared" si="73"/>
        <v>1</v>
      </c>
      <c r="DL128" s="27">
        <f t="shared" si="74"/>
        <v>0</v>
      </c>
      <c r="DM128" s="33">
        <f t="shared" si="75"/>
        <v>0</v>
      </c>
      <c r="DN128" s="33">
        <f t="shared" si="76"/>
        <v>0</v>
      </c>
      <c r="DO128" s="33">
        <f t="shared" si="77"/>
        <v>0</v>
      </c>
      <c r="DP128" s="33">
        <f t="shared" si="78"/>
        <v>0</v>
      </c>
      <c r="DQ128" s="33">
        <f t="shared" si="79"/>
        <v>0</v>
      </c>
      <c r="DR128" s="154">
        <v>4.8239999999999998</v>
      </c>
      <c r="DS128" s="3">
        <v>5.274</v>
      </c>
      <c r="DT128" s="3" t="s">
        <v>3073</v>
      </c>
      <c r="DU128" s="3" t="s">
        <v>3062</v>
      </c>
      <c r="DV128" s="285"/>
    </row>
    <row r="129" spans="1:126" x14ac:dyDescent="0.35">
      <c r="A129">
        <v>2041</v>
      </c>
      <c r="B129" t="s">
        <v>459</v>
      </c>
      <c r="C129" t="s">
        <v>1481</v>
      </c>
      <c r="D129" t="s">
        <v>1482</v>
      </c>
      <c r="E129" t="s">
        <v>1483</v>
      </c>
      <c r="F129" t="s">
        <v>1446</v>
      </c>
      <c r="G129" t="s">
        <v>1484</v>
      </c>
      <c r="H129" t="s">
        <v>1195</v>
      </c>
      <c r="I129">
        <v>2020</v>
      </c>
      <c r="J129" t="s">
        <v>1485</v>
      </c>
      <c r="K129" s="47" t="s">
        <v>443</v>
      </c>
      <c r="L129">
        <v>216</v>
      </c>
      <c r="N129" t="s">
        <v>1486</v>
      </c>
      <c r="O129" s="42" t="s">
        <v>376</v>
      </c>
      <c r="P129" t="s">
        <v>102</v>
      </c>
      <c r="Q129" t="s">
        <v>1487</v>
      </c>
      <c r="R129" t="s">
        <v>103</v>
      </c>
      <c r="S129" t="s">
        <v>104</v>
      </c>
      <c r="T129" t="s">
        <v>168</v>
      </c>
      <c r="U129" t="s">
        <v>361</v>
      </c>
      <c r="V129">
        <v>0</v>
      </c>
      <c r="W129">
        <v>0</v>
      </c>
      <c r="X129">
        <v>0</v>
      </c>
      <c r="Y129" s="43">
        <v>0</v>
      </c>
      <c r="Z129" s="43">
        <v>0</v>
      </c>
      <c r="AA129" s="43">
        <v>0</v>
      </c>
      <c r="AB129" s="43">
        <v>1</v>
      </c>
      <c r="AC129" s="3">
        <f t="shared" si="60"/>
        <v>1</v>
      </c>
      <c r="AD129" s="4">
        <f t="shared" si="61"/>
        <v>1</v>
      </c>
      <c r="AE129" s="44">
        <v>0</v>
      </c>
      <c r="AF129" s="44">
        <v>0</v>
      </c>
      <c r="AG129" s="11">
        <f t="shared" si="62"/>
        <v>0</v>
      </c>
      <c r="AH129" s="12">
        <f t="shared" si="63"/>
        <v>0</v>
      </c>
      <c r="AI129" s="13">
        <f t="shared" si="64"/>
        <v>1</v>
      </c>
      <c r="AJ129" s="45">
        <v>0</v>
      </c>
      <c r="AK129" s="45">
        <v>0</v>
      </c>
      <c r="AL129" s="18">
        <f t="shared" si="65"/>
        <v>0</v>
      </c>
      <c r="AM129" s="19">
        <f t="shared" si="66"/>
        <v>0</v>
      </c>
      <c r="AN129" s="46">
        <v>0</v>
      </c>
      <c r="AO129" s="46">
        <v>0</v>
      </c>
      <c r="AP129" s="46">
        <v>0</v>
      </c>
      <c r="AQ129" s="24">
        <f t="shared" si="67"/>
        <v>0</v>
      </c>
      <c r="AR129" s="25">
        <f t="shared" si="68"/>
        <v>0</v>
      </c>
      <c r="AS129" s="13">
        <f t="shared" si="69"/>
        <v>0</v>
      </c>
      <c r="AT129" s="26">
        <f t="shared" si="70"/>
        <v>1</v>
      </c>
      <c r="AU129" s="27">
        <f t="shared" si="71"/>
        <v>1</v>
      </c>
      <c r="AV129" s="47">
        <v>0</v>
      </c>
      <c r="AW129" s="47">
        <v>0</v>
      </c>
      <c r="AX129" s="47">
        <v>0</v>
      </c>
      <c r="AY129" s="47">
        <v>0</v>
      </c>
      <c r="AZ129" s="47">
        <v>0</v>
      </c>
      <c r="BA129" s="47">
        <v>0</v>
      </c>
      <c r="BB129" s="47">
        <v>0</v>
      </c>
      <c r="BC129" s="47">
        <v>0</v>
      </c>
      <c r="BD129" s="47">
        <v>0</v>
      </c>
      <c r="BE129" s="47">
        <v>0</v>
      </c>
      <c r="BF129" s="47">
        <v>0</v>
      </c>
      <c r="BG129" s="47">
        <v>0</v>
      </c>
      <c r="BH129" s="47">
        <v>0</v>
      </c>
      <c r="BI129" s="47">
        <v>0</v>
      </c>
      <c r="BJ129" s="47">
        <v>0</v>
      </c>
      <c r="BK129" s="47">
        <v>0</v>
      </c>
      <c r="BL129" s="47">
        <v>0</v>
      </c>
      <c r="BM129" s="47">
        <v>0</v>
      </c>
      <c r="BN129" s="47">
        <v>0</v>
      </c>
      <c r="BO129" s="47">
        <v>0</v>
      </c>
      <c r="BP129" s="47">
        <v>0</v>
      </c>
      <c r="BQ129" s="47">
        <v>0</v>
      </c>
      <c r="BR129" s="47">
        <v>0</v>
      </c>
      <c r="BS129" s="47">
        <v>0</v>
      </c>
      <c r="BT129" s="47">
        <v>0</v>
      </c>
      <c r="BU129" s="47">
        <v>0</v>
      </c>
      <c r="BV129" s="47">
        <v>0</v>
      </c>
      <c r="BW129" s="47">
        <v>0</v>
      </c>
      <c r="BX129" s="47">
        <v>0</v>
      </c>
      <c r="BY129" s="47">
        <v>0</v>
      </c>
      <c r="BZ129" s="47">
        <v>0</v>
      </c>
      <c r="CA129" s="47">
        <v>0</v>
      </c>
      <c r="CB129" s="47">
        <v>0</v>
      </c>
      <c r="CC129" s="47">
        <v>0</v>
      </c>
      <c r="CD129" s="47">
        <v>0</v>
      </c>
      <c r="CE129" s="47">
        <v>0</v>
      </c>
      <c r="CF129" s="47">
        <v>0</v>
      </c>
      <c r="CG129" s="47">
        <v>0</v>
      </c>
      <c r="CH129" s="47">
        <v>0</v>
      </c>
      <c r="CI129" s="25">
        <v>1</v>
      </c>
      <c r="CJ129" s="48">
        <v>0</v>
      </c>
      <c r="CK129" s="27">
        <v>0</v>
      </c>
      <c r="CL129" s="48">
        <v>0</v>
      </c>
      <c r="CM129" s="48">
        <v>0</v>
      </c>
      <c r="CN129" s="48">
        <v>1</v>
      </c>
      <c r="CO129" s="25">
        <v>0</v>
      </c>
      <c r="CP129" s="48">
        <v>0</v>
      </c>
      <c r="CQ129" s="48">
        <v>0</v>
      </c>
      <c r="CR129" s="25">
        <v>0</v>
      </c>
      <c r="CS129" s="48">
        <v>0</v>
      </c>
      <c r="CT129" s="48">
        <v>0</v>
      </c>
      <c r="CU129" s="25">
        <v>0</v>
      </c>
      <c r="CV129" s="48">
        <v>0</v>
      </c>
      <c r="CW129" s="48">
        <v>0</v>
      </c>
      <c r="CX129" s="48">
        <v>0</v>
      </c>
      <c r="CY129" s="25">
        <v>0</v>
      </c>
      <c r="CZ129" s="25">
        <v>0</v>
      </c>
      <c r="DA129" s="25">
        <v>0</v>
      </c>
      <c r="DB129" s="48">
        <v>0</v>
      </c>
      <c r="DC129" s="48">
        <v>0</v>
      </c>
      <c r="DD129" s="48">
        <v>0</v>
      </c>
      <c r="DE129" s="25">
        <v>0</v>
      </c>
      <c r="DF129" s="48">
        <v>0</v>
      </c>
      <c r="DG129" s="48">
        <v>0</v>
      </c>
      <c r="DH129" s="48">
        <v>0</v>
      </c>
      <c r="DI129" s="25">
        <v>0</v>
      </c>
      <c r="DJ129" s="33">
        <f t="shared" si="72"/>
        <v>0</v>
      </c>
      <c r="DK129" s="33">
        <f t="shared" si="73"/>
        <v>1</v>
      </c>
      <c r="DL129" s="27">
        <f t="shared" si="74"/>
        <v>0</v>
      </c>
      <c r="DM129" s="33">
        <f t="shared" si="75"/>
        <v>0</v>
      </c>
      <c r="DN129" s="33">
        <f t="shared" si="76"/>
        <v>0</v>
      </c>
      <c r="DO129" s="33">
        <f t="shared" si="77"/>
        <v>0</v>
      </c>
      <c r="DP129" s="33">
        <f t="shared" si="78"/>
        <v>0</v>
      </c>
      <c r="DQ129" s="33">
        <f t="shared" si="79"/>
        <v>0</v>
      </c>
      <c r="DR129" s="154">
        <v>6.125</v>
      </c>
      <c r="DS129" s="3">
        <v>7.8849999999999998</v>
      </c>
      <c r="DT129" s="3" t="s">
        <v>3085</v>
      </c>
      <c r="DU129" s="3" t="s">
        <v>3062</v>
      </c>
      <c r="DV129" s="285"/>
    </row>
    <row r="130" spans="1:126" x14ac:dyDescent="0.35">
      <c r="A130">
        <v>2042</v>
      </c>
      <c r="B130" t="s">
        <v>127</v>
      </c>
      <c r="C130" t="s">
        <v>1488</v>
      </c>
      <c r="D130" t="s">
        <v>1489</v>
      </c>
      <c r="E130" t="s">
        <v>1490</v>
      </c>
      <c r="F130" t="s">
        <v>1491</v>
      </c>
      <c r="G130" t="s">
        <v>1492</v>
      </c>
      <c r="H130" t="s">
        <v>1493</v>
      </c>
      <c r="I130">
        <v>2020</v>
      </c>
      <c r="J130" t="s">
        <v>1494</v>
      </c>
      <c r="K130" s="47" t="s">
        <v>1495</v>
      </c>
      <c r="N130" t="s">
        <v>1496</v>
      </c>
      <c r="O130" s="42" t="s">
        <v>376</v>
      </c>
      <c r="P130" t="s">
        <v>102</v>
      </c>
      <c r="Q130" t="s">
        <v>1497</v>
      </c>
      <c r="R130" t="s">
        <v>108</v>
      </c>
      <c r="S130" t="s">
        <v>104</v>
      </c>
      <c r="T130" t="s">
        <v>105</v>
      </c>
      <c r="U130" t="s">
        <v>1498</v>
      </c>
      <c r="V130">
        <v>0</v>
      </c>
      <c r="W130">
        <v>0</v>
      </c>
      <c r="X130">
        <v>0</v>
      </c>
      <c r="Y130" s="43">
        <v>0</v>
      </c>
      <c r="Z130" s="43">
        <v>0</v>
      </c>
      <c r="AA130" s="43">
        <v>1</v>
      </c>
      <c r="AB130" s="43">
        <v>0</v>
      </c>
      <c r="AC130" s="3">
        <f t="shared" si="60"/>
        <v>1</v>
      </c>
      <c r="AD130" s="4">
        <f t="shared" si="61"/>
        <v>1</v>
      </c>
      <c r="AE130" s="44">
        <v>0</v>
      </c>
      <c r="AF130" s="44">
        <v>0</v>
      </c>
      <c r="AG130" s="11">
        <f t="shared" si="62"/>
        <v>0</v>
      </c>
      <c r="AH130" s="12">
        <f t="shared" si="63"/>
        <v>0</v>
      </c>
      <c r="AI130" s="13">
        <f t="shared" si="64"/>
        <v>1</v>
      </c>
      <c r="AJ130" s="45">
        <v>0</v>
      </c>
      <c r="AK130" s="45">
        <v>0</v>
      </c>
      <c r="AL130" s="18">
        <f t="shared" si="65"/>
        <v>0</v>
      </c>
      <c r="AM130" s="19">
        <f t="shared" si="66"/>
        <v>0</v>
      </c>
      <c r="AN130" s="46">
        <v>0</v>
      </c>
      <c r="AO130" s="46">
        <v>0</v>
      </c>
      <c r="AP130" s="46">
        <v>0</v>
      </c>
      <c r="AQ130" s="24">
        <f t="shared" si="67"/>
        <v>0</v>
      </c>
      <c r="AR130" s="25">
        <f t="shared" si="68"/>
        <v>0</v>
      </c>
      <c r="AS130" s="13">
        <f t="shared" si="69"/>
        <v>0</v>
      </c>
      <c r="AT130" s="26">
        <f t="shared" si="70"/>
        <v>1</v>
      </c>
      <c r="AU130" s="27">
        <f t="shared" si="71"/>
        <v>1</v>
      </c>
      <c r="AV130" s="47">
        <v>0</v>
      </c>
      <c r="AW130" s="47">
        <v>0</v>
      </c>
      <c r="AX130" s="47">
        <v>0</v>
      </c>
      <c r="AY130" s="47">
        <v>0</v>
      </c>
      <c r="AZ130" s="47">
        <v>0</v>
      </c>
      <c r="BA130" s="47">
        <v>0</v>
      </c>
      <c r="BB130" s="47">
        <v>0</v>
      </c>
      <c r="BC130" s="47">
        <v>0</v>
      </c>
      <c r="BD130" s="47">
        <v>0</v>
      </c>
      <c r="BE130" s="47">
        <v>0</v>
      </c>
      <c r="BF130" s="47">
        <v>0</v>
      </c>
      <c r="BG130" s="47">
        <v>0</v>
      </c>
      <c r="BH130" s="47">
        <v>0</v>
      </c>
      <c r="BI130" s="47">
        <v>0</v>
      </c>
      <c r="BJ130" s="47">
        <v>0</v>
      </c>
      <c r="BK130" s="47">
        <v>0</v>
      </c>
      <c r="BL130" s="47">
        <v>0</v>
      </c>
      <c r="BM130" s="47">
        <v>0</v>
      </c>
      <c r="BN130" s="47">
        <v>0</v>
      </c>
      <c r="BO130" s="47">
        <v>0</v>
      </c>
      <c r="BP130" s="47">
        <v>0</v>
      </c>
      <c r="BQ130" s="47">
        <v>0</v>
      </c>
      <c r="BR130" s="47">
        <v>0</v>
      </c>
      <c r="BS130" s="47">
        <v>0</v>
      </c>
      <c r="BT130" s="47">
        <v>0</v>
      </c>
      <c r="BU130" s="47">
        <v>0</v>
      </c>
      <c r="BV130" s="47">
        <v>0</v>
      </c>
      <c r="BW130" s="47">
        <v>0</v>
      </c>
      <c r="BX130" s="47">
        <v>0</v>
      </c>
      <c r="BY130" s="47">
        <v>0</v>
      </c>
      <c r="BZ130" s="47">
        <v>0</v>
      </c>
      <c r="CA130" s="47">
        <v>1</v>
      </c>
      <c r="CB130" s="47">
        <v>0</v>
      </c>
      <c r="CC130" s="47">
        <v>0</v>
      </c>
      <c r="CD130" s="47">
        <v>0</v>
      </c>
      <c r="CE130" s="47">
        <v>0</v>
      </c>
      <c r="CF130" s="47">
        <v>0</v>
      </c>
      <c r="CG130" s="47">
        <v>0</v>
      </c>
      <c r="CH130" s="47">
        <v>0</v>
      </c>
      <c r="CI130" s="25">
        <v>1</v>
      </c>
      <c r="CJ130" s="48">
        <v>0</v>
      </c>
      <c r="CK130" s="27">
        <v>1</v>
      </c>
      <c r="CL130" s="48">
        <v>0</v>
      </c>
      <c r="CM130" s="48">
        <v>0</v>
      </c>
      <c r="CN130" s="48">
        <v>0</v>
      </c>
      <c r="CO130" s="25">
        <v>0</v>
      </c>
      <c r="CP130" s="48">
        <v>0</v>
      </c>
      <c r="CQ130" s="48">
        <v>0</v>
      </c>
      <c r="CR130" s="25">
        <v>0</v>
      </c>
      <c r="CS130" s="48">
        <v>0</v>
      </c>
      <c r="CT130" s="48">
        <v>0</v>
      </c>
      <c r="CU130" s="25">
        <v>0</v>
      </c>
      <c r="CV130" s="48">
        <v>0</v>
      </c>
      <c r="CW130" s="48">
        <v>0</v>
      </c>
      <c r="CX130" s="48">
        <v>0</v>
      </c>
      <c r="CY130" s="25">
        <v>0</v>
      </c>
      <c r="CZ130" s="25">
        <v>0</v>
      </c>
      <c r="DA130" s="25">
        <v>0</v>
      </c>
      <c r="DB130" s="48">
        <v>0</v>
      </c>
      <c r="DC130" s="48">
        <v>0</v>
      </c>
      <c r="DD130" s="48">
        <v>0</v>
      </c>
      <c r="DE130" s="25">
        <v>0</v>
      </c>
      <c r="DF130" s="48">
        <v>0</v>
      </c>
      <c r="DG130" s="48">
        <v>0</v>
      </c>
      <c r="DH130" s="48">
        <v>0</v>
      </c>
      <c r="DI130" s="25">
        <v>0</v>
      </c>
      <c r="DJ130" s="33">
        <f t="shared" si="72"/>
        <v>0</v>
      </c>
      <c r="DK130" s="33">
        <f t="shared" si="73"/>
        <v>0</v>
      </c>
      <c r="DL130" s="27">
        <f t="shared" si="74"/>
        <v>1</v>
      </c>
      <c r="DM130" s="33">
        <f t="shared" si="75"/>
        <v>0</v>
      </c>
      <c r="DN130" s="33">
        <f t="shared" si="76"/>
        <v>0</v>
      </c>
      <c r="DO130" s="33">
        <f t="shared" si="77"/>
        <v>0</v>
      </c>
      <c r="DP130" s="33">
        <f t="shared" si="78"/>
        <v>0</v>
      </c>
      <c r="DQ130" s="33">
        <f t="shared" si="79"/>
        <v>0</v>
      </c>
      <c r="DR130" s="154">
        <v>13.566000000000001</v>
      </c>
      <c r="DS130" s="3">
        <v>16.108000000000001</v>
      </c>
      <c r="DT130" s="3" t="s">
        <v>3074</v>
      </c>
      <c r="DU130" s="3" t="s">
        <v>3062</v>
      </c>
      <c r="DV130" s="285"/>
    </row>
    <row r="131" spans="1:126" x14ac:dyDescent="0.35">
      <c r="A131">
        <v>2044</v>
      </c>
      <c r="B131" t="s">
        <v>127</v>
      </c>
      <c r="C131" t="s">
        <v>1499</v>
      </c>
      <c r="D131" t="s">
        <v>1500</v>
      </c>
      <c r="E131" t="s">
        <v>148</v>
      </c>
      <c r="F131" t="s">
        <v>148</v>
      </c>
      <c r="H131" t="s">
        <v>1501</v>
      </c>
      <c r="I131">
        <v>2020</v>
      </c>
      <c r="J131" t="s">
        <v>1502</v>
      </c>
      <c r="K131" s="47" t="s">
        <v>1507</v>
      </c>
      <c r="N131" t="s">
        <v>1503</v>
      </c>
      <c r="O131" s="42" t="s">
        <v>1504</v>
      </c>
      <c r="P131" t="s">
        <v>118</v>
      </c>
      <c r="Q131" t="s">
        <v>1505</v>
      </c>
      <c r="R131" t="s">
        <v>108</v>
      </c>
      <c r="S131" t="s">
        <v>104</v>
      </c>
      <c r="T131" t="s">
        <v>240</v>
      </c>
      <c r="U131" t="s">
        <v>1506</v>
      </c>
      <c r="V131">
        <v>1</v>
      </c>
      <c r="W131">
        <v>0</v>
      </c>
      <c r="X131">
        <v>1</v>
      </c>
      <c r="Y131" s="43">
        <v>0</v>
      </c>
      <c r="Z131" s="43">
        <v>0</v>
      </c>
      <c r="AA131" s="43">
        <v>0</v>
      </c>
      <c r="AB131" s="43">
        <v>0</v>
      </c>
      <c r="AC131" s="3">
        <f t="shared" si="60"/>
        <v>0</v>
      </c>
      <c r="AD131" s="4">
        <f t="shared" si="61"/>
        <v>0</v>
      </c>
      <c r="AE131" s="44">
        <v>0</v>
      </c>
      <c r="AF131" s="44">
        <v>1</v>
      </c>
      <c r="AG131" s="11">
        <f t="shared" si="62"/>
        <v>1</v>
      </c>
      <c r="AH131" s="12">
        <f t="shared" si="63"/>
        <v>1</v>
      </c>
      <c r="AI131" s="13">
        <f t="shared" si="64"/>
        <v>1</v>
      </c>
      <c r="AJ131" s="45">
        <v>0</v>
      </c>
      <c r="AK131" s="45">
        <v>0</v>
      </c>
      <c r="AL131" s="18">
        <f t="shared" si="65"/>
        <v>0</v>
      </c>
      <c r="AM131" s="19">
        <f t="shared" si="66"/>
        <v>0</v>
      </c>
      <c r="AN131" s="46">
        <v>0</v>
      </c>
      <c r="AO131" s="46">
        <v>0</v>
      </c>
      <c r="AP131" s="46">
        <v>0</v>
      </c>
      <c r="AQ131" s="24">
        <f t="shared" si="67"/>
        <v>0</v>
      </c>
      <c r="AR131" s="25">
        <f t="shared" si="68"/>
        <v>0</v>
      </c>
      <c r="AS131" s="13">
        <f t="shared" si="69"/>
        <v>0</v>
      </c>
      <c r="AT131" s="26">
        <f t="shared" si="70"/>
        <v>1</v>
      </c>
      <c r="AU131" s="27">
        <f t="shared" si="71"/>
        <v>1</v>
      </c>
      <c r="AV131" s="47">
        <v>0</v>
      </c>
      <c r="AW131" s="47">
        <v>0</v>
      </c>
      <c r="AX131" s="47">
        <v>0</v>
      </c>
      <c r="AY131" s="47">
        <v>0</v>
      </c>
      <c r="AZ131" s="47">
        <v>0</v>
      </c>
      <c r="BA131" s="47">
        <v>0</v>
      </c>
      <c r="BB131" s="47">
        <v>1</v>
      </c>
      <c r="BC131" s="47">
        <v>0</v>
      </c>
      <c r="BD131" s="47">
        <v>0</v>
      </c>
      <c r="BE131" s="47">
        <v>0</v>
      </c>
      <c r="BF131" s="47">
        <v>0</v>
      </c>
      <c r="BG131" s="47">
        <v>0</v>
      </c>
      <c r="BH131" s="47">
        <v>0</v>
      </c>
      <c r="BI131" s="47">
        <v>0</v>
      </c>
      <c r="BJ131" s="47">
        <v>0</v>
      </c>
      <c r="BK131" s="47">
        <v>0</v>
      </c>
      <c r="BL131" s="47">
        <v>0</v>
      </c>
      <c r="BM131" s="47">
        <v>0</v>
      </c>
      <c r="BN131" s="47">
        <v>0</v>
      </c>
      <c r="BO131" s="47">
        <v>0</v>
      </c>
      <c r="BP131" s="47">
        <v>0</v>
      </c>
      <c r="BQ131" s="47">
        <v>0</v>
      </c>
      <c r="BR131" s="47">
        <v>0</v>
      </c>
      <c r="BS131" s="47">
        <v>0</v>
      </c>
      <c r="BT131" s="47">
        <v>0</v>
      </c>
      <c r="BU131" s="47">
        <v>0</v>
      </c>
      <c r="BV131" s="47">
        <v>0</v>
      </c>
      <c r="BW131" s="47">
        <v>0</v>
      </c>
      <c r="BX131" s="47">
        <v>0</v>
      </c>
      <c r="BY131" s="47">
        <v>0</v>
      </c>
      <c r="BZ131" s="47">
        <v>0</v>
      </c>
      <c r="CA131" s="47">
        <v>0</v>
      </c>
      <c r="CB131" s="47">
        <v>0</v>
      </c>
      <c r="CC131" s="47">
        <v>1</v>
      </c>
      <c r="CD131" s="47">
        <v>0</v>
      </c>
      <c r="CE131" s="47">
        <v>0</v>
      </c>
      <c r="CF131" s="47">
        <v>0</v>
      </c>
      <c r="CG131" s="47">
        <v>0</v>
      </c>
      <c r="CH131" s="47">
        <v>0</v>
      </c>
      <c r="CI131" s="25">
        <v>1</v>
      </c>
      <c r="CJ131" s="48">
        <v>0</v>
      </c>
      <c r="CK131" s="27">
        <v>0</v>
      </c>
      <c r="CL131" s="48">
        <v>1</v>
      </c>
      <c r="CM131" s="48">
        <v>0</v>
      </c>
      <c r="CN131" s="48">
        <v>0</v>
      </c>
      <c r="CO131" s="25">
        <v>0</v>
      </c>
      <c r="CP131" s="48">
        <v>0</v>
      </c>
      <c r="CQ131" s="48">
        <v>0</v>
      </c>
      <c r="CR131" s="25">
        <v>0</v>
      </c>
      <c r="CS131" s="48">
        <v>0</v>
      </c>
      <c r="CT131" s="48">
        <v>0</v>
      </c>
      <c r="CU131" s="25">
        <v>0</v>
      </c>
      <c r="CV131" s="48">
        <v>0</v>
      </c>
      <c r="CW131" s="48">
        <v>0</v>
      </c>
      <c r="CX131" s="48">
        <v>0</v>
      </c>
      <c r="CY131" s="25">
        <v>0</v>
      </c>
      <c r="CZ131" s="25">
        <v>0</v>
      </c>
      <c r="DA131" s="25">
        <v>0</v>
      </c>
      <c r="DB131" s="48">
        <v>0</v>
      </c>
      <c r="DC131" s="48">
        <v>0</v>
      </c>
      <c r="DD131" s="48">
        <v>0</v>
      </c>
      <c r="DE131" s="25">
        <v>0</v>
      </c>
      <c r="DF131" s="48">
        <v>0</v>
      </c>
      <c r="DG131" s="48">
        <v>0</v>
      </c>
      <c r="DH131" s="48">
        <v>0</v>
      </c>
      <c r="DI131" s="25">
        <v>0</v>
      </c>
      <c r="DJ131" s="33">
        <f t="shared" si="72"/>
        <v>0</v>
      </c>
      <c r="DK131" s="33">
        <f t="shared" si="73"/>
        <v>0</v>
      </c>
      <c r="DL131" s="27">
        <f t="shared" si="74"/>
        <v>0</v>
      </c>
      <c r="DM131" s="33">
        <f t="shared" si="75"/>
        <v>1</v>
      </c>
      <c r="DN131" s="33">
        <f t="shared" si="76"/>
        <v>0</v>
      </c>
      <c r="DO131" s="33">
        <f t="shared" si="77"/>
        <v>0</v>
      </c>
      <c r="DP131" s="33">
        <f t="shared" si="78"/>
        <v>0</v>
      </c>
      <c r="DQ131" s="33">
        <f t="shared" si="79"/>
        <v>0</v>
      </c>
      <c r="DR131" s="154"/>
      <c r="DS131" s="3"/>
      <c r="DT131" s="3"/>
      <c r="DU131" s="3"/>
      <c r="DV131" s="285"/>
    </row>
    <row r="132" spans="1:126" x14ac:dyDescent="0.35">
      <c r="A132">
        <v>2045</v>
      </c>
      <c r="B132" t="s">
        <v>127</v>
      </c>
      <c r="C132" t="s">
        <v>1508</v>
      </c>
      <c r="D132" t="s">
        <v>1509</v>
      </c>
      <c r="E132" t="s">
        <v>148</v>
      </c>
      <c r="F132" t="s">
        <v>148</v>
      </c>
      <c r="H132" t="s">
        <v>1501</v>
      </c>
      <c r="I132">
        <v>2020</v>
      </c>
      <c r="J132" t="s">
        <v>1510</v>
      </c>
      <c r="K132" s="47" t="s">
        <v>1512</v>
      </c>
      <c r="N132" t="s">
        <v>1503</v>
      </c>
      <c r="O132" s="42" t="s">
        <v>1504</v>
      </c>
      <c r="P132" t="s">
        <v>118</v>
      </c>
      <c r="Q132" t="s">
        <v>1511</v>
      </c>
      <c r="R132" t="s">
        <v>108</v>
      </c>
      <c r="S132" t="s">
        <v>104</v>
      </c>
      <c r="T132" t="s">
        <v>240</v>
      </c>
      <c r="U132" t="s">
        <v>1506</v>
      </c>
      <c r="V132">
        <v>1</v>
      </c>
      <c r="W132">
        <v>0</v>
      </c>
      <c r="X132">
        <v>1</v>
      </c>
      <c r="Y132" s="43">
        <v>0</v>
      </c>
      <c r="Z132" s="43">
        <v>0</v>
      </c>
      <c r="AA132" s="43">
        <v>0</v>
      </c>
      <c r="AB132" s="43">
        <v>0</v>
      </c>
      <c r="AC132" s="3">
        <f t="shared" si="60"/>
        <v>0</v>
      </c>
      <c r="AD132" s="4">
        <f t="shared" si="61"/>
        <v>0</v>
      </c>
      <c r="AE132" s="44">
        <v>0</v>
      </c>
      <c r="AF132" s="44">
        <v>1</v>
      </c>
      <c r="AG132" s="11">
        <f t="shared" si="62"/>
        <v>1</v>
      </c>
      <c r="AH132" s="12">
        <f t="shared" si="63"/>
        <v>1</v>
      </c>
      <c r="AI132" s="13">
        <f t="shared" si="64"/>
        <v>1</v>
      </c>
      <c r="AJ132" s="45">
        <v>0</v>
      </c>
      <c r="AK132" s="45">
        <v>0</v>
      </c>
      <c r="AL132" s="18">
        <f t="shared" si="65"/>
        <v>0</v>
      </c>
      <c r="AM132" s="19">
        <f t="shared" si="66"/>
        <v>0</v>
      </c>
      <c r="AN132" s="46">
        <v>0</v>
      </c>
      <c r="AO132" s="46">
        <v>0</v>
      </c>
      <c r="AP132" s="46">
        <v>0</v>
      </c>
      <c r="AQ132" s="24">
        <f t="shared" si="67"/>
        <v>0</v>
      </c>
      <c r="AR132" s="25">
        <f t="shared" si="68"/>
        <v>0</v>
      </c>
      <c r="AS132" s="13">
        <f t="shared" si="69"/>
        <v>0</v>
      </c>
      <c r="AT132" s="26">
        <f t="shared" si="70"/>
        <v>1</v>
      </c>
      <c r="AU132" s="27">
        <f t="shared" si="71"/>
        <v>1</v>
      </c>
      <c r="AV132" s="47">
        <v>0</v>
      </c>
      <c r="AW132" s="47">
        <v>0</v>
      </c>
      <c r="AX132" s="47">
        <v>0</v>
      </c>
      <c r="AY132" s="47">
        <v>0</v>
      </c>
      <c r="AZ132" s="47">
        <v>0</v>
      </c>
      <c r="BA132" s="47">
        <v>0</v>
      </c>
      <c r="BB132" s="47">
        <v>1</v>
      </c>
      <c r="BC132" s="47">
        <v>0</v>
      </c>
      <c r="BD132" s="47">
        <v>0</v>
      </c>
      <c r="BE132" s="47">
        <v>0</v>
      </c>
      <c r="BF132" s="47">
        <v>0</v>
      </c>
      <c r="BG132" s="47">
        <v>0</v>
      </c>
      <c r="BH132" s="47">
        <v>0</v>
      </c>
      <c r="BI132" s="47">
        <v>0</v>
      </c>
      <c r="BJ132" s="47">
        <v>0</v>
      </c>
      <c r="BK132" s="47">
        <v>0</v>
      </c>
      <c r="BL132" s="47">
        <v>0</v>
      </c>
      <c r="BM132" s="47">
        <v>0</v>
      </c>
      <c r="BN132" s="47">
        <v>0</v>
      </c>
      <c r="BO132" s="47">
        <v>0</v>
      </c>
      <c r="BP132" s="47">
        <v>0</v>
      </c>
      <c r="BQ132" s="47">
        <v>0</v>
      </c>
      <c r="BR132" s="47">
        <v>0</v>
      </c>
      <c r="BS132" s="47">
        <v>0</v>
      </c>
      <c r="BT132" s="47">
        <v>0</v>
      </c>
      <c r="BU132" s="47">
        <v>0</v>
      </c>
      <c r="BV132" s="47">
        <v>0</v>
      </c>
      <c r="BW132" s="47">
        <v>0</v>
      </c>
      <c r="BX132" s="47">
        <v>0</v>
      </c>
      <c r="BY132" s="47">
        <v>0</v>
      </c>
      <c r="BZ132" s="47">
        <v>0</v>
      </c>
      <c r="CA132" s="47">
        <v>0</v>
      </c>
      <c r="CB132" s="47">
        <v>0</v>
      </c>
      <c r="CC132" s="47">
        <v>1</v>
      </c>
      <c r="CD132" s="47">
        <v>0</v>
      </c>
      <c r="CE132" s="47">
        <v>0</v>
      </c>
      <c r="CF132" s="47">
        <v>0</v>
      </c>
      <c r="CG132" s="47">
        <v>0</v>
      </c>
      <c r="CH132" s="47">
        <v>0</v>
      </c>
      <c r="CI132" s="25">
        <v>1</v>
      </c>
      <c r="CJ132" s="48">
        <v>0</v>
      </c>
      <c r="CK132" s="27">
        <v>0</v>
      </c>
      <c r="CL132" s="48">
        <v>1</v>
      </c>
      <c r="CM132" s="48">
        <v>0</v>
      </c>
      <c r="CN132" s="48">
        <v>0</v>
      </c>
      <c r="CO132" s="25">
        <v>0</v>
      </c>
      <c r="CP132" s="48">
        <v>0</v>
      </c>
      <c r="CQ132" s="48">
        <v>0</v>
      </c>
      <c r="CR132" s="25">
        <v>0</v>
      </c>
      <c r="CS132" s="48">
        <v>0</v>
      </c>
      <c r="CT132" s="48">
        <v>0</v>
      </c>
      <c r="CU132" s="25">
        <v>0</v>
      </c>
      <c r="CV132" s="48">
        <v>0</v>
      </c>
      <c r="CW132" s="48">
        <v>0</v>
      </c>
      <c r="CX132" s="48">
        <v>0</v>
      </c>
      <c r="CY132" s="25">
        <v>0</v>
      </c>
      <c r="CZ132" s="25">
        <v>0</v>
      </c>
      <c r="DA132" s="25">
        <v>0</v>
      </c>
      <c r="DB132" s="48">
        <v>0</v>
      </c>
      <c r="DC132" s="48">
        <v>0</v>
      </c>
      <c r="DD132" s="48">
        <v>0</v>
      </c>
      <c r="DE132" s="25">
        <v>0</v>
      </c>
      <c r="DF132" s="48">
        <v>0</v>
      </c>
      <c r="DG132" s="48">
        <v>0</v>
      </c>
      <c r="DH132" s="48">
        <v>0</v>
      </c>
      <c r="DI132" s="25">
        <v>0</v>
      </c>
      <c r="DJ132" s="33">
        <f t="shared" si="72"/>
        <v>0</v>
      </c>
      <c r="DK132" s="33">
        <f t="shared" si="73"/>
        <v>0</v>
      </c>
      <c r="DL132" s="27">
        <f t="shared" si="74"/>
        <v>0</v>
      </c>
      <c r="DM132" s="33">
        <f t="shared" si="75"/>
        <v>1</v>
      </c>
      <c r="DN132" s="33">
        <f t="shared" si="76"/>
        <v>0</v>
      </c>
      <c r="DO132" s="33">
        <f t="shared" si="77"/>
        <v>0</v>
      </c>
      <c r="DP132" s="33">
        <f t="shared" si="78"/>
        <v>0</v>
      </c>
      <c r="DQ132" s="33">
        <f t="shared" si="79"/>
        <v>0</v>
      </c>
      <c r="DR132" s="154"/>
      <c r="DS132" s="3"/>
      <c r="DT132" s="3"/>
      <c r="DU132" s="3"/>
      <c r="DV132" s="285"/>
    </row>
    <row r="133" spans="1:126" x14ac:dyDescent="0.35">
      <c r="A133">
        <v>2058</v>
      </c>
      <c r="B133" t="s">
        <v>1513</v>
      </c>
      <c r="C133" t="s">
        <v>1514</v>
      </c>
      <c r="D133" t="s">
        <v>1515</v>
      </c>
      <c r="E133" t="s">
        <v>1516</v>
      </c>
      <c r="F133" t="s">
        <v>1516</v>
      </c>
      <c r="H133" t="s">
        <v>1517</v>
      </c>
      <c r="I133">
        <v>2020</v>
      </c>
      <c r="J133" t="s">
        <v>1507</v>
      </c>
      <c r="N133">
        <v>304</v>
      </c>
      <c r="O133" s="42" t="s">
        <v>1518</v>
      </c>
      <c r="P133" t="s">
        <v>118</v>
      </c>
      <c r="Q133" t="s">
        <v>1519</v>
      </c>
      <c r="R133" t="s">
        <v>299</v>
      </c>
      <c r="S133" t="s">
        <v>261</v>
      </c>
      <c r="U133" t="s">
        <v>1520</v>
      </c>
      <c r="V133">
        <v>1</v>
      </c>
      <c r="W133">
        <v>0</v>
      </c>
      <c r="X133">
        <v>0</v>
      </c>
      <c r="Y133" s="43">
        <v>0</v>
      </c>
      <c r="Z133" s="43">
        <v>0</v>
      </c>
      <c r="AA133" s="43">
        <v>0</v>
      </c>
      <c r="AB133" s="43">
        <v>0</v>
      </c>
      <c r="AC133" s="3">
        <f t="shared" si="60"/>
        <v>0</v>
      </c>
      <c r="AD133" s="4">
        <f t="shared" si="61"/>
        <v>0</v>
      </c>
      <c r="AE133" s="44">
        <v>0</v>
      </c>
      <c r="AF133" s="44">
        <v>0</v>
      </c>
      <c r="AG133" s="11">
        <f t="shared" si="62"/>
        <v>0</v>
      </c>
      <c r="AH133" s="12">
        <f t="shared" si="63"/>
        <v>0</v>
      </c>
      <c r="AI133" s="13">
        <f t="shared" si="64"/>
        <v>0</v>
      </c>
      <c r="AJ133" s="45">
        <v>0</v>
      </c>
      <c r="AK133" s="45">
        <v>0</v>
      </c>
      <c r="AL133" s="18">
        <f t="shared" si="65"/>
        <v>0</v>
      </c>
      <c r="AM133" s="19">
        <f t="shared" si="66"/>
        <v>0</v>
      </c>
      <c r="AN133" s="46">
        <v>0</v>
      </c>
      <c r="AO133" s="46">
        <v>0</v>
      </c>
      <c r="AP133" s="46">
        <v>1</v>
      </c>
      <c r="AQ133" s="24">
        <f t="shared" si="67"/>
        <v>1</v>
      </c>
      <c r="AR133" s="25">
        <f t="shared" si="68"/>
        <v>1</v>
      </c>
      <c r="AS133" s="13">
        <f t="shared" si="69"/>
        <v>1</v>
      </c>
      <c r="AT133" s="26">
        <f t="shared" si="70"/>
        <v>1</v>
      </c>
      <c r="AU133" s="27">
        <f t="shared" si="71"/>
        <v>1</v>
      </c>
      <c r="AV133" s="47">
        <v>0</v>
      </c>
      <c r="AW133" s="47">
        <v>0</v>
      </c>
      <c r="AX133" s="47">
        <v>0</v>
      </c>
      <c r="AY133" s="47">
        <v>0</v>
      </c>
      <c r="AZ133" s="47">
        <v>0</v>
      </c>
      <c r="BA133" s="47">
        <v>0</v>
      </c>
      <c r="BB133" s="47">
        <v>0</v>
      </c>
      <c r="BC133" s="47">
        <v>0</v>
      </c>
      <c r="BD133" s="47">
        <v>0</v>
      </c>
      <c r="BE133" s="47">
        <v>0</v>
      </c>
      <c r="BF133" s="47">
        <v>0</v>
      </c>
      <c r="BG133" s="47">
        <v>0</v>
      </c>
      <c r="BH133" s="47">
        <v>0</v>
      </c>
      <c r="BI133" s="47">
        <v>0</v>
      </c>
      <c r="BJ133" s="47">
        <v>0</v>
      </c>
      <c r="BK133" s="47">
        <v>0</v>
      </c>
      <c r="BL133" s="47">
        <v>0</v>
      </c>
      <c r="BM133" s="47">
        <v>0</v>
      </c>
      <c r="BN133" s="47">
        <v>0</v>
      </c>
      <c r="BO133" s="47">
        <v>0</v>
      </c>
      <c r="BP133" s="47">
        <v>0</v>
      </c>
      <c r="BQ133" s="47">
        <v>0</v>
      </c>
      <c r="BR133" s="47">
        <v>0</v>
      </c>
      <c r="BS133" s="47">
        <v>0</v>
      </c>
      <c r="BT133" s="47">
        <v>0</v>
      </c>
      <c r="BU133" s="47">
        <v>0</v>
      </c>
      <c r="BV133" s="47">
        <v>0</v>
      </c>
      <c r="BW133" s="47">
        <v>0</v>
      </c>
      <c r="BX133" s="47">
        <v>0</v>
      </c>
      <c r="BY133" s="47">
        <v>0</v>
      </c>
      <c r="BZ133" s="47">
        <v>0</v>
      </c>
      <c r="CA133" s="47">
        <v>0</v>
      </c>
      <c r="CB133" s="47">
        <v>0</v>
      </c>
      <c r="CC133" s="47">
        <v>0</v>
      </c>
      <c r="CD133" s="47">
        <v>0</v>
      </c>
      <c r="CE133" s="47">
        <v>0</v>
      </c>
      <c r="CF133" s="47">
        <v>0</v>
      </c>
      <c r="CG133" s="47">
        <v>0</v>
      </c>
      <c r="CH133" s="47">
        <v>0</v>
      </c>
      <c r="CI133" s="25">
        <v>0</v>
      </c>
      <c r="CJ133" s="48">
        <v>0</v>
      </c>
      <c r="CK133" s="27">
        <v>0</v>
      </c>
      <c r="CL133" s="48">
        <v>0</v>
      </c>
      <c r="CM133" s="48">
        <v>0</v>
      </c>
      <c r="CN133" s="48">
        <v>0</v>
      </c>
      <c r="CO133" s="25">
        <v>0</v>
      </c>
      <c r="CP133" s="48">
        <v>0</v>
      </c>
      <c r="CQ133" s="48">
        <v>0</v>
      </c>
      <c r="CR133" s="25">
        <v>0</v>
      </c>
      <c r="CS133" s="48">
        <v>0</v>
      </c>
      <c r="CT133" s="48">
        <v>0</v>
      </c>
      <c r="CU133" s="25">
        <v>0</v>
      </c>
      <c r="CV133" s="48">
        <v>0</v>
      </c>
      <c r="CW133" s="48">
        <v>0</v>
      </c>
      <c r="CX133" s="48">
        <v>0</v>
      </c>
      <c r="CY133" s="25">
        <v>0</v>
      </c>
      <c r="CZ133" s="25">
        <v>1</v>
      </c>
      <c r="DA133" s="25">
        <v>0</v>
      </c>
      <c r="DB133" s="48">
        <v>0</v>
      </c>
      <c r="DC133" s="48">
        <v>0</v>
      </c>
      <c r="DD133" s="48">
        <v>0</v>
      </c>
      <c r="DE133" s="25">
        <v>0</v>
      </c>
      <c r="DF133" s="48">
        <v>0</v>
      </c>
      <c r="DG133" s="48">
        <v>0</v>
      </c>
      <c r="DH133" s="48">
        <v>0</v>
      </c>
      <c r="DI133" s="25">
        <v>0</v>
      </c>
      <c r="DJ133" s="33">
        <f t="shared" si="72"/>
        <v>0</v>
      </c>
      <c r="DK133" s="33">
        <f t="shared" si="73"/>
        <v>0</v>
      </c>
      <c r="DL133" s="27">
        <f t="shared" si="74"/>
        <v>0</v>
      </c>
      <c r="DM133" s="33">
        <f t="shared" si="75"/>
        <v>0</v>
      </c>
      <c r="DN133" s="33">
        <f t="shared" si="76"/>
        <v>0</v>
      </c>
      <c r="DO133" s="33">
        <f t="shared" si="77"/>
        <v>1</v>
      </c>
      <c r="DP133" s="33">
        <f t="shared" si="78"/>
        <v>0</v>
      </c>
      <c r="DQ133" s="33">
        <f t="shared" si="79"/>
        <v>0</v>
      </c>
      <c r="DR133" s="154"/>
      <c r="DS133" s="3"/>
      <c r="DT133" s="3"/>
      <c r="DU133" s="3"/>
      <c r="DV133" s="285"/>
    </row>
    <row r="134" spans="1:126" x14ac:dyDescent="0.35">
      <c r="A134">
        <v>2059</v>
      </c>
      <c r="B134" t="s">
        <v>1513</v>
      </c>
      <c r="C134" t="s">
        <v>1521</v>
      </c>
      <c r="D134" t="s">
        <v>1522</v>
      </c>
      <c r="E134" t="s">
        <v>1516</v>
      </c>
      <c r="F134" t="s">
        <v>1516</v>
      </c>
      <c r="H134" t="s">
        <v>1517</v>
      </c>
      <c r="I134">
        <v>2020</v>
      </c>
      <c r="J134" t="s">
        <v>1512</v>
      </c>
      <c r="N134">
        <v>304</v>
      </c>
      <c r="O134" s="42" t="s">
        <v>1518</v>
      </c>
      <c r="P134" t="s">
        <v>118</v>
      </c>
      <c r="Q134" t="s">
        <v>1523</v>
      </c>
      <c r="R134" t="s">
        <v>299</v>
      </c>
      <c r="S134" t="s">
        <v>261</v>
      </c>
      <c r="U134" t="s">
        <v>1520</v>
      </c>
      <c r="V134">
        <v>1</v>
      </c>
      <c r="W134">
        <v>0</v>
      </c>
      <c r="X134">
        <v>0</v>
      </c>
      <c r="Y134" s="43">
        <v>0</v>
      </c>
      <c r="Z134" s="43">
        <v>0</v>
      </c>
      <c r="AA134" s="43">
        <v>0</v>
      </c>
      <c r="AB134" s="43">
        <v>0</v>
      </c>
      <c r="AC134" s="3">
        <f t="shared" si="60"/>
        <v>0</v>
      </c>
      <c r="AD134" s="4">
        <f t="shared" si="61"/>
        <v>0</v>
      </c>
      <c r="AE134" s="44">
        <v>0</v>
      </c>
      <c r="AF134" s="44">
        <v>0</v>
      </c>
      <c r="AG134" s="11">
        <f t="shared" si="62"/>
        <v>0</v>
      </c>
      <c r="AH134" s="12">
        <f t="shared" si="63"/>
        <v>0</v>
      </c>
      <c r="AI134" s="13">
        <f t="shared" si="64"/>
        <v>0</v>
      </c>
      <c r="AJ134" s="45">
        <v>0</v>
      </c>
      <c r="AK134" s="45">
        <v>0</v>
      </c>
      <c r="AL134" s="18">
        <f t="shared" si="65"/>
        <v>0</v>
      </c>
      <c r="AM134" s="19">
        <f t="shared" si="66"/>
        <v>0</v>
      </c>
      <c r="AN134" s="46">
        <v>0</v>
      </c>
      <c r="AO134" s="46">
        <v>0</v>
      </c>
      <c r="AP134" s="46">
        <v>1</v>
      </c>
      <c r="AQ134" s="24">
        <f t="shared" si="67"/>
        <v>1</v>
      </c>
      <c r="AR134" s="25">
        <f t="shared" si="68"/>
        <v>1</v>
      </c>
      <c r="AS134" s="13">
        <f t="shared" si="69"/>
        <v>1</v>
      </c>
      <c r="AT134" s="26">
        <f t="shared" si="70"/>
        <v>1</v>
      </c>
      <c r="AU134" s="27">
        <f t="shared" si="71"/>
        <v>1</v>
      </c>
      <c r="AV134" s="47">
        <v>0</v>
      </c>
      <c r="AW134" s="47">
        <v>0</v>
      </c>
      <c r="AX134" s="47">
        <v>0</v>
      </c>
      <c r="AY134" s="47">
        <v>0</v>
      </c>
      <c r="AZ134" s="47">
        <v>0</v>
      </c>
      <c r="BA134" s="47">
        <v>0</v>
      </c>
      <c r="BB134" s="47">
        <v>0</v>
      </c>
      <c r="BC134" s="47">
        <v>0</v>
      </c>
      <c r="BD134" s="47">
        <v>0</v>
      </c>
      <c r="BE134" s="47">
        <v>0</v>
      </c>
      <c r="BF134" s="47">
        <v>0</v>
      </c>
      <c r="BG134" s="47">
        <v>0</v>
      </c>
      <c r="BH134" s="47">
        <v>0</v>
      </c>
      <c r="BI134" s="47">
        <v>0</v>
      </c>
      <c r="BJ134" s="47">
        <v>0</v>
      </c>
      <c r="BK134" s="47">
        <v>0</v>
      </c>
      <c r="BL134" s="47">
        <v>0</v>
      </c>
      <c r="BM134" s="47">
        <v>0</v>
      </c>
      <c r="BN134" s="47">
        <v>0</v>
      </c>
      <c r="BO134" s="47">
        <v>0</v>
      </c>
      <c r="BP134" s="47">
        <v>0</v>
      </c>
      <c r="BQ134" s="47">
        <v>0</v>
      </c>
      <c r="BR134" s="47">
        <v>0</v>
      </c>
      <c r="BS134" s="47">
        <v>0</v>
      </c>
      <c r="BT134" s="47">
        <v>0</v>
      </c>
      <c r="BU134" s="47">
        <v>0</v>
      </c>
      <c r="BV134" s="47">
        <v>0</v>
      </c>
      <c r="BW134" s="47">
        <v>0</v>
      </c>
      <c r="BX134" s="47">
        <v>0</v>
      </c>
      <c r="BY134" s="47">
        <v>0</v>
      </c>
      <c r="BZ134" s="47">
        <v>0</v>
      </c>
      <c r="CA134" s="47">
        <v>0</v>
      </c>
      <c r="CB134" s="47">
        <v>0</v>
      </c>
      <c r="CC134" s="47">
        <v>0</v>
      </c>
      <c r="CD134" s="47">
        <v>0</v>
      </c>
      <c r="CE134" s="47">
        <v>0</v>
      </c>
      <c r="CF134" s="47">
        <v>0</v>
      </c>
      <c r="CG134" s="47">
        <v>0</v>
      </c>
      <c r="CH134" s="47">
        <v>0</v>
      </c>
      <c r="CI134" s="25">
        <v>0</v>
      </c>
      <c r="CJ134" s="48">
        <v>0</v>
      </c>
      <c r="CK134" s="27">
        <v>0</v>
      </c>
      <c r="CL134" s="48">
        <v>0</v>
      </c>
      <c r="CM134" s="48">
        <v>0</v>
      </c>
      <c r="CN134" s="48">
        <v>0</v>
      </c>
      <c r="CO134" s="25">
        <v>0</v>
      </c>
      <c r="CP134" s="48">
        <v>0</v>
      </c>
      <c r="CQ134" s="48">
        <v>0</v>
      </c>
      <c r="CR134" s="25">
        <v>0</v>
      </c>
      <c r="CS134" s="48">
        <v>0</v>
      </c>
      <c r="CT134" s="48">
        <v>0</v>
      </c>
      <c r="CU134" s="25">
        <v>0</v>
      </c>
      <c r="CV134" s="48">
        <v>0</v>
      </c>
      <c r="CW134" s="48">
        <v>0</v>
      </c>
      <c r="CX134" s="48">
        <v>0</v>
      </c>
      <c r="CY134" s="25">
        <v>0</v>
      </c>
      <c r="CZ134" s="25">
        <v>1</v>
      </c>
      <c r="DA134" s="25">
        <v>0</v>
      </c>
      <c r="DB134" s="48">
        <v>0</v>
      </c>
      <c r="DC134" s="48">
        <v>0</v>
      </c>
      <c r="DD134" s="48">
        <v>0</v>
      </c>
      <c r="DE134" s="25">
        <v>0</v>
      </c>
      <c r="DF134" s="48">
        <v>0</v>
      </c>
      <c r="DG134" s="48">
        <v>0</v>
      </c>
      <c r="DH134" s="48">
        <v>0</v>
      </c>
      <c r="DI134" s="25">
        <v>0</v>
      </c>
      <c r="DJ134" s="33">
        <f t="shared" si="72"/>
        <v>0</v>
      </c>
      <c r="DK134" s="33">
        <f t="shared" si="73"/>
        <v>0</v>
      </c>
      <c r="DL134" s="27">
        <f t="shared" si="74"/>
        <v>0</v>
      </c>
      <c r="DM134" s="33">
        <f t="shared" si="75"/>
        <v>0</v>
      </c>
      <c r="DN134" s="33">
        <f t="shared" si="76"/>
        <v>0</v>
      </c>
      <c r="DO134" s="33">
        <f t="shared" si="77"/>
        <v>1</v>
      </c>
      <c r="DP134" s="33">
        <f t="shared" si="78"/>
        <v>0</v>
      </c>
      <c r="DQ134" s="33">
        <f t="shared" si="79"/>
        <v>0</v>
      </c>
      <c r="DR134" s="154"/>
      <c r="DS134" s="3"/>
      <c r="DT134" s="3"/>
      <c r="DU134" s="3"/>
      <c r="DV134" s="285"/>
    </row>
    <row r="135" spans="1:126" x14ac:dyDescent="0.35">
      <c r="A135">
        <v>2060</v>
      </c>
      <c r="B135" t="s">
        <v>127</v>
      </c>
      <c r="C135" t="s">
        <v>1524</v>
      </c>
      <c r="D135" t="s">
        <v>1525</v>
      </c>
      <c r="E135" t="s">
        <v>1516</v>
      </c>
      <c r="F135" t="s">
        <v>1516</v>
      </c>
      <c r="H135" t="s">
        <v>1517</v>
      </c>
      <c r="I135">
        <v>2020</v>
      </c>
      <c r="J135" t="s">
        <v>1526</v>
      </c>
      <c r="K135" s="47" t="s">
        <v>1527</v>
      </c>
      <c r="N135" t="s">
        <v>1528</v>
      </c>
      <c r="O135" s="42" t="s">
        <v>1518</v>
      </c>
      <c r="P135" t="s">
        <v>118</v>
      </c>
      <c r="Q135" t="s">
        <v>1529</v>
      </c>
      <c r="R135" t="s">
        <v>299</v>
      </c>
      <c r="S135" t="s">
        <v>104</v>
      </c>
      <c r="T135" t="s">
        <v>240</v>
      </c>
      <c r="U135" t="s">
        <v>1530</v>
      </c>
      <c r="V135">
        <v>1</v>
      </c>
      <c r="W135">
        <v>0</v>
      </c>
      <c r="X135">
        <v>0</v>
      </c>
      <c r="Y135" s="43">
        <v>0</v>
      </c>
      <c r="Z135" s="43">
        <v>0</v>
      </c>
      <c r="AA135" s="43">
        <v>0</v>
      </c>
      <c r="AB135" s="43">
        <v>0</v>
      </c>
      <c r="AC135" s="3">
        <f t="shared" ref="AC135:AC198" si="80">SUM(Y135:AB135)</f>
        <v>0</v>
      </c>
      <c r="AD135" s="4">
        <f t="shared" ref="AD135:AD198" si="81">IF((SUM(Y135:AB135)&gt;=1),1,0)</f>
        <v>0</v>
      </c>
      <c r="AE135" s="44">
        <v>0</v>
      </c>
      <c r="AF135" s="44">
        <v>0</v>
      </c>
      <c r="AG135" s="11">
        <f t="shared" ref="AG135:AG198" si="82">SUM(AE135:AF135)</f>
        <v>0</v>
      </c>
      <c r="AH135" s="12">
        <f t="shared" ref="AH135:AH198" si="83">IF((SUM(AE135:AF135)&gt;=1),1,0)</f>
        <v>0</v>
      </c>
      <c r="AI135" s="13">
        <f t="shared" ref="AI135:AI198" si="84">IF((SUM(AD135,AH135)&gt;=1),1,0)</f>
        <v>0</v>
      </c>
      <c r="AJ135" s="45">
        <v>0</v>
      </c>
      <c r="AK135" s="45">
        <v>0</v>
      </c>
      <c r="AL135" s="18">
        <f t="shared" ref="AL135:AL198" si="85">SUM(AJ135:AK135)</f>
        <v>0</v>
      </c>
      <c r="AM135" s="19">
        <f t="shared" ref="AM135:AM198" si="86">IF((SUM(AJ135:AK135)&gt;=1),1,0)</f>
        <v>0</v>
      </c>
      <c r="AN135" s="46">
        <v>0</v>
      </c>
      <c r="AO135" s="46">
        <v>0</v>
      </c>
      <c r="AP135" s="46">
        <v>1</v>
      </c>
      <c r="AQ135" s="24">
        <f t="shared" ref="AQ135:AQ198" si="87">SUM(AN135:AP135)</f>
        <v>1</v>
      </c>
      <c r="AR135" s="25">
        <f t="shared" ref="AR135:AR198" si="88">IF((SUM(AN135:AP135)&gt;=1),1,0)</f>
        <v>1</v>
      </c>
      <c r="AS135" s="13">
        <f t="shared" ref="AS135:AS198" si="89">IF((SUM(AM135,AR135)&gt;=1),1,0)</f>
        <v>1</v>
      </c>
      <c r="AT135" s="26">
        <f t="shared" ref="AT135:AT198" si="90">SUM(Y135:AB135,AE135:AF135,AJ135:AK135,AN135:AP135)</f>
        <v>1</v>
      </c>
      <c r="AU135" s="27">
        <f t="shared" ref="AU135:AU198" si="91">IF((SUM(AD135,AH135,AM135,AR135)&gt;=1),1,0)</f>
        <v>1</v>
      </c>
      <c r="AV135" s="47">
        <v>0</v>
      </c>
      <c r="AW135" s="47">
        <v>0</v>
      </c>
      <c r="AX135" s="47">
        <v>0</v>
      </c>
      <c r="AY135" s="47">
        <v>0</v>
      </c>
      <c r="AZ135" s="47">
        <v>0</v>
      </c>
      <c r="BA135" s="47">
        <v>0</v>
      </c>
      <c r="BB135" s="47">
        <v>0</v>
      </c>
      <c r="BC135" s="47">
        <v>0</v>
      </c>
      <c r="BD135" s="47">
        <v>0</v>
      </c>
      <c r="BE135" s="47">
        <v>0</v>
      </c>
      <c r="BF135" s="47">
        <v>0</v>
      </c>
      <c r="BG135" s="47">
        <v>0</v>
      </c>
      <c r="BH135" s="47">
        <v>0</v>
      </c>
      <c r="BI135" s="47">
        <v>0</v>
      </c>
      <c r="BJ135" s="47">
        <v>1</v>
      </c>
      <c r="BK135" s="47">
        <v>0</v>
      </c>
      <c r="BL135" s="47">
        <v>0</v>
      </c>
      <c r="BM135" s="47">
        <v>0</v>
      </c>
      <c r="BN135" s="47">
        <v>0</v>
      </c>
      <c r="BO135" s="47">
        <v>0</v>
      </c>
      <c r="BP135" s="47">
        <v>0</v>
      </c>
      <c r="BQ135" s="47">
        <v>0</v>
      </c>
      <c r="BR135" s="47">
        <v>0</v>
      </c>
      <c r="BS135" s="47">
        <v>0</v>
      </c>
      <c r="BT135" s="47">
        <v>0</v>
      </c>
      <c r="BU135" s="47">
        <v>0</v>
      </c>
      <c r="BV135" s="47">
        <v>0</v>
      </c>
      <c r="BW135" s="47">
        <v>0</v>
      </c>
      <c r="BX135" s="47">
        <v>0</v>
      </c>
      <c r="BY135" s="47">
        <v>0</v>
      </c>
      <c r="BZ135" s="47">
        <v>0</v>
      </c>
      <c r="CA135" s="47">
        <v>0</v>
      </c>
      <c r="CB135" s="47">
        <v>0</v>
      </c>
      <c r="CC135" s="47">
        <v>0</v>
      </c>
      <c r="CD135" s="47">
        <v>0</v>
      </c>
      <c r="CE135" s="47">
        <v>0</v>
      </c>
      <c r="CF135" s="47">
        <v>0</v>
      </c>
      <c r="CG135" s="47">
        <v>0</v>
      </c>
      <c r="CH135" s="47">
        <v>0</v>
      </c>
      <c r="CI135" s="25">
        <v>1</v>
      </c>
      <c r="CJ135" s="48">
        <v>0</v>
      </c>
      <c r="CK135" s="27">
        <v>0</v>
      </c>
      <c r="CL135" s="48">
        <v>1</v>
      </c>
      <c r="CM135" s="48">
        <v>0</v>
      </c>
      <c r="CN135" s="48">
        <v>0</v>
      </c>
      <c r="CO135" s="25">
        <v>0</v>
      </c>
      <c r="CP135" s="48">
        <v>0</v>
      </c>
      <c r="CQ135" s="48">
        <v>0</v>
      </c>
      <c r="CR135" s="25">
        <v>0</v>
      </c>
      <c r="CS135" s="48">
        <v>0</v>
      </c>
      <c r="CT135" s="48">
        <v>0</v>
      </c>
      <c r="CU135" s="25">
        <v>0</v>
      </c>
      <c r="CV135" s="48">
        <v>0</v>
      </c>
      <c r="CW135" s="48">
        <v>0</v>
      </c>
      <c r="CX135" s="48">
        <v>0</v>
      </c>
      <c r="CY135" s="25">
        <v>0</v>
      </c>
      <c r="CZ135" s="25">
        <v>0</v>
      </c>
      <c r="DA135" s="25">
        <v>0</v>
      </c>
      <c r="DB135" s="48">
        <v>0</v>
      </c>
      <c r="DC135" s="48">
        <v>0</v>
      </c>
      <c r="DD135" s="48">
        <v>0</v>
      </c>
      <c r="DE135" s="25">
        <v>0</v>
      </c>
      <c r="DF135" s="48">
        <v>0</v>
      </c>
      <c r="DG135" s="48">
        <v>0</v>
      </c>
      <c r="DH135" s="48">
        <v>0</v>
      </c>
      <c r="DI135" s="25">
        <v>0</v>
      </c>
      <c r="DJ135" s="33">
        <f t="shared" ref="DJ135:DJ198" si="92">IF(OR(CJ135&gt;0,CP135&gt;0),1,0)</f>
        <v>0</v>
      </c>
      <c r="DK135" s="33">
        <f t="shared" ref="DK135:DK198" si="93">CN135</f>
        <v>0</v>
      </c>
      <c r="DL135" s="27">
        <f t="shared" ref="DL135:DL198" si="94">CK135</f>
        <v>0</v>
      </c>
      <c r="DM135" s="33">
        <f t="shared" ref="DM135:DM198" si="95">CL135</f>
        <v>1</v>
      </c>
      <c r="DN135" s="33">
        <f t="shared" ref="DN135:DN198" si="96">CQ135</f>
        <v>0</v>
      </c>
      <c r="DO135" s="33">
        <f t="shared" ref="DO135:DO198" si="97">IF(OR(CS135&gt;0,CW135&gt;0,CZ135&gt;0), 1,0)</f>
        <v>0</v>
      </c>
      <c r="DP135" s="33">
        <f t="shared" ref="DP135:DP198" si="98">IF(OR(DC135&gt;0,DD135&gt;0), 1,0)</f>
        <v>0</v>
      </c>
      <c r="DQ135" s="33">
        <f t="shared" ref="DQ135:DQ198" si="99">IF(OR(DF135&gt;0,DH135&gt;0),1,0)</f>
        <v>0</v>
      </c>
      <c r="DR135" s="154"/>
      <c r="DS135" s="3"/>
      <c r="DT135" s="3"/>
      <c r="DU135" s="3"/>
      <c r="DV135" s="285"/>
    </row>
    <row r="136" spans="1:126" x14ac:dyDescent="0.35">
      <c r="A136">
        <v>2061</v>
      </c>
      <c r="B136" t="s">
        <v>127</v>
      </c>
      <c r="C136" t="s">
        <v>1531</v>
      </c>
      <c r="D136" t="s">
        <v>1532</v>
      </c>
      <c r="E136" t="s">
        <v>1516</v>
      </c>
      <c r="F136" t="s">
        <v>1516</v>
      </c>
      <c r="H136" t="s">
        <v>1517</v>
      </c>
      <c r="I136">
        <v>2020</v>
      </c>
      <c r="J136" t="s">
        <v>1533</v>
      </c>
      <c r="K136" s="47" t="s">
        <v>1512</v>
      </c>
      <c r="N136" t="s">
        <v>1528</v>
      </c>
      <c r="O136" s="42" t="s">
        <v>1518</v>
      </c>
      <c r="P136" t="s">
        <v>118</v>
      </c>
      <c r="Q136" t="s">
        <v>1534</v>
      </c>
      <c r="R136" t="s">
        <v>299</v>
      </c>
      <c r="S136" t="s">
        <v>104</v>
      </c>
      <c r="T136" t="s">
        <v>240</v>
      </c>
      <c r="U136" t="s">
        <v>1535</v>
      </c>
      <c r="V136">
        <v>1</v>
      </c>
      <c r="W136">
        <v>0</v>
      </c>
      <c r="X136">
        <v>0</v>
      </c>
      <c r="Y136" s="43">
        <v>0</v>
      </c>
      <c r="Z136" s="43">
        <v>0</v>
      </c>
      <c r="AA136" s="43">
        <v>0</v>
      </c>
      <c r="AB136" s="43">
        <v>0</v>
      </c>
      <c r="AC136" s="3">
        <f t="shared" si="80"/>
        <v>0</v>
      </c>
      <c r="AD136" s="4">
        <f t="shared" si="81"/>
        <v>0</v>
      </c>
      <c r="AE136" s="44">
        <v>0</v>
      </c>
      <c r="AF136" s="44">
        <v>0</v>
      </c>
      <c r="AG136" s="11">
        <f t="shared" si="82"/>
        <v>0</v>
      </c>
      <c r="AH136" s="12">
        <f t="shared" si="83"/>
        <v>0</v>
      </c>
      <c r="AI136" s="13">
        <f t="shared" si="84"/>
        <v>0</v>
      </c>
      <c r="AJ136" s="45">
        <v>0</v>
      </c>
      <c r="AK136" s="45">
        <v>0</v>
      </c>
      <c r="AL136" s="18">
        <f t="shared" si="85"/>
        <v>0</v>
      </c>
      <c r="AM136" s="19">
        <f t="shared" si="86"/>
        <v>0</v>
      </c>
      <c r="AN136" s="46">
        <v>0</v>
      </c>
      <c r="AO136" s="46">
        <v>0</v>
      </c>
      <c r="AP136" s="46">
        <v>1</v>
      </c>
      <c r="AQ136" s="24">
        <f t="shared" si="87"/>
        <v>1</v>
      </c>
      <c r="AR136" s="25">
        <f t="shared" si="88"/>
        <v>1</v>
      </c>
      <c r="AS136" s="13">
        <f t="shared" si="89"/>
        <v>1</v>
      </c>
      <c r="AT136" s="26">
        <f t="shared" si="90"/>
        <v>1</v>
      </c>
      <c r="AU136" s="27">
        <f t="shared" si="91"/>
        <v>1</v>
      </c>
      <c r="AV136" s="47">
        <v>0</v>
      </c>
      <c r="AW136" s="47">
        <v>0</v>
      </c>
      <c r="AX136" s="47">
        <v>0</v>
      </c>
      <c r="AY136" s="47">
        <v>0</v>
      </c>
      <c r="AZ136" s="47">
        <v>0</v>
      </c>
      <c r="BA136" s="47">
        <v>0</v>
      </c>
      <c r="BB136" s="47">
        <v>0</v>
      </c>
      <c r="BC136" s="47">
        <v>0</v>
      </c>
      <c r="BD136" s="47">
        <v>0</v>
      </c>
      <c r="BE136" s="47">
        <v>0</v>
      </c>
      <c r="BF136" s="47">
        <v>0</v>
      </c>
      <c r="BG136" s="47">
        <v>0</v>
      </c>
      <c r="BH136" s="47">
        <v>0</v>
      </c>
      <c r="BI136" s="47">
        <v>0</v>
      </c>
      <c r="BJ136" s="47">
        <v>1</v>
      </c>
      <c r="BK136" s="47">
        <v>0</v>
      </c>
      <c r="BL136" s="47">
        <v>0</v>
      </c>
      <c r="BM136" s="47">
        <v>0</v>
      </c>
      <c r="BN136" s="47">
        <v>0</v>
      </c>
      <c r="BO136" s="47">
        <v>0</v>
      </c>
      <c r="BP136" s="47">
        <v>0</v>
      </c>
      <c r="BQ136" s="47">
        <v>0</v>
      </c>
      <c r="BR136" s="47">
        <v>0</v>
      </c>
      <c r="BS136" s="47">
        <v>0</v>
      </c>
      <c r="BT136" s="47">
        <v>0</v>
      </c>
      <c r="BU136" s="47">
        <v>0</v>
      </c>
      <c r="BV136" s="47">
        <v>0</v>
      </c>
      <c r="BW136" s="47">
        <v>0</v>
      </c>
      <c r="BX136" s="47">
        <v>0</v>
      </c>
      <c r="BY136" s="47">
        <v>0</v>
      </c>
      <c r="BZ136" s="47">
        <v>0</v>
      </c>
      <c r="CA136" s="47">
        <v>0</v>
      </c>
      <c r="CB136" s="47">
        <v>0</v>
      </c>
      <c r="CC136" s="47">
        <v>0</v>
      </c>
      <c r="CD136" s="47">
        <v>0</v>
      </c>
      <c r="CE136" s="47">
        <v>0</v>
      </c>
      <c r="CF136" s="47">
        <v>0</v>
      </c>
      <c r="CG136" s="47">
        <v>0</v>
      </c>
      <c r="CH136" s="47">
        <v>0</v>
      </c>
      <c r="CI136" s="25">
        <v>1</v>
      </c>
      <c r="CJ136" s="48">
        <v>0</v>
      </c>
      <c r="CK136" s="27">
        <v>0</v>
      </c>
      <c r="CL136" s="48">
        <v>1</v>
      </c>
      <c r="CM136" s="48">
        <v>0</v>
      </c>
      <c r="CN136" s="48">
        <v>0</v>
      </c>
      <c r="CO136" s="25">
        <v>0</v>
      </c>
      <c r="CP136" s="48">
        <v>0</v>
      </c>
      <c r="CQ136" s="48">
        <v>0</v>
      </c>
      <c r="CR136" s="25">
        <v>0</v>
      </c>
      <c r="CS136" s="48">
        <v>0</v>
      </c>
      <c r="CT136" s="48">
        <v>0</v>
      </c>
      <c r="CU136" s="25">
        <v>0</v>
      </c>
      <c r="CV136" s="48">
        <v>0</v>
      </c>
      <c r="CW136" s="48">
        <v>0</v>
      </c>
      <c r="CX136" s="48">
        <v>0</v>
      </c>
      <c r="CY136" s="25">
        <v>0</v>
      </c>
      <c r="CZ136" s="25">
        <v>0</v>
      </c>
      <c r="DA136" s="25">
        <v>0</v>
      </c>
      <c r="DB136" s="48">
        <v>0</v>
      </c>
      <c r="DC136" s="48">
        <v>0</v>
      </c>
      <c r="DD136" s="48">
        <v>0</v>
      </c>
      <c r="DE136" s="25">
        <v>0</v>
      </c>
      <c r="DF136" s="48">
        <v>0</v>
      </c>
      <c r="DG136" s="48">
        <v>0</v>
      </c>
      <c r="DH136" s="48">
        <v>0</v>
      </c>
      <c r="DI136" s="25">
        <v>0</v>
      </c>
      <c r="DJ136" s="33">
        <f t="shared" si="92"/>
        <v>0</v>
      </c>
      <c r="DK136" s="33">
        <f t="shared" si="93"/>
        <v>0</v>
      </c>
      <c r="DL136" s="27">
        <f t="shared" si="94"/>
        <v>0</v>
      </c>
      <c r="DM136" s="33">
        <f t="shared" si="95"/>
        <v>1</v>
      </c>
      <c r="DN136" s="33">
        <f t="shared" si="96"/>
        <v>0</v>
      </c>
      <c r="DO136" s="33">
        <f t="shared" si="97"/>
        <v>0</v>
      </c>
      <c r="DP136" s="33">
        <f t="shared" si="98"/>
        <v>0</v>
      </c>
      <c r="DQ136" s="33">
        <f t="shared" si="99"/>
        <v>0</v>
      </c>
      <c r="DR136" s="154"/>
      <c r="DS136" s="3"/>
      <c r="DT136" s="3"/>
      <c r="DU136" s="3"/>
      <c r="DV136" s="285"/>
    </row>
    <row r="137" spans="1:126" x14ac:dyDescent="0.35">
      <c r="A137">
        <v>2081</v>
      </c>
      <c r="B137" t="s">
        <v>430</v>
      </c>
      <c r="C137" t="s">
        <v>1536</v>
      </c>
      <c r="D137" t="s">
        <v>1537</v>
      </c>
      <c r="E137" t="s">
        <v>1538</v>
      </c>
      <c r="F137" t="s">
        <v>181</v>
      </c>
      <c r="G137" t="s">
        <v>1539</v>
      </c>
      <c r="H137" t="s">
        <v>1540</v>
      </c>
      <c r="I137">
        <v>2020</v>
      </c>
      <c r="J137" t="s">
        <v>1541</v>
      </c>
      <c r="K137" s="47" t="s">
        <v>154</v>
      </c>
      <c r="L137">
        <v>94</v>
      </c>
      <c r="M137">
        <v>3</v>
      </c>
      <c r="N137" t="s">
        <v>1542</v>
      </c>
      <c r="O137" s="42" t="s">
        <v>376</v>
      </c>
      <c r="P137" t="s">
        <v>102</v>
      </c>
      <c r="Q137" t="s">
        <v>1543</v>
      </c>
      <c r="R137" t="s">
        <v>103</v>
      </c>
      <c r="S137" t="s">
        <v>104</v>
      </c>
      <c r="T137" t="s">
        <v>168</v>
      </c>
      <c r="U137" t="s">
        <v>1544</v>
      </c>
      <c r="V137">
        <v>0</v>
      </c>
      <c r="W137">
        <v>0</v>
      </c>
      <c r="X137">
        <v>0</v>
      </c>
      <c r="Y137" s="43">
        <v>0</v>
      </c>
      <c r="Z137" s="43">
        <v>0</v>
      </c>
      <c r="AA137" s="43">
        <v>0</v>
      </c>
      <c r="AB137" s="43">
        <v>0</v>
      </c>
      <c r="AC137" s="3">
        <f t="shared" si="80"/>
        <v>0</v>
      </c>
      <c r="AD137" s="4">
        <f t="shared" si="81"/>
        <v>0</v>
      </c>
      <c r="AE137" s="44">
        <v>0</v>
      </c>
      <c r="AF137" s="44">
        <v>1</v>
      </c>
      <c r="AG137" s="11">
        <f t="shared" si="82"/>
        <v>1</v>
      </c>
      <c r="AH137" s="12">
        <f t="shared" si="83"/>
        <v>1</v>
      </c>
      <c r="AI137" s="13">
        <f t="shared" si="84"/>
        <v>1</v>
      </c>
      <c r="AJ137" s="45">
        <v>0</v>
      </c>
      <c r="AK137" s="45">
        <v>0</v>
      </c>
      <c r="AL137" s="18">
        <f t="shared" si="85"/>
        <v>0</v>
      </c>
      <c r="AM137" s="19">
        <f t="shared" si="86"/>
        <v>0</v>
      </c>
      <c r="AN137" s="46">
        <v>0</v>
      </c>
      <c r="AO137" s="46">
        <v>0</v>
      </c>
      <c r="AP137" s="46">
        <v>0</v>
      </c>
      <c r="AQ137" s="24">
        <f t="shared" si="87"/>
        <v>0</v>
      </c>
      <c r="AR137" s="25">
        <f t="shared" si="88"/>
        <v>0</v>
      </c>
      <c r="AS137" s="13">
        <f t="shared" si="89"/>
        <v>0</v>
      </c>
      <c r="AT137" s="26">
        <f t="shared" si="90"/>
        <v>1</v>
      </c>
      <c r="AU137" s="27">
        <f t="shared" si="91"/>
        <v>1</v>
      </c>
      <c r="AV137" s="47">
        <v>0</v>
      </c>
      <c r="AW137" s="47">
        <v>0</v>
      </c>
      <c r="AX137" s="47">
        <v>0</v>
      </c>
      <c r="AY137" s="47">
        <v>0</v>
      </c>
      <c r="AZ137" s="47">
        <v>0</v>
      </c>
      <c r="BA137" s="47">
        <v>0</v>
      </c>
      <c r="BB137" s="47">
        <v>0</v>
      </c>
      <c r="BC137" s="47">
        <v>0</v>
      </c>
      <c r="BD137" s="47">
        <v>0</v>
      </c>
      <c r="BE137" s="47">
        <v>0</v>
      </c>
      <c r="BF137" s="47">
        <v>0</v>
      </c>
      <c r="BG137" s="47">
        <v>0</v>
      </c>
      <c r="BH137" s="47">
        <v>0</v>
      </c>
      <c r="BI137" s="47">
        <v>0</v>
      </c>
      <c r="BJ137" s="47">
        <v>0</v>
      </c>
      <c r="BK137" s="47">
        <v>0</v>
      </c>
      <c r="BL137" s="47">
        <v>0</v>
      </c>
      <c r="BM137" s="47">
        <v>0</v>
      </c>
      <c r="BN137" s="47">
        <v>0</v>
      </c>
      <c r="BO137" s="47">
        <v>0</v>
      </c>
      <c r="BP137" s="47">
        <v>0</v>
      </c>
      <c r="BQ137" s="47">
        <v>0</v>
      </c>
      <c r="BR137" s="47">
        <v>0</v>
      </c>
      <c r="BS137" s="47">
        <v>0</v>
      </c>
      <c r="BT137" s="47">
        <v>0</v>
      </c>
      <c r="BU137" s="47">
        <v>0</v>
      </c>
      <c r="BV137" s="47">
        <v>0</v>
      </c>
      <c r="BW137" s="47">
        <v>0</v>
      </c>
      <c r="BX137" s="47">
        <v>0</v>
      </c>
      <c r="BY137" s="47">
        <v>0</v>
      </c>
      <c r="BZ137" s="47">
        <v>0</v>
      </c>
      <c r="CA137" s="47">
        <v>0</v>
      </c>
      <c r="CB137" s="47">
        <v>0</v>
      </c>
      <c r="CC137" s="47">
        <v>0</v>
      </c>
      <c r="CD137" s="47">
        <v>0</v>
      </c>
      <c r="CE137" s="47">
        <v>0</v>
      </c>
      <c r="CF137" s="47">
        <v>0</v>
      </c>
      <c r="CG137" s="47">
        <v>0</v>
      </c>
      <c r="CH137" s="47">
        <v>0</v>
      </c>
      <c r="CI137" s="25">
        <v>1</v>
      </c>
      <c r="CJ137" s="48">
        <v>0</v>
      </c>
      <c r="CK137" s="27">
        <v>0</v>
      </c>
      <c r="CL137" s="48">
        <v>0</v>
      </c>
      <c r="CM137" s="48">
        <v>0</v>
      </c>
      <c r="CN137" s="48">
        <v>1</v>
      </c>
      <c r="CO137" s="25">
        <v>0</v>
      </c>
      <c r="CP137" s="48">
        <v>0</v>
      </c>
      <c r="CQ137" s="48">
        <v>0</v>
      </c>
      <c r="CR137" s="25">
        <v>0</v>
      </c>
      <c r="CS137" s="48">
        <v>0</v>
      </c>
      <c r="CT137" s="48">
        <v>0</v>
      </c>
      <c r="CU137" s="25">
        <v>0</v>
      </c>
      <c r="CV137" s="48">
        <v>0</v>
      </c>
      <c r="CW137" s="48">
        <v>0</v>
      </c>
      <c r="CX137" s="48">
        <v>0</v>
      </c>
      <c r="CY137" s="25">
        <v>0</v>
      </c>
      <c r="CZ137" s="25">
        <v>0</v>
      </c>
      <c r="DA137" s="25">
        <v>0</v>
      </c>
      <c r="DB137" s="48">
        <v>0</v>
      </c>
      <c r="DC137" s="48">
        <v>0</v>
      </c>
      <c r="DD137" s="48">
        <v>0</v>
      </c>
      <c r="DE137" s="25">
        <v>0</v>
      </c>
      <c r="DF137" s="48">
        <v>0</v>
      </c>
      <c r="DG137" s="48">
        <v>0</v>
      </c>
      <c r="DH137" s="48">
        <v>0</v>
      </c>
      <c r="DI137" s="25">
        <v>0</v>
      </c>
      <c r="DJ137" s="33">
        <f t="shared" si="92"/>
        <v>0</v>
      </c>
      <c r="DK137" s="33">
        <f t="shared" si="93"/>
        <v>1</v>
      </c>
      <c r="DL137" s="27">
        <f t="shared" si="94"/>
        <v>0</v>
      </c>
      <c r="DM137" s="33">
        <f t="shared" si="95"/>
        <v>0</v>
      </c>
      <c r="DN137" s="33">
        <f t="shared" si="96"/>
        <v>0</v>
      </c>
      <c r="DO137" s="33">
        <f t="shared" si="97"/>
        <v>0</v>
      </c>
      <c r="DP137" s="33">
        <f t="shared" si="98"/>
        <v>0</v>
      </c>
      <c r="DQ137" s="33">
        <f t="shared" si="99"/>
        <v>0</v>
      </c>
      <c r="DR137" s="154">
        <v>1.42</v>
      </c>
      <c r="DS137" s="3">
        <v>1.42</v>
      </c>
      <c r="DT137" s="3" t="s">
        <v>3079</v>
      </c>
      <c r="DU137" s="3" t="s">
        <v>3067</v>
      </c>
      <c r="DV137" s="285"/>
    </row>
    <row r="138" spans="1:126" x14ac:dyDescent="0.35">
      <c r="A138">
        <v>2082</v>
      </c>
      <c r="B138" t="s">
        <v>127</v>
      </c>
      <c r="C138" t="s">
        <v>1545</v>
      </c>
      <c r="D138" t="s">
        <v>1546</v>
      </c>
      <c r="E138" t="s">
        <v>1547</v>
      </c>
      <c r="F138" t="s">
        <v>207</v>
      </c>
      <c r="G138" t="s">
        <v>1548</v>
      </c>
      <c r="H138" t="s">
        <v>1549</v>
      </c>
      <c r="I138">
        <v>2020</v>
      </c>
      <c r="J138" t="s">
        <v>1550</v>
      </c>
      <c r="K138" s="47" t="s">
        <v>101</v>
      </c>
      <c r="L138">
        <v>23</v>
      </c>
      <c r="M138">
        <v>2</v>
      </c>
      <c r="N138" t="s">
        <v>1551</v>
      </c>
      <c r="O138" s="42" t="s">
        <v>146</v>
      </c>
      <c r="P138" t="s">
        <v>102</v>
      </c>
      <c r="Q138" t="s">
        <v>1552</v>
      </c>
      <c r="R138" t="s">
        <v>103</v>
      </c>
      <c r="S138" t="s">
        <v>104</v>
      </c>
      <c r="T138" t="s">
        <v>105</v>
      </c>
      <c r="U138" t="s">
        <v>125</v>
      </c>
      <c r="V138">
        <v>0</v>
      </c>
      <c r="W138">
        <v>0</v>
      </c>
      <c r="X138">
        <v>0</v>
      </c>
      <c r="Y138" s="43">
        <v>0</v>
      </c>
      <c r="Z138" s="43">
        <v>1</v>
      </c>
      <c r="AA138" s="43">
        <v>0</v>
      </c>
      <c r="AB138" s="43">
        <v>0</v>
      </c>
      <c r="AC138" s="3">
        <f t="shared" si="80"/>
        <v>1</v>
      </c>
      <c r="AD138" s="4">
        <f t="shared" si="81"/>
        <v>1</v>
      </c>
      <c r="AE138" s="44">
        <v>0</v>
      </c>
      <c r="AF138" s="44">
        <v>0</v>
      </c>
      <c r="AG138" s="11">
        <f t="shared" si="82"/>
        <v>0</v>
      </c>
      <c r="AH138" s="12">
        <f t="shared" si="83"/>
        <v>0</v>
      </c>
      <c r="AI138" s="13">
        <f t="shared" si="84"/>
        <v>1</v>
      </c>
      <c r="AJ138" s="45">
        <v>0</v>
      </c>
      <c r="AK138" s="45">
        <v>0</v>
      </c>
      <c r="AL138" s="18">
        <f t="shared" si="85"/>
        <v>0</v>
      </c>
      <c r="AM138" s="19">
        <f t="shared" si="86"/>
        <v>0</v>
      </c>
      <c r="AN138" s="46">
        <v>0</v>
      </c>
      <c r="AO138" s="46">
        <v>0</v>
      </c>
      <c r="AP138" s="46">
        <v>0</v>
      </c>
      <c r="AQ138" s="24">
        <f t="shared" si="87"/>
        <v>0</v>
      </c>
      <c r="AR138" s="25">
        <f t="shared" si="88"/>
        <v>0</v>
      </c>
      <c r="AS138" s="13">
        <f t="shared" si="89"/>
        <v>0</v>
      </c>
      <c r="AT138" s="26">
        <f t="shared" si="90"/>
        <v>1</v>
      </c>
      <c r="AU138" s="27">
        <f t="shared" si="91"/>
        <v>1</v>
      </c>
      <c r="AV138" s="47">
        <v>0</v>
      </c>
      <c r="AW138" s="47">
        <v>0</v>
      </c>
      <c r="AX138" s="47">
        <v>0</v>
      </c>
      <c r="AY138" s="47">
        <v>0</v>
      </c>
      <c r="AZ138" s="47">
        <v>0</v>
      </c>
      <c r="BA138" s="47">
        <v>0</v>
      </c>
      <c r="BB138" s="47">
        <v>0</v>
      </c>
      <c r="BC138" s="47">
        <v>0</v>
      </c>
      <c r="BD138" s="47">
        <v>0</v>
      </c>
      <c r="BE138" s="47">
        <v>0</v>
      </c>
      <c r="BF138" s="47">
        <v>0</v>
      </c>
      <c r="BG138" s="47">
        <v>0</v>
      </c>
      <c r="BH138" s="47">
        <v>0</v>
      </c>
      <c r="BI138" s="47">
        <v>0</v>
      </c>
      <c r="BJ138" s="47">
        <v>0</v>
      </c>
      <c r="BK138" s="47">
        <v>0</v>
      </c>
      <c r="BL138" s="47">
        <v>0</v>
      </c>
      <c r="BM138" s="47">
        <v>0</v>
      </c>
      <c r="BN138" s="47">
        <v>0</v>
      </c>
      <c r="BO138" s="47">
        <v>0</v>
      </c>
      <c r="BP138" s="47">
        <v>0</v>
      </c>
      <c r="BQ138" s="47">
        <v>0</v>
      </c>
      <c r="BR138" s="47">
        <v>0</v>
      </c>
      <c r="BS138" s="47">
        <v>0</v>
      </c>
      <c r="BT138" s="47">
        <v>0</v>
      </c>
      <c r="BU138" s="47">
        <v>0</v>
      </c>
      <c r="BV138" s="47">
        <v>0</v>
      </c>
      <c r="BW138" s="47">
        <v>0</v>
      </c>
      <c r="BX138" s="47">
        <v>0</v>
      </c>
      <c r="BY138" s="47">
        <v>0</v>
      </c>
      <c r="BZ138" s="47">
        <v>0</v>
      </c>
      <c r="CA138" s="47">
        <v>0</v>
      </c>
      <c r="CB138" s="47">
        <v>0</v>
      </c>
      <c r="CC138" s="47">
        <v>0</v>
      </c>
      <c r="CD138" s="47">
        <v>0</v>
      </c>
      <c r="CE138" s="47">
        <v>0</v>
      </c>
      <c r="CF138" s="47">
        <v>0</v>
      </c>
      <c r="CG138" s="47">
        <v>0</v>
      </c>
      <c r="CH138" s="47">
        <v>0</v>
      </c>
      <c r="CI138" s="25">
        <v>1</v>
      </c>
      <c r="CJ138" s="48">
        <v>0</v>
      </c>
      <c r="CK138" s="27">
        <v>1</v>
      </c>
      <c r="CL138" s="48">
        <v>0</v>
      </c>
      <c r="CM138" s="48">
        <v>0</v>
      </c>
      <c r="CN138" s="48">
        <v>0</v>
      </c>
      <c r="CO138" s="25">
        <v>0</v>
      </c>
      <c r="CP138" s="48">
        <v>0</v>
      </c>
      <c r="CQ138" s="48">
        <v>0</v>
      </c>
      <c r="CR138" s="25">
        <v>0</v>
      </c>
      <c r="CS138" s="48">
        <v>0</v>
      </c>
      <c r="CT138" s="48">
        <v>0</v>
      </c>
      <c r="CU138" s="25">
        <v>0</v>
      </c>
      <c r="CV138" s="48">
        <v>0</v>
      </c>
      <c r="CW138" s="48">
        <v>0</v>
      </c>
      <c r="CX138" s="48">
        <v>0</v>
      </c>
      <c r="CY138" s="25">
        <v>0</v>
      </c>
      <c r="CZ138" s="25">
        <v>0</v>
      </c>
      <c r="DA138" s="25">
        <v>0</v>
      </c>
      <c r="DB138" s="48">
        <v>0</v>
      </c>
      <c r="DC138" s="48">
        <v>0</v>
      </c>
      <c r="DD138" s="48">
        <v>0</v>
      </c>
      <c r="DE138" s="25">
        <v>0</v>
      </c>
      <c r="DF138" s="48">
        <v>0</v>
      </c>
      <c r="DG138" s="48">
        <v>0</v>
      </c>
      <c r="DH138" s="48">
        <v>0</v>
      </c>
      <c r="DI138" s="25">
        <v>0</v>
      </c>
      <c r="DJ138" s="33">
        <f t="shared" si="92"/>
        <v>0</v>
      </c>
      <c r="DK138" s="33">
        <f t="shared" si="93"/>
        <v>0</v>
      </c>
      <c r="DL138" s="27">
        <f t="shared" si="94"/>
        <v>1</v>
      </c>
      <c r="DM138" s="33">
        <f t="shared" si="95"/>
        <v>0</v>
      </c>
      <c r="DN138" s="33">
        <f t="shared" si="96"/>
        <v>0</v>
      </c>
      <c r="DO138" s="33">
        <f t="shared" si="97"/>
        <v>0</v>
      </c>
      <c r="DP138" s="33">
        <f t="shared" si="98"/>
        <v>0</v>
      </c>
      <c r="DQ138" s="33">
        <f t="shared" si="99"/>
        <v>0</v>
      </c>
      <c r="DR138" s="154">
        <v>2.081</v>
      </c>
      <c r="DS138" s="3">
        <v>1.6060000000000001</v>
      </c>
      <c r="DT138" s="3" t="s">
        <v>3079</v>
      </c>
      <c r="DU138" s="3" t="s">
        <v>3062</v>
      </c>
      <c r="DV138" s="285"/>
    </row>
    <row r="139" spans="1:126" x14ac:dyDescent="0.35">
      <c r="A139" s="229">
        <v>2083</v>
      </c>
      <c r="B139" t="s">
        <v>127</v>
      </c>
      <c r="C139" t="s">
        <v>1553</v>
      </c>
      <c r="D139" t="s">
        <v>1554</v>
      </c>
      <c r="E139" t="s">
        <v>1555</v>
      </c>
      <c r="F139" t="s">
        <v>289</v>
      </c>
      <c r="G139" t="s">
        <v>1556</v>
      </c>
      <c r="H139" t="s">
        <v>1557</v>
      </c>
      <c r="I139">
        <v>2020</v>
      </c>
      <c r="J139" t="s">
        <v>1558</v>
      </c>
      <c r="K139" s="47" t="s">
        <v>284</v>
      </c>
      <c r="L139">
        <v>40</v>
      </c>
      <c r="M139">
        <v>2</v>
      </c>
      <c r="N139" t="s">
        <v>1559</v>
      </c>
      <c r="O139" s="42" t="s">
        <v>238</v>
      </c>
      <c r="P139" t="s">
        <v>102</v>
      </c>
      <c r="Q139" t="s">
        <v>1560</v>
      </c>
      <c r="R139" t="s">
        <v>108</v>
      </c>
      <c r="S139" t="s">
        <v>104</v>
      </c>
      <c r="T139" t="s">
        <v>105</v>
      </c>
      <c r="U139" t="s">
        <v>1140</v>
      </c>
      <c r="V139">
        <v>0</v>
      </c>
      <c r="W139">
        <v>0</v>
      </c>
      <c r="X139">
        <v>0</v>
      </c>
      <c r="Y139" s="43">
        <v>0</v>
      </c>
      <c r="Z139" s="43">
        <v>1</v>
      </c>
      <c r="AA139" s="43">
        <v>0</v>
      </c>
      <c r="AB139" s="43">
        <v>0</v>
      </c>
      <c r="AC139" s="3">
        <f t="shared" si="80"/>
        <v>1</v>
      </c>
      <c r="AD139" s="4">
        <f t="shared" si="81"/>
        <v>1</v>
      </c>
      <c r="AE139" s="44">
        <v>0</v>
      </c>
      <c r="AF139" s="44">
        <v>0</v>
      </c>
      <c r="AG139" s="11">
        <f t="shared" si="82"/>
        <v>0</v>
      </c>
      <c r="AH139" s="12">
        <f t="shared" si="83"/>
        <v>0</v>
      </c>
      <c r="AI139" s="13">
        <f t="shared" si="84"/>
        <v>1</v>
      </c>
      <c r="AJ139" s="45">
        <v>0</v>
      </c>
      <c r="AK139" s="45">
        <v>0</v>
      </c>
      <c r="AL139" s="18">
        <f t="shared" si="85"/>
        <v>0</v>
      </c>
      <c r="AM139" s="19">
        <f t="shared" si="86"/>
        <v>0</v>
      </c>
      <c r="AN139" s="46">
        <v>0</v>
      </c>
      <c r="AO139" s="46">
        <v>0</v>
      </c>
      <c r="AP139" s="46">
        <v>0</v>
      </c>
      <c r="AQ139" s="24">
        <f t="shared" si="87"/>
        <v>0</v>
      </c>
      <c r="AR139" s="25">
        <f t="shared" si="88"/>
        <v>0</v>
      </c>
      <c r="AS139" s="13">
        <f t="shared" si="89"/>
        <v>0</v>
      </c>
      <c r="AT139" s="26">
        <f t="shared" si="90"/>
        <v>1</v>
      </c>
      <c r="AU139" s="27">
        <f t="shared" si="91"/>
        <v>1</v>
      </c>
      <c r="AV139" s="47">
        <v>0</v>
      </c>
      <c r="AW139" s="47">
        <v>0</v>
      </c>
      <c r="AX139" s="47">
        <v>0</v>
      </c>
      <c r="AY139" s="47">
        <v>0</v>
      </c>
      <c r="AZ139" s="47">
        <v>0</v>
      </c>
      <c r="BA139" s="47">
        <v>0</v>
      </c>
      <c r="BB139" s="47">
        <v>0</v>
      </c>
      <c r="BC139" s="47">
        <v>0</v>
      </c>
      <c r="BD139" s="47">
        <v>0</v>
      </c>
      <c r="BE139" s="47">
        <v>0</v>
      </c>
      <c r="BF139" s="47">
        <v>0</v>
      </c>
      <c r="BG139" s="47">
        <v>0</v>
      </c>
      <c r="BH139" s="47">
        <v>0</v>
      </c>
      <c r="BI139" s="47">
        <v>0</v>
      </c>
      <c r="BJ139" s="47">
        <v>0</v>
      </c>
      <c r="BK139" s="47">
        <v>0</v>
      </c>
      <c r="BL139" s="47">
        <v>0</v>
      </c>
      <c r="BM139" s="47">
        <v>0</v>
      </c>
      <c r="BN139" s="47">
        <v>0</v>
      </c>
      <c r="BO139" s="47">
        <v>0</v>
      </c>
      <c r="BP139" s="47">
        <v>0</v>
      </c>
      <c r="BQ139" s="47">
        <v>0</v>
      </c>
      <c r="BR139" s="47">
        <v>0</v>
      </c>
      <c r="BS139" s="47">
        <v>0</v>
      </c>
      <c r="BT139" s="47">
        <v>0</v>
      </c>
      <c r="BU139" s="47">
        <v>0</v>
      </c>
      <c r="BV139" s="47">
        <v>0</v>
      </c>
      <c r="BW139" s="47">
        <v>0</v>
      </c>
      <c r="BX139" s="47">
        <v>0</v>
      </c>
      <c r="BY139" s="47">
        <v>0</v>
      </c>
      <c r="BZ139" s="47">
        <v>0</v>
      </c>
      <c r="CA139" s="47">
        <v>0</v>
      </c>
      <c r="CB139" s="47">
        <v>0</v>
      </c>
      <c r="CC139" s="47">
        <v>0</v>
      </c>
      <c r="CD139" s="47">
        <v>0</v>
      </c>
      <c r="CE139" s="47">
        <v>0</v>
      </c>
      <c r="CF139" s="47">
        <v>0</v>
      </c>
      <c r="CG139" s="47">
        <v>0</v>
      </c>
      <c r="CH139" s="47">
        <v>0</v>
      </c>
      <c r="CI139" s="25">
        <v>1</v>
      </c>
      <c r="CJ139" s="48">
        <v>0</v>
      </c>
      <c r="CK139" s="27">
        <v>1</v>
      </c>
      <c r="CL139" s="48">
        <v>0</v>
      </c>
      <c r="CM139" s="48">
        <v>0</v>
      </c>
      <c r="CN139" s="48">
        <v>0</v>
      </c>
      <c r="CO139" s="25">
        <v>0</v>
      </c>
      <c r="CP139" s="48">
        <v>0</v>
      </c>
      <c r="CQ139" s="48">
        <v>0</v>
      </c>
      <c r="CR139" s="25">
        <v>0</v>
      </c>
      <c r="CS139" s="48">
        <v>0</v>
      </c>
      <c r="CT139" s="48">
        <v>0</v>
      </c>
      <c r="CU139" s="25">
        <v>0</v>
      </c>
      <c r="CV139" s="48">
        <v>0</v>
      </c>
      <c r="CW139" s="48">
        <v>0</v>
      </c>
      <c r="CX139" s="48">
        <v>0</v>
      </c>
      <c r="CY139" s="25">
        <v>0</v>
      </c>
      <c r="CZ139" s="25">
        <v>0</v>
      </c>
      <c r="DA139" s="25">
        <v>0</v>
      </c>
      <c r="DB139" s="48">
        <v>0</v>
      </c>
      <c r="DC139" s="48">
        <v>0</v>
      </c>
      <c r="DD139" s="48">
        <v>0</v>
      </c>
      <c r="DE139" s="25">
        <v>0</v>
      </c>
      <c r="DF139" s="48">
        <v>0</v>
      </c>
      <c r="DG139" s="48">
        <v>0</v>
      </c>
      <c r="DH139" s="48">
        <v>0</v>
      </c>
      <c r="DI139" s="25">
        <v>0</v>
      </c>
      <c r="DJ139" s="33">
        <f t="shared" si="92"/>
        <v>0</v>
      </c>
      <c r="DK139" s="33">
        <f t="shared" si="93"/>
        <v>0</v>
      </c>
      <c r="DL139" s="27">
        <f t="shared" si="94"/>
        <v>1</v>
      </c>
      <c r="DM139" s="33">
        <f t="shared" si="95"/>
        <v>0</v>
      </c>
      <c r="DN139" s="33">
        <f t="shared" si="96"/>
        <v>0</v>
      </c>
      <c r="DO139" s="33">
        <f t="shared" si="97"/>
        <v>0</v>
      </c>
      <c r="DP139" s="33">
        <f t="shared" si="98"/>
        <v>0</v>
      </c>
      <c r="DQ139" s="33">
        <f t="shared" si="99"/>
        <v>0</v>
      </c>
      <c r="DR139" s="154">
        <v>1.863</v>
      </c>
      <c r="DS139" s="3">
        <v>2.13</v>
      </c>
      <c r="DT139" s="3" t="s">
        <v>3079</v>
      </c>
      <c r="DU139" s="3" t="s">
        <v>3064</v>
      </c>
      <c r="DV139" s="285"/>
    </row>
    <row r="140" spans="1:126" x14ac:dyDescent="0.35">
      <c r="A140">
        <v>2084</v>
      </c>
      <c r="B140" t="s">
        <v>430</v>
      </c>
      <c r="C140" t="s">
        <v>1561</v>
      </c>
      <c r="D140" t="s">
        <v>1562</v>
      </c>
      <c r="E140" t="s">
        <v>1563</v>
      </c>
      <c r="F140" t="s">
        <v>1564</v>
      </c>
      <c r="G140" t="s">
        <v>1565</v>
      </c>
      <c r="H140" t="s">
        <v>1566</v>
      </c>
      <c r="I140">
        <v>2020</v>
      </c>
      <c r="J140" t="s">
        <v>1567</v>
      </c>
      <c r="K140" s="47" t="s">
        <v>175</v>
      </c>
      <c r="L140">
        <v>10</v>
      </c>
      <c r="M140">
        <v>1</v>
      </c>
      <c r="N140" t="s">
        <v>1568</v>
      </c>
      <c r="O140" s="42" t="s">
        <v>376</v>
      </c>
      <c r="P140" t="s">
        <v>102</v>
      </c>
      <c r="Q140" t="s">
        <v>1569</v>
      </c>
      <c r="R140" t="s">
        <v>103</v>
      </c>
      <c r="S140" t="s">
        <v>104</v>
      </c>
      <c r="T140" t="s">
        <v>105</v>
      </c>
      <c r="U140" t="s">
        <v>200</v>
      </c>
      <c r="V140">
        <v>0</v>
      </c>
      <c r="W140">
        <v>0</v>
      </c>
      <c r="X140">
        <v>0</v>
      </c>
      <c r="Y140" s="43">
        <v>0</v>
      </c>
      <c r="Z140" s="43">
        <v>0</v>
      </c>
      <c r="AA140" s="43">
        <v>1</v>
      </c>
      <c r="AB140" s="43">
        <v>0</v>
      </c>
      <c r="AC140" s="3">
        <f t="shared" si="80"/>
        <v>1</v>
      </c>
      <c r="AD140" s="4">
        <f t="shared" si="81"/>
        <v>1</v>
      </c>
      <c r="AE140" s="44">
        <v>0</v>
      </c>
      <c r="AF140" s="44">
        <v>0</v>
      </c>
      <c r="AG140" s="11">
        <f t="shared" si="82"/>
        <v>0</v>
      </c>
      <c r="AH140" s="12">
        <f t="shared" si="83"/>
        <v>0</v>
      </c>
      <c r="AI140" s="13">
        <f t="shared" si="84"/>
        <v>1</v>
      </c>
      <c r="AJ140" s="45">
        <v>0</v>
      </c>
      <c r="AK140" s="45">
        <v>0</v>
      </c>
      <c r="AL140" s="18">
        <f t="shared" si="85"/>
        <v>0</v>
      </c>
      <c r="AM140" s="19">
        <f t="shared" si="86"/>
        <v>0</v>
      </c>
      <c r="AN140" s="46">
        <v>0</v>
      </c>
      <c r="AO140" s="46">
        <v>0</v>
      </c>
      <c r="AP140" s="46">
        <v>0</v>
      </c>
      <c r="AQ140" s="24">
        <f t="shared" si="87"/>
        <v>0</v>
      </c>
      <c r="AR140" s="25">
        <f t="shared" si="88"/>
        <v>0</v>
      </c>
      <c r="AS140" s="13">
        <f t="shared" si="89"/>
        <v>0</v>
      </c>
      <c r="AT140" s="26">
        <f t="shared" si="90"/>
        <v>1</v>
      </c>
      <c r="AU140" s="27">
        <f t="shared" si="91"/>
        <v>1</v>
      </c>
      <c r="AV140" s="47">
        <v>0</v>
      </c>
      <c r="AW140" s="47">
        <v>0</v>
      </c>
      <c r="AX140" s="47">
        <v>0</v>
      </c>
      <c r="AY140" s="47">
        <v>0</v>
      </c>
      <c r="AZ140" s="47">
        <v>0</v>
      </c>
      <c r="BA140" s="47">
        <v>0</v>
      </c>
      <c r="BB140" s="47">
        <v>0</v>
      </c>
      <c r="BC140" s="47">
        <v>0</v>
      </c>
      <c r="BD140" s="47">
        <v>0</v>
      </c>
      <c r="BE140" s="47">
        <v>0</v>
      </c>
      <c r="BF140" s="47">
        <v>0</v>
      </c>
      <c r="BG140" s="47">
        <v>0</v>
      </c>
      <c r="BH140" s="47">
        <v>0</v>
      </c>
      <c r="BI140" s="47">
        <v>0</v>
      </c>
      <c r="BJ140" s="47">
        <v>0</v>
      </c>
      <c r="BK140" s="47">
        <v>0</v>
      </c>
      <c r="BL140" s="47">
        <v>0</v>
      </c>
      <c r="BM140" s="47">
        <v>0</v>
      </c>
      <c r="BN140" s="47">
        <v>0</v>
      </c>
      <c r="BO140" s="47">
        <v>0</v>
      </c>
      <c r="BP140" s="47">
        <v>0</v>
      </c>
      <c r="BQ140" s="47">
        <v>0</v>
      </c>
      <c r="BR140" s="47">
        <v>0</v>
      </c>
      <c r="BS140" s="47">
        <v>0</v>
      </c>
      <c r="BT140" s="47">
        <v>0</v>
      </c>
      <c r="BU140" s="47">
        <v>0</v>
      </c>
      <c r="BV140" s="47">
        <v>0</v>
      </c>
      <c r="BW140" s="47">
        <v>0</v>
      </c>
      <c r="BX140" s="47">
        <v>0</v>
      </c>
      <c r="BY140" s="47">
        <v>0</v>
      </c>
      <c r="BZ140" s="47">
        <v>0</v>
      </c>
      <c r="CA140" s="47">
        <v>0</v>
      </c>
      <c r="CB140" s="47">
        <v>0</v>
      </c>
      <c r="CC140" s="47">
        <v>0</v>
      </c>
      <c r="CD140" s="47">
        <v>0</v>
      </c>
      <c r="CE140" s="47">
        <v>0</v>
      </c>
      <c r="CF140" s="47">
        <v>0</v>
      </c>
      <c r="CG140" s="47">
        <v>0</v>
      </c>
      <c r="CH140" s="47">
        <v>0</v>
      </c>
      <c r="CI140" s="25">
        <v>1</v>
      </c>
      <c r="CJ140" s="48">
        <v>0</v>
      </c>
      <c r="CK140" s="27">
        <v>1</v>
      </c>
      <c r="CL140" s="48">
        <v>0</v>
      </c>
      <c r="CM140" s="48">
        <v>0</v>
      </c>
      <c r="CN140" s="48">
        <v>0</v>
      </c>
      <c r="CO140" s="25">
        <v>0</v>
      </c>
      <c r="CP140" s="48">
        <v>0</v>
      </c>
      <c r="CQ140" s="48">
        <v>0</v>
      </c>
      <c r="CR140" s="25">
        <v>0</v>
      </c>
      <c r="CS140" s="48">
        <v>0</v>
      </c>
      <c r="CT140" s="48">
        <v>0</v>
      </c>
      <c r="CU140" s="25">
        <v>0</v>
      </c>
      <c r="CV140" s="48">
        <v>0</v>
      </c>
      <c r="CW140" s="48">
        <v>0</v>
      </c>
      <c r="CX140" s="48">
        <v>0</v>
      </c>
      <c r="CY140" s="25">
        <v>0</v>
      </c>
      <c r="CZ140" s="25">
        <v>0</v>
      </c>
      <c r="DA140" s="25">
        <v>0</v>
      </c>
      <c r="DB140" s="48">
        <v>0</v>
      </c>
      <c r="DC140" s="48">
        <v>0</v>
      </c>
      <c r="DD140" s="48">
        <v>0</v>
      </c>
      <c r="DE140" s="25">
        <v>0</v>
      </c>
      <c r="DF140" s="48">
        <v>0</v>
      </c>
      <c r="DG140" s="48">
        <v>0</v>
      </c>
      <c r="DH140" s="48">
        <v>0</v>
      </c>
      <c r="DI140" s="25">
        <v>0</v>
      </c>
      <c r="DJ140" s="33">
        <f t="shared" si="92"/>
        <v>0</v>
      </c>
      <c r="DK140" s="33">
        <f t="shared" si="93"/>
        <v>0</v>
      </c>
      <c r="DL140" s="27">
        <f t="shared" si="94"/>
        <v>1</v>
      </c>
      <c r="DM140" s="33">
        <f t="shared" si="95"/>
        <v>0</v>
      </c>
      <c r="DN140" s="33">
        <f t="shared" si="96"/>
        <v>0</v>
      </c>
      <c r="DO140" s="33">
        <f t="shared" si="97"/>
        <v>0</v>
      </c>
      <c r="DP140" s="33">
        <f t="shared" si="98"/>
        <v>0</v>
      </c>
      <c r="DQ140" s="33">
        <f t="shared" si="99"/>
        <v>0</v>
      </c>
      <c r="DR140" s="154">
        <v>3.9980000000000002</v>
      </c>
      <c r="DS140" s="3">
        <v>4.5759999999999996</v>
      </c>
      <c r="DT140" s="3" t="s">
        <v>3084</v>
      </c>
      <c r="DU140" s="3" t="s">
        <v>3062</v>
      </c>
      <c r="DV140" s="285"/>
    </row>
    <row r="141" spans="1:126" x14ac:dyDescent="0.35">
      <c r="A141">
        <v>2085</v>
      </c>
      <c r="B141" t="s">
        <v>430</v>
      </c>
      <c r="C141" t="s">
        <v>1570</v>
      </c>
      <c r="D141" t="s">
        <v>1571</v>
      </c>
      <c r="E141" t="s">
        <v>1572</v>
      </c>
      <c r="G141" t="s">
        <v>1572</v>
      </c>
      <c r="H141" t="s">
        <v>507</v>
      </c>
      <c r="I141">
        <v>2020</v>
      </c>
      <c r="J141" t="s">
        <v>1573</v>
      </c>
      <c r="K141" s="47" t="s">
        <v>175</v>
      </c>
      <c r="L141">
        <v>10</v>
      </c>
      <c r="M141">
        <v>1</v>
      </c>
      <c r="N141" t="s">
        <v>1574</v>
      </c>
      <c r="O141" s="42" t="s">
        <v>376</v>
      </c>
      <c r="P141" t="s">
        <v>102</v>
      </c>
      <c r="Q141" t="s">
        <v>1575</v>
      </c>
      <c r="R141" t="s">
        <v>103</v>
      </c>
      <c r="S141" t="s">
        <v>104</v>
      </c>
      <c r="T141" t="s">
        <v>105</v>
      </c>
      <c r="U141" t="s">
        <v>1384</v>
      </c>
      <c r="V141">
        <v>0</v>
      </c>
      <c r="W141">
        <v>0</v>
      </c>
      <c r="X141">
        <v>0</v>
      </c>
      <c r="Y141" s="43">
        <v>0</v>
      </c>
      <c r="Z141" s="43">
        <v>0</v>
      </c>
      <c r="AA141" s="43">
        <v>0</v>
      </c>
      <c r="AB141" s="43">
        <v>0</v>
      </c>
      <c r="AC141" s="3">
        <f t="shared" si="80"/>
        <v>0</v>
      </c>
      <c r="AD141" s="4">
        <f t="shared" si="81"/>
        <v>0</v>
      </c>
      <c r="AE141" s="44">
        <v>1</v>
      </c>
      <c r="AF141" s="44">
        <v>0</v>
      </c>
      <c r="AG141" s="11">
        <f t="shared" si="82"/>
        <v>1</v>
      </c>
      <c r="AH141" s="12">
        <f t="shared" si="83"/>
        <v>1</v>
      </c>
      <c r="AI141" s="13">
        <f t="shared" si="84"/>
        <v>1</v>
      </c>
      <c r="AJ141" s="45">
        <v>0</v>
      </c>
      <c r="AK141" s="45">
        <v>0</v>
      </c>
      <c r="AL141" s="18">
        <f t="shared" si="85"/>
        <v>0</v>
      </c>
      <c r="AM141" s="19">
        <f t="shared" si="86"/>
        <v>0</v>
      </c>
      <c r="AN141" s="46">
        <v>0</v>
      </c>
      <c r="AO141" s="46">
        <v>0</v>
      </c>
      <c r="AP141" s="46">
        <v>0</v>
      </c>
      <c r="AQ141" s="24">
        <f t="shared" si="87"/>
        <v>0</v>
      </c>
      <c r="AR141" s="25">
        <f t="shared" si="88"/>
        <v>0</v>
      </c>
      <c r="AS141" s="13">
        <f t="shared" si="89"/>
        <v>0</v>
      </c>
      <c r="AT141" s="26">
        <f t="shared" si="90"/>
        <v>1</v>
      </c>
      <c r="AU141" s="27">
        <f t="shared" si="91"/>
        <v>1</v>
      </c>
      <c r="AV141" s="47">
        <v>0</v>
      </c>
      <c r="AW141" s="47">
        <v>0</v>
      </c>
      <c r="AX141" s="47">
        <v>0</v>
      </c>
      <c r="AY141" s="47">
        <v>0</v>
      </c>
      <c r="AZ141" s="47">
        <v>0</v>
      </c>
      <c r="BA141" s="47">
        <v>0</v>
      </c>
      <c r="BB141" s="47">
        <v>0</v>
      </c>
      <c r="BC141" s="47">
        <v>0</v>
      </c>
      <c r="BD141" s="47">
        <v>0</v>
      </c>
      <c r="BE141" s="47">
        <v>0</v>
      </c>
      <c r="BF141" s="47">
        <v>0</v>
      </c>
      <c r="BG141" s="47">
        <v>0</v>
      </c>
      <c r="BH141" s="47">
        <v>0</v>
      </c>
      <c r="BI141" s="47">
        <v>0</v>
      </c>
      <c r="BJ141" s="47">
        <v>0</v>
      </c>
      <c r="BK141" s="47">
        <v>0</v>
      </c>
      <c r="BL141" s="47">
        <v>0</v>
      </c>
      <c r="BM141" s="47">
        <v>0</v>
      </c>
      <c r="BN141" s="47">
        <v>0</v>
      </c>
      <c r="BO141" s="47">
        <v>0</v>
      </c>
      <c r="BP141" s="47">
        <v>0</v>
      </c>
      <c r="BQ141" s="47">
        <v>0</v>
      </c>
      <c r="BR141" s="47">
        <v>0</v>
      </c>
      <c r="BS141" s="47">
        <v>0</v>
      </c>
      <c r="BT141" s="47">
        <v>0</v>
      </c>
      <c r="BU141" s="47">
        <v>0</v>
      </c>
      <c r="BV141" s="47">
        <v>0</v>
      </c>
      <c r="BW141" s="47">
        <v>0</v>
      </c>
      <c r="BX141" s="47">
        <v>0</v>
      </c>
      <c r="BY141" s="47">
        <v>0</v>
      </c>
      <c r="BZ141" s="47">
        <v>0</v>
      </c>
      <c r="CA141" s="47">
        <v>0</v>
      </c>
      <c r="CB141" s="47">
        <v>0</v>
      </c>
      <c r="CC141" s="47">
        <v>0</v>
      </c>
      <c r="CD141" s="47">
        <v>0</v>
      </c>
      <c r="CE141" s="47">
        <v>0</v>
      </c>
      <c r="CF141" s="47">
        <v>0</v>
      </c>
      <c r="CG141" s="47">
        <v>0</v>
      </c>
      <c r="CH141" s="47">
        <v>0</v>
      </c>
      <c r="CI141" s="25">
        <v>1</v>
      </c>
      <c r="CJ141" s="48">
        <v>0</v>
      </c>
      <c r="CK141" s="27">
        <v>1</v>
      </c>
      <c r="CL141" s="48">
        <v>0</v>
      </c>
      <c r="CM141" s="48">
        <v>0</v>
      </c>
      <c r="CN141" s="48">
        <v>0</v>
      </c>
      <c r="CO141" s="25">
        <v>0</v>
      </c>
      <c r="CP141" s="48">
        <v>0</v>
      </c>
      <c r="CQ141" s="48">
        <v>0</v>
      </c>
      <c r="CR141" s="25">
        <v>0</v>
      </c>
      <c r="CS141" s="48">
        <v>0</v>
      </c>
      <c r="CT141" s="48">
        <v>0</v>
      </c>
      <c r="CU141" s="25">
        <v>0</v>
      </c>
      <c r="CV141" s="48">
        <v>0</v>
      </c>
      <c r="CW141" s="48">
        <v>0</v>
      </c>
      <c r="CX141" s="48">
        <v>0</v>
      </c>
      <c r="CY141" s="25">
        <v>0</v>
      </c>
      <c r="CZ141" s="25">
        <v>0</v>
      </c>
      <c r="DA141" s="25">
        <v>0</v>
      </c>
      <c r="DB141" s="48">
        <v>0</v>
      </c>
      <c r="DC141" s="48">
        <v>0</v>
      </c>
      <c r="DD141" s="48">
        <v>0</v>
      </c>
      <c r="DE141" s="25">
        <v>0</v>
      </c>
      <c r="DF141" s="48">
        <v>0</v>
      </c>
      <c r="DG141" s="48">
        <v>0</v>
      </c>
      <c r="DH141" s="48">
        <v>0</v>
      </c>
      <c r="DI141" s="25">
        <v>0</v>
      </c>
      <c r="DJ141" s="33">
        <f t="shared" si="92"/>
        <v>0</v>
      </c>
      <c r="DK141" s="33">
        <f t="shared" si="93"/>
        <v>0</v>
      </c>
      <c r="DL141" s="27">
        <f t="shared" si="94"/>
        <v>1</v>
      </c>
      <c r="DM141" s="33">
        <f t="shared" si="95"/>
        <v>0</v>
      </c>
      <c r="DN141" s="33">
        <f t="shared" si="96"/>
        <v>0</v>
      </c>
      <c r="DO141" s="33">
        <f t="shared" si="97"/>
        <v>0</v>
      </c>
      <c r="DP141" s="33">
        <f t="shared" si="98"/>
        <v>0</v>
      </c>
      <c r="DQ141" s="33">
        <f t="shared" si="99"/>
        <v>0</v>
      </c>
      <c r="DR141" s="154">
        <v>3.9980000000000002</v>
      </c>
      <c r="DS141" s="3">
        <v>4.5759999999999996</v>
      </c>
      <c r="DT141" s="3" t="s">
        <v>3084</v>
      </c>
      <c r="DU141" s="3" t="s">
        <v>3062</v>
      </c>
      <c r="DV141" s="285"/>
    </row>
    <row r="142" spans="1:126" x14ac:dyDescent="0.35">
      <c r="A142">
        <v>2086</v>
      </c>
      <c r="B142" t="s">
        <v>430</v>
      </c>
      <c r="C142" t="s">
        <v>1576</v>
      </c>
      <c r="D142" t="s">
        <v>1577</v>
      </c>
      <c r="E142" t="s">
        <v>1578</v>
      </c>
      <c r="F142" t="s">
        <v>183</v>
      </c>
      <c r="G142" t="s">
        <v>1579</v>
      </c>
      <c r="H142" t="s">
        <v>1580</v>
      </c>
      <c r="I142">
        <v>2020</v>
      </c>
      <c r="J142" t="s">
        <v>1581</v>
      </c>
      <c r="K142" s="47" t="s">
        <v>193</v>
      </c>
      <c r="L142">
        <v>556</v>
      </c>
      <c r="N142" t="s">
        <v>1582</v>
      </c>
      <c r="O142" s="42" t="s">
        <v>167</v>
      </c>
      <c r="P142" t="s">
        <v>102</v>
      </c>
      <c r="Q142" t="s">
        <v>1583</v>
      </c>
      <c r="R142" t="s">
        <v>108</v>
      </c>
      <c r="S142" t="s">
        <v>104</v>
      </c>
      <c r="T142" t="s">
        <v>105</v>
      </c>
      <c r="U142" t="s">
        <v>1584</v>
      </c>
      <c r="V142">
        <v>0</v>
      </c>
      <c r="W142">
        <v>0</v>
      </c>
      <c r="X142">
        <v>0</v>
      </c>
      <c r="Y142" s="43">
        <v>0</v>
      </c>
      <c r="Z142" s="43">
        <v>0</v>
      </c>
      <c r="AA142" s="43">
        <v>1</v>
      </c>
      <c r="AB142" s="43">
        <v>0</v>
      </c>
      <c r="AC142" s="3">
        <f t="shared" si="80"/>
        <v>1</v>
      </c>
      <c r="AD142" s="4">
        <f t="shared" si="81"/>
        <v>1</v>
      </c>
      <c r="AE142" s="44">
        <v>0</v>
      </c>
      <c r="AF142" s="44">
        <v>0</v>
      </c>
      <c r="AG142" s="11">
        <f t="shared" si="82"/>
        <v>0</v>
      </c>
      <c r="AH142" s="12">
        <f t="shared" si="83"/>
        <v>0</v>
      </c>
      <c r="AI142" s="13">
        <f t="shared" si="84"/>
        <v>1</v>
      </c>
      <c r="AJ142" s="45">
        <v>0</v>
      </c>
      <c r="AK142" s="45">
        <v>0</v>
      </c>
      <c r="AL142" s="18">
        <f t="shared" si="85"/>
        <v>0</v>
      </c>
      <c r="AM142" s="19">
        <f t="shared" si="86"/>
        <v>0</v>
      </c>
      <c r="AN142" s="46">
        <v>0</v>
      </c>
      <c r="AO142" s="46">
        <v>0</v>
      </c>
      <c r="AP142" s="46">
        <v>0</v>
      </c>
      <c r="AQ142" s="24">
        <f t="shared" si="87"/>
        <v>0</v>
      </c>
      <c r="AR142" s="25">
        <f t="shared" si="88"/>
        <v>0</v>
      </c>
      <c r="AS142" s="13">
        <f t="shared" si="89"/>
        <v>0</v>
      </c>
      <c r="AT142" s="26">
        <f t="shared" si="90"/>
        <v>1</v>
      </c>
      <c r="AU142" s="27">
        <f t="shared" si="91"/>
        <v>1</v>
      </c>
      <c r="AV142" s="47">
        <v>0</v>
      </c>
      <c r="AW142" s="47">
        <v>0</v>
      </c>
      <c r="AX142" s="47">
        <v>0</v>
      </c>
      <c r="AY142" s="47">
        <v>0</v>
      </c>
      <c r="AZ142" s="47">
        <v>0</v>
      </c>
      <c r="BA142" s="47">
        <v>0</v>
      </c>
      <c r="BB142" s="47">
        <v>0</v>
      </c>
      <c r="BC142" s="47">
        <v>0</v>
      </c>
      <c r="BD142" s="47">
        <v>0</v>
      </c>
      <c r="BE142" s="47">
        <v>0</v>
      </c>
      <c r="BF142" s="47">
        <v>0</v>
      </c>
      <c r="BG142" s="47">
        <v>0</v>
      </c>
      <c r="BH142" s="47">
        <v>0</v>
      </c>
      <c r="BI142" s="47">
        <v>0</v>
      </c>
      <c r="BJ142" s="47">
        <v>0</v>
      </c>
      <c r="BK142" s="47">
        <v>0</v>
      </c>
      <c r="BL142" s="47">
        <v>0</v>
      </c>
      <c r="BM142" s="47">
        <v>0</v>
      </c>
      <c r="BN142" s="47">
        <v>0</v>
      </c>
      <c r="BO142" s="47">
        <v>0</v>
      </c>
      <c r="BP142" s="47">
        <v>0</v>
      </c>
      <c r="BQ142" s="47">
        <v>0</v>
      </c>
      <c r="BR142" s="47">
        <v>0</v>
      </c>
      <c r="BS142" s="47">
        <v>0</v>
      </c>
      <c r="BT142" s="47">
        <v>0</v>
      </c>
      <c r="BU142" s="47">
        <v>0</v>
      </c>
      <c r="BV142" s="47">
        <v>0</v>
      </c>
      <c r="BW142" s="47">
        <v>0</v>
      </c>
      <c r="BX142" s="47">
        <v>0</v>
      </c>
      <c r="BY142" s="47">
        <v>0</v>
      </c>
      <c r="BZ142" s="47">
        <v>0</v>
      </c>
      <c r="CA142" s="47">
        <v>0</v>
      </c>
      <c r="CB142" s="47">
        <v>0</v>
      </c>
      <c r="CC142" s="47">
        <v>0</v>
      </c>
      <c r="CD142" s="47">
        <v>0</v>
      </c>
      <c r="CE142" s="47">
        <v>0</v>
      </c>
      <c r="CF142" s="47">
        <v>0</v>
      </c>
      <c r="CG142" s="47">
        <v>0</v>
      </c>
      <c r="CH142" s="47">
        <v>0</v>
      </c>
      <c r="CI142" s="25">
        <v>1</v>
      </c>
      <c r="CJ142" s="48">
        <v>0</v>
      </c>
      <c r="CK142" s="27">
        <v>1</v>
      </c>
      <c r="CL142" s="48">
        <v>0</v>
      </c>
      <c r="CM142" s="48">
        <v>0</v>
      </c>
      <c r="CN142" s="48">
        <v>0</v>
      </c>
      <c r="CO142" s="25">
        <v>0</v>
      </c>
      <c r="CP142" s="48">
        <v>0</v>
      </c>
      <c r="CQ142" s="48">
        <v>0</v>
      </c>
      <c r="CR142" s="25">
        <v>0</v>
      </c>
      <c r="CS142" s="48">
        <v>0</v>
      </c>
      <c r="CT142" s="48">
        <v>0</v>
      </c>
      <c r="CU142" s="25">
        <v>0</v>
      </c>
      <c r="CV142" s="48">
        <v>0</v>
      </c>
      <c r="CW142" s="48">
        <v>0</v>
      </c>
      <c r="CX142" s="48">
        <v>0</v>
      </c>
      <c r="CY142" s="25">
        <v>0</v>
      </c>
      <c r="CZ142" s="25">
        <v>0</v>
      </c>
      <c r="DA142" s="25">
        <v>0</v>
      </c>
      <c r="DB142" s="48">
        <v>0</v>
      </c>
      <c r="DC142" s="48">
        <v>0</v>
      </c>
      <c r="DD142" s="48">
        <v>0</v>
      </c>
      <c r="DE142" s="25">
        <v>0</v>
      </c>
      <c r="DF142" s="48">
        <v>0</v>
      </c>
      <c r="DG142" s="48">
        <v>0</v>
      </c>
      <c r="DH142" s="48">
        <v>0</v>
      </c>
      <c r="DI142" s="25">
        <v>0</v>
      </c>
      <c r="DJ142" s="33">
        <f t="shared" si="92"/>
        <v>0</v>
      </c>
      <c r="DK142" s="33">
        <f t="shared" si="93"/>
        <v>0</v>
      </c>
      <c r="DL142" s="27">
        <f t="shared" si="94"/>
        <v>1</v>
      </c>
      <c r="DM142" s="33">
        <f t="shared" si="95"/>
        <v>0</v>
      </c>
      <c r="DN142" s="33">
        <f t="shared" si="96"/>
        <v>0</v>
      </c>
      <c r="DO142" s="33">
        <f t="shared" si="97"/>
        <v>0</v>
      </c>
      <c r="DP142" s="33">
        <f t="shared" si="98"/>
        <v>0</v>
      </c>
      <c r="DQ142" s="33">
        <f t="shared" si="99"/>
        <v>0</v>
      </c>
      <c r="DR142" s="154">
        <v>2.8330000000000002</v>
      </c>
      <c r="DS142" s="3">
        <v>3.0209999999999999</v>
      </c>
      <c r="DT142" s="3" t="s">
        <v>3079</v>
      </c>
      <c r="DU142" s="3" t="s">
        <v>3062</v>
      </c>
      <c r="DV142" s="285"/>
    </row>
    <row r="143" spans="1:126" x14ac:dyDescent="0.35">
      <c r="A143" s="229">
        <v>2088</v>
      </c>
      <c r="B143" t="s">
        <v>127</v>
      </c>
      <c r="C143" t="s">
        <v>1585</v>
      </c>
      <c r="D143" t="s">
        <v>1586</v>
      </c>
      <c r="E143" t="s">
        <v>1587</v>
      </c>
      <c r="F143" t="s">
        <v>1588</v>
      </c>
      <c r="G143" t="s">
        <v>1589</v>
      </c>
      <c r="H143" t="s">
        <v>1590</v>
      </c>
      <c r="I143">
        <v>2020</v>
      </c>
      <c r="J143" t="s">
        <v>1591</v>
      </c>
      <c r="K143" s="47" t="s">
        <v>215</v>
      </c>
      <c r="L143">
        <v>47</v>
      </c>
      <c r="M143">
        <v>10</v>
      </c>
      <c r="N143" t="s">
        <v>1592</v>
      </c>
      <c r="O143" s="42" t="s">
        <v>177</v>
      </c>
      <c r="P143" t="s">
        <v>102</v>
      </c>
      <c r="Q143" t="s">
        <v>1593</v>
      </c>
      <c r="R143" t="s">
        <v>103</v>
      </c>
      <c r="S143" t="s">
        <v>104</v>
      </c>
      <c r="T143" t="s">
        <v>105</v>
      </c>
      <c r="U143" t="s">
        <v>1594</v>
      </c>
      <c r="V143">
        <v>0</v>
      </c>
      <c r="W143">
        <v>0</v>
      </c>
      <c r="X143">
        <v>0</v>
      </c>
      <c r="Y143" s="43">
        <v>0</v>
      </c>
      <c r="Z143" s="43">
        <v>0</v>
      </c>
      <c r="AA143" s="43">
        <v>1</v>
      </c>
      <c r="AB143" s="43">
        <v>0</v>
      </c>
      <c r="AC143" s="3">
        <f t="shared" si="80"/>
        <v>1</v>
      </c>
      <c r="AD143" s="4">
        <f t="shared" si="81"/>
        <v>1</v>
      </c>
      <c r="AE143" s="44">
        <v>0</v>
      </c>
      <c r="AF143" s="44">
        <v>0</v>
      </c>
      <c r="AG143" s="11">
        <f t="shared" si="82"/>
        <v>0</v>
      </c>
      <c r="AH143" s="12">
        <f t="shared" si="83"/>
        <v>0</v>
      </c>
      <c r="AI143" s="13">
        <f t="shared" si="84"/>
        <v>1</v>
      </c>
      <c r="AJ143" s="45">
        <v>0</v>
      </c>
      <c r="AK143" s="45">
        <v>0</v>
      </c>
      <c r="AL143" s="18">
        <f t="shared" si="85"/>
        <v>0</v>
      </c>
      <c r="AM143" s="19">
        <f t="shared" si="86"/>
        <v>0</v>
      </c>
      <c r="AN143" s="46">
        <v>0</v>
      </c>
      <c r="AO143" s="46">
        <v>0</v>
      </c>
      <c r="AP143" s="46">
        <v>0</v>
      </c>
      <c r="AQ143" s="24">
        <f t="shared" si="87"/>
        <v>0</v>
      </c>
      <c r="AR143" s="25">
        <f t="shared" si="88"/>
        <v>0</v>
      </c>
      <c r="AS143" s="13">
        <f t="shared" si="89"/>
        <v>0</v>
      </c>
      <c r="AT143" s="26">
        <f t="shared" si="90"/>
        <v>1</v>
      </c>
      <c r="AU143" s="27">
        <f t="shared" si="91"/>
        <v>1</v>
      </c>
      <c r="AV143" s="47">
        <v>0</v>
      </c>
      <c r="AW143" s="47">
        <v>0</v>
      </c>
      <c r="AX143" s="47">
        <v>0</v>
      </c>
      <c r="AY143" s="47">
        <v>0</v>
      </c>
      <c r="AZ143" s="47">
        <v>0</v>
      </c>
      <c r="BA143" s="47">
        <v>0</v>
      </c>
      <c r="BB143" s="47">
        <v>0</v>
      </c>
      <c r="BC143" s="47">
        <v>0</v>
      </c>
      <c r="BD143" s="47">
        <v>0</v>
      </c>
      <c r="BE143" s="47">
        <v>0</v>
      </c>
      <c r="BF143" s="47">
        <v>0</v>
      </c>
      <c r="BG143" s="47">
        <v>0</v>
      </c>
      <c r="BH143" s="47">
        <v>0</v>
      </c>
      <c r="BI143" s="47">
        <v>0</v>
      </c>
      <c r="BJ143" s="47">
        <v>0</v>
      </c>
      <c r="BK143" s="47">
        <v>0</v>
      </c>
      <c r="BL143" s="47">
        <v>0</v>
      </c>
      <c r="BM143" s="47">
        <v>0</v>
      </c>
      <c r="BN143" s="47">
        <v>0</v>
      </c>
      <c r="BO143" s="47">
        <v>0</v>
      </c>
      <c r="BP143" s="47">
        <v>0</v>
      </c>
      <c r="BQ143" s="47">
        <v>0</v>
      </c>
      <c r="BR143" s="47">
        <v>0</v>
      </c>
      <c r="BS143" s="47">
        <v>0</v>
      </c>
      <c r="BT143" s="47">
        <v>0</v>
      </c>
      <c r="BU143" s="47">
        <v>0</v>
      </c>
      <c r="BV143" s="47">
        <v>0</v>
      </c>
      <c r="BW143" s="47">
        <v>0</v>
      </c>
      <c r="BX143" s="47">
        <v>0</v>
      </c>
      <c r="BY143" s="47">
        <v>0</v>
      </c>
      <c r="BZ143" s="47">
        <v>0</v>
      </c>
      <c r="CA143" s="47">
        <v>0</v>
      </c>
      <c r="CB143" s="47">
        <v>0</v>
      </c>
      <c r="CC143" s="47">
        <v>0</v>
      </c>
      <c r="CD143" s="47">
        <v>0</v>
      </c>
      <c r="CE143" s="47">
        <v>0</v>
      </c>
      <c r="CF143" s="47">
        <v>0</v>
      </c>
      <c r="CG143" s="47">
        <v>0</v>
      </c>
      <c r="CH143" s="47">
        <v>0</v>
      </c>
      <c r="CI143" s="25">
        <v>1</v>
      </c>
      <c r="CJ143" s="48">
        <v>0</v>
      </c>
      <c r="CK143" s="27">
        <v>1</v>
      </c>
      <c r="CL143" s="48">
        <v>0</v>
      </c>
      <c r="CM143" s="48">
        <v>0</v>
      </c>
      <c r="CN143" s="48">
        <v>0</v>
      </c>
      <c r="CO143" s="25">
        <v>0</v>
      </c>
      <c r="CP143" s="48">
        <v>0</v>
      </c>
      <c r="CQ143" s="48">
        <v>0</v>
      </c>
      <c r="CR143" s="25">
        <v>0</v>
      </c>
      <c r="CS143" s="48">
        <v>0</v>
      </c>
      <c r="CT143" s="48">
        <v>0</v>
      </c>
      <c r="CU143" s="25">
        <v>0</v>
      </c>
      <c r="CV143" s="48">
        <v>0</v>
      </c>
      <c r="CW143" s="48">
        <v>0</v>
      </c>
      <c r="CX143" s="48">
        <v>0</v>
      </c>
      <c r="CY143" s="25">
        <v>0</v>
      </c>
      <c r="CZ143" s="25">
        <v>0</v>
      </c>
      <c r="DA143" s="25">
        <v>0</v>
      </c>
      <c r="DB143" s="48">
        <v>0</v>
      </c>
      <c r="DC143" s="48">
        <v>0</v>
      </c>
      <c r="DD143" s="48">
        <v>0</v>
      </c>
      <c r="DE143" s="25">
        <v>0</v>
      </c>
      <c r="DF143" s="48">
        <v>0</v>
      </c>
      <c r="DG143" s="48">
        <v>0</v>
      </c>
      <c r="DH143" s="48">
        <v>0</v>
      </c>
      <c r="DI143" s="25">
        <v>0</v>
      </c>
      <c r="DJ143" s="33">
        <f t="shared" si="92"/>
        <v>0</v>
      </c>
      <c r="DK143" s="33">
        <f t="shared" si="93"/>
        <v>0</v>
      </c>
      <c r="DL143" s="27">
        <f t="shared" si="94"/>
        <v>1</v>
      </c>
      <c r="DM143" s="33">
        <f t="shared" si="95"/>
        <v>0</v>
      </c>
      <c r="DN143" s="33">
        <f t="shared" si="96"/>
        <v>0</v>
      </c>
      <c r="DO143" s="33">
        <f t="shared" si="97"/>
        <v>0</v>
      </c>
      <c r="DP143" s="33">
        <f t="shared" si="98"/>
        <v>0</v>
      </c>
      <c r="DQ143" s="33">
        <f t="shared" si="99"/>
        <v>0</v>
      </c>
      <c r="DR143" s="154">
        <v>3.7229999999999999</v>
      </c>
      <c r="DS143" s="3">
        <v>4.1070000000000002</v>
      </c>
      <c r="DT143" s="3" t="s">
        <v>3077</v>
      </c>
      <c r="DU143" s="3" t="s">
        <v>3062</v>
      </c>
      <c r="DV143" s="285"/>
    </row>
    <row r="144" spans="1:126" x14ac:dyDescent="0.35">
      <c r="A144">
        <v>2089</v>
      </c>
      <c r="B144" t="s">
        <v>370</v>
      </c>
      <c r="C144" t="s">
        <v>1595</v>
      </c>
      <c r="D144" t="s">
        <v>1596</v>
      </c>
      <c r="E144" t="s">
        <v>1597</v>
      </c>
      <c r="G144" t="s">
        <v>1597</v>
      </c>
      <c r="H144" t="s">
        <v>1598</v>
      </c>
      <c r="I144">
        <v>2020</v>
      </c>
      <c r="J144" t="s">
        <v>1599</v>
      </c>
      <c r="K144" s="47" t="s">
        <v>1600</v>
      </c>
      <c r="L144">
        <v>11</v>
      </c>
      <c r="N144" t="s">
        <v>1601</v>
      </c>
      <c r="O144" s="42" t="s">
        <v>257</v>
      </c>
      <c r="P144" t="s">
        <v>102</v>
      </c>
      <c r="Q144" t="s">
        <v>1602</v>
      </c>
      <c r="R144" t="s">
        <v>103</v>
      </c>
      <c r="S144" t="s">
        <v>104</v>
      </c>
      <c r="T144" t="s">
        <v>105</v>
      </c>
      <c r="U144" t="s">
        <v>1603</v>
      </c>
      <c r="V144">
        <v>0</v>
      </c>
      <c r="W144">
        <v>0</v>
      </c>
      <c r="X144">
        <v>0</v>
      </c>
      <c r="Y144" s="43">
        <v>0</v>
      </c>
      <c r="Z144" s="43">
        <v>0</v>
      </c>
      <c r="AA144" s="43">
        <v>0</v>
      </c>
      <c r="AB144" s="43">
        <v>0</v>
      </c>
      <c r="AC144" s="3">
        <f t="shared" si="80"/>
        <v>0</v>
      </c>
      <c r="AD144" s="4">
        <f t="shared" si="81"/>
        <v>0</v>
      </c>
      <c r="AE144" s="44">
        <v>0</v>
      </c>
      <c r="AF144" s="44">
        <v>0</v>
      </c>
      <c r="AG144" s="11">
        <f t="shared" si="82"/>
        <v>0</v>
      </c>
      <c r="AH144" s="12">
        <f t="shared" si="83"/>
        <v>0</v>
      </c>
      <c r="AI144" s="13">
        <f t="shared" si="84"/>
        <v>0</v>
      </c>
      <c r="AJ144" s="45">
        <v>0</v>
      </c>
      <c r="AK144" s="45">
        <v>0</v>
      </c>
      <c r="AL144" s="18">
        <f t="shared" si="85"/>
        <v>0</v>
      </c>
      <c r="AM144" s="19">
        <f t="shared" si="86"/>
        <v>0</v>
      </c>
      <c r="AN144" s="46">
        <v>0</v>
      </c>
      <c r="AO144" s="46">
        <v>0</v>
      </c>
      <c r="AP144" s="46">
        <v>1</v>
      </c>
      <c r="AQ144" s="24">
        <f t="shared" si="87"/>
        <v>1</v>
      </c>
      <c r="AR144" s="25">
        <f t="shared" si="88"/>
        <v>1</v>
      </c>
      <c r="AS144" s="13">
        <f t="shared" si="89"/>
        <v>1</v>
      </c>
      <c r="AT144" s="26">
        <f t="shared" si="90"/>
        <v>1</v>
      </c>
      <c r="AU144" s="27">
        <f t="shared" si="91"/>
        <v>1</v>
      </c>
      <c r="AV144" s="47">
        <v>0</v>
      </c>
      <c r="AW144" s="47">
        <v>0</v>
      </c>
      <c r="AX144" s="47">
        <v>0</v>
      </c>
      <c r="AY144" s="47">
        <v>0</v>
      </c>
      <c r="AZ144" s="47">
        <v>0</v>
      </c>
      <c r="BA144" s="47">
        <v>0</v>
      </c>
      <c r="BB144" s="47">
        <v>0</v>
      </c>
      <c r="BC144" s="47">
        <v>0</v>
      </c>
      <c r="BD144" s="47">
        <v>0</v>
      </c>
      <c r="BE144" s="47">
        <v>0</v>
      </c>
      <c r="BF144" s="47">
        <v>0</v>
      </c>
      <c r="BG144" s="47">
        <v>0</v>
      </c>
      <c r="BH144" s="47">
        <v>0</v>
      </c>
      <c r="BI144" s="47">
        <v>0</v>
      </c>
      <c r="BJ144" s="47">
        <v>0</v>
      </c>
      <c r="BK144" s="47">
        <v>0</v>
      </c>
      <c r="BL144" s="47">
        <v>0</v>
      </c>
      <c r="BM144" s="47">
        <v>0</v>
      </c>
      <c r="BN144" s="47">
        <v>0</v>
      </c>
      <c r="BO144" s="47">
        <v>0</v>
      </c>
      <c r="BP144" s="47">
        <v>0</v>
      </c>
      <c r="BQ144" s="47">
        <v>0</v>
      </c>
      <c r="BR144" s="47">
        <v>0</v>
      </c>
      <c r="BS144" s="47">
        <v>0</v>
      </c>
      <c r="BT144" s="47">
        <v>0</v>
      </c>
      <c r="BU144" s="47">
        <v>0</v>
      </c>
      <c r="BV144" s="47">
        <v>0</v>
      </c>
      <c r="BW144" s="47">
        <v>0</v>
      </c>
      <c r="BX144" s="47">
        <v>0</v>
      </c>
      <c r="BY144" s="47">
        <v>0</v>
      </c>
      <c r="BZ144" s="47">
        <v>0</v>
      </c>
      <c r="CA144" s="47">
        <v>0</v>
      </c>
      <c r="CB144" s="47">
        <v>0</v>
      </c>
      <c r="CC144" s="47">
        <v>0</v>
      </c>
      <c r="CD144" s="47">
        <v>0</v>
      </c>
      <c r="CE144" s="47">
        <v>0</v>
      </c>
      <c r="CF144" s="47">
        <v>0</v>
      </c>
      <c r="CG144" s="47">
        <v>0</v>
      </c>
      <c r="CH144" s="47">
        <v>0</v>
      </c>
      <c r="CI144" s="25">
        <v>1</v>
      </c>
      <c r="CJ144" s="48">
        <v>0</v>
      </c>
      <c r="CK144" s="27">
        <v>1</v>
      </c>
      <c r="CL144" s="48">
        <v>0</v>
      </c>
      <c r="CM144" s="48">
        <v>0</v>
      </c>
      <c r="CN144" s="48">
        <v>0</v>
      </c>
      <c r="CO144" s="25">
        <v>0</v>
      </c>
      <c r="CP144" s="48">
        <v>0</v>
      </c>
      <c r="CQ144" s="48">
        <v>0</v>
      </c>
      <c r="CR144" s="25">
        <v>0</v>
      </c>
      <c r="CS144" s="48">
        <v>0</v>
      </c>
      <c r="CT144" s="48">
        <v>0</v>
      </c>
      <c r="CU144" s="25">
        <v>0</v>
      </c>
      <c r="CV144" s="48">
        <v>0</v>
      </c>
      <c r="CW144" s="48">
        <v>0</v>
      </c>
      <c r="CX144" s="48">
        <v>0</v>
      </c>
      <c r="CY144" s="25">
        <v>0</v>
      </c>
      <c r="CZ144" s="25">
        <v>0</v>
      </c>
      <c r="DA144" s="25">
        <v>0</v>
      </c>
      <c r="DB144" s="48">
        <v>0</v>
      </c>
      <c r="DC144" s="48">
        <v>0</v>
      </c>
      <c r="DD144" s="48">
        <v>0</v>
      </c>
      <c r="DE144" s="25">
        <v>0</v>
      </c>
      <c r="DF144" s="48">
        <v>0</v>
      </c>
      <c r="DG144" s="48">
        <v>0</v>
      </c>
      <c r="DH144" s="48">
        <v>0</v>
      </c>
      <c r="DI144" s="25">
        <v>0</v>
      </c>
      <c r="DJ144" s="33">
        <f t="shared" si="92"/>
        <v>0</v>
      </c>
      <c r="DK144" s="33">
        <f t="shared" si="93"/>
        <v>0</v>
      </c>
      <c r="DL144" s="27">
        <f t="shared" si="94"/>
        <v>1</v>
      </c>
      <c r="DM144" s="33">
        <f t="shared" si="95"/>
        <v>0</v>
      </c>
      <c r="DN144" s="33">
        <f t="shared" si="96"/>
        <v>0</v>
      </c>
      <c r="DO144" s="33">
        <f t="shared" si="97"/>
        <v>0</v>
      </c>
      <c r="DP144" s="33">
        <f t="shared" si="98"/>
        <v>0</v>
      </c>
      <c r="DQ144" s="33">
        <f t="shared" si="99"/>
        <v>0</v>
      </c>
      <c r="DR144" s="154">
        <v>4.2359999999999998</v>
      </c>
      <c r="DS144" s="3">
        <v>4.9269999999999996</v>
      </c>
      <c r="DT144" s="3" t="s">
        <v>3080</v>
      </c>
      <c r="DU144" s="3" t="s">
        <v>3062</v>
      </c>
      <c r="DV144" s="285"/>
    </row>
    <row r="145" spans="1:126" x14ac:dyDescent="0.35">
      <c r="A145">
        <v>2090</v>
      </c>
      <c r="B145" t="s">
        <v>430</v>
      </c>
      <c r="C145" t="s">
        <v>1604</v>
      </c>
      <c r="D145" t="s">
        <v>1605</v>
      </c>
      <c r="E145" t="s">
        <v>1606</v>
      </c>
      <c r="F145" t="s">
        <v>150</v>
      </c>
      <c r="G145" t="s">
        <v>1607</v>
      </c>
      <c r="H145" t="s">
        <v>1608</v>
      </c>
      <c r="I145">
        <v>2020</v>
      </c>
      <c r="J145" t="s">
        <v>1609</v>
      </c>
      <c r="K145" s="47" t="s">
        <v>224</v>
      </c>
      <c r="L145">
        <v>96</v>
      </c>
      <c r="M145">
        <v>2</v>
      </c>
      <c r="N145" t="s">
        <v>1610</v>
      </c>
      <c r="O145" s="42" t="s">
        <v>159</v>
      </c>
      <c r="P145" t="s">
        <v>102</v>
      </c>
      <c r="Q145" t="s">
        <v>1611</v>
      </c>
      <c r="R145" t="s">
        <v>103</v>
      </c>
      <c r="S145" t="s">
        <v>104</v>
      </c>
      <c r="T145" t="s">
        <v>105</v>
      </c>
      <c r="U145" t="s">
        <v>439</v>
      </c>
      <c r="V145">
        <v>0</v>
      </c>
      <c r="W145">
        <v>0</v>
      </c>
      <c r="X145">
        <v>0</v>
      </c>
      <c r="Y145" s="43">
        <v>0</v>
      </c>
      <c r="Z145" s="43">
        <v>0</v>
      </c>
      <c r="AA145" s="43">
        <v>1</v>
      </c>
      <c r="AB145" s="43">
        <v>0</v>
      </c>
      <c r="AC145" s="3">
        <f t="shared" si="80"/>
        <v>1</v>
      </c>
      <c r="AD145" s="4">
        <f t="shared" si="81"/>
        <v>1</v>
      </c>
      <c r="AE145" s="44">
        <v>0</v>
      </c>
      <c r="AF145" s="44">
        <v>0</v>
      </c>
      <c r="AG145" s="11">
        <f t="shared" si="82"/>
        <v>0</v>
      </c>
      <c r="AH145" s="12">
        <f t="shared" si="83"/>
        <v>0</v>
      </c>
      <c r="AI145" s="13">
        <f t="shared" si="84"/>
        <v>1</v>
      </c>
      <c r="AJ145" s="45">
        <v>0</v>
      </c>
      <c r="AK145" s="45">
        <v>0</v>
      </c>
      <c r="AL145" s="18">
        <f t="shared" si="85"/>
        <v>0</v>
      </c>
      <c r="AM145" s="19">
        <f t="shared" si="86"/>
        <v>0</v>
      </c>
      <c r="AN145" s="46">
        <v>0</v>
      </c>
      <c r="AO145" s="46">
        <v>0</v>
      </c>
      <c r="AP145" s="46">
        <v>0</v>
      </c>
      <c r="AQ145" s="24">
        <f t="shared" si="87"/>
        <v>0</v>
      </c>
      <c r="AR145" s="25">
        <f t="shared" si="88"/>
        <v>0</v>
      </c>
      <c r="AS145" s="13">
        <f t="shared" si="89"/>
        <v>0</v>
      </c>
      <c r="AT145" s="26">
        <f t="shared" si="90"/>
        <v>1</v>
      </c>
      <c r="AU145" s="27">
        <f t="shared" si="91"/>
        <v>1</v>
      </c>
      <c r="AV145" s="47">
        <v>0</v>
      </c>
      <c r="AW145" s="47">
        <v>0</v>
      </c>
      <c r="AX145" s="47">
        <v>0</v>
      </c>
      <c r="AY145" s="47">
        <v>0</v>
      </c>
      <c r="AZ145" s="47">
        <v>0</v>
      </c>
      <c r="BA145" s="47">
        <v>0</v>
      </c>
      <c r="BB145" s="47">
        <v>0</v>
      </c>
      <c r="BC145" s="47">
        <v>0</v>
      </c>
      <c r="BD145" s="47">
        <v>0</v>
      </c>
      <c r="BE145" s="47">
        <v>0</v>
      </c>
      <c r="BF145" s="47">
        <v>0</v>
      </c>
      <c r="BG145" s="47">
        <v>0</v>
      </c>
      <c r="BH145" s="47">
        <v>0</v>
      </c>
      <c r="BI145" s="47">
        <v>0</v>
      </c>
      <c r="BJ145" s="47">
        <v>0</v>
      </c>
      <c r="BK145" s="47">
        <v>0</v>
      </c>
      <c r="BL145" s="47">
        <v>0</v>
      </c>
      <c r="BM145" s="47">
        <v>0</v>
      </c>
      <c r="BN145" s="47">
        <v>0</v>
      </c>
      <c r="BO145" s="47">
        <v>0</v>
      </c>
      <c r="BP145" s="47">
        <v>0</v>
      </c>
      <c r="BQ145" s="47">
        <v>0</v>
      </c>
      <c r="BR145" s="47">
        <v>0</v>
      </c>
      <c r="BS145" s="47">
        <v>0</v>
      </c>
      <c r="BT145" s="47">
        <v>0</v>
      </c>
      <c r="BU145" s="47">
        <v>0</v>
      </c>
      <c r="BV145" s="47">
        <v>0</v>
      </c>
      <c r="BW145" s="47">
        <v>0</v>
      </c>
      <c r="BX145" s="47">
        <v>0</v>
      </c>
      <c r="BY145" s="47">
        <v>0</v>
      </c>
      <c r="BZ145" s="47">
        <v>0</v>
      </c>
      <c r="CA145" s="47">
        <v>0</v>
      </c>
      <c r="CB145" s="47">
        <v>0</v>
      </c>
      <c r="CC145" s="47">
        <v>0</v>
      </c>
      <c r="CD145" s="47">
        <v>0</v>
      </c>
      <c r="CE145" s="47">
        <v>0</v>
      </c>
      <c r="CF145" s="47">
        <v>0</v>
      </c>
      <c r="CG145" s="47">
        <v>0</v>
      </c>
      <c r="CH145" s="47">
        <v>0</v>
      </c>
      <c r="CI145" s="25">
        <v>1</v>
      </c>
      <c r="CJ145" s="48">
        <v>0</v>
      </c>
      <c r="CK145" s="27">
        <v>1</v>
      </c>
      <c r="CL145" s="48">
        <v>0</v>
      </c>
      <c r="CM145" s="48">
        <v>0</v>
      </c>
      <c r="CN145" s="48">
        <v>0</v>
      </c>
      <c r="CO145" s="25">
        <v>0</v>
      </c>
      <c r="CP145" s="48">
        <v>0</v>
      </c>
      <c r="CQ145" s="48">
        <v>0</v>
      </c>
      <c r="CR145" s="25">
        <v>0</v>
      </c>
      <c r="CS145" s="48">
        <v>0</v>
      </c>
      <c r="CT145" s="48">
        <v>0</v>
      </c>
      <c r="CU145" s="25">
        <v>0</v>
      </c>
      <c r="CV145" s="48">
        <v>0</v>
      </c>
      <c r="CW145" s="48">
        <v>0</v>
      </c>
      <c r="CX145" s="48">
        <v>0</v>
      </c>
      <c r="CY145" s="25">
        <v>0</v>
      </c>
      <c r="CZ145" s="25">
        <v>0</v>
      </c>
      <c r="DA145" s="25">
        <v>0</v>
      </c>
      <c r="DB145" s="48">
        <v>0</v>
      </c>
      <c r="DC145" s="48">
        <v>0</v>
      </c>
      <c r="DD145" s="48">
        <v>0</v>
      </c>
      <c r="DE145" s="25">
        <v>0</v>
      </c>
      <c r="DF145" s="48">
        <v>0</v>
      </c>
      <c r="DG145" s="48">
        <v>0</v>
      </c>
      <c r="DH145" s="48">
        <v>0</v>
      </c>
      <c r="DI145" s="25">
        <v>0</v>
      </c>
      <c r="DJ145" s="33">
        <f t="shared" si="92"/>
        <v>0</v>
      </c>
      <c r="DK145" s="33">
        <f t="shared" si="93"/>
        <v>0</v>
      </c>
      <c r="DL145" s="27">
        <f t="shared" si="94"/>
        <v>1</v>
      </c>
      <c r="DM145" s="33">
        <f t="shared" si="95"/>
        <v>0</v>
      </c>
      <c r="DN145" s="33">
        <f t="shared" si="96"/>
        <v>0</v>
      </c>
      <c r="DO145" s="33">
        <f t="shared" si="97"/>
        <v>0</v>
      </c>
      <c r="DP145" s="33">
        <f t="shared" si="98"/>
        <v>0</v>
      </c>
      <c r="DQ145" s="33">
        <f t="shared" si="99"/>
        <v>0</v>
      </c>
      <c r="DR145" s="154">
        <v>0.90300000000000002</v>
      </c>
      <c r="DS145" s="3">
        <v>0.92700000000000005</v>
      </c>
      <c r="DT145" s="3" t="s">
        <v>3063</v>
      </c>
      <c r="DU145" s="3" t="s">
        <v>3067</v>
      </c>
      <c r="DV145" s="285"/>
    </row>
    <row r="146" spans="1:126" x14ac:dyDescent="0.35">
      <c r="A146">
        <v>2091</v>
      </c>
      <c r="B146" t="s">
        <v>381</v>
      </c>
      <c r="C146" t="s">
        <v>1612</v>
      </c>
      <c r="D146" t="s">
        <v>1613</v>
      </c>
      <c r="E146" t="s">
        <v>1614</v>
      </c>
      <c r="F146" t="s">
        <v>379</v>
      </c>
      <c r="G146" t="s">
        <v>1615</v>
      </c>
      <c r="H146" t="s">
        <v>1616</v>
      </c>
      <c r="I146">
        <v>2020</v>
      </c>
      <c r="J146" t="s">
        <v>1617</v>
      </c>
      <c r="K146" s="47" t="s">
        <v>151</v>
      </c>
      <c r="L146">
        <v>4838</v>
      </c>
      <c r="M146">
        <v>4</v>
      </c>
      <c r="N146" t="s">
        <v>1618</v>
      </c>
      <c r="O146" s="42" t="s">
        <v>155</v>
      </c>
      <c r="P146" t="s">
        <v>102</v>
      </c>
      <c r="Q146" t="s">
        <v>1619</v>
      </c>
      <c r="R146" t="s">
        <v>108</v>
      </c>
      <c r="S146" t="s">
        <v>104</v>
      </c>
      <c r="T146" t="s">
        <v>105</v>
      </c>
      <c r="U146" t="s">
        <v>1375</v>
      </c>
      <c r="V146">
        <v>0</v>
      </c>
      <c r="W146">
        <v>0</v>
      </c>
      <c r="X146">
        <v>0</v>
      </c>
      <c r="Y146" s="43">
        <v>0</v>
      </c>
      <c r="Z146" s="43">
        <v>0</v>
      </c>
      <c r="AA146" s="43">
        <v>0</v>
      </c>
      <c r="AB146" s="43">
        <v>0</v>
      </c>
      <c r="AC146" s="3">
        <f t="shared" si="80"/>
        <v>0</v>
      </c>
      <c r="AD146" s="4">
        <f t="shared" si="81"/>
        <v>0</v>
      </c>
      <c r="AE146" s="44">
        <v>1</v>
      </c>
      <c r="AF146" s="44">
        <v>0</v>
      </c>
      <c r="AG146" s="11">
        <f t="shared" si="82"/>
        <v>1</v>
      </c>
      <c r="AH146" s="12">
        <f t="shared" si="83"/>
        <v>1</v>
      </c>
      <c r="AI146" s="13">
        <f t="shared" si="84"/>
        <v>1</v>
      </c>
      <c r="AJ146" s="45">
        <v>0</v>
      </c>
      <c r="AK146" s="45">
        <v>0</v>
      </c>
      <c r="AL146" s="18">
        <f t="shared" si="85"/>
        <v>0</v>
      </c>
      <c r="AM146" s="19">
        <f t="shared" si="86"/>
        <v>0</v>
      </c>
      <c r="AN146" s="46">
        <v>0</v>
      </c>
      <c r="AO146" s="46">
        <v>0</v>
      </c>
      <c r="AP146" s="46">
        <v>0</v>
      </c>
      <c r="AQ146" s="24">
        <f t="shared" si="87"/>
        <v>0</v>
      </c>
      <c r="AR146" s="25">
        <f t="shared" si="88"/>
        <v>0</v>
      </c>
      <c r="AS146" s="13">
        <f t="shared" si="89"/>
        <v>0</v>
      </c>
      <c r="AT146" s="26">
        <f t="shared" si="90"/>
        <v>1</v>
      </c>
      <c r="AU146" s="27">
        <f t="shared" si="91"/>
        <v>1</v>
      </c>
      <c r="AV146" s="47">
        <v>0</v>
      </c>
      <c r="AW146" s="47">
        <v>0</v>
      </c>
      <c r="AX146" s="47">
        <v>0</v>
      </c>
      <c r="AY146" s="47">
        <v>1</v>
      </c>
      <c r="AZ146" s="47">
        <v>0</v>
      </c>
      <c r="BA146" s="47">
        <v>0</v>
      </c>
      <c r="BB146" s="47">
        <v>0</v>
      </c>
      <c r="BC146" s="47">
        <v>0</v>
      </c>
      <c r="BD146" s="47">
        <v>0</v>
      </c>
      <c r="BE146" s="47">
        <v>0</v>
      </c>
      <c r="BF146" s="47">
        <v>0</v>
      </c>
      <c r="BG146" s="47">
        <v>0</v>
      </c>
      <c r="BH146" s="47">
        <v>0</v>
      </c>
      <c r="BI146" s="47">
        <v>0</v>
      </c>
      <c r="BJ146" s="47">
        <v>0</v>
      </c>
      <c r="BK146" s="47">
        <v>0</v>
      </c>
      <c r="BL146" s="47">
        <v>0</v>
      </c>
      <c r="BM146" s="47">
        <v>0</v>
      </c>
      <c r="BN146" s="47">
        <v>0</v>
      </c>
      <c r="BO146" s="47">
        <v>0</v>
      </c>
      <c r="BP146" s="47">
        <v>0</v>
      </c>
      <c r="BQ146" s="47">
        <v>0</v>
      </c>
      <c r="BR146" s="47">
        <v>0</v>
      </c>
      <c r="BS146" s="47">
        <v>0</v>
      </c>
      <c r="BT146" s="47">
        <v>0</v>
      </c>
      <c r="BU146" s="47">
        <v>0</v>
      </c>
      <c r="BV146" s="47">
        <v>0</v>
      </c>
      <c r="BW146" s="47">
        <v>0</v>
      </c>
      <c r="BX146" s="47">
        <v>0</v>
      </c>
      <c r="BY146" s="47">
        <v>0</v>
      </c>
      <c r="BZ146" s="47">
        <v>0</v>
      </c>
      <c r="CA146" s="47">
        <v>0</v>
      </c>
      <c r="CB146" s="47">
        <v>0</v>
      </c>
      <c r="CC146" s="47">
        <v>0</v>
      </c>
      <c r="CD146" s="47">
        <v>0</v>
      </c>
      <c r="CE146" s="47">
        <v>0</v>
      </c>
      <c r="CF146" s="47">
        <v>0</v>
      </c>
      <c r="CG146" s="47">
        <v>0</v>
      </c>
      <c r="CH146" s="47">
        <v>0</v>
      </c>
      <c r="CI146" s="25">
        <v>1</v>
      </c>
      <c r="CJ146" s="48">
        <v>0</v>
      </c>
      <c r="CK146" s="27">
        <v>1</v>
      </c>
      <c r="CL146" s="48">
        <v>0</v>
      </c>
      <c r="CM146" s="48">
        <v>0</v>
      </c>
      <c r="CN146" s="48">
        <v>0</v>
      </c>
      <c r="CO146" s="25">
        <v>0</v>
      </c>
      <c r="CP146" s="48">
        <v>0</v>
      </c>
      <c r="CQ146" s="48">
        <v>0</v>
      </c>
      <c r="CR146" s="25">
        <v>0</v>
      </c>
      <c r="CS146" s="48">
        <v>0</v>
      </c>
      <c r="CT146" s="48">
        <v>0</v>
      </c>
      <c r="CU146" s="25">
        <v>0</v>
      </c>
      <c r="CV146" s="48">
        <v>0</v>
      </c>
      <c r="CW146" s="48">
        <v>0</v>
      </c>
      <c r="CX146" s="48">
        <v>0</v>
      </c>
      <c r="CY146" s="25">
        <v>0</v>
      </c>
      <c r="CZ146" s="25">
        <v>0</v>
      </c>
      <c r="DA146" s="25">
        <v>0</v>
      </c>
      <c r="DB146" s="48">
        <v>0</v>
      </c>
      <c r="DC146" s="48">
        <v>0</v>
      </c>
      <c r="DD146" s="48">
        <v>0</v>
      </c>
      <c r="DE146" s="25">
        <v>0</v>
      </c>
      <c r="DF146" s="48">
        <v>0</v>
      </c>
      <c r="DG146" s="48">
        <v>0</v>
      </c>
      <c r="DH146" s="48">
        <v>0</v>
      </c>
      <c r="DI146" s="25">
        <v>0</v>
      </c>
      <c r="DJ146" s="33">
        <f t="shared" si="92"/>
        <v>0</v>
      </c>
      <c r="DK146" s="33">
        <f t="shared" si="93"/>
        <v>0</v>
      </c>
      <c r="DL146" s="27">
        <f t="shared" si="94"/>
        <v>1</v>
      </c>
      <c r="DM146" s="33">
        <f t="shared" si="95"/>
        <v>0</v>
      </c>
      <c r="DN146" s="33">
        <f t="shared" si="96"/>
        <v>0</v>
      </c>
      <c r="DO146" s="33">
        <f t="shared" si="97"/>
        <v>0</v>
      </c>
      <c r="DP146" s="33">
        <f t="shared" si="98"/>
        <v>0</v>
      </c>
      <c r="DQ146" s="33">
        <f t="shared" si="99"/>
        <v>0</v>
      </c>
      <c r="DR146" s="154">
        <v>0.95499999999999996</v>
      </c>
      <c r="DS146" s="3">
        <v>0.94599999999999995</v>
      </c>
      <c r="DT146" s="3" t="s">
        <v>3063</v>
      </c>
      <c r="DU146" s="3" t="s">
        <v>3067</v>
      </c>
      <c r="DV146" s="285"/>
    </row>
    <row r="147" spans="1:126" x14ac:dyDescent="0.35">
      <c r="A147">
        <v>2092</v>
      </c>
      <c r="B147" t="s">
        <v>1620</v>
      </c>
      <c r="C147" t="s">
        <v>1621</v>
      </c>
      <c r="D147" t="s">
        <v>1622</v>
      </c>
      <c r="E147" t="s">
        <v>1623</v>
      </c>
      <c r="F147" t="s">
        <v>1623</v>
      </c>
      <c r="H147" t="s">
        <v>1624</v>
      </c>
      <c r="I147">
        <v>2020</v>
      </c>
      <c r="J147" t="s">
        <v>1625</v>
      </c>
      <c r="K147" s="47" t="s">
        <v>211</v>
      </c>
      <c r="L147">
        <v>8</v>
      </c>
      <c r="N147" t="s">
        <v>1626</v>
      </c>
      <c r="O147" s="42" t="s">
        <v>257</v>
      </c>
      <c r="P147" t="s">
        <v>102</v>
      </c>
      <c r="Q147" t="s">
        <v>1627</v>
      </c>
      <c r="R147" t="s">
        <v>103</v>
      </c>
      <c r="S147" t="s">
        <v>104</v>
      </c>
      <c r="T147" t="s">
        <v>105</v>
      </c>
      <c r="U147" t="s">
        <v>125</v>
      </c>
      <c r="V147">
        <v>0</v>
      </c>
      <c r="W147">
        <v>0</v>
      </c>
      <c r="X147">
        <v>0</v>
      </c>
      <c r="Y147" s="43">
        <v>0</v>
      </c>
      <c r="Z147" s="43">
        <v>1</v>
      </c>
      <c r="AA147" s="43">
        <v>0</v>
      </c>
      <c r="AB147" s="43">
        <v>0</v>
      </c>
      <c r="AC147" s="3">
        <f t="shared" si="80"/>
        <v>1</v>
      </c>
      <c r="AD147" s="4">
        <f t="shared" si="81"/>
        <v>1</v>
      </c>
      <c r="AE147" s="44">
        <v>0</v>
      </c>
      <c r="AF147" s="44">
        <v>0</v>
      </c>
      <c r="AG147" s="11">
        <f t="shared" si="82"/>
        <v>0</v>
      </c>
      <c r="AH147" s="12">
        <f t="shared" si="83"/>
        <v>0</v>
      </c>
      <c r="AI147" s="13">
        <f t="shared" si="84"/>
        <v>1</v>
      </c>
      <c r="AJ147" s="45">
        <v>0</v>
      </c>
      <c r="AK147" s="45">
        <v>0</v>
      </c>
      <c r="AL147" s="18">
        <f t="shared" si="85"/>
        <v>0</v>
      </c>
      <c r="AM147" s="19">
        <f t="shared" si="86"/>
        <v>0</v>
      </c>
      <c r="AN147" s="46">
        <v>0</v>
      </c>
      <c r="AO147" s="46">
        <v>0</v>
      </c>
      <c r="AP147" s="46">
        <v>0</v>
      </c>
      <c r="AQ147" s="24">
        <f t="shared" si="87"/>
        <v>0</v>
      </c>
      <c r="AR147" s="25">
        <f t="shared" si="88"/>
        <v>0</v>
      </c>
      <c r="AS147" s="13">
        <f t="shared" si="89"/>
        <v>0</v>
      </c>
      <c r="AT147" s="26">
        <f t="shared" si="90"/>
        <v>1</v>
      </c>
      <c r="AU147" s="27">
        <f t="shared" si="91"/>
        <v>1</v>
      </c>
      <c r="AV147" s="47">
        <v>0</v>
      </c>
      <c r="AW147" s="47">
        <v>0</v>
      </c>
      <c r="AX147" s="47">
        <v>0</v>
      </c>
      <c r="AY147" s="47">
        <v>0</v>
      </c>
      <c r="AZ147" s="47">
        <v>0</v>
      </c>
      <c r="BA147" s="47">
        <v>0</v>
      </c>
      <c r="BB147" s="47">
        <v>0</v>
      </c>
      <c r="BC147" s="47">
        <v>0</v>
      </c>
      <c r="BD147" s="47">
        <v>0</v>
      </c>
      <c r="BE147" s="47">
        <v>0</v>
      </c>
      <c r="BF147" s="47">
        <v>0</v>
      </c>
      <c r="BG147" s="47">
        <v>0</v>
      </c>
      <c r="BH147" s="47">
        <v>0</v>
      </c>
      <c r="BI147" s="47">
        <v>0</v>
      </c>
      <c r="BJ147" s="47">
        <v>0</v>
      </c>
      <c r="BK147" s="47">
        <v>0</v>
      </c>
      <c r="BL147" s="47">
        <v>0</v>
      </c>
      <c r="BM147" s="47">
        <v>0</v>
      </c>
      <c r="BN147" s="47">
        <v>0</v>
      </c>
      <c r="BO147" s="47">
        <v>0</v>
      </c>
      <c r="BP147" s="47">
        <v>0</v>
      </c>
      <c r="BQ147" s="47">
        <v>0</v>
      </c>
      <c r="BR147" s="47">
        <v>0</v>
      </c>
      <c r="BS147" s="47">
        <v>0</v>
      </c>
      <c r="BT147" s="47">
        <v>0</v>
      </c>
      <c r="BU147" s="47">
        <v>0</v>
      </c>
      <c r="BV147" s="47">
        <v>0</v>
      </c>
      <c r="BW147" s="47">
        <v>0</v>
      </c>
      <c r="BX147" s="47">
        <v>0</v>
      </c>
      <c r="BY147" s="47">
        <v>0</v>
      </c>
      <c r="BZ147" s="47">
        <v>0</v>
      </c>
      <c r="CA147" s="47">
        <v>0</v>
      </c>
      <c r="CB147" s="47">
        <v>0</v>
      </c>
      <c r="CC147" s="47">
        <v>0</v>
      </c>
      <c r="CD147" s="47">
        <v>0</v>
      </c>
      <c r="CE147" s="47">
        <v>0</v>
      </c>
      <c r="CF147" s="47">
        <v>0</v>
      </c>
      <c r="CG147" s="47">
        <v>0</v>
      </c>
      <c r="CH147" s="47">
        <v>0</v>
      </c>
      <c r="CI147" s="25">
        <v>1</v>
      </c>
      <c r="CJ147" s="48">
        <v>0</v>
      </c>
      <c r="CK147" s="27">
        <v>1</v>
      </c>
      <c r="CL147" s="48">
        <v>0</v>
      </c>
      <c r="CM147" s="48">
        <v>0</v>
      </c>
      <c r="CN147" s="48">
        <v>0</v>
      </c>
      <c r="CO147" s="25">
        <v>0</v>
      </c>
      <c r="CP147" s="48">
        <v>0</v>
      </c>
      <c r="CQ147" s="48">
        <v>0</v>
      </c>
      <c r="CR147" s="25">
        <v>0</v>
      </c>
      <c r="CS147" s="48">
        <v>0</v>
      </c>
      <c r="CT147" s="48">
        <v>0</v>
      </c>
      <c r="CU147" s="25">
        <v>0</v>
      </c>
      <c r="CV147" s="48">
        <v>0</v>
      </c>
      <c r="CW147" s="48">
        <v>0</v>
      </c>
      <c r="CX147" s="48">
        <v>0</v>
      </c>
      <c r="CY147" s="25">
        <v>0</v>
      </c>
      <c r="CZ147" s="25">
        <v>0</v>
      </c>
      <c r="DA147" s="25">
        <v>0</v>
      </c>
      <c r="DB147" s="48">
        <v>0</v>
      </c>
      <c r="DC147" s="48">
        <v>0</v>
      </c>
      <c r="DD147" s="48">
        <v>0</v>
      </c>
      <c r="DE147" s="25">
        <v>0</v>
      </c>
      <c r="DF147" s="48">
        <v>0</v>
      </c>
      <c r="DG147" s="48">
        <v>0</v>
      </c>
      <c r="DH147" s="48">
        <v>0</v>
      </c>
      <c r="DI147" s="25">
        <v>0</v>
      </c>
      <c r="DJ147" s="33">
        <f t="shared" si="92"/>
        <v>0</v>
      </c>
      <c r="DK147" s="33">
        <f t="shared" si="93"/>
        <v>0</v>
      </c>
      <c r="DL147" s="27">
        <f t="shared" si="94"/>
        <v>1</v>
      </c>
      <c r="DM147" s="33">
        <f t="shared" si="95"/>
        <v>0</v>
      </c>
      <c r="DN147" s="33">
        <f t="shared" si="96"/>
        <v>0</v>
      </c>
      <c r="DO147" s="33">
        <f t="shared" si="97"/>
        <v>0</v>
      </c>
      <c r="DP147" s="33">
        <f t="shared" si="98"/>
        <v>0</v>
      </c>
      <c r="DQ147" s="33">
        <f t="shared" si="99"/>
        <v>0</v>
      </c>
      <c r="DR147" s="154">
        <v>2.4159999999999999</v>
      </c>
      <c r="DS147" s="3">
        <v>2.5550000000000002</v>
      </c>
      <c r="DT147" s="3" t="s">
        <v>3077</v>
      </c>
      <c r="DU147" s="3" t="s">
        <v>3064</v>
      </c>
      <c r="DV147" s="285"/>
    </row>
    <row r="148" spans="1:126" x14ac:dyDescent="0.35">
      <c r="A148">
        <v>2093</v>
      </c>
      <c r="B148" t="s">
        <v>430</v>
      </c>
      <c r="C148" t="s">
        <v>1628</v>
      </c>
      <c r="D148" t="s">
        <v>1629</v>
      </c>
      <c r="E148" t="s">
        <v>1630</v>
      </c>
      <c r="F148" t="s">
        <v>212</v>
      </c>
      <c r="G148" t="s">
        <v>1013</v>
      </c>
      <c r="H148" t="s">
        <v>1590</v>
      </c>
      <c r="I148">
        <v>2020</v>
      </c>
      <c r="J148" t="s">
        <v>1631</v>
      </c>
      <c r="K148" s="47" t="s">
        <v>1632</v>
      </c>
      <c r="L148">
        <v>22</v>
      </c>
      <c r="M148">
        <v>8</v>
      </c>
      <c r="N148" t="s">
        <v>182</v>
      </c>
      <c r="O148" s="42" t="s">
        <v>260</v>
      </c>
      <c r="P148" t="s">
        <v>102</v>
      </c>
      <c r="Q148" t="s">
        <v>1633</v>
      </c>
      <c r="R148" t="s">
        <v>103</v>
      </c>
      <c r="S148" t="s">
        <v>137</v>
      </c>
      <c r="T148" t="s">
        <v>105</v>
      </c>
      <c r="U148" t="s">
        <v>1634</v>
      </c>
      <c r="V148">
        <v>0</v>
      </c>
      <c r="W148">
        <v>0</v>
      </c>
      <c r="X148">
        <v>0</v>
      </c>
      <c r="Y148" s="43">
        <v>1</v>
      </c>
      <c r="Z148" s="43">
        <v>0</v>
      </c>
      <c r="AA148" s="43">
        <v>0</v>
      </c>
      <c r="AB148" s="43">
        <v>0</v>
      </c>
      <c r="AC148" s="3">
        <f t="shared" si="80"/>
        <v>1</v>
      </c>
      <c r="AD148" s="4">
        <f t="shared" si="81"/>
        <v>1</v>
      </c>
      <c r="AE148" s="44">
        <v>0</v>
      </c>
      <c r="AF148" s="44">
        <v>0</v>
      </c>
      <c r="AG148" s="11">
        <f t="shared" si="82"/>
        <v>0</v>
      </c>
      <c r="AH148" s="12">
        <f t="shared" si="83"/>
        <v>0</v>
      </c>
      <c r="AI148" s="13">
        <f t="shared" si="84"/>
        <v>1</v>
      </c>
      <c r="AJ148" s="45">
        <v>0</v>
      </c>
      <c r="AK148" s="45">
        <v>0</v>
      </c>
      <c r="AL148" s="18">
        <f t="shared" si="85"/>
        <v>0</v>
      </c>
      <c r="AM148" s="19">
        <f t="shared" si="86"/>
        <v>0</v>
      </c>
      <c r="AN148" s="46">
        <v>0</v>
      </c>
      <c r="AO148" s="46">
        <v>0</v>
      </c>
      <c r="AP148" s="46">
        <v>0</v>
      </c>
      <c r="AQ148" s="24">
        <f t="shared" si="87"/>
        <v>0</v>
      </c>
      <c r="AR148" s="25">
        <f t="shared" si="88"/>
        <v>0</v>
      </c>
      <c r="AS148" s="13">
        <f t="shared" si="89"/>
        <v>0</v>
      </c>
      <c r="AT148" s="26">
        <f t="shared" si="90"/>
        <v>1</v>
      </c>
      <c r="AU148" s="27">
        <f t="shared" si="91"/>
        <v>1</v>
      </c>
      <c r="AV148" s="47">
        <v>0</v>
      </c>
      <c r="AW148" s="47">
        <v>0</v>
      </c>
      <c r="AX148" s="47">
        <v>0</v>
      </c>
      <c r="AY148" s="47">
        <v>0</v>
      </c>
      <c r="AZ148" s="47">
        <v>0</v>
      </c>
      <c r="BA148" s="47">
        <v>0</v>
      </c>
      <c r="BB148" s="47">
        <v>0</v>
      </c>
      <c r="BC148" s="47">
        <v>0</v>
      </c>
      <c r="BD148" s="47">
        <v>0</v>
      </c>
      <c r="BE148" s="47">
        <v>0</v>
      </c>
      <c r="BF148" s="47">
        <v>0</v>
      </c>
      <c r="BG148" s="47">
        <v>0</v>
      </c>
      <c r="BH148" s="47">
        <v>0</v>
      </c>
      <c r="BI148" s="47">
        <v>0</v>
      </c>
      <c r="BJ148" s="47">
        <v>0</v>
      </c>
      <c r="BK148" s="47">
        <v>0</v>
      </c>
      <c r="BL148" s="47">
        <v>0</v>
      </c>
      <c r="BM148" s="47">
        <v>0</v>
      </c>
      <c r="BN148" s="47">
        <v>0</v>
      </c>
      <c r="BO148" s="47">
        <v>0</v>
      </c>
      <c r="BP148" s="47">
        <v>0</v>
      </c>
      <c r="BQ148" s="47">
        <v>0</v>
      </c>
      <c r="BR148" s="47">
        <v>0</v>
      </c>
      <c r="BS148" s="47">
        <v>0</v>
      </c>
      <c r="BT148" s="47">
        <v>0</v>
      </c>
      <c r="BU148" s="47">
        <v>0</v>
      </c>
      <c r="BV148" s="47">
        <v>0</v>
      </c>
      <c r="BW148" s="47">
        <v>0</v>
      </c>
      <c r="BX148" s="47">
        <v>0</v>
      </c>
      <c r="BY148" s="47">
        <v>0</v>
      </c>
      <c r="BZ148" s="47">
        <v>0</v>
      </c>
      <c r="CA148" s="47">
        <v>0</v>
      </c>
      <c r="CB148" s="47">
        <v>0</v>
      </c>
      <c r="CC148" s="47">
        <v>0</v>
      </c>
      <c r="CD148" s="47">
        <v>0</v>
      </c>
      <c r="CE148" s="47">
        <v>0</v>
      </c>
      <c r="CF148" s="47">
        <v>0</v>
      </c>
      <c r="CG148" s="47">
        <v>0</v>
      </c>
      <c r="CH148" s="47">
        <v>0</v>
      </c>
      <c r="CI148" s="25">
        <v>0</v>
      </c>
      <c r="CJ148" s="48">
        <v>0</v>
      </c>
      <c r="CK148" s="27">
        <v>0</v>
      </c>
      <c r="CL148" s="48">
        <v>0</v>
      </c>
      <c r="CM148" s="48">
        <v>0</v>
      </c>
      <c r="CN148" s="48">
        <v>0</v>
      </c>
      <c r="CO148" s="25">
        <v>0</v>
      </c>
      <c r="CP148" s="48">
        <v>0</v>
      </c>
      <c r="CQ148" s="48">
        <v>0</v>
      </c>
      <c r="CR148" s="25">
        <v>0</v>
      </c>
      <c r="CS148" s="48">
        <v>0</v>
      </c>
      <c r="CT148" s="48">
        <v>0</v>
      </c>
      <c r="CU148" s="25">
        <v>0</v>
      </c>
      <c r="CV148" s="48">
        <v>0</v>
      </c>
      <c r="CW148" s="48">
        <v>0</v>
      </c>
      <c r="CX148" s="48">
        <v>0</v>
      </c>
      <c r="CY148" s="25">
        <v>0</v>
      </c>
      <c r="CZ148" s="25">
        <v>0</v>
      </c>
      <c r="DA148" s="25">
        <v>0</v>
      </c>
      <c r="DB148" s="48">
        <v>0</v>
      </c>
      <c r="DC148" s="48">
        <v>0</v>
      </c>
      <c r="DD148" s="48">
        <v>0</v>
      </c>
      <c r="DE148" s="25">
        <v>0</v>
      </c>
      <c r="DF148" s="48">
        <v>0</v>
      </c>
      <c r="DG148" s="48">
        <v>0</v>
      </c>
      <c r="DH148" s="48">
        <v>0</v>
      </c>
      <c r="DI148" s="25">
        <v>1</v>
      </c>
      <c r="DJ148" s="33">
        <f t="shared" si="92"/>
        <v>0</v>
      </c>
      <c r="DK148" s="33">
        <f t="shared" si="93"/>
        <v>0</v>
      </c>
      <c r="DL148" s="27">
        <f t="shared" si="94"/>
        <v>0</v>
      </c>
      <c r="DM148" s="33">
        <f t="shared" si="95"/>
        <v>0</v>
      </c>
      <c r="DN148" s="33">
        <f t="shared" si="96"/>
        <v>0</v>
      </c>
      <c r="DO148" s="33">
        <f t="shared" si="97"/>
        <v>0</v>
      </c>
      <c r="DP148" s="33">
        <f t="shared" si="98"/>
        <v>0</v>
      </c>
      <c r="DQ148" s="33">
        <f t="shared" si="99"/>
        <v>0</v>
      </c>
      <c r="DR148" s="154"/>
      <c r="DS148" s="3"/>
      <c r="DT148" s="3"/>
      <c r="DU148" s="3"/>
      <c r="DV148" s="285"/>
    </row>
    <row r="149" spans="1:126" x14ac:dyDescent="0.35">
      <c r="A149">
        <v>2094</v>
      </c>
      <c r="B149" t="s">
        <v>430</v>
      </c>
      <c r="C149" t="s">
        <v>1635</v>
      </c>
      <c r="D149" t="s">
        <v>1636</v>
      </c>
      <c r="E149" t="s">
        <v>1637</v>
      </c>
      <c r="F149" t="s">
        <v>195</v>
      </c>
      <c r="G149" t="s">
        <v>1638</v>
      </c>
      <c r="H149" t="s">
        <v>1639</v>
      </c>
      <c r="I149">
        <v>2020</v>
      </c>
      <c r="J149" t="s">
        <v>1640</v>
      </c>
      <c r="K149" s="47" t="s">
        <v>373</v>
      </c>
      <c r="L149">
        <v>287</v>
      </c>
      <c r="N149" t="s">
        <v>275</v>
      </c>
      <c r="O149" s="42" t="s">
        <v>167</v>
      </c>
      <c r="P149" t="s">
        <v>102</v>
      </c>
      <c r="Q149" t="s">
        <v>1641</v>
      </c>
      <c r="R149" t="s">
        <v>108</v>
      </c>
      <c r="S149" t="s">
        <v>104</v>
      </c>
      <c r="T149" t="s">
        <v>105</v>
      </c>
      <c r="U149" t="s">
        <v>173</v>
      </c>
      <c r="V149">
        <v>0</v>
      </c>
      <c r="W149">
        <v>0</v>
      </c>
      <c r="X149">
        <v>0</v>
      </c>
      <c r="Y149" s="43">
        <v>0</v>
      </c>
      <c r="Z149" s="43">
        <v>0</v>
      </c>
      <c r="AA149" s="43">
        <v>0</v>
      </c>
      <c r="AB149" s="43">
        <v>0</v>
      </c>
      <c r="AC149" s="3">
        <f t="shared" si="80"/>
        <v>0</v>
      </c>
      <c r="AD149" s="4">
        <f t="shared" si="81"/>
        <v>0</v>
      </c>
      <c r="AE149" s="44">
        <v>1</v>
      </c>
      <c r="AF149" s="44">
        <v>0</v>
      </c>
      <c r="AG149" s="11">
        <f t="shared" si="82"/>
        <v>1</v>
      </c>
      <c r="AH149" s="12">
        <f t="shared" si="83"/>
        <v>1</v>
      </c>
      <c r="AI149" s="13">
        <f t="shared" si="84"/>
        <v>1</v>
      </c>
      <c r="AJ149" s="45">
        <v>0</v>
      </c>
      <c r="AK149" s="45">
        <v>0</v>
      </c>
      <c r="AL149" s="18">
        <f t="shared" si="85"/>
        <v>0</v>
      </c>
      <c r="AM149" s="19">
        <f t="shared" si="86"/>
        <v>0</v>
      </c>
      <c r="AN149" s="46">
        <v>0</v>
      </c>
      <c r="AO149" s="46">
        <v>0</v>
      </c>
      <c r="AP149" s="46">
        <v>0</v>
      </c>
      <c r="AQ149" s="24">
        <f t="shared" si="87"/>
        <v>0</v>
      </c>
      <c r="AR149" s="25">
        <f t="shared" si="88"/>
        <v>0</v>
      </c>
      <c r="AS149" s="13">
        <f t="shared" si="89"/>
        <v>0</v>
      </c>
      <c r="AT149" s="26">
        <f t="shared" si="90"/>
        <v>1</v>
      </c>
      <c r="AU149" s="27">
        <f t="shared" si="91"/>
        <v>1</v>
      </c>
      <c r="AV149" s="47">
        <v>0</v>
      </c>
      <c r="AW149" s="47">
        <v>0</v>
      </c>
      <c r="AX149" s="47">
        <v>0</v>
      </c>
      <c r="AY149" s="47">
        <v>0</v>
      </c>
      <c r="AZ149" s="47">
        <v>0</v>
      </c>
      <c r="BA149" s="47">
        <v>0</v>
      </c>
      <c r="BB149" s="47">
        <v>0</v>
      </c>
      <c r="BC149" s="47">
        <v>0</v>
      </c>
      <c r="BD149" s="47">
        <v>0</v>
      </c>
      <c r="BE149" s="47">
        <v>0</v>
      </c>
      <c r="BF149" s="47">
        <v>0</v>
      </c>
      <c r="BG149" s="47">
        <v>0</v>
      </c>
      <c r="BH149" s="47">
        <v>0</v>
      </c>
      <c r="BI149" s="47">
        <v>0</v>
      </c>
      <c r="BJ149" s="47">
        <v>0</v>
      </c>
      <c r="BK149" s="47">
        <v>0</v>
      </c>
      <c r="BL149" s="47">
        <v>0</v>
      </c>
      <c r="BM149" s="47">
        <v>0</v>
      </c>
      <c r="BN149" s="47">
        <v>0</v>
      </c>
      <c r="BO149" s="47">
        <v>0</v>
      </c>
      <c r="BP149" s="47">
        <v>0</v>
      </c>
      <c r="BQ149" s="47">
        <v>0</v>
      </c>
      <c r="BR149" s="47">
        <v>0</v>
      </c>
      <c r="BS149" s="47">
        <v>0</v>
      </c>
      <c r="BT149" s="47">
        <v>0</v>
      </c>
      <c r="BU149" s="47">
        <v>0</v>
      </c>
      <c r="BV149" s="47">
        <v>0</v>
      </c>
      <c r="BW149" s="47">
        <v>0</v>
      </c>
      <c r="BX149" s="47">
        <v>0</v>
      </c>
      <c r="BY149" s="47">
        <v>0</v>
      </c>
      <c r="BZ149" s="47">
        <v>0</v>
      </c>
      <c r="CA149" s="47">
        <v>0</v>
      </c>
      <c r="CB149" s="47">
        <v>0</v>
      </c>
      <c r="CC149" s="47">
        <v>0</v>
      </c>
      <c r="CD149" s="47">
        <v>0</v>
      </c>
      <c r="CE149" s="47">
        <v>0</v>
      </c>
      <c r="CF149" s="47">
        <v>0</v>
      </c>
      <c r="CG149" s="47">
        <v>0</v>
      </c>
      <c r="CH149" s="47">
        <v>0</v>
      </c>
      <c r="CI149" s="25">
        <v>1</v>
      </c>
      <c r="CJ149" s="48">
        <v>0</v>
      </c>
      <c r="CK149" s="27">
        <v>1</v>
      </c>
      <c r="CL149" s="48">
        <v>0</v>
      </c>
      <c r="CM149" s="48">
        <v>0</v>
      </c>
      <c r="CN149" s="48">
        <v>0</v>
      </c>
      <c r="CO149" s="25">
        <v>0</v>
      </c>
      <c r="CP149" s="48">
        <v>0</v>
      </c>
      <c r="CQ149" s="48">
        <v>0</v>
      </c>
      <c r="CR149" s="25">
        <v>0</v>
      </c>
      <c r="CS149" s="48">
        <v>0</v>
      </c>
      <c r="CT149" s="48">
        <v>0</v>
      </c>
      <c r="CU149" s="25">
        <v>0</v>
      </c>
      <c r="CV149" s="48">
        <v>0</v>
      </c>
      <c r="CW149" s="48">
        <v>0</v>
      </c>
      <c r="CX149" s="48">
        <v>0</v>
      </c>
      <c r="CY149" s="25">
        <v>0</v>
      </c>
      <c r="CZ149" s="25">
        <v>0</v>
      </c>
      <c r="DA149" s="25">
        <v>0</v>
      </c>
      <c r="DB149" s="48">
        <v>0</v>
      </c>
      <c r="DC149" s="48">
        <v>0</v>
      </c>
      <c r="DD149" s="48">
        <v>0</v>
      </c>
      <c r="DE149" s="25">
        <v>0</v>
      </c>
      <c r="DF149" s="48">
        <v>0</v>
      </c>
      <c r="DG149" s="48">
        <v>0</v>
      </c>
      <c r="DH149" s="48">
        <v>0</v>
      </c>
      <c r="DI149" s="25">
        <v>0</v>
      </c>
      <c r="DJ149" s="33">
        <f t="shared" si="92"/>
        <v>0</v>
      </c>
      <c r="DK149" s="33">
        <f t="shared" si="93"/>
        <v>0</v>
      </c>
      <c r="DL149" s="27">
        <f t="shared" si="94"/>
        <v>1</v>
      </c>
      <c r="DM149" s="33">
        <f t="shared" si="95"/>
        <v>0</v>
      </c>
      <c r="DN149" s="33">
        <f t="shared" si="96"/>
        <v>0</v>
      </c>
      <c r="DO149" s="33">
        <f t="shared" si="97"/>
        <v>0</v>
      </c>
      <c r="DP149" s="33">
        <f t="shared" si="98"/>
        <v>0</v>
      </c>
      <c r="DQ149" s="33">
        <f t="shared" si="99"/>
        <v>0</v>
      </c>
      <c r="DR149" s="154">
        <v>1.3660000000000001</v>
      </c>
      <c r="DS149" s="3">
        <v>1.5640000000000001</v>
      </c>
      <c r="DT149" s="3" t="s">
        <v>3063</v>
      </c>
      <c r="DU149" s="3" t="s">
        <v>3064</v>
      </c>
      <c r="DV149" s="285"/>
    </row>
    <row r="150" spans="1:126" x14ac:dyDescent="0.35">
      <c r="A150" s="6">
        <v>2095</v>
      </c>
      <c r="B150" s="6" t="s">
        <v>654</v>
      </c>
      <c r="C150" s="6" t="s">
        <v>1642</v>
      </c>
      <c r="D150" s="6" t="s">
        <v>1643</v>
      </c>
      <c r="E150" s="6" t="s">
        <v>1644</v>
      </c>
      <c r="F150" s="6" t="s">
        <v>183</v>
      </c>
      <c r="G150" s="6" t="s">
        <v>1645</v>
      </c>
      <c r="H150" s="6" t="s">
        <v>1646</v>
      </c>
      <c r="I150" s="6">
        <v>2020</v>
      </c>
      <c r="J150" s="6" t="s">
        <v>1647</v>
      </c>
      <c r="K150" s="47" t="s">
        <v>184</v>
      </c>
      <c r="N150" t="s">
        <v>389</v>
      </c>
      <c r="O150" s="42" t="s">
        <v>376</v>
      </c>
      <c r="P150" t="s">
        <v>102</v>
      </c>
      <c r="Q150" t="s">
        <v>1648</v>
      </c>
      <c r="R150" t="s">
        <v>108</v>
      </c>
      <c r="S150" t="s">
        <v>104</v>
      </c>
      <c r="T150" t="s">
        <v>105</v>
      </c>
      <c r="U150" t="s">
        <v>1649</v>
      </c>
      <c r="V150">
        <v>0</v>
      </c>
      <c r="W150">
        <v>0</v>
      </c>
      <c r="X150">
        <v>0</v>
      </c>
      <c r="Y150" s="43">
        <v>0</v>
      </c>
      <c r="Z150" s="43">
        <v>0</v>
      </c>
      <c r="AA150" s="43">
        <v>0</v>
      </c>
      <c r="AB150" s="43">
        <v>0</v>
      </c>
      <c r="AC150" s="3">
        <f t="shared" si="80"/>
        <v>0</v>
      </c>
      <c r="AD150" s="4">
        <f t="shared" si="81"/>
        <v>0</v>
      </c>
      <c r="AE150" s="44">
        <v>1</v>
      </c>
      <c r="AF150" s="44">
        <v>0</v>
      </c>
      <c r="AG150" s="11">
        <f t="shared" si="82"/>
        <v>1</v>
      </c>
      <c r="AH150" s="12">
        <f t="shared" si="83"/>
        <v>1</v>
      </c>
      <c r="AI150" s="13">
        <f t="shared" si="84"/>
        <v>1</v>
      </c>
      <c r="AJ150" s="45">
        <v>0</v>
      </c>
      <c r="AK150" s="45">
        <v>0</v>
      </c>
      <c r="AL150" s="18">
        <f t="shared" si="85"/>
        <v>0</v>
      </c>
      <c r="AM150" s="19">
        <f t="shared" si="86"/>
        <v>0</v>
      </c>
      <c r="AN150" s="46">
        <v>0</v>
      </c>
      <c r="AO150" s="46">
        <v>0</v>
      </c>
      <c r="AP150" s="46">
        <v>0</v>
      </c>
      <c r="AQ150" s="24">
        <f t="shared" si="87"/>
        <v>0</v>
      </c>
      <c r="AR150" s="25">
        <f t="shared" si="88"/>
        <v>0</v>
      </c>
      <c r="AS150" s="13">
        <f t="shared" si="89"/>
        <v>0</v>
      </c>
      <c r="AT150" s="26">
        <f t="shared" si="90"/>
        <v>1</v>
      </c>
      <c r="AU150" s="27">
        <f t="shared" si="91"/>
        <v>1</v>
      </c>
      <c r="AV150" s="47">
        <v>0</v>
      </c>
      <c r="AW150" s="47">
        <v>0</v>
      </c>
      <c r="AX150" s="47">
        <v>0</v>
      </c>
      <c r="AY150" s="47">
        <v>0</v>
      </c>
      <c r="AZ150" s="47">
        <v>0</v>
      </c>
      <c r="BA150" s="47">
        <v>0</v>
      </c>
      <c r="BB150" s="47">
        <v>0</v>
      </c>
      <c r="BC150" s="47">
        <v>0</v>
      </c>
      <c r="BD150" s="47">
        <v>0</v>
      </c>
      <c r="BE150" s="47">
        <v>0</v>
      </c>
      <c r="BF150" s="47">
        <v>0</v>
      </c>
      <c r="BG150" s="47">
        <v>0</v>
      </c>
      <c r="BH150" s="47">
        <v>0</v>
      </c>
      <c r="BI150" s="47">
        <v>0</v>
      </c>
      <c r="BJ150" s="47">
        <v>0</v>
      </c>
      <c r="BK150" s="47">
        <v>0</v>
      </c>
      <c r="BL150" s="47">
        <v>0</v>
      </c>
      <c r="BM150" s="47">
        <v>0</v>
      </c>
      <c r="BN150" s="47">
        <v>0</v>
      </c>
      <c r="BO150" s="47">
        <v>0</v>
      </c>
      <c r="BP150" s="47">
        <v>0</v>
      </c>
      <c r="BQ150" s="47">
        <v>0</v>
      </c>
      <c r="BR150" s="47">
        <v>0</v>
      </c>
      <c r="BS150" s="47">
        <v>0</v>
      </c>
      <c r="BT150" s="47">
        <v>0</v>
      </c>
      <c r="BU150" s="47">
        <v>0</v>
      </c>
      <c r="BV150" s="47">
        <v>0</v>
      </c>
      <c r="BW150" s="47">
        <v>0</v>
      </c>
      <c r="BX150" s="47">
        <v>0</v>
      </c>
      <c r="BY150" s="47">
        <v>0</v>
      </c>
      <c r="BZ150" s="47">
        <v>0</v>
      </c>
      <c r="CA150" s="47">
        <v>0</v>
      </c>
      <c r="CB150" s="47">
        <v>0</v>
      </c>
      <c r="CC150" s="47">
        <v>0</v>
      </c>
      <c r="CD150" s="47">
        <v>0</v>
      </c>
      <c r="CE150" s="47">
        <v>0</v>
      </c>
      <c r="CF150" s="47">
        <v>0</v>
      </c>
      <c r="CG150" s="47">
        <v>0</v>
      </c>
      <c r="CH150" s="47">
        <v>0</v>
      </c>
      <c r="CI150" s="25">
        <v>1</v>
      </c>
      <c r="CJ150" s="48">
        <v>0</v>
      </c>
      <c r="CK150" s="27">
        <v>1</v>
      </c>
      <c r="CL150" s="48">
        <v>0</v>
      </c>
      <c r="CM150" s="48">
        <v>0</v>
      </c>
      <c r="CN150" s="48">
        <v>0</v>
      </c>
      <c r="CO150" s="25">
        <v>0</v>
      </c>
      <c r="CP150" s="48">
        <v>0</v>
      </c>
      <c r="CQ150" s="48">
        <v>0</v>
      </c>
      <c r="CR150" s="25">
        <v>0</v>
      </c>
      <c r="CS150" s="48">
        <v>0</v>
      </c>
      <c r="CT150" s="48">
        <v>0</v>
      </c>
      <c r="CU150" s="25">
        <v>0</v>
      </c>
      <c r="CV150" s="48">
        <v>0</v>
      </c>
      <c r="CW150" s="48">
        <v>0</v>
      </c>
      <c r="CX150" s="48">
        <v>0</v>
      </c>
      <c r="CY150" s="25">
        <v>0</v>
      </c>
      <c r="CZ150" s="25">
        <v>0</v>
      </c>
      <c r="DA150" s="25">
        <v>0</v>
      </c>
      <c r="DB150" s="48">
        <v>0</v>
      </c>
      <c r="DC150" s="48">
        <v>0</v>
      </c>
      <c r="DD150" s="48">
        <v>0</v>
      </c>
      <c r="DE150" s="25">
        <v>0</v>
      </c>
      <c r="DF150" s="48">
        <v>0</v>
      </c>
      <c r="DG150" s="48">
        <v>0</v>
      </c>
      <c r="DH150" s="48">
        <v>0</v>
      </c>
      <c r="DI150" s="25">
        <v>0</v>
      </c>
      <c r="DJ150" s="33">
        <f t="shared" si="92"/>
        <v>0</v>
      </c>
      <c r="DK150" s="33">
        <f t="shared" si="93"/>
        <v>0</v>
      </c>
      <c r="DL150" s="27">
        <f t="shared" si="94"/>
        <v>1</v>
      </c>
      <c r="DM150" s="33">
        <f t="shared" si="95"/>
        <v>0</v>
      </c>
      <c r="DN150" s="33">
        <f t="shared" si="96"/>
        <v>0</v>
      </c>
      <c r="DO150" s="33">
        <f t="shared" si="97"/>
        <v>0</v>
      </c>
      <c r="DP150" s="33">
        <f t="shared" si="98"/>
        <v>0</v>
      </c>
      <c r="DQ150" s="33">
        <f t="shared" si="99"/>
        <v>0</v>
      </c>
      <c r="DR150" s="154">
        <v>2.3849999999999998</v>
      </c>
      <c r="DS150" s="3">
        <v>2.4009999999999998</v>
      </c>
      <c r="DT150" s="3" t="s">
        <v>3069</v>
      </c>
      <c r="DU150" s="3" t="s">
        <v>3062</v>
      </c>
      <c r="DV150" s="285"/>
    </row>
    <row r="151" spans="1:126" x14ac:dyDescent="0.35">
      <c r="A151">
        <v>2096</v>
      </c>
      <c r="B151" t="s">
        <v>381</v>
      </c>
      <c r="C151" t="s">
        <v>1650</v>
      </c>
      <c r="D151" t="s">
        <v>1651</v>
      </c>
      <c r="E151" t="s">
        <v>1652</v>
      </c>
      <c r="F151" t="s">
        <v>379</v>
      </c>
      <c r="G151" t="s">
        <v>1653</v>
      </c>
      <c r="H151" t="s">
        <v>777</v>
      </c>
      <c r="I151">
        <v>2020</v>
      </c>
      <c r="J151" t="s">
        <v>1654</v>
      </c>
      <c r="K151" s="47" t="s">
        <v>151</v>
      </c>
      <c r="L151">
        <v>4808</v>
      </c>
      <c r="M151">
        <v>2</v>
      </c>
      <c r="N151" t="s">
        <v>1655</v>
      </c>
      <c r="O151" s="42" t="s">
        <v>155</v>
      </c>
      <c r="P151" t="s">
        <v>102</v>
      </c>
      <c r="Q151" t="s">
        <v>1656</v>
      </c>
      <c r="R151" t="s">
        <v>108</v>
      </c>
      <c r="S151" t="s">
        <v>104</v>
      </c>
      <c r="T151" t="s">
        <v>105</v>
      </c>
      <c r="U151" t="s">
        <v>1375</v>
      </c>
      <c r="V151">
        <v>0</v>
      </c>
      <c r="W151">
        <v>0</v>
      </c>
      <c r="X151">
        <v>0</v>
      </c>
      <c r="Y151" s="43">
        <v>0</v>
      </c>
      <c r="Z151" s="43">
        <v>0</v>
      </c>
      <c r="AA151" s="43">
        <v>0</v>
      </c>
      <c r="AB151" s="43">
        <v>0</v>
      </c>
      <c r="AC151" s="3">
        <f t="shared" si="80"/>
        <v>0</v>
      </c>
      <c r="AD151" s="4">
        <f t="shared" si="81"/>
        <v>0</v>
      </c>
      <c r="AE151" s="44">
        <v>1</v>
      </c>
      <c r="AF151" s="44">
        <v>0</v>
      </c>
      <c r="AG151" s="11">
        <f t="shared" si="82"/>
        <v>1</v>
      </c>
      <c r="AH151" s="12">
        <f t="shared" si="83"/>
        <v>1</v>
      </c>
      <c r="AI151" s="13">
        <f t="shared" si="84"/>
        <v>1</v>
      </c>
      <c r="AJ151" s="45">
        <v>0</v>
      </c>
      <c r="AK151" s="45">
        <v>0</v>
      </c>
      <c r="AL151" s="18">
        <f t="shared" si="85"/>
        <v>0</v>
      </c>
      <c r="AM151" s="19">
        <f t="shared" si="86"/>
        <v>0</v>
      </c>
      <c r="AN151" s="46">
        <v>0</v>
      </c>
      <c r="AO151" s="46">
        <v>0</v>
      </c>
      <c r="AP151" s="46">
        <v>0</v>
      </c>
      <c r="AQ151" s="24">
        <f t="shared" si="87"/>
        <v>0</v>
      </c>
      <c r="AR151" s="25">
        <f t="shared" si="88"/>
        <v>0</v>
      </c>
      <c r="AS151" s="13">
        <f t="shared" si="89"/>
        <v>0</v>
      </c>
      <c r="AT151" s="26">
        <f t="shared" si="90"/>
        <v>1</v>
      </c>
      <c r="AU151" s="27">
        <f t="shared" si="91"/>
        <v>1</v>
      </c>
      <c r="AV151" s="47">
        <v>0</v>
      </c>
      <c r="AW151" s="47">
        <v>0</v>
      </c>
      <c r="AX151" s="47">
        <v>0</v>
      </c>
      <c r="AY151" s="47">
        <v>1</v>
      </c>
      <c r="AZ151" s="47">
        <v>0</v>
      </c>
      <c r="BA151" s="47">
        <v>0</v>
      </c>
      <c r="BB151" s="47">
        <v>0</v>
      </c>
      <c r="BC151" s="47">
        <v>0</v>
      </c>
      <c r="BD151" s="47">
        <v>0</v>
      </c>
      <c r="BE151" s="47">
        <v>0</v>
      </c>
      <c r="BF151" s="47">
        <v>0</v>
      </c>
      <c r="BG151" s="47">
        <v>0</v>
      </c>
      <c r="BH151" s="47">
        <v>0</v>
      </c>
      <c r="BI151" s="47">
        <v>0</v>
      </c>
      <c r="BJ151" s="47">
        <v>0</v>
      </c>
      <c r="BK151" s="47">
        <v>0</v>
      </c>
      <c r="BL151" s="47">
        <v>0</v>
      </c>
      <c r="BM151" s="47">
        <v>0</v>
      </c>
      <c r="BN151" s="47">
        <v>0</v>
      </c>
      <c r="BO151" s="47">
        <v>0</v>
      </c>
      <c r="BP151" s="47">
        <v>0</v>
      </c>
      <c r="BQ151" s="47">
        <v>0</v>
      </c>
      <c r="BR151" s="47">
        <v>0</v>
      </c>
      <c r="BS151" s="47">
        <v>0</v>
      </c>
      <c r="BT151" s="47">
        <v>0</v>
      </c>
      <c r="BU151" s="47">
        <v>0</v>
      </c>
      <c r="BV151" s="47">
        <v>0</v>
      </c>
      <c r="BW151" s="47">
        <v>0</v>
      </c>
      <c r="BX151" s="47">
        <v>0</v>
      </c>
      <c r="BY151" s="47">
        <v>0</v>
      </c>
      <c r="BZ151" s="47">
        <v>0</v>
      </c>
      <c r="CA151" s="47">
        <v>0</v>
      </c>
      <c r="CB151" s="47">
        <v>0</v>
      </c>
      <c r="CC151" s="47">
        <v>0</v>
      </c>
      <c r="CD151" s="47">
        <v>0</v>
      </c>
      <c r="CE151" s="47">
        <v>0</v>
      </c>
      <c r="CF151" s="47">
        <v>0</v>
      </c>
      <c r="CG151" s="47">
        <v>0</v>
      </c>
      <c r="CH151" s="47">
        <v>0</v>
      </c>
      <c r="CI151" s="25">
        <v>1</v>
      </c>
      <c r="CJ151" s="48">
        <v>0</v>
      </c>
      <c r="CK151" s="27">
        <v>1</v>
      </c>
      <c r="CL151" s="48">
        <v>0</v>
      </c>
      <c r="CM151" s="48">
        <v>0</v>
      </c>
      <c r="CN151" s="48">
        <v>0</v>
      </c>
      <c r="CO151" s="25">
        <v>0</v>
      </c>
      <c r="CP151" s="48">
        <v>0</v>
      </c>
      <c r="CQ151" s="48">
        <v>0</v>
      </c>
      <c r="CR151" s="25">
        <v>0</v>
      </c>
      <c r="CS151" s="48">
        <v>0</v>
      </c>
      <c r="CT151" s="48">
        <v>0</v>
      </c>
      <c r="CU151" s="25">
        <v>0</v>
      </c>
      <c r="CV151" s="48">
        <v>0</v>
      </c>
      <c r="CW151" s="48">
        <v>0</v>
      </c>
      <c r="CX151" s="48">
        <v>0</v>
      </c>
      <c r="CY151" s="25">
        <v>0</v>
      </c>
      <c r="CZ151" s="25">
        <v>0</v>
      </c>
      <c r="DA151" s="25">
        <v>0</v>
      </c>
      <c r="DB151" s="48">
        <v>0</v>
      </c>
      <c r="DC151" s="48">
        <v>0</v>
      </c>
      <c r="DD151" s="48">
        <v>0</v>
      </c>
      <c r="DE151" s="25">
        <v>0</v>
      </c>
      <c r="DF151" s="48">
        <v>0</v>
      </c>
      <c r="DG151" s="48">
        <v>0</v>
      </c>
      <c r="DH151" s="48">
        <v>0</v>
      </c>
      <c r="DI151" s="25">
        <v>0</v>
      </c>
      <c r="DJ151" s="33">
        <f t="shared" si="92"/>
        <v>0</v>
      </c>
      <c r="DK151" s="33">
        <f t="shared" si="93"/>
        <v>0</v>
      </c>
      <c r="DL151" s="27">
        <f t="shared" si="94"/>
        <v>1</v>
      </c>
      <c r="DM151" s="33">
        <f t="shared" si="95"/>
        <v>0</v>
      </c>
      <c r="DN151" s="33">
        <f t="shared" si="96"/>
        <v>0</v>
      </c>
      <c r="DO151" s="33">
        <f t="shared" si="97"/>
        <v>0</v>
      </c>
      <c r="DP151" s="33">
        <f t="shared" si="98"/>
        <v>0</v>
      </c>
      <c r="DQ151" s="33">
        <f t="shared" si="99"/>
        <v>0</v>
      </c>
      <c r="DR151" s="154">
        <v>0.95499999999999996</v>
      </c>
      <c r="DS151" s="3">
        <v>0.94599999999999995</v>
      </c>
      <c r="DT151" s="3" t="s">
        <v>3063</v>
      </c>
      <c r="DU151" s="3" t="s">
        <v>3067</v>
      </c>
      <c r="DV151" s="285"/>
    </row>
    <row r="152" spans="1:126" x14ac:dyDescent="0.35">
      <c r="A152">
        <v>2097</v>
      </c>
      <c r="B152" t="s">
        <v>127</v>
      </c>
      <c r="C152" t="s">
        <v>1657</v>
      </c>
      <c r="D152" t="s">
        <v>1658</v>
      </c>
      <c r="E152" t="s">
        <v>1659</v>
      </c>
      <c r="F152" t="s">
        <v>227</v>
      </c>
      <c r="G152" t="s">
        <v>1660</v>
      </c>
      <c r="H152" t="s">
        <v>818</v>
      </c>
      <c r="I152">
        <v>2020</v>
      </c>
      <c r="J152" t="s">
        <v>1661</v>
      </c>
      <c r="K152" s="47" t="s">
        <v>228</v>
      </c>
      <c r="L152">
        <v>70</v>
      </c>
      <c r="M152">
        <v>3</v>
      </c>
      <c r="N152" t="s">
        <v>1662</v>
      </c>
      <c r="O152" s="42" t="s">
        <v>1663</v>
      </c>
      <c r="P152" t="s">
        <v>118</v>
      </c>
      <c r="Q152" t="s">
        <v>1664</v>
      </c>
      <c r="R152" t="s">
        <v>103</v>
      </c>
      <c r="S152" t="s">
        <v>104</v>
      </c>
      <c r="T152" t="s">
        <v>105</v>
      </c>
      <c r="U152" t="s">
        <v>125</v>
      </c>
      <c r="V152">
        <v>0</v>
      </c>
      <c r="W152">
        <v>0</v>
      </c>
      <c r="X152">
        <v>0</v>
      </c>
      <c r="Y152" s="43">
        <v>0</v>
      </c>
      <c r="Z152" s="43">
        <v>1</v>
      </c>
      <c r="AA152" s="43">
        <v>0</v>
      </c>
      <c r="AB152" s="43">
        <v>0</v>
      </c>
      <c r="AC152" s="3">
        <f t="shared" si="80"/>
        <v>1</v>
      </c>
      <c r="AD152" s="4">
        <f t="shared" si="81"/>
        <v>1</v>
      </c>
      <c r="AE152" s="44">
        <v>0</v>
      </c>
      <c r="AF152" s="44">
        <v>0</v>
      </c>
      <c r="AG152" s="11">
        <f t="shared" si="82"/>
        <v>0</v>
      </c>
      <c r="AH152" s="12">
        <f t="shared" si="83"/>
        <v>0</v>
      </c>
      <c r="AI152" s="13">
        <f t="shared" si="84"/>
        <v>1</v>
      </c>
      <c r="AJ152" s="45">
        <v>0</v>
      </c>
      <c r="AK152" s="45">
        <v>0</v>
      </c>
      <c r="AL152" s="18">
        <f t="shared" si="85"/>
        <v>0</v>
      </c>
      <c r="AM152" s="19">
        <f t="shared" si="86"/>
        <v>0</v>
      </c>
      <c r="AN152" s="46">
        <v>0</v>
      </c>
      <c r="AO152" s="46">
        <v>0</v>
      </c>
      <c r="AP152" s="46">
        <v>0</v>
      </c>
      <c r="AQ152" s="24">
        <f t="shared" si="87"/>
        <v>0</v>
      </c>
      <c r="AR152" s="25">
        <f t="shared" si="88"/>
        <v>0</v>
      </c>
      <c r="AS152" s="13">
        <f t="shared" si="89"/>
        <v>0</v>
      </c>
      <c r="AT152" s="26">
        <f t="shared" si="90"/>
        <v>1</v>
      </c>
      <c r="AU152" s="27">
        <f t="shared" si="91"/>
        <v>1</v>
      </c>
      <c r="AV152" s="47">
        <v>0</v>
      </c>
      <c r="AW152" s="47">
        <v>0</v>
      </c>
      <c r="AX152" s="47">
        <v>0</v>
      </c>
      <c r="AY152" s="47">
        <v>0</v>
      </c>
      <c r="AZ152" s="47">
        <v>0</v>
      </c>
      <c r="BA152" s="47">
        <v>0</v>
      </c>
      <c r="BB152" s="47">
        <v>0</v>
      </c>
      <c r="BC152" s="47">
        <v>0</v>
      </c>
      <c r="BD152" s="47">
        <v>0</v>
      </c>
      <c r="BE152" s="47">
        <v>0</v>
      </c>
      <c r="BF152" s="47">
        <v>0</v>
      </c>
      <c r="BG152" s="47">
        <v>0</v>
      </c>
      <c r="BH152" s="47">
        <v>0</v>
      </c>
      <c r="BI152" s="47">
        <v>0</v>
      </c>
      <c r="BJ152" s="47">
        <v>0</v>
      </c>
      <c r="BK152" s="47">
        <v>0</v>
      </c>
      <c r="BL152" s="47">
        <v>0</v>
      </c>
      <c r="BM152" s="47">
        <v>0</v>
      </c>
      <c r="BN152" s="47">
        <v>0</v>
      </c>
      <c r="BO152" s="47">
        <v>0</v>
      </c>
      <c r="BP152" s="47">
        <v>0</v>
      </c>
      <c r="BQ152" s="47">
        <v>0</v>
      </c>
      <c r="BR152" s="47">
        <v>0</v>
      </c>
      <c r="BS152" s="47">
        <v>0</v>
      </c>
      <c r="BT152" s="47">
        <v>0</v>
      </c>
      <c r="BU152" s="47">
        <v>0</v>
      </c>
      <c r="BV152" s="47">
        <v>0</v>
      </c>
      <c r="BW152" s="47">
        <v>0</v>
      </c>
      <c r="BX152" s="47">
        <v>0</v>
      </c>
      <c r="BY152" s="47">
        <v>0</v>
      </c>
      <c r="BZ152" s="47">
        <v>0</v>
      </c>
      <c r="CA152" s="47">
        <v>0</v>
      </c>
      <c r="CB152" s="47">
        <v>0</v>
      </c>
      <c r="CC152" s="47">
        <v>0</v>
      </c>
      <c r="CD152" s="47">
        <v>0</v>
      </c>
      <c r="CE152" s="47">
        <v>0</v>
      </c>
      <c r="CF152" s="47">
        <v>0</v>
      </c>
      <c r="CG152" s="47">
        <v>0</v>
      </c>
      <c r="CH152" s="47">
        <v>0</v>
      </c>
      <c r="CI152" s="25">
        <v>1</v>
      </c>
      <c r="CJ152" s="48">
        <v>0</v>
      </c>
      <c r="CK152" s="27">
        <v>1</v>
      </c>
      <c r="CL152" s="48">
        <v>0</v>
      </c>
      <c r="CM152" s="48">
        <v>0</v>
      </c>
      <c r="CN152" s="48">
        <v>0</v>
      </c>
      <c r="CO152" s="25">
        <v>0</v>
      </c>
      <c r="CP152" s="48">
        <v>0</v>
      </c>
      <c r="CQ152" s="48">
        <v>0</v>
      </c>
      <c r="CR152" s="25">
        <v>0</v>
      </c>
      <c r="CS152" s="48">
        <v>0</v>
      </c>
      <c r="CT152" s="48">
        <v>0</v>
      </c>
      <c r="CU152" s="25">
        <v>0</v>
      </c>
      <c r="CV152" s="48">
        <v>0</v>
      </c>
      <c r="CW152" s="48">
        <v>0</v>
      </c>
      <c r="CX152" s="48">
        <v>0</v>
      </c>
      <c r="CY152" s="25">
        <v>0</v>
      </c>
      <c r="CZ152" s="25">
        <v>0</v>
      </c>
      <c r="DA152" s="25">
        <v>0</v>
      </c>
      <c r="DB152" s="48">
        <v>0</v>
      </c>
      <c r="DC152" s="48">
        <v>0</v>
      </c>
      <c r="DD152" s="48">
        <v>0</v>
      </c>
      <c r="DE152" s="25">
        <v>0</v>
      </c>
      <c r="DF152" s="48">
        <v>0</v>
      </c>
      <c r="DG152" s="48">
        <v>0</v>
      </c>
      <c r="DH152" s="48">
        <v>0</v>
      </c>
      <c r="DI152" s="25">
        <v>0</v>
      </c>
      <c r="DJ152" s="33">
        <f t="shared" si="92"/>
        <v>0</v>
      </c>
      <c r="DK152" s="33">
        <f t="shared" si="93"/>
        <v>0</v>
      </c>
      <c r="DL152" s="27">
        <f t="shared" si="94"/>
        <v>1</v>
      </c>
      <c r="DM152" s="33">
        <f t="shared" si="95"/>
        <v>0</v>
      </c>
      <c r="DN152" s="33">
        <f t="shared" si="96"/>
        <v>0</v>
      </c>
      <c r="DO152" s="33">
        <f t="shared" si="97"/>
        <v>0</v>
      </c>
      <c r="DP152" s="33">
        <f t="shared" si="98"/>
        <v>0</v>
      </c>
      <c r="DQ152" s="33">
        <f t="shared" si="99"/>
        <v>0</v>
      </c>
      <c r="DR152" s="154">
        <v>1.167</v>
      </c>
      <c r="DS152" s="3">
        <v>1.089</v>
      </c>
      <c r="DT152" s="3" t="s">
        <v>3063</v>
      </c>
      <c r="DU152" s="3" t="s">
        <v>3067</v>
      </c>
      <c r="DV152" s="285"/>
    </row>
    <row r="153" spans="1:126" x14ac:dyDescent="0.35">
      <c r="A153" s="229">
        <v>2098</v>
      </c>
      <c r="B153" t="s">
        <v>654</v>
      </c>
      <c r="C153" t="s">
        <v>1665</v>
      </c>
      <c r="D153" t="s">
        <v>1666</v>
      </c>
      <c r="E153" t="s">
        <v>214</v>
      </c>
      <c r="F153" t="s">
        <v>214</v>
      </c>
      <c r="H153" t="s">
        <v>1004</v>
      </c>
      <c r="I153">
        <v>2020</v>
      </c>
      <c r="J153" t="s">
        <v>1667</v>
      </c>
      <c r="K153" s="47" t="s">
        <v>164</v>
      </c>
      <c r="L153">
        <v>238</v>
      </c>
      <c r="M153">
        <v>2</v>
      </c>
      <c r="N153" t="s">
        <v>1668</v>
      </c>
      <c r="O153" s="42" t="s">
        <v>177</v>
      </c>
      <c r="P153" t="s">
        <v>102</v>
      </c>
      <c r="Q153" t="s">
        <v>1669</v>
      </c>
      <c r="R153" t="s">
        <v>103</v>
      </c>
      <c r="S153" t="s">
        <v>104</v>
      </c>
      <c r="T153" t="s">
        <v>105</v>
      </c>
      <c r="U153" t="s">
        <v>1670</v>
      </c>
      <c r="V153">
        <v>0</v>
      </c>
      <c r="W153">
        <v>0</v>
      </c>
      <c r="X153">
        <v>0</v>
      </c>
      <c r="Y153" s="43">
        <v>0</v>
      </c>
      <c r="Z153" s="43">
        <v>1</v>
      </c>
      <c r="AA153" s="43">
        <v>0</v>
      </c>
      <c r="AB153" s="43">
        <v>0</v>
      </c>
      <c r="AC153" s="3">
        <f t="shared" si="80"/>
        <v>1</v>
      </c>
      <c r="AD153" s="4">
        <f t="shared" si="81"/>
        <v>1</v>
      </c>
      <c r="AE153" s="44">
        <v>0</v>
      </c>
      <c r="AF153" s="44">
        <v>0</v>
      </c>
      <c r="AG153" s="11">
        <f t="shared" si="82"/>
        <v>0</v>
      </c>
      <c r="AH153" s="12">
        <f t="shared" si="83"/>
        <v>0</v>
      </c>
      <c r="AI153" s="13">
        <f t="shared" si="84"/>
        <v>1</v>
      </c>
      <c r="AJ153" s="45">
        <v>0</v>
      </c>
      <c r="AK153" s="45">
        <v>0</v>
      </c>
      <c r="AL153" s="18">
        <f t="shared" si="85"/>
        <v>0</v>
      </c>
      <c r="AM153" s="19">
        <f t="shared" si="86"/>
        <v>0</v>
      </c>
      <c r="AN153" s="46">
        <v>0</v>
      </c>
      <c r="AO153" s="46">
        <v>0</v>
      </c>
      <c r="AP153" s="46">
        <v>0</v>
      </c>
      <c r="AQ153" s="24">
        <f t="shared" si="87"/>
        <v>0</v>
      </c>
      <c r="AR153" s="25">
        <f t="shared" si="88"/>
        <v>0</v>
      </c>
      <c r="AS153" s="13">
        <f t="shared" si="89"/>
        <v>0</v>
      </c>
      <c r="AT153" s="26">
        <f t="shared" si="90"/>
        <v>1</v>
      </c>
      <c r="AU153" s="27">
        <f t="shared" si="91"/>
        <v>1</v>
      </c>
      <c r="AV153" s="47">
        <v>0</v>
      </c>
      <c r="AW153" s="47">
        <v>0</v>
      </c>
      <c r="AX153" s="47">
        <v>0</v>
      </c>
      <c r="AY153" s="47">
        <v>0</v>
      </c>
      <c r="AZ153" s="47">
        <v>0</v>
      </c>
      <c r="BA153" s="47">
        <v>0</v>
      </c>
      <c r="BB153" s="47">
        <v>0</v>
      </c>
      <c r="BC153" s="47">
        <v>0</v>
      </c>
      <c r="BD153" s="47">
        <v>0</v>
      </c>
      <c r="BE153" s="47">
        <v>0</v>
      </c>
      <c r="BF153" s="47">
        <v>0</v>
      </c>
      <c r="BG153" s="47">
        <v>0</v>
      </c>
      <c r="BH153" s="47">
        <v>0</v>
      </c>
      <c r="BI153" s="47">
        <v>0</v>
      </c>
      <c r="BJ153" s="47">
        <v>0</v>
      </c>
      <c r="BK153" s="47">
        <v>0</v>
      </c>
      <c r="BL153" s="47">
        <v>0</v>
      </c>
      <c r="BM153" s="47">
        <v>0</v>
      </c>
      <c r="BN153" s="47">
        <v>0</v>
      </c>
      <c r="BO153" s="47">
        <v>0</v>
      </c>
      <c r="BP153" s="47">
        <v>0</v>
      </c>
      <c r="BQ153" s="47">
        <v>0</v>
      </c>
      <c r="BR153" s="47">
        <v>0</v>
      </c>
      <c r="BS153" s="47">
        <v>0</v>
      </c>
      <c r="BT153" s="47">
        <v>0</v>
      </c>
      <c r="BU153" s="47">
        <v>0</v>
      </c>
      <c r="BV153" s="47">
        <v>0</v>
      </c>
      <c r="BW153" s="47">
        <v>0</v>
      </c>
      <c r="BX153" s="47">
        <v>0</v>
      </c>
      <c r="BY153" s="47">
        <v>0</v>
      </c>
      <c r="BZ153" s="47">
        <v>0</v>
      </c>
      <c r="CA153" s="47">
        <v>0</v>
      </c>
      <c r="CB153" s="47">
        <v>0</v>
      </c>
      <c r="CC153" s="47">
        <v>0</v>
      </c>
      <c r="CD153" s="47">
        <v>0</v>
      </c>
      <c r="CE153" s="47">
        <v>0</v>
      </c>
      <c r="CF153" s="47">
        <v>0</v>
      </c>
      <c r="CG153" s="47">
        <v>0</v>
      </c>
      <c r="CH153" s="47">
        <v>0</v>
      </c>
      <c r="CI153" s="25">
        <v>1</v>
      </c>
      <c r="CJ153" s="48">
        <v>0</v>
      </c>
      <c r="CK153" s="27">
        <v>1</v>
      </c>
      <c r="CL153" s="48">
        <v>0</v>
      </c>
      <c r="CM153" s="48">
        <v>0</v>
      </c>
      <c r="CN153" s="48">
        <v>0</v>
      </c>
      <c r="CO153" s="25">
        <v>0</v>
      </c>
      <c r="CP153" s="48">
        <v>0</v>
      </c>
      <c r="CQ153" s="48">
        <v>0</v>
      </c>
      <c r="CR153" s="25">
        <v>0</v>
      </c>
      <c r="CS153" s="48">
        <v>0</v>
      </c>
      <c r="CT153" s="48">
        <v>0</v>
      </c>
      <c r="CU153" s="25">
        <v>0</v>
      </c>
      <c r="CV153" s="48">
        <v>0</v>
      </c>
      <c r="CW153" s="48">
        <v>0</v>
      </c>
      <c r="CX153" s="48">
        <v>0</v>
      </c>
      <c r="CY153" s="25">
        <v>0</v>
      </c>
      <c r="CZ153" s="25">
        <v>0</v>
      </c>
      <c r="DA153" s="25">
        <v>0</v>
      </c>
      <c r="DB153" s="48">
        <v>0</v>
      </c>
      <c r="DC153" s="48">
        <v>0</v>
      </c>
      <c r="DD153" s="48">
        <v>0</v>
      </c>
      <c r="DE153" s="25">
        <v>0</v>
      </c>
      <c r="DF153" s="48">
        <v>0</v>
      </c>
      <c r="DG153" s="48">
        <v>0</v>
      </c>
      <c r="DH153" s="48">
        <v>0</v>
      </c>
      <c r="DI153" s="25">
        <v>0</v>
      </c>
      <c r="DJ153" s="33">
        <f t="shared" si="92"/>
        <v>0</v>
      </c>
      <c r="DK153" s="33">
        <f t="shared" si="93"/>
        <v>0</v>
      </c>
      <c r="DL153" s="27">
        <f t="shared" si="94"/>
        <v>1</v>
      </c>
      <c r="DM153" s="33">
        <f t="shared" si="95"/>
        <v>0</v>
      </c>
      <c r="DN153" s="33">
        <f t="shared" si="96"/>
        <v>0</v>
      </c>
      <c r="DO153" s="33">
        <f t="shared" si="97"/>
        <v>0</v>
      </c>
      <c r="DP153" s="33">
        <f t="shared" si="98"/>
        <v>0</v>
      </c>
      <c r="DQ153" s="33">
        <f t="shared" si="99"/>
        <v>0</v>
      </c>
      <c r="DR153" s="154">
        <v>2.0129999999999999</v>
      </c>
      <c r="DS153" s="3">
        <v>2.5739999999999998</v>
      </c>
      <c r="DT153" s="3" t="s">
        <v>3087</v>
      </c>
      <c r="DU153" s="3" t="s">
        <v>3064</v>
      </c>
      <c r="DV153" s="285"/>
    </row>
    <row r="154" spans="1:126" x14ac:dyDescent="0.35">
      <c r="A154" s="229">
        <v>2099</v>
      </c>
      <c r="B154" t="s">
        <v>127</v>
      </c>
      <c r="C154" t="s">
        <v>1671</v>
      </c>
      <c r="D154" t="s">
        <v>1672</v>
      </c>
      <c r="E154" t="s">
        <v>1673</v>
      </c>
      <c r="F154" t="s">
        <v>1674</v>
      </c>
      <c r="G154" t="s">
        <v>1675</v>
      </c>
      <c r="H154" t="s">
        <v>1676</v>
      </c>
      <c r="I154">
        <v>2020</v>
      </c>
      <c r="J154" t="s">
        <v>1677</v>
      </c>
      <c r="K154" s="47" t="s">
        <v>175</v>
      </c>
      <c r="L154">
        <v>10</v>
      </c>
      <c r="M154">
        <v>1</v>
      </c>
      <c r="N154" t="s">
        <v>1678</v>
      </c>
      <c r="O154" s="42" t="s">
        <v>376</v>
      </c>
      <c r="P154" t="s">
        <v>102</v>
      </c>
      <c r="Q154" t="s">
        <v>1679</v>
      </c>
      <c r="R154" t="s">
        <v>103</v>
      </c>
      <c r="S154" t="s">
        <v>104</v>
      </c>
      <c r="T154" t="s">
        <v>105</v>
      </c>
      <c r="U154" t="s">
        <v>1680</v>
      </c>
      <c r="V154">
        <v>0</v>
      </c>
      <c r="W154">
        <v>0</v>
      </c>
      <c r="X154">
        <v>0</v>
      </c>
      <c r="Y154" s="43">
        <v>0</v>
      </c>
      <c r="Z154" s="43">
        <v>1</v>
      </c>
      <c r="AA154" s="43">
        <v>0</v>
      </c>
      <c r="AB154" s="43">
        <v>0</v>
      </c>
      <c r="AC154" s="3">
        <f t="shared" si="80"/>
        <v>1</v>
      </c>
      <c r="AD154" s="4">
        <f t="shared" si="81"/>
        <v>1</v>
      </c>
      <c r="AE154" s="44">
        <v>0</v>
      </c>
      <c r="AF154" s="44">
        <v>0</v>
      </c>
      <c r="AG154" s="11">
        <f t="shared" si="82"/>
        <v>0</v>
      </c>
      <c r="AH154" s="12">
        <f t="shared" si="83"/>
        <v>0</v>
      </c>
      <c r="AI154" s="13">
        <f t="shared" si="84"/>
        <v>1</v>
      </c>
      <c r="AJ154" s="45">
        <v>0</v>
      </c>
      <c r="AK154" s="45">
        <v>0</v>
      </c>
      <c r="AL154" s="18">
        <f t="shared" si="85"/>
        <v>0</v>
      </c>
      <c r="AM154" s="19">
        <f t="shared" si="86"/>
        <v>0</v>
      </c>
      <c r="AN154" s="46">
        <v>0</v>
      </c>
      <c r="AO154" s="46">
        <v>0</v>
      </c>
      <c r="AP154" s="46">
        <v>0</v>
      </c>
      <c r="AQ154" s="24">
        <f t="shared" si="87"/>
        <v>0</v>
      </c>
      <c r="AR154" s="25">
        <f t="shared" si="88"/>
        <v>0</v>
      </c>
      <c r="AS154" s="13">
        <f t="shared" si="89"/>
        <v>0</v>
      </c>
      <c r="AT154" s="26">
        <f t="shared" si="90"/>
        <v>1</v>
      </c>
      <c r="AU154" s="27">
        <f t="shared" si="91"/>
        <v>1</v>
      </c>
      <c r="AV154" s="47">
        <v>0</v>
      </c>
      <c r="AW154" s="47">
        <v>0</v>
      </c>
      <c r="AX154" s="47">
        <v>0</v>
      </c>
      <c r="AY154" s="47">
        <v>0</v>
      </c>
      <c r="AZ154" s="47">
        <v>0</v>
      </c>
      <c r="BA154" s="47">
        <v>0</v>
      </c>
      <c r="BB154" s="47">
        <v>0</v>
      </c>
      <c r="BC154" s="47">
        <v>0</v>
      </c>
      <c r="BD154" s="47">
        <v>0</v>
      </c>
      <c r="BE154" s="47">
        <v>0</v>
      </c>
      <c r="BF154" s="47">
        <v>0</v>
      </c>
      <c r="BG154" s="47">
        <v>0</v>
      </c>
      <c r="BH154" s="47">
        <v>0</v>
      </c>
      <c r="BI154" s="47">
        <v>0</v>
      </c>
      <c r="BJ154" s="47">
        <v>0</v>
      </c>
      <c r="BK154" s="47">
        <v>0</v>
      </c>
      <c r="BL154" s="47">
        <v>0</v>
      </c>
      <c r="BM154" s="47">
        <v>0</v>
      </c>
      <c r="BN154" s="47">
        <v>0</v>
      </c>
      <c r="BO154" s="47">
        <v>0</v>
      </c>
      <c r="BP154" s="47">
        <v>0</v>
      </c>
      <c r="BQ154" s="47">
        <v>0</v>
      </c>
      <c r="BR154" s="47">
        <v>0</v>
      </c>
      <c r="BS154" s="47">
        <v>0</v>
      </c>
      <c r="BT154" s="47">
        <v>0</v>
      </c>
      <c r="BU154" s="47">
        <v>0</v>
      </c>
      <c r="BV154" s="47">
        <v>0</v>
      </c>
      <c r="BW154" s="47">
        <v>0</v>
      </c>
      <c r="BX154" s="47">
        <v>0</v>
      </c>
      <c r="BY154" s="47">
        <v>0</v>
      </c>
      <c r="BZ154" s="47">
        <v>0</v>
      </c>
      <c r="CA154" s="47">
        <v>0</v>
      </c>
      <c r="CB154" s="47">
        <v>0</v>
      </c>
      <c r="CC154" s="47">
        <v>0</v>
      </c>
      <c r="CD154" s="47">
        <v>0</v>
      </c>
      <c r="CE154" s="47">
        <v>0</v>
      </c>
      <c r="CF154" s="47">
        <v>0</v>
      </c>
      <c r="CG154" s="47">
        <v>0</v>
      </c>
      <c r="CH154" s="47">
        <v>0</v>
      </c>
      <c r="CI154" s="25">
        <v>1</v>
      </c>
      <c r="CJ154" s="48">
        <v>0</v>
      </c>
      <c r="CK154" s="27">
        <v>1</v>
      </c>
      <c r="CL154" s="48">
        <v>0</v>
      </c>
      <c r="CM154" s="48">
        <v>0</v>
      </c>
      <c r="CN154" s="48">
        <v>0</v>
      </c>
      <c r="CO154" s="25">
        <v>0</v>
      </c>
      <c r="CP154" s="48">
        <v>0</v>
      </c>
      <c r="CQ154" s="48">
        <v>0</v>
      </c>
      <c r="CR154" s="25">
        <v>0</v>
      </c>
      <c r="CS154" s="48">
        <v>0</v>
      </c>
      <c r="CT154" s="48">
        <v>0</v>
      </c>
      <c r="CU154" s="25">
        <v>0</v>
      </c>
      <c r="CV154" s="48">
        <v>0</v>
      </c>
      <c r="CW154" s="48">
        <v>0</v>
      </c>
      <c r="CX154" s="48">
        <v>0</v>
      </c>
      <c r="CY154" s="25">
        <v>0</v>
      </c>
      <c r="CZ154" s="25">
        <v>0</v>
      </c>
      <c r="DA154" s="25">
        <v>0</v>
      </c>
      <c r="DB154" s="48">
        <v>0</v>
      </c>
      <c r="DC154" s="48">
        <v>0</v>
      </c>
      <c r="DD154" s="48">
        <v>0</v>
      </c>
      <c r="DE154" s="25">
        <v>0</v>
      </c>
      <c r="DF154" s="48">
        <v>0</v>
      </c>
      <c r="DG154" s="48">
        <v>0</v>
      </c>
      <c r="DH154" s="48">
        <v>0</v>
      </c>
      <c r="DI154" s="25">
        <v>0</v>
      </c>
      <c r="DJ154" s="33">
        <f t="shared" si="92"/>
        <v>0</v>
      </c>
      <c r="DK154" s="33">
        <f t="shared" si="93"/>
        <v>0</v>
      </c>
      <c r="DL154" s="27">
        <f t="shared" si="94"/>
        <v>1</v>
      </c>
      <c r="DM154" s="33">
        <f t="shared" si="95"/>
        <v>0</v>
      </c>
      <c r="DN154" s="33">
        <f t="shared" si="96"/>
        <v>0</v>
      </c>
      <c r="DO154" s="33">
        <f t="shared" si="97"/>
        <v>0</v>
      </c>
      <c r="DP154" s="33">
        <f t="shared" si="98"/>
        <v>0</v>
      </c>
      <c r="DQ154" s="33">
        <f t="shared" si="99"/>
        <v>0</v>
      </c>
      <c r="DR154" s="154">
        <v>3.9980000000000002</v>
      </c>
      <c r="DS154" s="3">
        <v>4.5759999999999996</v>
      </c>
      <c r="DT154" s="3" t="s">
        <v>3084</v>
      </c>
      <c r="DU154" s="3" t="s">
        <v>3062</v>
      </c>
      <c r="DV154" s="285"/>
    </row>
    <row r="155" spans="1:126" x14ac:dyDescent="0.35">
      <c r="A155">
        <v>2100</v>
      </c>
      <c r="B155" t="s">
        <v>127</v>
      </c>
      <c r="C155" t="s">
        <v>1681</v>
      </c>
      <c r="D155" t="s">
        <v>1682</v>
      </c>
      <c r="E155" t="s">
        <v>1683</v>
      </c>
      <c r="F155" t="s">
        <v>207</v>
      </c>
      <c r="G155" t="s">
        <v>1684</v>
      </c>
      <c r="H155" t="s">
        <v>1685</v>
      </c>
      <c r="I155">
        <v>2020</v>
      </c>
      <c r="J155" t="s">
        <v>1686</v>
      </c>
      <c r="K155" s="47" t="s">
        <v>411</v>
      </c>
      <c r="L155">
        <v>2019</v>
      </c>
      <c r="N155" t="s">
        <v>1687</v>
      </c>
      <c r="P155" t="s">
        <v>118</v>
      </c>
      <c r="Q155" t="s">
        <v>1688</v>
      </c>
      <c r="R155" t="s">
        <v>108</v>
      </c>
      <c r="S155" t="s">
        <v>104</v>
      </c>
      <c r="T155" t="s">
        <v>168</v>
      </c>
      <c r="U155" t="s">
        <v>125</v>
      </c>
      <c r="V155">
        <v>0</v>
      </c>
      <c r="W155">
        <v>0</v>
      </c>
      <c r="X155">
        <v>0</v>
      </c>
      <c r="Y155" s="43">
        <v>0</v>
      </c>
      <c r="Z155" s="43">
        <v>1</v>
      </c>
      <c r="AA155" s="43">
        <v>0</v>
      </c>
      <c r="AB155" s="43">
        <v>0</v>
      </c>
      <c r="AC155" s="3">
        <f t="shared" si="80"/>
        <v>1</v>
      </c>
      <c r="AD155" s="4">
        <f t="shared" si="81"/>
        <v>1</v>
      </c>
      <c r="AE155" s="44">
        <v>0</v>
      </c>
      <c r="AF155" s="44">
        <v>0</v>
      </c>
      <c r="AG155" s="11">
        <f t="shared" si="82"/>
        <v>0</v>
      </c>
      <c r="AH155" s="12">
        <f t="shared" si="83"/>
        <v>0</v>
      </c>
      <c r="AI155" s="13">
        <f t="shared" si="84"/>
        <v>1</v>
      </c>
      <c r="AJ155" s="45">
        <v>0</v>
      </c>
      <c r="AK155" s="45">
        <v>0</v>
      </c>
      <c r="AL155" s="18">
        <f t="shared" si="85"/>
        <v>0</v>
      </c>
      <c r="AM155" s="19">
        <f t="shared" si="86"/>
        <v>0</v>
      </c>
      <c r="AN155" s="46">
        <v>0</v>
      </c>
      <c r="AO155" s="46">
        <v>0</v>
      </c>
      <c r="AP155" s="46">
        <v>0</v>
      </c>
      <c r="AQ155" s="24">
        <f t="shared" si="87"/>
        <v>0</v>
      </c>
      <c r="AR155" s="25">
        <f t="shared" si="88"/>
        <v>0</v>
      </c>
      <c r="AS155" s="13">
        <f t="shared" si="89"/>
        <v>0</v>
      </c>
      <c r="AT155" s="26">
        <f t="shared" si="90"/>
        <v>1</v>
      </c>
      <c r="AU155" s="27">
        <f t="shared" si="91"/>
        <v>1</v>
      </c>
      <c r="AV155" s="47">
        <v>0</v>
      </c>
      <c r="AW155" s="47">
        <v>0</v>
      </c>
      <c r="AX155" s="47">
        <v>0</v>
      </c>
      <c r="AY155" s="47">
        <v>0</v>
      </c>
      <c r="AZ155" s="47">
        <v>0</v>
      </c>
      <c r="BA155" s="47">
        <v>0</v>
      </c>
      <c r="BB155" s="47">
        <v>0</v>
      </c>
      <c r="BC155" s="47">
        <v>0</v>
      </c>
      <c r="BD155" s="47">
        <v>0</v>
      </c>
      <c r="BE155" s="47">
        <v>0</v>
      </c>
      <c r="BF155" s="47">
        <v>0</v>
      </c>
      <c r="BG155" s="47">
        <v>0</v>
      </c>
      <c r="BH155" s="47">
        <v>0</v>
      </c>
      <c r="BI155" s="47">
        <v>0</v>
      </c>
      <c r="BJ155" s="47">
        <v>0</v>
      </c>
      <c r="BK155" s="47">
        <v>0</v>
      </c>
      <c r="BL155" s="47">
        <v>0</v>
      </c>
      <c r="BM155" s="47">
        <v>0</v>
      </c>
      <c r="BN155" s="47">
        <v>0</v>
      </c>
      <c r="BO155" s="47">
        <v>0</v>
      </c>
      <c r="BP155" s="47">
        <v>0</v>
      </c>
      <c r="BQ155" s="47">
        <v>0</v>
      </c>
      <c r="BR155" s="47">
        <v>0</v>
      </c>
      <c r="BS155" s="47">
        <v>0</v>
      </c>
      <c r="BT155" s="47">
        <v>0</v>
      </c>
      <c r="BU155" s="47">
        <v>0</v>
      </c>
      <c r="BV155" s="47">
        <v>0</v>
      </c>
      <c r="BW155" s="47">
        <v>0</v>
      </c>
      <c r="BX155" s="47">
        <v>0</v>
      </c>
      <c r="BY155" s="47">
        <v>0</v>
      </c>
      <c r="BZ155" s="47">
        <v>0</v>
      </c>
      <c r="CA155" s="47">
        <v>0</v>
      </c>
      <c r="CB155" s="47">
        <v>0</v>
      </c>
      <c r="CC155" s="47">
        <v>0</v>
      </c>
      <c r="CD155" s="47">
        <v>0</v>
      </c>
      <c r="CE155" s="47">
        <v>0</v>
      </c>
      <c r="CF155" s="47">
        <v>0</v>
      </c>
      <c r="CG155" s="47">
        <v>0</v>
      </c>
      <c r="CH155" s="47">
        <v>0</v>
      </c>
      <c r="CI155" s="25">
        <v>1</v>
      </c>
      <c r="CJ155" s="48">
        <v>0</v>
      </c>
      <c r="CK155" s="27">
        <v>0</v>
      </c>
      <c r="CL155" s="48">
        <v>0</v>
      </c>
      <c r="CM155" s="48">
        <v>0</v>
      </c>
      <c r="CN155" s="48">
        <v>1</v>
      </c>
      <c r="CO155" s="25">
        <v>0</v>
      </c>
      <c r="CP155" s="48">
        <v>0</v>
      </c>
      <c r="CQ155" s="48">
        <v>0</v>
      </c>
      <c r="CR155" s="25">
        <v>0</v>
      </c>
      <c r="CS155" s="48">
        <v>0</v>
      </c>
      <c r="CT155" s="48">
        <v>0</v>
      </c>
      <c r="CU155" s="25">
        <v>0</v>
      </c>
      <c r="CV155" s="48">
        <v>0</v>
      </c>
      <c r="CW155" s="48">
        <v>0</v>
      </c>
      <c r="CX155" s="48">
        <v>0</v>
      </c>
      <c r="CY155" s="25">
        <v>0</v>
      </c>
      <c r="CZ155" s="25">
        <v>0</v>
      </c>
      <c r="DA155" s="25">
        <v>0</v>
      </c>
      <c r="DB155" s="48">
        <v>0</v>
      </c>
      <c r="DC155" s="48">
        <v>0</v>
      </c>
      <c r="DD155" s="48">
        <v>0</v>
      </c>
      <c r="DE155" s="25">
        <v>0</v>
      </c>
      <c r="DF155" s="48">
        <v>0</v>
      </c>
      <c r="DG155" s="48">
        <v>0</v>
      </c>
      <c r="DH155" s="48">
        <v>0</v>
      </c>
      <c r="DI155" s="25">
        <v>0</v>
      </c>
      <c r="DJ155" s="33">
        <f t="shared" si="92"/>
        <v>0</v>
      </c>
      <c r="DK155" s="33">
        <f t="shared" si="93"/>
        <v>1</v>
      </c>
      <c r="DL155" s="27">
        <f t="shared" si="94"/>
        <v>0</v>
      </c>
      <c r="DM155" s="33">
        <f t="shared" si="95"/>
        <v>0</v>
      </c>
      <c r="DN155" s="33">
        <f t="shared" si="96"/>
        <v>0</v>
      </c>
      <c r="DO155" s="33">
        <f t="shared" si="97"/>
        <v>0</v>
      </c>
      <c r="DP155" s="33">
        <f t="shared" si="98"/>
        <v>0</v>
      </c>
      <c r="DQ155" s="33">
        <f t="shared" si="99"/>
        <v>0</v>
      </c>
      <c r="DR155" s="154"/>
      <c r="DS155" s="3"/>
      <c r="DT155" s="3"/>
      <c r="DU155" s="3"/>
      <c r="DV155" s="285"/>
    </row>
    <row r="156" spans="1:126" x14ac:dyDescent="0.35">
      <c r="A156">
        <v>2106</v>
      </c>
      <c r="B156" t="s">
        <v>654</v>
      </c>
      <c r="C156" t="s">
        <v>1689</v>
      </c>
      <c r="D156" t="s">
        <v>1690</v>
      </c>
      <c r="E156" t="s">
        <v>1691</v>
      </c>
      <c r="G156" t="s">
        <v>1691</v>
      </c>
      <c r="H156" t="s">
        <v>708</v>
      </c>
      <c r="I156">
        <v>2020</v>
      </c>
      <c r="J156" t="s">
        <v>1692</v>
      </c>
      <c r="N156" t="s">
        <v>225</v>
      </c>
      <c r="O156" s="42" t="s">
        <v>337</v>
      </c>
      <c r="P156" t="s">
        <v>102</v>
      </c>
      <c r="Q156" t="s">
        <v>1693</v>
      </c>
      <c r="R156" t="s">
        <v>103</v>
      </c>
      <c r="S156" t="s">
        <v>267</v>
      </c>
      <c r="T156" t="s">
        <v>268</v>
      </c>
      <c r="U156" t="s">
        <v>117</v>
      </c>
      <c r="V156">
        <v>0</v>
      </c>
      <c r="W156">
        <v>0</v>
      </c>
      <c r="X156">
        <v>0</v>
      </c>
      <c r="Y156" s="43">
        <v>0</v>
      </c>
      <c r="Z156" s="43">
        <v>0</v>
      </c>
      <c r="AA156" s="43">
        <v>0</v>
      </c>
      <c r="AB156" s="43">
        <v>0</v>
      </c>
      <c r="AC156" s="3">
        <f t="shared" si="80"/>
        <v>0</v>
      </c>
      <c r="AD156" s="4">
        <f t="shared" si="81"/>
        <v>0</v>
      </c>
      <c r="AE156" s="44">
        <v>0</v>
      </c>
      <c r="AF156" s="44">
        <v>0</v>
      </c>
      <c r="AG156" s="11">
        <f t="shared" si="82"/>
        <v>0</v>
      </c>
      <c r="AH156" s="12">
        <f t="shared" si="83"/>
        <v>0</v>
      </c>
      <c r="AI156" s="13">
        <f t="shared" si="84"/>
        <v>0</v>
      </c>
      <c r="AJ156" s="45">
        <v>0</v>
      </c>
      <c r="AK156" s="45">
        <v>0</v>
      </c>
      <c r="AL156" s="18">
        <f t="shared" si="85"/>
        <v>0</v>
      </c>
      <c r="AM156" s="19">
        <f t="shared" si="86"/>
        <v>0</v>
      </c>
      <c r="AN156" s="46">
        <v>0</v>
      </c>
      <c r="AO156" s="46">
        <v>1</v>
      </c>
      <c r="AP156" s="46">
        <v>0</v>
      </c>
      <c r="AQ156" s="24">
        <f t="shared" si="87"/>
        <v>1</v>
      </c>
      <c r="AR156" s="25">
        <f t="shared" si="88"/>
        <v>1</v>
      </c>
      <c r="AS156" s="13">
        <f t="shared" si="89"/>
        <v>1</v>
      </c>
      <c r="AT156" s="26">
        <f t="shared" si="90"/>
        <v>1</v>
      </c>
      <c r="AU156" s="27">
        <f t="shared" si="91"/>
        <v>1</v>
      </c>
      <c r="AV156" s="47">
        <v>0</v>
      </c>
      <c r="AW156" s="47">
        <v>0</v>
      </c>
      <c r="AX156" s="47">
        <v>0</v>
      </c>
      <c r="AY156" s="47">
        <v>0</v>
      </c>
      <c r="AZ156" s="47">
        <v>0</v>
      </c>
      <c r="BA156" s="47">
        <v>0</v>
      </c>
      <c r="BB156" s="47">
        <v>0</v>
      </c>
      <c r="BC156" s="47">
        <v>0</v>
      </c>
      <c r="BD156" s="47">
        <v>0</v>
      </c>
      <c r="BE156" s="47">
        <v>0</v>
      </c>
      <c r="BF156" s="47">
        <v>0</v>
      </c>
      <c r="BG156" s="47">
        <v>0</v>
      </c>
      <c r="BH156" s="47">
        <v>0</v>
      </c>
      <c r="BI156" s="47">
        <v>0</v>
      </c>
      <c r="BJ156" s="47">
        <v>0</v>
      </c>
      <c r="BK156" s="47">
        <v>0</v>
      </c>
      <c r="BL156" s="47">
        <v>0</v>
      </c>
      <c r="BM156" s="47">
        <v>0</v>
      </c>
      <c r="BN156" s="47">
        <v>0</v>
      </c>
      <c r="BO156" s="47">
        <v>0</v>
      </c>
      <c r="BP156" s="47">
        <v>0</v>
      </c>
      <c r="BQ156" s="47">
        <v>0</v>
      </c>
      <c r="BR156" s="47">
        <v>0</v>
      </c>
      <c r="BS156" s="47">
        <v>0</v>
      </c>
      <c r="BT156" s="47">
        <v>0</v>
      </c>
      <c r="BU156" s="47">
        <v>0</v>
      </c>
      <c r="BV156" s="47">
        <v>0</v>
      </c>
      <c r="BW156" s="47">
        <v>0</v>
      </c>
      <c r="BX156" s="47">
        <v>0</v>
      </c>
      <c r="BY156" s="47">
        <v>0</v>
      </c>
      <c r="BZ156" s="47">
        <v>0</v>
      </c>
      <c r="CA156" s="47">
        <v>0</v>
      </c>
      <c r="CB156" s="47">
        <v>0</v>
      </c>
      <c r="CC156" s="47">
        <v>0</v>
      </c>
      <c r="CD156" s="47">
        <v>0</v>
      </c>
      <c r="CE156" s="47">
        <v>0</v>
      </c>
      <c r="CF156" s="47">
        <v>0</v>
      </c>
      <c r="CG156" s="47">
        <v>0</v>
      </c>
      <c r="CH156" s="47">
        <v>0</v>
      </c>
      <c r="CI156" s="25">
        <v>0</v>
      </c>
      <c r="CJ156" s="48">
        <v>0</v>
      </c>
      <c r="CK156" s="27">
        <v>0</v>
      </c>
      <c r="CL156" s="48">
        <v>0</v>
      </c>
      <c r="CM156" s="48">
        <v>0</v>
      </c>
      <c r="CN156" s="48">
        <v>0</v>
      </c>
      <c r="CO156" s="25">
        <v>0</v>
      </c>
      <c r="CP156" s="48">
        <v>0</v>
      </c>
      <c r="CQ156" s="48">
        <v>0</v>
      </c>
      <c r="CR156" s="25">
        <v>0</v>
      </c>
      <c r="CS156" s="48">
        <v>0</v>
      </c>
      <c r="CT156" s="48">
        <v>0</v>
      </c>
      <c r="CU156" s="25">
        <v>0</v>
      </c>
      <c r="CV156" s="48">
        <v>0</v>
      </c>
      <c r="CW156" s="48">
        <v>0</v>
      </c>
      <c r="CX156" s="48">
        <v>0</v>
      </c>
      <c r="CY156" s="25">
        <v>0</v>
      </c>
      <c r="CZ156" s="25">
        <v>0</v>
      </c>
      <c r="DA156" s="25">
        <v>1</v>
      </c>
      <c r="DB156" s="48">
        <v>1</v>
      </c>
      <c r="DC156" s="48">
        <v>0</v>
      </c>
      <c r="DD156" s="48">
        <v>0</v>
      </c>
      <c r="DE156" s="25">
        <v>0</v>
      </c>
      <c r="DF156" s="48">
        <v>0</v>
      </c>
      <c r="DG156" s="48">
        <v>0</v>
      </c>
      <c r="DH156" s="48">
        <v>0</v>
      </c>
      <c r="DI156" s="25">
        <v>0</v>
      </c>
      <c r="DJ156" s="33">
        <f t="shared" si="92"/>
        <v>0</v>
      </c>
      <c r="DK156" s="33">
        <f t="shared" si="93"/>
        <v>0</v>
      </c>
      <c r="DL156" s="27">
        <f t="shared" si="94"/>
        <v>0</v>
      </c>
      <c r="DM156" s="33">
        <f t="shared" si="95"/>
        <v>0</v>
      </c>
      <c r="DN156" s="33">
        <f t="shared" si="96"/>
        <v>0</v>
      </c>
      <c r="DO156" s="33">
        <f t="shared" si="97"/>
        <v>0</v>
      </c>
      <c r="DP156" s="33">
        <f t="shared" si="98"/>
        <v>0</v>
      </c>
      <c r="DQ156" s="33">
        <f t="shared" si="99"/>
        <v>0</v>
      </c>
      <c r="DR156" s="154"/>
      <c r="DS156" s="3"/>
      <c r="DT156" s="3"/>
      <c r="DU156" s="3"/>
      <c r="DV156" s="285"/>
    </row>
    <row r="157" spans="1:126" x14ac:dyDescent="0.35">
      <c r="A157">
        <v>2107</v>
      </c>
      <c r="B157" t="s">
        <v>252</v>
      </c>
      <c r="C157" t="s">
        <v>1694</v>
      </c>
      <c r="D157" t="s">
        <v>1695</v>
      </c>
      <c r="E157" t="s">
        <v>253</v>
      </c>
      <c r="F157" t="s">
        <v>253</v>
      </c>
      <c r="H157" t="s">
        <v>1696</v>
      </c>
      <c r="I157">
        <v>2020</v>
      </c>
      <c r="J157" t="s">
        <v>1697</v>
      </c>
      <c r="K157" s="47" t="s">
        <v>1698</v>
      </c>
      <c r="O157" s="42" t="s">
        <v>1699</v>
      </c>
      <c r="P157" t="s">
        <v>118</v>
      </c>
      <c r="Q157" t="s">
        <v>1700</v>
      </c>
      <c r="R157" t="s">
        <v>103</v>
      </c>
      <c r="S157" t="s">
        <v>104</v>
      </c>
      <c r="T157" t="s">
        <v>178</v>
      </c>
      <c r="U157" t="s">
        <v>117</v>
      </c>
      <c r="V157">
        <v>0</v>
      </c>
      <c r="W157">
        <v>0</v>
      </c>
      <c r="X157">
        <v>0</v>
      </c>
      <c r="Y157" s="43">
        <v>0</v>
      </c>
      <c r="Z157" s="43">
        <v>0</v>
      </c>
      <c r="AA157" s="43">
        <v>0</v>
      </c>
      <c r="AB157" s="43">
        <v>0</v>
      </c>
      <c r="AC157" s="3">
        <f t="shared" si="80"/>
        <v>0</v>
      </c>
      <c r="AD157" s="4">
        <f t="shared" si="81"/>
        <v>0</v>
      </c>
      <c r="AE157" s="44">
        <v>0</v>
      </c>
      <c r="AF157" s="44">
        <v>0</v>
      </c>
      <c r="AG157" s="11">
        <f t="shared" si="82"/>
        <v>0</v>
      </c>
      <c r="AH157" s="12">
        <f t="shared" si="83"/>
        <v>0</v>
      </c>
      <c r="AI157" s="13">
        <f t="shared" si="84"/>
        <v>0</v>
      </c>
      <c r="AJ157" s="45">
        <v>0</v>
      </c>
      <c r="AK157" s="45">
        <v>0</v>
      </c>
      <c r="AL157" s="18">
        <f t="shared" si="85"/>
        <v>0</v>
      </c>
      <c r="AM157" s="19">
        <f t="shared" si="86"/>
        <v>0</v>
      </c>
      <c r="AN157" s="46">
        <v>0</v>
      </c>
      <c r="AO157" s="46">
        <v>1</v>
      </c>
      <c r="AP157" s="46">
        <v>0</v>
      </c>
      <c r="AQ157" s="24">
        <f t="shared" si="87"/>
        <v>1</v>
      </c>
      <c r="AR157" s="25">
        <f t="shared" si="88"/>
        <v>1</v>
      </c>
      <c r="AS157" s="13">
        <f t="shared" si="89"/>
        <v>1</v>
      </c>
      <c r="AT157" s="26">
        <f t="shared" si="90"/>
        <v>1</v>
      </c>
      <c r="AU157" s="27">
        <f t="shared" si="91"/>
        <v>1</v>
      </c>
      <c r="AV157" s="47">
        <v>0</v>
      </c>
      <c r="AW157" s="47">
        <v>0</v>
      </c>
      <c r="AX157" s="47">
        <v>0</v>
      </c>
      <c r="AY157" s="47">
        <v>0</v>
      </c>
      <c r="AZ157" s="47">
        <v>0</v>
      </c>
      <c r="BA157" s="47">
        <v>0</v>
      </c>
      <c r="BB157" s="47">
        <v>0</v>
      </c>
      <c r="BC157" s="47">
        <v>0</v>
      </c>
      <c r="BD157" s="47">
        <v>0</v>
      </c>
      <c r="BE157" s="47">
        <v>0</v>
      </c>
      <c r="BF157" s="47">
        <v>0</v>
      </c>
      <c r="BG157" s="47">
        <v>0</v>
      </c>
      <c r="BH157" s="47">
        <v>0</v>
      </c>
      <c r="BI157" s="47">
        <v>0</v>
      </c>
      <c r="BJ157" s="47">
        <v>0</v>
      </c>
      <c r="BK157" s="47">
        <v>0</v>
      </c>
      <c r="BL157" s="47">
        <v>0</v>
      </c>
      <c r="BM157" s="47">
        <v>0</v>
      </c>
      <c r="BN157" s="47">
        <v>0</v>
      </c>
      <c r="BO157" s="47">
        <v>0</v>
      </c>
      <c r="BP157" s="47">
        <v>0</v>
      </c>
      <c r="BQ157" s="47">
        <v>0</v>
      </c>
      <c r="BR157" s="47">
        <v>0</v>
      </c>
      <c r="BS157" s="47">
        <v>0</v>
      </c>
      <c r="BT157" s="47">
        <v>0</v>
      </c>
      <c r="BU157" s="47">
        <v>0</v>
      </c>
      <c r="BV157" s="47">
        <v>0</v>
      </c>
      <c r="BW157" s="47">
        <v>0</v>
      </c>
      <c r="BX157" s="47">
        <v>0</v>
      </c>
      <c r="BY157" s="47">
        <v>0</v>
      </c>
      <c r="BZ157" s="47">
        <v>0</v>
      </c>
      <c r="CA157" s="47">
        <v>0</v>
      </c>
      <c r="CB157" s="47">
        <v>0</v>
      </c>
      <c r="CC157" s="47">
        <v>0</v>
      </c>
      <c r="CD157" s="47">
        <v>0</v>
      </c>
      <c r="CE157" s="47">
        <v>0</v>
      </c>
      <c r="CF157" s="47">
        <v>0</v>
      </c>
      <c r="CG157" s="47">
        <v>0</v>
      </c>
      <c r="CH157" s="47">
        <v>0</v>
      </c>
      <c r="CI157" s="25">
        <v>1</v>
      </c>
      <c r="CJ157" s="48">
        <v>1</v>
      </c>
      <c r="CK157" s="27">
        <v>0</v>
      </c>
      <c r="CL157" s="48">
        <v>0</v>
      </c>
      <c r="CM157" s="48">
        <v>0</v>
      </c>
      <c r="CN157" s="48">
        <v>0</v>
      </c>
      <c r="CO157" s="25">
        <v>0</v>
      </c>
      <c r="CP157" s="48">
        <v>0</v>
      </c>
      <c r="CQ157" s="48">
        <v>0</v>
      </c>
      <c r="CR157" s="25">
        <v>0</v>
      </c>
      <c r="CS157" s="48">
        <v>0</v>
      </c>
      <c r="CT157" s="48">
        <v>0</v>
      </c>
      <c r="CU157" s="25">
        <v>0</v>
      </c>
      <c r="CV157" s="48">
        <v>0</v>
      </c>
      <c r="CW157" s="48">
        <v>0</v>
      </c>
      <c r="CX157" s="48">
        <v>0</v>
      </c>
      <c r="CY157" s="25">
        <v>0</v>
      </c>
      <c r="CZ157" s="25">
        <v>0</v>
      </c>
      <c r="DA157" s="25">
        <v>0</v>
      </c>
      <c r="DB157" s="48">
        <v>0</v>
      </c>
      <c r="DC157" s="48">
        <v>0</v>
      </c>
      <c r="DD157" s="48">
        <v>0</v>
      </c>
      <c r="DE157" s="25">
        <v>0</v>
      </c>
      <c r="DF157" s="48">
        <v>0</v>
      </c>
      <c r="DG157" s="48">
        <v>0</v>
      </c>
      <c r="DH157" s="48">
        <v>0</v>
      </c>
      <c r="DI157" s="25">
        <v>0</v>
      </c>
      <c r="DJ157" s="33">
        <f t="shared" si="92"/>
        <v>1</v>
      </c>
      <c r="DK157" s="33">
        <f t="shared" si="93"/>
        <v>0</v>
      </c>
      <c r="DL157" s="27">
        <f t="shared" si="94"/>
        <v>0</v>
      </c>
      <c r="DM157" s="33">
        <f t="shared" si="95"/>
        <v>0</v>
      </c>
      <c r="DN157" s="33">
        <f t="shared" si="96"/>
        <v>0</v>
      </c>
      <c r="DO157" s="33">
        <f t="shared" si="97"/>
        <v>0</v>
      </c>
      <c r="DP157" s="33">
        <f t="shared" si="98"/>
        <v>0</v>
      </c>
      <c r="DQ157" s="33">
        <f t="shared" si="99"/>
        <v>0</v>
      </c>
      <c r="DR157" s="154"/>
      <c r="DS157" s="3"/>
      <c r="DT157" s="3"/>
      <c r="DU157" s="3"/>
      <c r="DV157" s="285"/>
    </row>
    <row r="158" spans="1:126" x14ac:dyDescent="0.35">
      <c r="A158">
        <v>2108</v>
      </c>
      <c r="B158" t="s">
        <v>127</v>
      </c>
      <c r="C158" t="s">
        <v>1701</v>
      </c>
      <c r="D158" t="s">
        <v>1702</v>
      </c>
      <c r="E158" t="s">
        <v>1703</v>
      </c>
      <c r="F158" t="s">
        <v>1704</v>
      </c>
      <c r="G158" t="s">
        <v>1705</v>
      </c>
      <c r="H158" t="s">
        <v>1706</v>
      </c>
      <c r="I158">
        <v>2020</v>
      </c>
      <c r="J158" t="s">
        <v>1707</v>
      </c>
      <c r="K158" s="47" t="s">
        <v>1708</v>
      </c>
      <c r="N158" t="s">
        <v>1709</v>
      </c>
      <c r="P158" t="s">
        <v>102</v>
      </c>
      <c r="Q158" t="s">
        <v>1710</v>
      </c>
      <c r="R158" t="s">
        <v>108</v>
      </c>
      <c r="S158" t="s">
        <v>111</v>
      </c>
      <c r="T158" t="s">
        <v>249</v>
      </c>
      <c r="U158" t="s">
        <v>190</v>
      </c>
      <c r="V158">
        <v>0</v>
      </c>
      <c r="W158">
        <v>0</v>
      </c>
      <c r="X158">
        <v>0</v>
      </c>
      <c r="Y158" s="43">
        <v>0</v>
      </c>
      <c r="Z158" s="43">
        <v>0</v>
      </c>
      <c r="AA158" s="43">
        <v>0</v>
      </c>
      <c r="AB158" s="43">
        <v>1</v>
      </c>
      <c r="AC158" s="3">
        <f t="shared" si="80"/>
        <v>1</v>
      </c>
      <c r="AD158" s="4">
        <f t="shared" si="81"/>
        <v>1</v>
      </c>
      <c r="AE158" s="44">
        <v>0</v>
      </c>
      <c r="AF158" s="44">
        <v>0</v>
      </c>
      <c r="AG158" s="11">
        <f t="shared" si="82"/>
        <v>0</v>
      </c>
      <c r="AH158" s="12">
        <f t="shared" si="83"/>
        <v>0</v>
      </c>
      <c r="AI158" s="13">
        <f t="shared" si="84"/>
        <v>1</v>
      </c>
      <c r="AJ158" s="45">
        <v>0</v>
      </c>
      <c r="AK158" s="45">
        <v>0</v>
      </c>
      <c r="AL158" s="18">
        <f t="shared" si="85"/>
        <v>0</v>
      </c>
      <c r="AM158" s="19">
        <f t="shared" si="86"/>
        <v>0</v>
      </c>
      <c r="AN158" s="46">
        <v>0</v>
      </c>
      <c r="AO158" s="46">
        <v>0</v>
      </c>
      <c r="AP158" s="46">
        <v>0</v>
      </c>
      <c r="AQ158" s="24">
        <f t="shared" si="87"/>
        <v>0</v>
      </c>
      <c r="AR158" s="25">
        <f t="shared" si="88"/>
        <v>0</v>
      </c>
      <c r="AS158" s="13">
        <f t="shared" si="89"/>
        <v>0</v>
      </c>
      <c r="AT158" s="26">
        <f t="shared" si="90"/>
        <v>1</v>
      </c>
      <c r="AU158" s="27">
        <f t="shared" si="91"/>
        <v>1</v>
      </c>
      <c r="AV158" s="47">
        <v>0</v>
      </c>
      <c r="AW158" s="47">
        <v>0</v>
      </c>
      <c r="AX158" s="47">
        <v>0</v>
      </c>
      <c r="AY158" s="47">
        <v>0</v>
      </c>
      <c r="AZ158" s="47">
        <v>0</v>
      </c>
      <c r="BA158" s="47">
        <v>0</v>
      </c>
      <c r="BB158" s="47">
        <v>0</v>
      </c>
      <c r="BC158" s="47">
        <v>0</v>
      </c>
      <c r="BD158" s="47">
        <v>0</v>
      </c>
      <c r="BE158" s="47">
        <v>0</v>
      </c>
      <c r="BF158" s="47">
        <v>0</v>
      </c>
      <c r="BG158" s="47">
        <v>0</v>
      </c>
      <c r="BH158" s="47">
        <v>0</v>
      </c>
      <c r="BI158" s="47">
        <v>0</v>
      </c>
      <c r="BJ158" s="47">
        <v>0</v>
      </c>
      <c r="BK158" s="47">
        <v>0</v>
      </c>
      <c r="BL158" s="47">
        <v>0</v>
      </c>
      <c r="BM158" s="47">
        <v>0</v>
      </c>
      <c r="BN158" s="47">
        <v>0</v>
      </c>
      <c r="BO158" s="47">
        <v>0</v>
      </c>
      <c r="BP158" s="47">
        <v>0</v>
      </c>
      <c r="BQ158" s="47">
        <v>0</v>
      </c>
      <c r="BR158" s="47">
        <v>0</v>
      </c>
      <c r="BS158" s="47">
        <v>0</v>
      </c>
      <c r="BT158" s="47">
        <v>0</v>
      </c>
      <c r="BU158" s="47">
        <v>0</v>
      </c>
      <c r="BV158" s="47">
        <v>0</v>
      </c>
      <c r="BW158" s="47">
        <v>0</v>
      </c>
      <c r="BX158" s="47">
        <v>0</v>
      </c>
      <c r="BY158" s="47">
        <v>0</v>
      </c>
      <c r="BZ158" s="47">
        <v>0</v>
      </c>
      <c r="CA158" s="47">
        <v>0</v>
      </c>
      <c r="CB158" s="47">
        <v>0</v>
      </c>
      <c r="CC158" s="47">
        <v>0</v>
      </c>
      <c r="CD158" s="47">
        <v>0</v>
      </c>
      <c r="CE158" s="47">
        <v>0</v>
      </c>
      <c r="CF158" s="47">
        <v>0</v>
      </c>
      <c r="CG158" s="47">
        <v>0</v>
      </c>
      <c r="CH158" s="47">
        <v>0</v>
      </c>
      <c r="CI158" s="25">
        <v>0</v>
      </c>
      <c r="CJ158" s="48">
        <v>0</v>
      </c>
      <c r="CK158" s="27">
        <v>0</v>
      </c>
      <c r="CL158" s="48">
        <v>0</v>
      </c>
      <c r="CM158" s="48">
        <v>0</v>
      </c>
      <c r="CN158" s="48">
        <v>0</v>
      </c>
      <c r="CO158" s="25">
        <v>0</v>
      </c>
      <c r="CP158" s="48">
        <v>0</v>
      </c>
      <c r="CQ158" s="48">
        <v>0</v>
      </c>
      <c r="CR158" s="25">
        <v>0</v>
      </c>
      <c r="CS158" s="48">
        <v>0</v>
      </c>
      <c r="CT158" s="48">
        <v>0</v>
      </c>
      <c r="CU158" s="25">
        <v>1</v>
      </c>
      <c r="CV158" s="48">
        <v>1</v>
      </c>
      <c r="CW158" s="48">
        <v>0</v>
      </c>
      <c r="CX158" s="48">
        <v>0</v>
      </c>
      <c r="CY158" s="25">
        <v>0</v>
      </c>
      <c r="CZ158" s="25">
        <v>0</v>
      </c>
      <c r="DA158" s="25">
        <v>0</v>
      </c>
      <c r="DB158" s="48">
        <v>0</v>
      </c>
      <c r="DC158" s="48">
        <v>0</v>
      </c>
      <c r="DD158" s="48">
        <v>0</v>
      </c>
      <c r="DE158" s="25">
        <v>0</v>
      </c>
      <c r="DF158" s="48">
        <v>0</v>
      </c>
      <c r="DG158" s="48">
        <v>0</v>
      </c>
      <c r="DH158" s="48">
        <v>0</v>
      </c>
      <c r="DI158" s="25">
        <v>0</v>
      </c>
      <c r="DJ158" s="33">
        <f t="shared" si="92"/>
        <v>0</v>
      </c>
      <c r="DK158" s="33">
        <f t="shared" si="93"/>
        <v>0</v>
      </c>
      <c r="DL158" s="27">
        <f t="shared" si="94"/>
        <v>0</v>
      </c>
      <c r="DM158" s="33">
        <f t="shared" si="95"/>
        <v>0</v>
      </c>
      <c r="DN158" s="33">
        <f t="shared" si="96"/>
        <v>0</v>
      </c>
      <c r="DO158" s="33">
        <f t="shared" si="97"/>
        <v>0</v>
      </c>
      <c r="DP158" s="33">
        <f t="shared" si="98"/>
        <v>0</v>
      </c>
      <c r="DQ158" s="33">
        <f t="shared" si="99"/>
        <v>0</v>
      </c>
      <c r="DR158" s="154"/>
      <c r="DS158" s="3"/>
      <c r="DT158" s="3"/>
      <c r="DU158" s="3"/>
      <c r="DV158" s="285"/>
    </row>
    <row r="159" spans="1:126" x14ac:dyDescent="0.35">
      <c r="A159">
        <v>2109</v>
      </c>
      <c r="B159" t="s">
        <v>654</v>
      </c>
      <c r="C159" t="s">
        <v>1711</v>
      </c>
      <c r="D159" t="s">
        <v>1712</v>
      </c>
      <c r="E159" t="s">
        <v>1713</v>
      </c>
      <c r="F159" t="s">
        <v>247</v>
      </c>
      <c r="G159" t="s">
        <v>1714</v>
      </c>
      <c r="H159" t="s">
        <v>1715</v>
      </c>
      <c r="I159">
        <v>2020</v>
      </c>
      <c r="J159" t="s">
        <v>1716</v>
      </c>
      <c r="N159" t="s">
        <v>116</v>
      </c>
      <c r="O159" s="42" t="s">
        <v>1717</v>
      </c>
      <c r="P159" t="s">
        <v>102</v>
      </c>
      <c r="Q159" t="s">
        <v>1718</v>
      </c>
      <c r="R159" t="s">
        <v>103</v>
      </c>
      <c r="S159" t="s">
        <v>111</v>
      </c>
      <c r="T159" t="s">
        <v>249</v>
      </c>
      <c r="U159" t="s">
        <v>190</v>
      </c>
      <c r="V159">
        <v>0</v>
      </c>
      <c r="W159">
        <v>0</v>
      </c>
      <c r="X159">
        <v>0</v>
      </c>
      <c r="Y159" s="43">
        <v>0</v>
      </c>
      <c r="Z159" s="43">
        <v>0</v>
      </c>
      <c r="AA159" s="43">
        <v>0</v>
      </c>
      <c r="AB159" s="43">
        <v>1</v>
      </c>
      <c r="AC159" s="3">
        <f t="shared" si="80"/>
        <v>1</v>
      </c>
      <c r="AD159" s="4">
        <f t="shared" si="81"/>
        <v>1</v>
      </c>
      <c r="AE159" s="44">
        <v>0</v>
      </c>
      <c r="AF159" s="44">
        <v>0</v>
      </c>
      <c r="AG159" s="11">
        <f t="shared" si="82"/>
        <v>0</v>
      </c>
      <c r="AH159" s="12">
        <f t="shared" si="83"/>
        <v>0</v>
      </c>
      <c r="AI159" s="13">
        <f t="shared" si="84"/>
        <v>1</v>
      </c>
      <c r="AJ159" s="45">
        <v>0</v>
      </c>
      <c r="AK159" s="45">
        <v>0</v>
      </c>
      <c r="AL159" s="18">
        <f t="shared" si="85"/>
        <v>0</v>
      </c>
      <c r="AM159" s="19">
        <f t="shared" si="86"/>
        <v>0</v>
      </c>
      <c r="AN159" s="46">
        <v>0</v>
      </c>
      <c r="AO159" s="46">
        <v>0</v>
      </c>
      <c r="AP159" s="46">
        <v>0</v>
      </c>
      <c r="AQ159" s="24">
        <f t="shared" si="87"/>
        <v>0</v>
      </c>
      <c r="AR159" s="25">
        <f t="shared" si="88"/>
        <v>0</v>
      </c>
      <c r="AS159" s="13">
        <f t="shared" si="89"/>
        <v>0</v>
      </c>
      <c r="AT159" s="26">
        <f t="shared" si="90"/>
        <v>1</v>
      </c>
      <c r="AU159" s="27">
        <f t="shared" si="91"/>
        <v>1</v>
      </c>
      <c r="AV159" s="47">
        <v>0</v>
      </c>
      <c r="AW159" s="47">
        <v>0</v>
      </c>
      <c r="AX159" s="47">
        <v>0</v>
      </c>
      <c r="AY159" s="47">
        <v>0</v>
      </c>
      <c r="AZ159" s="47">
        <v>0</v>
      </c>
      <c r="BA159" s="47">
        <v>0</v>
      </c>
      <c r="BB159" s="47">
        <v>0</v>
      </c>
      <c r="BC159" s="47">
        <v>0</v>
      </c>
      <c r="BD159" s="47">
        <v>0</v>
      </c>
      <c r="BE159" s="47">
        <v>0</v>
      </c>
      <c r="BF159" s="47">
        <v>0</v>
      </c>
      <c r="BG159" s="47">
        <v>0</v>
      </c>
      <c r="BH159" s="47">
        <v>0</v>
      </c>
      <c r="BI159" s="47">
        <v>0</v>
      </c>
      <c r="BJ159" s="47">
        <v>0</v>
      </c>
      <c r="BK159" s="47">
        <v>0</v>
      </c>
      <c r="BL159" s="47">
        <v>0</v>
      </c>
      <c r="BM159" s="47">
        <v>0</v>
      </c>
      <c r="BN159" s="47">
        <v>0</v>
      </c>
      <c r="BO159" s="47">
        <v>0</v>
      </c>
      <c r="BP159" s="47">
        <v>0</v>
      </c>
      <c r="BQ159" s="47">
        <v>0</v>
      </c>
      <c r="BR159" s="47">
        <v>0</v>
      </c>
      <c r="BS159" s="47">
        <v>0</v>
      </c>
      <c r="BT159" s="47">
        <v>0</v>
      </c>
      <c r="BU159" s="47">
        <v>0</v>
      </c>
      <c r="BV159" s="47">
        <v>0</v>
      </c>
      <c r="BW159" s="47">
        <v>0</v>
      </c>
      <c r="BX159" s="47">
        <v>0</v>
      </c>
      <c r="BY159" s="47">
        <v>0</v>
      </c>
      <c r="BZ159" s="47">
        <v>0</v>
      </c>
      <c r="CA159" s="47">
        <v>0</v>
      </c>
      <c r="CB159" s="47">
        <v>0</v>
      </c>
      <c r="CC159" s="47">
        <v>0</v>
      </c>
      <c r="CD159" s="47">
        <v>0</v>
      </c>
      <c r="CE159" s="47">
        <v>0</v>
      </c>
      <c r="CF159" s="47">
        <v>0</v>
      </c>
      <c r="CG159" s="47">
        <v>0</v>
      </c>
      <c r="CH159" s="47">
        <v>0</v>
      </c>
      <c r="CI159" s="25">
        <v>0</v>
      </c>
      <c r="CJ159" s="48">
        <v>0</v>
      </c>
      <c r="CK159" s="27">
        <v>0</v>
      </c>
      <c r="CL159" s="48">
        <v>0</v>
      </c>
      <c r="CM159" s="48">
        <v>0</v>
      </c>
      <c r="CN159" s="48">
        <v>0</v>
      </c>
      <c r="CO159" s="25">
        <v>0</v>
      </c>
      <c r="CP159" s="48">
        <v>0</v>
      </c>
      <c r="CQ159" s="48">
        <v>0</v>
      </c>
      <c r="CR159" s="25">
        <v>0</v>
      </c>
      <c r="CS159" s="48">
        <v>0</v>
      </c>
      <c r="CT159" s="48">
        <v>0</v>
      </c>
      <c r="CU159" s="25">
        <v>1</v>
      </c>
      <c r="CV159" s="48">
        <v>1</v>
      </c>
      <c r="CW159" s="48">
        <v>0</v>
      </c>
      <c r="CX159" s="48">
        <v>0</v>
      </c>
      <c r="CY159" s="25">
        <v>0</v>
      </c>
      <c r="CZ159" s="25">
        <v>0</v>
      </c>
      <c r="DA159" s="25">
        <v>0</v>
      </c>
      <c r="DB159" s="48">
        <v>0</v>
      </c>
      <c r="DC159" s="48">
        <v>0</v>
      </c>
      <c r="DD159" s="48">
        <v>0</v>
      </c>
      <c r="DE159" s="25">
        <v>0</v>
      </c>
      <c r="DF159" s="48">
        <v>0</v>
      </c>
      <c r="DG159" s="48">
        <v>0</v>
      </c>
      <c r="DH159" s="48">
        <v>0</v>
      </c>
      <c r="DI159" s="25">
        <v>0</v>
      </c>
      <c r="DJ159" s="33">
        <f t="shared" si="92"/>
        <v>0</v>
      </c>
      <c r="DK159" s="33">
        <f t="shared" si="93"/>
        <v>0</v>
      </c>
      <c r="DL159" s="27">
        <f t="shared" si="94"/>
        <v>0</v>
      </c>
      <c r="DM159" s="33">
        <f t="shared" si="95"/>
        <v>0</v>
      </c>
      <c r="DN159" s="33">
        <f t="shared" si="96"/>
        <v>0</v>
      </c>
      <c r="DO159" s="33">
        <f t="shared" si="97"/>
        <v>0</v>
      </c>
      <c r="DP159" s="33">
        <f t="shared" si="98"/>
        <v>0</v>
      </c>
      <c r="DQ159" s="33">
        <f t="shared" si="99"/>
        <v>0</v>
      </c>
      <c r="DR159" s="154"/>
      <c r="DS159" s="3"/>
      <c r="DT159" s="3"/>
      <c r="DU159" s="3"/>
      <c r="DV159" s="285"/>
    </row>
    <row r="160" spans="1:126" x14ac:dyDescent="0.35">
      <c r="A160">
        <v>2110</v>
      </c>
      <c r="B160" t="s">
        <v>127</v>
      </c>
      <c r="C160" t="s">
        <v>1719</v>
      </c>
      <c r="D160" t="s">
        <v>1720</v>
      </c>
      <c r="E160" t="s">
        <v>246</v>
      </c>
      <c r="F160" t="s">
        <v>247</v>
      </c>
      <c r="G160" t="s">
        <v>248</v>
      </c>
      <c r="H160" t="s">
        <v>1721</v>
      </c>
      <c r="I160">
        <v>2020</v>
      </c>
      <c r="J160" t="s">
        <v>1722</v>
      </c>
      <c r="K160" s="47" t="s">
        <v>334</v>
      </c>
      <c r="L160">
        <v>358</v>
      </c>
      <c r="N160">
        <v>114176</v>
      </c>
      <c r="O160" s="42" t="s">
        <v>239</v>
      </c>
      <c r="P160" t="s">
        <v>102</v>
      </c>
      <c r="Q160" t="s">
        <v>1723</v>
      </c>
      <c r="R160" t="s">
        <v>108</v>
      </c>
      <c r="S160" t="s">
        <v>104</v>
      </c>
      <c r="T160" t="s">
        <v>105</v>
      </c>
      <c r="U160" t="s">
        <v>190</v>
      </c>
      <c r="V160">
        <v>0</v>
      </c>
      <c r="W160">
        <v>0</v>
      </c>
      <c r="X160">
        <v>0</v>
      </c>
      <c r="Y160" s="43">
        <v>0</v>
      </c>
      <c r="Z160" s="43">
        <v>0</v>
      </c>
      <c r="AA160" s="43">
        <v>0</v>
      </c>
      <c r="AB160" s="43">
        <v>1</v>
      </c>
      <c r="AC160" s="3">
        <f t="shared" si="80"/>
        <v>1</v>
      </c>
      <c r="AD160" s="4">
        <f t="shared" si="81"/>
        <v>1</v>
      </c>
      <c r="AE160" s="44">
        <v>0</v>
      </c>
      <c r="AF160" s="44">
        <v>0</v>
      </c>
      <c r="AG160" s="11">
        <f t="shared" si="82"/>
        <v>0</v>
      </c>
      <c r="AH160" s="12">
        <f t="shared" si="83"/>
        <v>0</v>
      </c>
      <c r="AI160" s="13">
        <f t="shared" si="84"/>
        <v>1</v>
      </c>
      <c r="AJ160" s="45">
        <v>0</v>
      </c>
      <c r="AK160" s="45">
        <v>0</v>
      </c>
      <c r="AL160" s="18">
        <f t="shared" si="85"/>
        <v>0</v>
      </c>
      <c r="AM160" s="19">
        <f t="shared" si="86"/>
        <v>0</v>
      </c>
      <c r="AN160" s="46">
        <v>0</v>
      </c>
      <c r="AO160" s="46">
        <v>0</v>
      </c>
      <c r="AP160" s="46">
        <v>0</v>
      </c>
      <c r="AQ160" s="24">
        <f t="shared" si="87"/>
        <v>0</v>
      </c>
      <c r="AR160" s="25">
        <f t="shared" si="88"/>
        <v>0</v>
      </c>
      <c r="AS160" s="13">
        <f t="shared" si="89"/>
        <v>0</v>
      </c>
      <c r="AT160" s="26">
        <f t="shared" si="90"/>
        <v>1</v>
      </c>
      <c r="AU160" s="27">
        <f t="shared" si="91"/>
        <v>1</v>
      </c>
      <c r="AV160" s="47">
        <v>0</v>
      </c>
      <c r="AW160" s="47">
        <v>0</v>
      </c>
      <c r="AX160" s="47">
        <v>0</v>
      </c>
      <c r="AY160" s="47">
        <v>0</v>
      </c>
      <c r="AZ160" s="47">
        <v>0</v>
      </c>
      <c r="BA160" s="47">
        <v>0</v>
      </c>
      <c r="BB160" s="47">
        <v>0</v>
      </c>
      <c r="BC160" s="47">
        <v>0</v>
      </c>
      <c r="BD160" s="47">
        <v>0</v>
      </c>
      <c r="BE160" s="47">
        <v>0</v>
      </c>
      <c r="BF160" s="47">
        <v>0</v>
      </c>
      <c r="BG160" s="47">
        <v>0</v>
      </c>
      <c r="BH160" s="47">
        <v>0</v>
      </c>
      <c r="BI160" s="47">
        <v>0</v>
      </c>
      <c r="BJ160" s="47">
        <v>0</v>
      </c>
      <c r="BK160" s="47">
        <v>0</v>
      </c>
      <c r="BL160" s="47">
        <v>0</v>
      </c>
      <c r="BM160" s="47">
        <v>0</v>
      </c>
      <c r="BN160" s="47">
        <v>0</v>
      </c>
      <c r="BO160" s="47">
        <v>0</v>
      </c>
      <c r="BP160" s="47">
        <v>0</v>
      </c>
      <c r="BQ160" s="47">
        <v>0</v>
      </c>
      <c r="BR160" s="47">
        <v>0</v>
      </c>
      <c r="BS160" s="47">
        <v>0</v>
      </c>
      <c r="BT160" s="47">
        <v>0</v>
      </c>
      <c r="BU160" s="47">
        <v>0</v>
      </c>
      <c r="BV160" s="47">
        <v>0</v>
      </c>
      <c r="BW160" s="47">
        <v>0</v>
      </c>
      <c r="BX160" s="47">
        <v>0</v>
      </c>
      <c r="BY160" s="47">
        <v>0</v>
      </c>
      <c r="BZ160" s="47">
        <v>0</v>
      </c>
      <c r="CA160" s="47">
        <v>0</v>
      </c>
      <c r="CB160" s="47">
        <v>0</v>
      </c>
      <c r="CC160" s="47">
        <v>0</v>
      </c>
      <c r="CD160" s="47">
        <v>0</v>
      </c>
      <c r="CE160" s="47">
        <v>0</v>
      </c>
      <c r="CF160" s="47">
        <v>0</v>
      </c>
      <c r="CG160" s="47">
        <v>0</v>
      </c>
      <c r="CH160" s="47">
        <v>0</v>
      </c>
      <c r="CI160" s="25">
        <v>1</v>
      </c>
      <c r="CJ160" s="48">
        <v>0</v>
      </c>
      <c r="CK160" s="27">
        <v>1</v>
      </c>
      <c r="CL160" s="48">
        <v>0</v>
      </c>
      <c r="CM160" s="48">
        <v>0</v>
      </c>
      <c r="CN160" s="48">
        <v>0</v>
      </c>
      <c r="CO160" s="25">
        <v>0</v>
      </c>
      <c r="CP160" s="48">
        <v>0</v>
      </c>
      <c r="CQ160" s="48">
        <v>0</v>
      </c>
      <c r="CR160" s="25">
        <v>0</v>
      </c>
      <c r="CS160" s="48">
        <v>0</v>
      </c>
      <c r="CT160" s="48">
        <v>0</v>
      </c>
      <c r="CU160" s="25">
        <v>0</v>
      </c>
      <c r="CV160" s="48">
        <v>0</v>
      </c>
      <c r="CW160" s="48">
        <v>0</v>
      </c>
      <c r="CX160" s="48">
        <v>0</v>
      </c>
      <c r="CY160" s="25">
        <v>0</v>
      </c>
      <c r="CZ160" s="25">
        <v>0</v>
      </c>
      <c r="DA160" s="25">
        <v>0</v>
      </c>
      <c r="DB160" s="48">
        <v>0</v>
      </c>
      <c r="DC160" s="48">
        <v>0</v>
      </c>
      <c r="DD160" s="48">
        <v>0</v>
      </c>
      <c r="DE160" s="25">
        <v>0</v>
      </c>
      <c r="DF160" s="48">
        <v>0</v>
      </c>
      <c r="DG160" s="48">
        <v>0</v>
      </c>
      <c r="DH160" s="48">
        <v>0</v>
      </c>
      <c r="DI160" s="25">
        <v>0</v>
      </c>
      <c r="DJ160" s="33">
        <f t="shared" si="92"/>
        <v>0</v>
      </c>
      <c r="DK160" s="33">
        <f t="shared" si="93"/>
        <v>0</v>
      </c>
      <c r="DL160" s="27">
        <f t="shared" si="94"/>
        <v>1</v>
      </c>
      <c r="DM160" s="33">
        <f t="shared" si="95"/>
        <v>0</v>
      </c>
      <c r="DN160" s="33">
        <f t="shared" si="96"/>
        <v>0</v>
      </c>
      <c r="DO160" s="33">
        <f t="shared" si="97"/>
        <v>0</v>
      </c>
      <c r="DP160" s="33">
        <f t="shared" si="98"/>
        <v>0</v>
      </c>
      <c r="DQ160" s="33">
        <f t="shared" si="99"/>
        <v>0</v>
      </c>
      <c r="DR160" s="154">
        <v>3.516</v>
      </c>
      <c r="DS160" s="3">
        <v>3.347</v>
      </c>
      <c r="DT160" s="3" t="s">
        <v>3085</v>
      </c>
      <c r="DU160" s="3" t="s">
        <v>3064</v>
      </c>
      <c r="DV160" s="285"/>
    </row>
    <row r="161" spans="1:126" x14ac:dyDescent="0.35">
      <c r="A161">
        <v>2112</v>
      </c>
      <c r="B161" t="s">
        <v>134</v>
      </c>
      <c r="C161" t="s">
        <v>1724</v>
      </c>
      <c r="D161" t="s">
        <v>1725</v>
      </c>
      <c r="E161" t="s">
        <v>1726</v>
      </c>
      <c r="F161" t="s">
        <v>160</v>
      </c>
      <c r="G161" t="s">
        <v>1727</v>
      </c>
      <c r="H161" t="s">
        <v>1608</v>
      </c>
      <c r="I161">
        <v>2020</v>
      </c>
      <c r="J161" t="s">
        <v>1728</v>
      </c>
      <c r="K161" s="47" t="s">
        <v>194</v>
      </c>
      <c r="L161">
        <v>297</v>
      </c>
      <c r="M161">
        <v>3</v>
      </c>
      <c r="N161" t="s">
        <v>1729</v>
      </c>
      <c r="O161" s="42" t="s">
        <v>258</v>
      </c>
      <c r="P161" t="s">
        <v>102</v>
      </c>
      <c r="Q161" t="s">
        <v>1730</v>
      </c>
      <c r="R161" t="s">
        <v>108</v>
      </c>
      <c r="S161" t="s">
        <v>104</v>
      </c>
      <c r="T161" t="s">
        <v>105</v>
      </c>
      <c r="U161" t="s">
        <v>1359</v>
      </c>
      <c r="V161">
        <v>0</v>
      </c>
      <c r="W161">
        <v>0</v>
      </c>
      <c r="X161">
        <v>0</v>
      </c>
      <c r="Y161" s="43">
        <v>0</v>
      </c>
      <c r="Z161" s="43">
        <v>0</v>
      </c>
      <c r="AA161" s="43">
        <v>0</v>
      </c>
      <c r="AB161" s="43">
        <v>0</v>
      </c>
      <c r="AC161" s="3">
        <f t="shared" si="80"/>
        <v>0</v>
      </c>
      <c r="AD161" s="4">
        <f t="shared" si="81"/>
        <v>0</v>
      </c>
      <c r="AE161" s="44">
        <v>1</v>
      </c>
      <c r="AF161" s="44">
        <v>0</v>
      </c>
      <c r="AG161" s="11">
        <f t="shared" si="82"/>
        <v>1</v>
      </c>
      <c r="AH161" s="12">
        <f t="shared" si="83"/>
        <v>1</v>
      </c>
      <c r="AI161" s="13">
        <f t="shared" si="84"/>
        <v>1</v>
      </c>
      <c r="AJ161" s="45">
        <v>0</v>
      </c>
      <c r="AK161" s="45">
        <v>0</v>
      </c>
      <c r="AL161" s="18">
        <f t="shared" si="85"/>
        <v>0</v>
      </c>
      <c r="AM161" s="19">
        <f t="shared" si="86"/>
        <v>0</v>
      </c>
      <c r="AN161" s="46">
        <v>0</v>
      </c>
      <c r="AO161" s="46">
        <v>0</v>
      </c>
      <c r="AP161" s="46">
        <v>0</v>
      </c>
      <c r="AQ161" s="24">
        <f t="shared" si="87"/>
        <v>0</v>
      </c>
      <c r="AR161" s="25">
        <f t="shared" si="88"/>
        <v>0</v>
      </c>
      <c r="AS161" s="13">
        <f t="shared" si="89"/>
        <v>0</v>
      </c>
      <c r="AT161" s="26">
        <f t="shared" si="90"/>
        <v>1</v>
      </c>
      <c r="AU161" s="27">
        <f t="shared" si="91"/>
        <v>1</v>
      </c>
      <c r="AV161" s="47">
        <v>0</v>
      </c>
      <c r="AW161" s="47">
        <v>0</v>
      </c>
      <c r="AX161" s="47">
        <v>0</v>
      </c>
      <c r="AY161" s="47">
        <v>0</v>
      </c>
      <c r="AZ161" s="47">
        <v>0</v>
      </c>
      <c r="BA161" s="47">
        <v>0</v>
      </c>
      <c r="BB161" s="47">
        <v>0</v>
      </c>
      <c r="BC161" s="47">
        <v>0</v>
      </c>
      <c r="BD161" s="47">
        <v>0</v>
      </c>
      <c r="BE161" s="47">
        <v>0</v>
      </c>
      <c r="BF161" s="47">
        <v>0</v>
      </c>
      <c r="BG161" s="47">
        <v>0</v>
      </c>
      <c r="BH161" s="47">
        <v>0</v>
      </c>
      <c r="BI161" s="47">
        <v>0</v>
      </c>
      <c r="BJ161" s="47">
        <v>0</v>
      </c>
      <c r="BK161" s="47">
        <v>0</v>
      </c>
      <c r="BL161" s="47">
        <v>0</v>
      </c>
      <c r="BM161" s="47">
        <v>0</v>
      </c>
      <c r="BN161" s="47">
        <v>0</v>
      </c>
      <c r="BO161" s="47">
        <v>1</v>
      </c>
      <c r="BP161" s="47">
        <v>0</v>
      </c>
      <c r="BQ161" s="47">
        <v>0</v>
      </c>
      <c r="BR161" s="47">
        <v>0</v>
      </c>
      <c r="BS161" s="47">
        <v>0</v>
      </c>
      <c r="BT161" s="47">
        <v>0</v>
      </c>
      <c r="BU161" s="47">
        <v>0</v>
      </c>
      <c r="BV161" s="47">
        <v>0</v>
      </c>
      <c r="BW161" s="47">
        <v>0</v>
      </c>
      <c r="BX161" s="47">
        <v>0</v>
      </c>
      <c r="BY161" s="47">
        <v>0</v>
      </c>
      <c r="BZ161" s="47">
        <v>0</v>
      </c>
      <c r="CA161" s="47">
        <v>0</v>
      </c>
      <c r="CB161" s="47">
        <v>0</v>
      </c>
      <c r="CC161" s="47">
        <v>0</v>
      </c>
      <c r="CD161" s="47">
        <v>0</v>
      </c>
      <c r="CE161" s="47">
        <v>0</v>
      </c>
      <c r="CF161" s="47">
        <v>0</v>
      </c>
      <c r="CG161" s="47">
        <v>0</v>
      </c>
      <c r="CH161" s="47">
        <v>0</v>
      </c>
      <c r="CI161" s="25">
        <v>1</v>
      </c>
      <c r="CJ161" s="48">
        <v>0</v>
      </c>
      <c r="CK161" s="27">
        <v>1</v>
      </c>
      <c r="CL161" s="48">
        <v>0</v>
      </c>
      <c r="CM161" s="48">
        <v>0</v>
      </c>
      <c r="CN161" s="48">
        <v>0</v>
      </c>
      <c r="CO161" s="25">
        <v>0</v>
      </c>
      <c r="CP161" s="48">
        <v>0</v>
      </c>
      <c r="CQ161" s="48">
        <v>0</v>
      </c>
      <c r="CR161" s="25">
        <v>0</v>
      </c>
      <c r="CS161" s="48">
        <v>0</v>
      </c>
      <c r="CT161" s="48">
        <v>0</v>
      </c>
      <c r="CU161" s="25">
        <v>0</v>
      </c>
      <c r="CV161" s="48">
        <v>0</v>
      </c>
      <c r="CW161" s="48">
        <v>0</v>
      </c>
      <c r="CX161" s="48">
        <v>0</v>
      </c>
      <c r="CY161" s="25">
        <v>0</v>
      </c>
      <c r="CZ161" s="25">
        <v>0</v>
      </c>
      <c r="DA161" s="25">
        <v>0</v>
      </c>
      <c r="DB161" s="48">
        <v>0</v>
      </c>
      <c r="DC161" s="48">
        <v>0</v>
      </c>
      <c r="DD161" s="48">
        <v>0</v>
      </c>
      <c r="DE161" s="25">
        <v>0</v>
      </c>
      <c r="DF161" s="48">
        <v>0</v>
      </c>
      <c r="DG161" s="48">
        <v>0</v>
      </c>
      <c r="DH161" s="48">
        <v>0</v>
      </c>
      <c r="DI161" s="25">
        <v>0</v>
      </c>
      <c r="DJ161" s="33">
        <f t="shared" si="92"/>
        <v>0</v>
      </c>
      <c r="DK161" s="33">
        <f t="shared" si="93"/>
        <v>0</v>
      </c>
      <c r="DL161" s="27">
        <f t="shared" si="94"/>
        <v>1</v>
      </c>
      <c r="DM161" s="33">
        <f t="shared" si="95"/>
        <v>0</v>
      </c>
      <c r="DN161" s="33">
        <f t="shared" si="96"/>
        <v>0</v>
      </c>
      <c r="DO161" s="33">
        <f t="shared" si="97"/>
        <v>0</v>
      </c>
      <c r="DP161" s="33">
        <f t="shared" si="98"/>
        <v>0</v>
      </c>
      <c r="DQ161" s="33">
        <f t="shared" si="99"/>
        <v>0</v>
      </c>
      <c r="DR161" s="154">
        <v>0.98099999999999998</v>
      </c>
      <c r="DS161" s="3">
        <v>0.93799999999999994</v>
      </c>
      <c r="DT161" s="3" t="s">
        <v>3079</v>
      </c>
      <c r="DU161" s="3" t="s">
        <v>3076</v>
      </c>
      <c r="DV161" s="285"/>
    </row>
    <row r="162" spans="1:126" x14ac:dyDescent="0.35">
      <c r="A162">
        <v>2113</v>
      </c>
      <c r="B162" t="s">
        <v>134</v>
      </c>
      <c r="C162" t="s">
        <v>1731</v>
      </c>
      <c r="D162" t="s">
        <v>1732</v>
      </c>
      <c r="E162" t="s">
        <v>1733</v>
      </c>
      <c r="F162" t="s">
        <v>160</v>
      </c>
      <c r="G162" t="s">
        <v>1734</v>
      </c>
      <c r="H162" t="s">
        <v>1608</v>
      </c>
      <c r="I162">
        <v>2020</v>
      </c>
      <c r="J162" t="s">
        <v>1735</v>
      </c>
      <c r="K162" s="47" t="s">
        <v>194</v>
      </c>
      <c r="L162">
        <v>297</v>
      </c>
      <c r="M162">
        <v>3</v>
      </c>
      <c r="N162" t="s">
        <v>1736</v>
      </c>
      <c r="O162" s="42" t="s">
        <v>258</v>
      </c>
      <c r="P162" t="s">
        <v>102</v>
      </c>
      <c r="Q162" t="s">
        <v>1737</v>
      </c>
      <c r="R162" t="s">
        <v>108</v>
      </c>
      <c r="S162" t="s">
        <v>104</v>
      </c>
      <c r="T162" t="s">
        <v>105</v>
      </c>
      <c r="U162" t="s">
        <v>206</v>
      </c>
      <c r="V162">
        <v>0</v>
      </c>
      <c r="W162">
        <v>0</v>
      </c>
      <c r="X162">
        <v>0</v>
      </c>
      <c r="Y162" s="43">
        <v>0</v>
      </c>
      <c r="Z162" s="43">
        <v>0</v>
      </c>
      <c r="AA162" s="43">
        <v>1</v>
      </c>
      <c r="AB162" s="43">
        <v>0</v>
      </c>
      <c r="AC162" s="3">
        <f t="shared" si="80"/>
        <v>1</v>
      </c>
      <c r="AD162" s="4">
        <f t="shared" si="81"/>
        <v>1</v>
      </c>
      <c r="AE162" s="44">
        <v>0</v>
      </c>
      <c r="AF162" s="44">
        <v>0</v>
      </c>
      <c r="AG162" s="11">
        <f t="shared" si="82"/>
        <v>0</v>
      </c>
      <c r="AH162" s="12">
        <f t="shared" si="83"/>
        <v>0</v>
      </c>
      <c r="AI162" s="13">
        <f t="shared" si="84"/>
        <v>1</v>
      </c>
      <c r="AJ162" s="45">
        <v>0</v>
      </c>
      <c r="AK162" s="45">
        <v>0</v>
      </c>
      <c r="AL162" s="18">
        <f t="shared" si="85"/>
        <v>0</v>
      </c>
      <c r="AM162" s="19">
        <f t="shared" si="86"/>
        <v>0</v>
      </c>
      <c r="AN162" s="46">
        <v>0</v>
      </c>
      <c r="AO162" s="46">
        <v>0</v>
      </c>
      <c r="AP162" s="46">
        <v>0</v>
      </c>
      <c r="AQ162" s="24">
        <f t="shared" si="87"/>
        <v>0</v>
      </c>
      <c r="AR162" s="25">
        <f t="shared" si="88"/>
        <v>0</v>
      </c>
      <c r="AS162" s="13">
        <f t="shared" si="89"/>
        <v>0</v>
      </c>
      <c r="AT162" s="26">
        <f t="shared" si="90"/>
        <v>1</v>
      </c>
      <c r="AU162" s="27">
        <f t="shared" si="91"/>
        <v>1</v>
      </c>
      <c r="AV162" s="47">
        <v>0</v>
      </c>
      <c r="AW162" s="47">
        <v>0</v>
      </c>
      <c r="AX162" s="47">
        <v>0</v>
      </c>
      <c r="AY162" s="47">
        <v>0</v>
      </c>
      <c r="AZ162" s="47">
        <v>0</v>
      </c>
      <c r="BA162" s="47">
        <v>0</v>
      </c>
      <c r="BB162" s="47">
        <v>0</v>
      </c>
      <c r="BC162" s="47">
        <v>0</v>
      </c>
      <c r="BD162" s="47">
        <v>0</v>
      </c>
      <c r="BE162" s="47">
        <v>0</v>
      </c>
      <c r="BF162" s="47">
        <v>0</v>
      </c>
      <c r="BG162" s="47">
        <v>0</v>
      </c>
      <c r="BH162" s="47">
        <v>0</v>
      </c>
      <c r="BI162" s="47">
        <v>0</v>
      </c>
      <c r="BJ162" s="47">
        <v>0</v>
      </c>
      <c r="BK162" s="47">
        <v>0</v>
      </c>
      <c r="BL162" s="47">
        <v>0</v>
      </c>
      <c r="BM162" s="47">
        <v>0</v>
      </c>
      <c r="BN162" s="47">
        <v>0</v>
      </c>
      <c r="BO162" s="47">
        <v>0</v>
      </c>
      <c r="BP162" s="47">
        <v>0</v>
      </c>
      <c r="BQ162" s="47">
        <v>0</v>
      </c>
      <c r="BR162" s="47">
        <v>0</v>
      </c>
      <c r="BS162" s="47">
        <v>0</v>
      </c>
      <c r="BT162" s="47">
        <v>0</v>
      </c>
      <c r="BU162" s="47">
        <v>0</v>
      </c>
      <c r="BV162" s="47">
        <v>0</v>
      </c>
      <c r="BW162" s="47">
        <v>0</v>
      </c>
      <c r="BX162" s="47">
        <v>0</v>
      </c>
      <c r="BY162" s="47">
        <v>0</v>
      </c>
      <c r="BZ162" s="47">
        <v>0</v>
      </c>
      <c r="CA162" s="47">
        <v>0</v>
      </c>
      <c r="CB162" s="47">
        <v>0</v>
      </c>
      <c r="CC162" s="47">
        <v>0</v>
      </c>
      <c r="CD162" s="47">
        <v>0</v>
      </c>
      <c r="CE162" s="47">
        <v>0</v>
      </c>
      <c r="CF162" s="47">
        <v>0</v>
      </c>
      <c r="CG162" s="47">
        <v>0</v>
      </c>
      <c r="CH162" s="47">
        <v>0</v>
      </c>
      <c r="CI162" s="25">
        <v>1</v>
      </c>
      <c r="CJ162" s="48">
        <v>0</v>
      </c>
      <c r="CK162" s="27">
        <v>1</v>
      </c>
      <c r="CL162" s="48">
        <v>0</v>
      </c>
      <c r="CM162" s="48">
        <v>0</v>
      </c>
      <c r="CN162" s="48">
        <v>0</v>
      </c>
      <c r="CO162" s="25">
        <v>0</v>
      </c>
      <c r="CP162" s="48">
        <v>0</v>
      </c>
      <c r="CQ162" s="48">
        <v>0</v>
      </c>
      <c r="CR162" s="25">
        <v>0</v>
      </c>
      <c r="CS162" s="48">
        <v>0</v>
      </c>
      <c r="CT162" s="48">
        <v>0</v>
      </c>
      <c r="CU162" s="25">
        <v>0</v>
      </c>
      <c r="CV162" s="48">
        <v>0</v>
      </c>
      <c r="CW162" s="48">
        <v>0</v>
      </c>
      <c r="CX162" s="48">
        <v>0</v>
      </c>
      <c r="CY162" s="25">
        <v>0</v>
      </c>
      <c r="CZ162" s="25">
        <v>0</v>
      </c>
      <c r="DA162" s="25">
        <v>0</v>
      </c>
      <c r="DB162" s="48">
        <v>0</v>
      </c>
      <c r="DC162" s="48">
        <v>0</v>
      </c>
      <c r="DD162" s="48">
        <v>0</v>
      </c>
      <c r="DE162" s="25">
        <v>0</v>
      </c>
      <c r="DF162" s="48">
        <v>0</v>
      </c>
      <c r="DG162" s="48">
        <v>0</v>
      </c>
      <c r="DH162" s="48">
        <v>0</v>
      </c>
      <c r="DI162" s="25">
        <v>0</v>
      </c>
      <c r="DJ162" s="33">
        <f t="shared" si="92"/>
        <v>0</v>
      </c>
      <c r="DK162" s="33">
        <f t="shared" si="93"/>
        <v>0</v>
      </c>
      <c r="DL162" s="27">
        <f t="shared" si="94"/>
        <v>1</v>
      </c>
      <c r="DM162" s="33">
        <f t="shared" si="95"/>
        <v>0</v>
      </c>
      <c r="DN162" s="33">
        <f t="shared" si="96"/>
        <v>0</v>
      </c>
      <c r="DO162" s="33">
        <f t="shared" si="97"/>
        <v>0</v>
      </c>
      <c r="DP162" s="33">
        <f t="shared" si="98"/>
        <v>0</v>
      </c>
      <c r="DQ162" s="33">
        <f t="shared" si="99"/>
        <v>0</v>
      </c>
      <c r="DR162" s="154">
        <v>0.98099999999999998</v>
      </c>
      <c r="DS162" s="3">
        <v>0.93799999999999994</v>
      </c>
      <c r="DT162" s="3" t="s">
        <v>3079</v>
      </c>
      <c r="DU162" s="3" t="s">
        <v>3076</v>
      </c>
      <c r="DV162" s="285"/>
    </row>
    <row r="163" spans="1:126" x14ac:dyDescent="0.35">
      <c r="A163">
        <v>2114</v>
      </c>
      <c r="B163" t="s">
        <v>430</v>
      </c>
      <c r="C163" t="s">
        <v>1738</v>
      </c>
      <c r="D163" t="s">
        <v>1739</v>
      </c>
      <c r="E163" t="s">
        <v>593</v>
      </c>
      <c r="F163" t="s">
        <v>227</v>
      </c>
      <c r="G163" t="s">
        <v>594</v>
      </c>
      <c r="H163" t="s">
        <v>1740</v>
      </c>
      <c r="I163">
        <v>2020</v>
      </c>
      <c r="J163" t="s">
        <v>1741</v>
      </c>
      <c r="K163" s="47" t="s">
        <v>1742</v>
      </c>
      <c r="L163">
        <v>27</v>
      </c>
      <c r="M163">
        <v>1</v>
      </c>
      <c r="N163" t="s">
        <v>429</v>
      </c>
      <c r="O163" s="42" t="s">
        <v>1743</v>
      </c>
      <c r="P163" t="s">
        <v>102</v>
      </c>
      <c r="Q163" t="s">
        <v>1744</v>
      </c>
      <c r="R163" t="s">
        <v>108</v>
      </c>
      <c r="S163" t="s">
        <v>104</v>
      </c>
      <c r="T163" t="s">
        <v>105</v>
      </c>
      <c r="U163" t="s">
        <v>332</v>
      </c>
      <c r="V163">
        <v>0</v>
      </c>
      <c r="W163">
        <v>0</v>
      </c>
      <c r="X163">
        <v>0</v>
      </c>
      <c r="Y163" s="43">
        <v>0</v>
      </c>
      <c r="Z163" s="43">
        <v>0</v>
      </c>
      <c r="AA163" s="43">
        <v>0</v>
      </c>
      <c r="AB163" s="43">
        <v>0</v>
      </c>
      <c r="AC163" s="3">
        <f t="shared" si="80"/>
        <v>0</v>
      </c>
      <c r="AD163" s="4">
        <f t="shared" si="81"/>
        <v>0</v>
      </c>
      <c r="AE163" s="44">
        <v>1</v>
      </c>
      <c r="AF163" s="44">
        <v>0</v>
      </c>
      <c r="AG163" s="11">
        <f t="shared" si="82"/>
        <v>1</v>
      </c>
      <c r="AH163" s="12">
        <f t="shared" si="83"/>
        <v>1</v>
      </c>
      <c r="AI163" s="13">
        <f t="shared" si="84"/>
        <v>1</v>
      </c>
      <c r="AJ163" s="45">
        <v>0</v>
      </c>
      <c r="AK163" s="45">
        <v>0</v>
      </c>
      <c r="AL163" s="18">
        <f t="shared" si="85"/>
        <v>0</v>
      </c>
      <c r="AM163" s="19">
        <f t="shared" si="86"/>
        <v>0</v>
      </c>
      <c r="AN163" s="46">
        <v>0</v>
      </c>
      <c r="AO163" s="46">
        <v>0</v>
      </c>
      <c r="AP163" s="46">
        <v>0</v>
      </c>
      <c r="AQ163" s="24">
        <f t="shared" si="87"/>
        <v>0</v>
      </c>
      <c r="AR163" s="25">
        <f t="shared" si="88"/>
        <v>0</v>
      </c>
      <c r="AS163" s="13">
        <f t="shared" si="89"/>
        <v>0</v>
      </c>
      <c r="AT163" s="26">
        <f t="shared" si="90"/>
        <v>1</v>
      </c>
      <c r="AU163" s="27">
        <f t="shared" si="91"/>
        <v>1</v>
      </c>
      <c r="AV163" s="47">
        <v>0</v>
      </c>
      <c r="AW163" s="47">
        <v>0</v>
      </c>
      <c r="AX163" s="47">
        <v>0</v>
      </c>
      <c r="AY163" s="47">
        <v>0</v>
      </c>
      <c r="AZ163" s="47">
        <v>0</v>
      </c>
      <c r="BA163" s="47">
        <v>0</v>
      </c>
      <c r="BB163" s="47">
        <v>0</v>
      </c>
      <c r="BC163" s="47">
        <v>0</v>
      </c>
      <c r="BD163" s="47">
        <v>0</v>
      </c>
      <c r="BE163" s="47">
        <v>0</v>
      </c>
      <c r="BF163" s="47">
        <v>0</v>
      </c>
      <c r="BG163" s="47">
        <v>0</v>
      </c>
      <c r="BH163" s="47">
        <v>0</v>
      </c>
      <c r="BI163" s="47">
        <v>0</v>
      </c>
      <c r="BJ163" s="47">
        <v>0</v>
      </c>
      <c r="BK163" s="47">
        <v>0</v>
      </c>
      <c r="BL163" s="47">
        <v>0</v>
      </c>
      <c r="BM163" s="47">
        <v>0</v>
      </c>
      <c r="BN163" s="47">
        <v>0</v>
      </c>
      <c r="BO163" s="47">
        <v>0</v>
      </c>
      <c r="BP163" s="47">
        <v>0</v>
      </c>
      <c r="BQ163" s="47">
        <v>0</v>
      </c>
      <c r="BR163" s="47">
        <v>0</v>
      </c>
      <c r="BS163" s="47">
        <v>0</v>
      </c>
      <c r="BT163" s="47">
        <v>0</v>
      </c>
      <c r="BU163" s="47">
        <v>0</v>
      </c>
      <c r="BV163" s="47">
        <v>0</v>
      </c>
      <c r="BW163" s="47">
        <v>0</v>
      </c>
      <c r="BX163" s="47">
        <v>0</v>
      </c>
      <c r="BY163" s="47">
        <v>0</v>
      </c>
      <c r="BZ163" s="47">
        <v>0</v>
      </c>
      <c r="CA163" s="47">
        <v>0</v>
      </c>
      <c r="CB163" s="47">
        <v>0</v>
      </c>
      <c r="CC163" s="47">
        <v>0</v>
      </c>
      <c r="CD163" s="47">
        <v>0</v>
      </c>
      <c r="CE163" s="47">
        <v>0</v>
      </c>
      <c r="CF163" s="47">
        <v>0</v>
      </c>
      <c r="CG163" s="47">
        <v>0</v>
      </c>
      <c r="CH163" s="47">
        <v>0</v>
      </c>
      <c r="CI163" s="25">
        <v>1</v>
      </c>
      <c r="CJ163" s="48">
        <v>0</v>
      </c>
      <c r="CK163" s="27">
        <v>1</v>
      </c>
      <c r="CL163" s="48">
        <v>0</v>
      </c>
      <c r="CM163" s="48">
        <v>0</v>
      </c>
      <c r="CN163" s="48">
        <v>0</v>
      </c>
      <c r="CO163" s="25">
        <v>0</v>
      </c>
      <c r="CP163" s="48">
        <v>0</v>
      </c>
      <c r="CQ163" s="48">
        <v>0</v>
      </c>
      <c r="CR163" s="25">
        <v>0</v>
      </c>
      <c r="CS163" s="48">
        <v>0</v>
      </c>
      <c r="CT163" s="48">
        <v>0</v>
      </c>
      <c r="CU163" s="25">
        <v>0</v>
      </c>
      <c r="CV163" s="48">
        <v>0</v>
      </c>
      <c r="CW163" s="48">
        <v>0</v>
      </c>
      <c r="CX163" s="48">
        <v>0</v>
      </c>
      <c r="CY163" s="25">
        <v>0</v>
      </c>
      <c r="CZ163" s="25">
        <v>0</v>
      </c>
      <c r="DA163" s="25">
        <v>0</v>
      </c>
      <c r="DB163" s="48">
        <v>0</v>
      </c>
      <c r="DC163" s="48">
        <v>0</v>
      </c>
      <c r="DD163" s="48">
        <v>0</v>
      </c>
      <c r="DE163" s="25">
        <v>0</v>
      </c>
      <c r="DF163" s="48">
        <v>0</v>
      </c>
      <c r="DG163" s="48">
        <v>0</v>
      </c>
      <c r="DH163" s="48">
        <v>0</v>
      </c>
      <c r="DI163" s="25">
        <v>0</v>
      </c>
      <c r="DJ163" s="33">
        <f t="shared" si="92"/>
        <v>0</v>
      </c>
      <c r="DK163" s="33">
        <f t="shared" si="93"/>
        <v>0</v>
      </c>
      <c r="DL163" s="27">
        <f t="shared" si="94"/>
        <v>1</v>
      </c>
      <c r="DM163" s="33">
        <f t="shared" si="95"/>
        <v>0</v>
      </c>
      <c r="DN163" s="33">
        <f t="shared" si="96"/>
        <v>0</v>
      </c>
      <c r="DO163" s="33">
        <f t="shared" si="97"/>
        <v>0</v>
      </c>
      <c r="DP163" s="33">
        <f t="shared" si="98"/>
        <v>0</v>
      </c>
      <c r="DQ163" s="33">
        <f t="shared" si="99"/>
        <v>0</v>
      </c>
      <c r="DR163" s="154">
        <v>0.34599999999999997</v>
      </c>
      <c r="DS163" s="3">
        <v>0.54600000000000004</v>
      </c>
      <c r="DT163" s="3" t="s">
        <v>3063</v>
      </c>
      <c r="DU163" s="3" t="s">
        <v>3076</v>
      </c>
      <c r="DV163" s="285"/>
    </row>
    <row r="164" spans="1:126" x14ac:dyDescent="0.35">
      <c r="A164">
        <v>2115</v>
      </c>
      <c r="B164" t="s">
        <v>127</v>
      </c>
      <c r="C164" t="s">
        <v>1745</v>
      </c>
      <c r="D164" t="s">
        <v>1746</v>
      </c>
      <c r="E164" t="s">
        <v>1747</v>
      </c>
      <c r="F164" t="s">
        <v>1748</v>
      </c>
      <c r="G164" t="s">
        <v>1749</v>
      </c>
      <c r="H164" t="s">
        <v>1540</v>
      </c>
      <c r="I164">
        <v>2020</v>
      </c>
      <c r="J164" t="s">
        <v>1750</v>
      </c>
      <c r="K164" s="47" t="s">
        <v>1751</v>
      </c>
      <c r="L164">
        <v>208</v>
      </c>
      <c r="N164" t="s">
        <v>1752</v>
      </c>
      <c r="O164" s="42" t="s">
        <v>167</v>
      </c>
      <c r="P164" t="s">
        <v>102</v>
      </c>
      <c r="Q164" t="s">
        <v>1753</v>
      </c>
      <c r="R164" t="s">
        <v>108</v>
      </c>
      <c r="S164" t="s">
        <v>104</v>
      </c>
      <c r="T164" t="s">
        <v>168</v>
      </c>
      <c r="U164" t="s">
        <v>1754</v>
      </c>
      <c r="V164">
        <v>0</v>
      </c>
      <c r="W164">
        <v>0</v>
      </c>
      <c r="X164">
        <v>0</v>
      </c>
      <c r="Y164" s="43">
        <v>0</v>
      </c>
      <c r="Z164" s="43">
        <v>0</v>
      </c>
      <c r="AA164" s="43">
        <v>1</v>
      </c>
      <c r="AB164" s="43">
        <v>0</v>
      </c>
      <c r="AC164" s="3">
        <f t="shared" si="80"/>
        <v>1</v>
      </c>
      <c r="AD164" s="4">
        <f t="shared" si="81"/>
        <v>1</v>
      </c>
      <c r="AE164" s="44">
        <v>0</v>
      </c>
      <c r="AF164" s="44">
        <v>0</v>
      </c>
      <c r="AG164" s="11">
        <f t="shared" si="82"/>
        <v>0</v>
      </c>
      <c r="AH164" s="12">
        <f t="shared" si="83"/>
        <v>0</v>
      </c>
      <c r="AI164" s="13">
        <f t="shared" si="84"/>
        <v>1</v>
      </c>
      <c r="AJ164" s="45">
        <v>0</v>
      </c>
      <c r="AK164" s="45">
        <v>0</v>
      </c>
      <c r="AL164" s="18">
        <f t="shared" si="85"/>
        <v>0</v>
      </c>
      <c r="AM164" s="19">
        <f t="shared" si="86"/>
        <v>0</v>
      </c>
      <c r="AN164" s="46">
        <v>0</v>
      </c>
      <c r="AO164" s="46">
        <v>0</v>
      </c>
      <c r="AP164" s="46">
        <v>0</v>
      </c>
      <c r="AQ164" s="24">
        <f t="shared" si="87"/>
        <v>0</v>
      </c>
      <c r="AR164" s="25">
        <f t="shared" si="88"/>
        <v>0</v>
      </c>
      <c r="AS164" s="13">
        <f t="shared" si="89"/>
        <v>0</v>
      </c>
      <c r="AT164" s="26">
        <f t="shared" si="90"/>
        <v>1</v>
      </c>
      <c r="AU164" s="27">
        <f t="shared" si="91"/>
        <v>1</v>
      </c>
      <c r="AV164" s="47">
        <v>0</v>
      </c>
      <c r="AW164" s="47">
        <v>0</v>
      </c>
      <c r="AX164" s="47">
        <v>0</v>
      </c>
      <c r="AY164" s="47">
        <v>0</v>
      </c>
      <c r="AZ164" s="47">
        <v>0</v>
      </c>
      <c r="BA164" s="47">
        <v>0</v>
      </c>
      <c r="BB164" s="47">
        <v>0</v>
      </c>
      <c r="BC164" s="47">
        <v>0</v>
      </c>
      <c r="BD164" s="47">
        <v>0</v>
      </c>
      <c r="BE164" s="47">
        <v>0</v>
      </c>
      <c r="BF164" s="47">
        <v>0</v>
      </c>
      <c r="BG164" s="47">
        <v>0</v>
      </c>
      <c r="BH164" s="47">
        <v>0</v>
      </c>
      <c r="BI164" s="47">
        <v>0</v>
      </c>
      <c r="BJ164" s="47">
        <v>0</v>
      </c>
      <c r="BK164" s="47">
        <v>0</v>
      </c>
      <c r="BL164" s="47">
        <v>0</v>
      </c>
      <c r="BM164" s="47">
        <v>0</v>
      </c>
      <c r="BN164" s="47">
        <v>0</v>
      </c>
      <c r="BO164" s="47">
        <v>0</v>
      </c>
      <c r="BP164" s="47">
        <v>0</v>
      </c>
      <c r="BQ164" s="47">
        <v>0</v>
      </c>
      <c r="BR164" s="47">
        <v>0</v>
      </c>
      <c r="BS164" s="47">
        <v>0</v>
      </c>
      <c r="BT164" s="47">
        <v>0</v>
      </c>
      <c r="BU164" s="47">
        <v>0</v>
      </c>
      <c r="BV164" s="47">
        <v>0</v>
      </c>
      <c r="BW164" s="47">
        <v>0</v>
      </c>
      <c r="BX164" s="47">
        <v>0</v>
      </c>
      <c r="BY164" s="47">
        <v>0</v>
      </c>
      <c r="BZ164" s="47">
        <v>0</v>
      </c>
      <c r="CA164" s="47">
        <v>0</v>
      </c>
      <c r="CB164" s="47">
        <v>0</v>
      </c>
      <c r="CC164" s="47">
        <v>0</v>
      </c>
      <c r="CD164" s="47">
        <v>0</v>
      </c>
      <c r="CE164" s="47">
        <v>0</v>
      </c>
      <c r="CF164" s="47">
        <v>0</v>
      </c>
      <c r="CG164" s="47">
        <v>0</v>
      </c>
      <c r="CH164" s="47">
        <v>0</v>
      </c>
      <c r="CI164" s="25">
        <v>1</v>
      </c>
      <c r="CJ164" s="48">
        <v>0</v>
      </c>
      <c r="CK164" s="27">
        <v>0</v>
      </c>
      <c r="CL164" s="48">
        <v>0</v>
      </c>
      <c r="CM164" s="48">
        <v>0</v>
      </c>
      <c r="CN164" s="48">
        <v>1</v>
      </c>
      <c r="CO164" s="25">
        <v>0</v>
      </c>
      <c r="CP164" s="48">
        <v>0</v>
      </c>
      <c r="CQ164" s="48">
        <v>0</v>
      </c>
      <c r="CR164" s="25">
        <v>0</v>
      </c>
      <c r="CS164" s="48">
        <v>0</v>
      </c>
      <c r="CT164" s="48">
        <v>0</v>
      </c>
      <c r="CU164" s="25">
        <v>0</v>
      </c>
      <c r="CV164" s="48">
        <v>0</v>
      </c>
      <c r="CW164" s="48">
        <v>0</v>
      </c>
      <c r="CX164" s="48">
        <v>0</v>
      </c>
      <c r="CY164" s="25">
        <v>0</v>
      </c>
      <c r="CZ164" s="25">
        <v>0</v>
      </c>
      <c r="DA164" s="25">
        <v>0</v>
      </c>
      <c r="DB164" s="48">
        <v>0</v>
      </c>
      <c r="DC164" s="48">
        <v>0</v>
      </c>
      <c r="DD164" s="48">
        <v>0</v>
      </c>
      <c r="DE164" s="25">
        <v>0</v>
      </c>
      <c r="DF164" s="48">
        <v>0</v>
      </c>
      <c r="DG164" s="48">
        <v>0</v>
      </c>
      <c r="DH164" s="48">
        <v>0</v>
      </c>
      <c r="DI164" s="25">
        <v>0</v>
      </c>
      <c r="DJ164" s="33">
        <f t="shared" si="92"/>
        <v>0</v>
      </c>
      <c r="DK164" s="33">
        <f t="shared" si="93"/>
        <v>1</v>
      </c>
      <c r="DL164" s="27">
        <f t="shared" si="94"/>
        <v>0</v>
      </c>
      <c r="DM164" s="33">
        <f t="shared" si="95"/>
        <v>0</v>
      </c>
      <c r="DN164" s="33">
        <f t="shared" si="96"/>
        <v>0</v>
      </c>
      <c r="DO164" s="33">
        <f t="shared" si="97"/>
        <v>0</v>
      </c>
      <c r="DP164" s="33">
        <f t="shared" si="98"/>
        <v>0</v>
      </c>
      <c r="DQ164" s="33">
        <f t="shared" si="99"/>
        <v>0</v>
      </c>
      <c r="DR164" s="154">
        <v>9.7240000000000002</v>
      </c>
      <c r="DS164" s="3">
        <v>10.973000000000001</v>
      </c>
      <c r="DT164" s="3" t="s">
        <v>3074</v>
      </c>
      <c r="DU164" s="3" t="s">
        <v>3062</v>
      </c>
      <c r="DV164" s="285"/>
    </row>
    <row r="165" spans="1:126" x14ac:dyDescent="0.35">
      <c r="A165">
        <v>2116</v>
      </c>
      <c r="B165" t="s">
        <v>381</v>
      </c>
      <c r="C165" t="s">
        <v>1755</v>
      </c>
      <c r="D165" t="s">
        <v>1756</v>
      </c>
      <c r="E165" t="s">
        <v>1757</v>
      </c>
      <c r="F165" t="s">
        <v>379</v>
      </c>
      <c r="G165" t="s">
        <v>1758</v>
      </c>
      <c r="H165" t="s">
        <v>1759</v>
      </c>
      <c r="I165">
        <v>2020</v>
      </c>
      <c r="J165" t="s">
        <v>1760</v>
      </c>
      <c r="K165" s="47" t="s">
        <v>151</v>
      </c>
      <c r="L165">
        <v>4810</v>
      </c>
      <c r="M165">
        <v>3</v>
      </c>
      <c r="N165" t="s">
        <v>1761</v>
      </c>
      <c r="O165" s="42" t="s">
        <v>155</v>
      </c>
      <c r="P165" t="s">
        <v>102</v>
      </c>
      <c r="Q165" t="s">
        <v>1762</v>
      </c>
      <c r="R165" t="s">
        <v>108</v>
      </c>
      <c r="S165" t="s">
        <v>104</v>
      </c>
      <c r="T165" t="s">
        <v>105</v>
      </c>
      <c r="U165" t="s">
        <v>1375</v>
      </c>
      <c r="V165">
        <v>0</v>
      </c>
      <c r="W165">
        <v>0</v>
      </c>
      <c r="X165">
        <v>0</v>
      </c>
      <c r="Y165" s="43">
        <v>0</v>
      </c>
      <c r="Z165" s="43">
        <v>0</v>
      </c>
      <c r="AA165" s="43">
        <v>0</v>
      </c>
      <c r="AB165" s="43">
        <v>0</v>
      </c>
      <c r="AC165" s="3">
        <f t="shared" si="80"/>
        <v>0</v>
      </c>
      <c r="AD165" s="4">
        <f t="shared" si="81"/>
        <v>0</v>
      </c>
      <c r="AE165" s="44">
        <v>1</v>
      </c>
      <c r="AF165" s="44">
        <v>0</v>
      </c>
      <c r="AG165" s="11">
        <f t="shared" si="82"/>
        <v>1</v>
      </c>
      <c r="AH165" s="12">
        <f t="shared" si="83"/>
        <v>1</v>
      </c>
      <c r="AI165" s="13">
        <f t="shared" si="84"/>
        <v>1</v>
      </c>
      <c r="AJ165" s="45">
        <v>0</v>
      </c>
      <c r="AK165" s="45">
        <v>0</v>
      </c>
      <c r="AL165" s="18">
        <f t="shared" si="85"/>
        <v>0</v>
      </c>
      <c r="AM165" s="19">
        <f t="shared" si="86"/>
        <v>0</v>
      </c>
      <c r="AN165" s="46">
        <v>0</v>
      </c>
      <c r="AO165" s="46">
        <v>0</v>
      </c>
      <c r="AP165" s="46">
        <v>0</v>
      </c>
      <c r="AQ165" s="24">
        <f t="shared" si="87"/>
        <v>0</v>
      </c>
      <c r="AR165" s="25">
        <f t="shared" si="88"/>
        <v>0</v>
      </c>
      <c r="AS165" s="13">
        <f t="shared" si="89"/>
        <v>0</v>
      </c>
      <c r="AT165" s="26">
        <f t="shared" si="90"/>
        <v>1</v>
      </c>
      <c r="AU165" s="27">
        <f t="shared" si="91"/>
        <v>1</v>
      </c>
      <c r="AV165" s="47">
        <v>0</v>
      </c>
      <c r="AW165" s="47">
        <v>0</v>
      </c>
      <c r="AX165" s="47">
        <v>0</v>
      </c>
      <c r="AY165" s="47">
        <v>1</v>
      </c>
      <c r="AZ165" s="47">
        <v>0</v>
      </c>
      <c r="BA165" s="47">
        <v>0</v>
      </c>
      <c r="BB165" s="47">
        <v>0</v>
      </c>
      <c r="BC165" s="47">
        <v>0</v>
      </c>
      <c r="BD165" s="47">
        <v>0</v>
      </c>
      <c r="BE165" s="47">
        <v>0</v>
      </c>
      <c r="BF165" s="47">
        <v>0</v>
      </c>
      <c r="BG165" s="47">
        <v>0</v>
      </c>
      <c r="BH165" s="47">
        <v>0</v>
      </c>
      <c r="BI165" s="47">
        <v>0</v>
      </c>
      <c r="BJ165" s="47">
        <v>0</v>
      </c>
      <c r="BK165" s="47">
        <v>0</v>
      </c>
      <c r="BL165" s="47">
        <v>0</v>
      </c>
      <c r="BM165" s="47">
        <v>0</v>
      </c>
      <c r="BN165" s="47">
        <v>0</v>
      </c>
      <c r="BO165" s="47">
        <v>0</v>
      </c>
      <c r="BP165" s="47">
        <v>0</v>
      </c>
      <c r="BQ165" s="47">
        <v>0</v>
      </c>
      <c r="BR165" s="47">
        <v>0</v>
      </c>
      <c r="BS165" s="47">
        <v>0</v>
      </c>
      <c r="BT165" s="47">
        <v>0</v>
      </c>
      <c r="BU165" s="47">
        <v>0</v>
      </c>
      <c r="BV165" s="47">
        <v>0</v>
      </c>
      <c r="BW165" s="47">
        <v>0</v>
      </c>
      <c r="BX165" s="47">
        <v>0</v>
      </c>
      <c r="BY165" s="47">
        <v>0</v>
      </c>
      <c r="BZ165" s="47">
        <v>0</v>
      </c>
      <c r="CA165" s="47">
        <v>0</v>
      </c>
      <c r="CB165" s="47">
        <v>0</v>
      </c>
      <c r="CC165" s="47">
        <v>0</v>
      </c>
      <c r="CD165" s="47">
        <v>0</v>
      </c>
      <c r="CE165" s="47">
        <v>0</v>
      </c>
      <c r="CF165" s="47">
        <v>0</v>
      </c>
      <c r="CG165" s="47">
        <v>0</v>
      </c>
      <c r="CH165" s="47">
        <v>0</v>
      </c>
      <c r="CI165" s="25">
        <v>1</v>
      </c>
      <c r="CJ165" s="48">
        <v>0</v>
      </c>
      <c r="CK165" s="27">
        <v>1</v>
      </c>
      <c r="CL165" s="48">
        <v>0</v>
      </c>
      <c r="CM165" s="48">
        <v>0</v>
      </c>
      <c r="CN165" s="48">
        <v>0</v>
      </c>
      <c r="CO165" s="25">
        <v>0</v>
      </c>
      <c r="CP165" s="48">
        <v>0</v>
      </c>
      <c r="CQ165" s="48">
        <v>0</v>
      </c>
      <c r="CR165" s="25">
        <v>0</v>
      </c>
      <c r="CS165" s="48">
        <v>0</v>
      </c>
      <c r="CT165" s="48">
        <v>0</v>
      </c>
      <c r="CU165" s="25">
        <v>0</v>
      </c>
      <c r="CV165" s="48">
        <v>0</v>
      </c>
      <c r="CW165" s="48">
        <v>0</v>
      </c>
      <c r="CX165" s="48">
        <v>0</v>
      </c>
      <c r="CY165" s="25">
        <v>0</v>
      </c>
      <c r="CZ165" s="25">
        <v>0</v>
      </c>
      <c r="DA165" s="25">
        <v>0</v>
      </c>
      <c r="DB165" s="48">
        <v>0</v>
      </c>
      <c r="DC165" s="48">
        <v>0</v>
      </c>
      <c r="DD165" s="48">
        <v>0</v>
      </c>
      <c r="DE165" s="25">
        <v>0</v>
      </c>
      <c r="DF165" s="48">
        <v>0</v>
      </c>
      <c r="DG165" s="48">
        <v>0</v>
      </c>
      <c r="DH165" s="48">
        <v>0</v>
      </c>
      <c r="DI165" s="25">
        <v>0</v>
      </c>
      <c r="DJ165" s="33">
        <f t="shared" si="92"/>
        <v>0</v>
      </c>
      <c r="DK165" s="33">
        <f t="shared" si="93"/>
        <v>0</v>
      </c>
      <c r="DL165" s="27">
        <f t="shared" si="94"/>
        <v>1</v>
      </c>
      <c r="DM165" s="33">
        <f t="shared" si="95"/>
        <v>0</v>
      </c>
      <c r="DN165" s="33">
        <f t="shared" si="96"/>
        <v>0</v>
      </c>
      <c r="DO165" s="33">
        <f t="shared" si="97"/>
        <v>0</v>
      </c>
      <c r="DP165" s="33">
        <f t="shared" si="98"/>
        <v>0</v>
      </c>
      <c r="DQ165" s="33">
        <f t="shared" si="99"/>
        <v>0</v>
      </c>
      <c r="DR165" s="154">
        <v>0.95499999999999996</v>
      </c>
      <c r="DS165" s="3">
        <v>0.94599999999999995</v>
      </c>
      <c r="DT165" s="3" t="s">
        <v>3063</v>
      </c>
      <c r="DU165" s="3" t="s">
        <v>3067</v>
      </c>
      <c r="DV165" s="285"/>
    </row>
    <row r="166" spans="1:126" x14ac:dyDescent="0.35">
      <c r="A166">
        <v>2117</v>
      </c>
      <c r="B166" t="s">
        <v>430</v>
      </c>
      <c r="C166" t="s">
        <v>1763</v>
      </c>
      <c r="D166" t="s">
        <v>1764</v>
      </c>
      <c r="E166" t="s">
        <v>1765</v>
      </c>
      <c r="G166" t="s">
        <v>1765</v>
      </c>
      <c r="H166" t="s">
        <v>1766</v>
      </c>
      <c r="I166">
        <v>2020</v>
      </c>
      <c r="J166" t="s">
        <v>1767</v>
      </c>
      <c r="K166" s="47" t="s">
        <v>143</v>
      </c>
      <c r="L166">
        <v>374</v>
      </c>
      <c r="N166" t="s">
        <v>1768</v>
      </c>
      <c r="O166" s="42" t="s">
        <v>167</v>
      </c>
      <c r="P166" t="s">
        <v>102</v>
      </c>
      <c r="Q166" t="s">
        <v>1769</v>
      </c>
      <c r="R166" t="s">
        <v>108</v>
      </c>
      <c r="S166" t="s">
        <v>104</v>
      </c>
      <c r="T166" t="s">
        <v>105</v>
      </c>
      <c r="U166" t="s">
        <v>209</v>
      </c>
      <c r="V166">
        <v>0</v>
      </c>
      <c r="W166">
        <v>0</v>
      </c>
      <c r="X166">
        <v>0</v>
      </c>
      <c r="Y166" s="43">
        <v>0</v>
      </c>
      <c r="Z166" s="43">
        <v>0</v>
      </c>
      <c r="AA166" s="43">
        <v>0</v>
      </c>
      <c r="AB166" s="43">
        <v>1</v>
      </c>
      <c r="AC166" s="3">
        <f t="shared" si="80"/>
        <v>1</v>
      </c>
      <c r="AD166" s="4">
        <f t="shared" si="81"/>
        <v>1</v>
      </c>
      <c r="AE166" s="44">
        <v>0</v>
      </c>
      <c r="AF166" s="44">
        <v>0</v>
      </c>
      <c r="AG166" s="11">
        <f t="shared" si="82"/>
        <v>0</v>
      </c>
      <c r="AH166" s="12">
        <f t="shared" si="83"/>
        <v>0</v>
      </c>
      <c r="AI166" s="13">
        <f t="shared" si="84"/>
        <v>1</v>
      </c>
      <c r="AJ166" s="45">
        <v>0</v>
      </c>
      <c r="AK166" s="45">
        <v>0</v>
      </c>
      <c r="AL166" s="18">
        <f t="shared" si="85"/>
        <v>0</v>
      </c>
      <c r="AM166" s="19">
        <f t="shared" si="86"/>
        <v>0</v>
      </c>
      <c r="AN166" s="46">
        <v>0</v>
      </c>
      <c r="AO166" s="46">
        <v>0</v>
      </c>
      <c r="AP166" s="46">
        <v>0</v>
      </c>
      <c r="AQ166" s="24">
        <f t="shared" si="87"/>
        <v>0</v>
      </c>
      <c r="AR166" s="25">
        <f t="shared" si="88"/>
        <v>0</v>
      </c>
      <c r="AS166" s="13">
        <f t="shared" si="89"/>
        <v>0</v>
      </c>
      <c r="AT166" s="26">
        <f t="shared" si="90"/>
        <v>1</v>
      </c>
      <c r="AU166" s="27">
        <f t="shared" si="91"/>
        <v>1</v>
      </c>
      <c r="AV166" s="47">
        <v>0</v>
      </c>
      <c r="AW166" s="47">
        <v>0</v>
      </c>
      <c r="AX166" s="47">
        <v>0</v>
      </c>
      <c r="AY166" s="47">
        <v>0</v>
      </c>
      <c r="AZ166" s="47">
        <v>0</v>
      </c>
      <c r="BA166" s="47">
        <v>0</v>
      </c>
      <c r="BB166" s="47">
        <v>0</v>
      </c>
      <c r="BC166" s="47">
        <v>0</v>
      </c>
      <c r="BD166" s="47">
        <v>0</v>
      </c>
      <c r="BE166" s="47">
        <v>0</v>
      </c>
      <c r="BF166" s="47">
        <v>0</v>
      </c>
      <c r="BG166" s="47">
        <v>0</v>
      </c>
      <c r="BH166" s="47">
        <v>0</v>
      </c>
      <c r="BI166" s="47">
        <v>0</v>
      </c>
      <c r="BJ166" s="47">
        <v>0</v>
      </c>
      <c r="BK166" s="47">
        <v>0</v>
      </c>
      <c r="BL166" s="47">
        <v>0</v>
      </c>
      <c r="BM166" s="47">
        <v>0</v>
      </c>
      <c r="BN166" s="47">
        <v>0</v>
      </c>
      <c r="BO166" s="47">
        <v>0</v>
      </c>
      <c r="BP166" s="47">
        <v>0</v>
      </c>
      <c r="BQ166" s="47">
        <v>0</v>
      </c>
      <c r="BR166" s="47">
        <v>0</v>
      </c>
      <c r="BS166" s="47">
        <v>0</v>
      </c>
      <c r="BT166" s="47">
        <v>0</v>
      </c>
      <c r="BU166" s="47">
        <v>0</v>
      </c>
      <c r="BV166" s="47">
        <v>0</v>
      </c>
      <c r="BW166" s="47">
        <v>0</v>
      </c>
      <c r="BX166" s="47">
        <v>0</v>
      </c>
      <c r="BY166" s="47">
        <v>0</v>
      </c>
      <c r="BZ166" s="47">
        <v>0</v>
      </c>
      <c r="CA166" s="47">
        <v>0</v>
      </c>
      <c r="CB166" s="47">
        <v>0</v>
      </c>
      <c r="CC166" s="47">
        <v>0</v>
      </c>
      <c r="CD166" s="47">
        <v>0</v>
      </c>
      <c r="CE166" s="47">
        <v>0</v>
      </c>
      <c r="CF166" s="47">
        <v>0</v>
      </c>
      <c r="CG166" s="47">
        <v>0</v>
      </c>
      <c r="CH166" s="47">
        <v>0</v>
      </c>
      <c r="CI166" s="25">
        <v>1</v>
      </c>
      <c r="CJ166" s="48">
        <v>0</v>
      </c>
      <c r="CK166" s="27">
        <v>1</v>
      </c>
      <c r="CL166" s="48">
        <v>0</v>
      </c>
      <c r="CM166" s="48">
        <v>0</v>
      </c>
      <c r="CN166" s="48">
        <v>0</v>
      </c>
      <c r="CO166" s="25">
        <v>0</v>
      </c>
      <c r="CP166" s="48">
        <v>0</v>
      </c>
      <c r="CQ166" s="48">
        <v>0</v>
      </c>
      <c r="CR166" s="25">
        <v>0</v>
      </c>
      <c r="CS166" s="48">
        <v>0</v>
      </c>
      <c r="CT166" s="48">
        <v>0</v>
      </c>
      <c r="CU166" s="25">
        <v>0</v>
      </c>
      <c r="CV166" s="48">
        <v>0</v>
      </c>
      <c r="CW166" s="48">
        <v>0</v>
      </c>
      <c r="CX166" s="48">
        <v>0</v>
      </c>
      <c r="CY166" s="25">
        <v>0</v>
      </c>
      <c r="CZ166" s="25">
        <v>0</v>
      </c>
      <c r="DA166" s="25">
        <v>0</v>
      </c>
      <c r="DB166" s="48">
        <v>0</v>
      </c>
      <c r="DC166" s="48">
        <v>0</v>
      </c>
      <c r="DD166" s="48">
        <v>0</v>
      </c>
      <c r="DE166" s="25">
        <v>0</v>
      </c>
      <c r="DF166" s="48">
        <v>0</v>
      </c>
      <c r="DG166" s="48">
        <v>0</v>
      </c>
      <c r="DH166" s="48">
        <v>0</v>
      </c>
      <c r="DI166" s="25">
        <v>0</v>
      </c>
      <c r="DJ166" s="33">
        <f t="shared" si="92"/>
        <v>0</v>
      </c>
      <c r="DK166" s="33">
        <f t="shared" si="93"/>
        <v>0</v>
      </c>
      <c r="DL166" s="27">
        <f t="shared" si="94"/>
        <v>1</v>
      </c>
      <c r="DM166" s="33">
        <f t="shared" si="95"/>
        <v>0</v>
      </c>
      <c r="DN166" s="33">
        <f t="shared" si="96"/>
        <v>0</v>
      </c>
      <c r="DO166" s="33">
        <f t="shared" si="97"/>
        <v>0</v>
      </c>
      <c r="DP166" s="33">
        <f t="shared" si="98"/>
        <v>0</v>
      </c>
      <c r="DQ166" s="33">
        <f t="shared" si="99"/>
        <v>0</v>
      </c>
      <c r="DR166" s="154">
        <v>3.39</v>
      </c>
      <c r="DS166" s="3">
        <v>4.5110000000000001</v>
      </c>
      <c r="DT166" s="3" t="s">
        <v>3065</v>
      </c>
      <c r="DU166" s="3" t="s">
        <v>3064</v>
      </c>
      <c r="DV166" s="285"/>
    </row>
    <row r="167" spans="1:126" x14ac:dyDescent="0.35">
      <c r="A167">
        <v>2118</v>
      </c>
      <c r="B167" t="s">
        <v>134</v>
      </c>
      <c r="C167" t="s">
        <v>1770</v>
      </c>
      <c r="D167" t="s">
        <v>1771</v>
      </c>
      <c r="E167" t="s">
        <v>1772</v>
      </c>
      <c r="F167" t="s">
        <v>160</v>
      </c>
      <c r="G167" t="s">
        <v>1773</v>
      </c>
      <c r="H167" t="s">
        <v>1774</v>
      </c>
      <c r="I167">
        <v>2020</v>
      </c>
      <c r="J167" t="s">
        <v>1775</v>
      </c>
      <c r="K167" s="47" t="s">
        <v>326</v>
      </c>
      <c r="N167" t="s">
        <v>1776</v>
      </c>
      <c r="O167" s="42" t="s">
        <v>254</v>
      </c>
      <c r="P167" t="s">
        <v>102</v>
      </c>
      <c r="Q167" t="s">
        <v>1777</v>
      </c>
      <c r="R167" t="s">
        <v>108</v>
      </c>
      <c r="S167" t="s">
        <v>104</v>
      </c>
      <c r="T167" t="s">
        <v>105</v>
      </c>
      <c r="U167" t="s">
        <v>754</v>
      </c>
      <c r="V167">
        <v>0</v>
      </c>
      <c r="W167">
        <v>0</v>
      </c>
      <c r="X167">
        <v>0</v>
      </c>
      <c r="Y167" s="43">
        <v>0</v>
      </c>
      <c r="Z167" s="43">
        <v>0</v>
      </c>
      <c r="AA167" s="43">
        <v>1</v>
      </c>
      <c r="AB167" s="43">
        <v>0</v>
      </c>
      <c r="AC167" s="3">
        <f t="shared" si="80"/>
        <v>1</v>
      </c>
      <c r="AD167" s="4">
        <f t="shared" si="81"/>
        <v>1</v>
      </c>
      <c r="AE167" s="44">
        <v>0</v>
      </c>
      <c r="AF167" s="44">
        <v>0</v>
      </c>
      <c r="AG167" s="11">
        <f t="shared" si="82"/>
        <v>0</v>
      </c>
      <c r="AH167" s="12">
        <f t="shared" si="83"/>
        <v>0</v>
      </c>
      <c r="AI167" s="13">
        <f t="shared" si="84"/>
        <v>1</v>
      </c>
      <c r="AJ167" s="45">
        <v>0</v>
      </c>
      <c r="AK167" s="45">
        <v>0</v>
      </c>
      <c r="AL167" s="18">
        <f t="shared" si="85"/>
        <v>0</v>
      </c>
      <c r="AM167" s="19">
        <f t="shared" si="86"/>
        <v>0</v>
      </c>
      <c r="AN167" s="46">
        <v>0</v>
      </c>
      <c r="AO167" s="46">
        <v>0</v>
      </c>
      <c r="AP167" s="46">
        <v>0</v>
      </c>
      <c r="AQ167" s="24">
        <f t="shared" si="87"/>
        <v>0</v>
      </c>
      <c r="AR167" s="25">
        <f t="shared" si="88"/>
        <v>0</v>
      </c>
      <c r="AS167" s="13">
        <f t="shared" si="89"/>
        <v>0</v>
      </c>
      <c r="AT167" s="26">
        <f t="shared" si="90"/>
        <v>1</v>
      </c>
      <c r="AU167" s="27">
        <f t="shared" si="91"/>
        <v>1</v>
      </c>
      <c r="AV167" s="47">
        <v>0</v>
      </c>
      <c r="AW167" s="47">
        <v>0</v>
      </c>
      <c r="AX167" s="47">
        <v>0</v>
      </c>
      <c r="AY167" s="47">
        <v>0</v>
      </c>
      <c r="AZ167" s="47">
        <v>0</v>
      </c>
      <c r="BA167" s="47">
        <v>0</v>
      </c>
      <c r="BB167" s="47">
        <v>0</v>
      </c>
      <c r="BC167" s="47">
        <v>0</v>
      </c>
      <c r="BD167" s="47">
        <v>0</v>
      </c>
      <c r="BE167" s="47">
        <v>0</v>
      </c>
      <c r="BF167" s="47">
        <v>0</v>
      </c>
      <c r="BG167" s="47">
        <v>0</v>
      </c>
      <c r="BH167" s="47">
        <v>0</v>
      </c>
      <c r="BI167" s="47">
        <v>0</v>
      </c>
      <c r="BJ167" s="47">
        <v>0</v>
      </c>
      <c r="BK167" s="47">
        <v>0</v>
      </c>
      <c r="BL167" s="47">
        <v>0</v>
      </c>
      <c r="BM167" s="47">
        <v>0</v>
      </c>
      <c r="BN167" s="47">
        <v>0</v>
      </c>
      <c r="BO167" s="47">
        <v>0</v>
      </c>
      <c r="BP167" s="47">
        <v>0</v>
      </c>
      <c r="BQ167" s="47">
        <v>0</v>
      </c>
      <c r="BR167" s="47">
        <v>0</v>
      </c>
      <c r="BS167" s="47">
        <v>0</v>
      </c>
      <c r="BT167" s="47">
        <v>0</v>
      </c>
      <c r="BU167" s="47">
        <v>0</v>
      </c>
      <c r="BV167" s="47">
        <v>0</v>
      </c>
      <c r="BW167" s="47">
        <v>0</v>
      </c>
      <c r="BX167" s="47">
        <v>0</v>
      </c>
      <c r="BY167" s="47">
        <v>0</v>
      </c>
      <c r="BZ167" s="47">
        <v>0</v>
      </c>
      <c r="CA167" s="47">
        <v>0</v>
      </c>
      <c r="CB167" s="47">
        <v>0</v>
      </c>
      <c r="CC167" s="47">
        <v>0</v>
      </c>
      <c r="CD167" s="47">
        <v>0</v>
      </c>
      <c r="CE167" s="47">
        <v>0</v>
      </c>
      <c r="CF167" s="47">
        <v>0</v>
      </c>
      <c r="CG167" s="47">
        <v>0</v>
      </c>
      <c r="CH167" s="47">
        <v>0</v>
      </c>
      <c r="CI167" s="25">
        <v>1</v>
      </c>
      <c r="CJ167" s="48">
        <v>0</v>
      </c>
      <c r="CK167" s="27">
        <v>1</v>
      </c>
      <c r="CL167" s="48">
        <v>0</v>
      </c>
      <c r="CM167" s="48">
        <v>0</v>
      </c>
      <c r="CN167" s="48">
        <v>0</v>
      </c>
      <c r="CO167" s="25">
        <v>0</v>
      </c>
      <c r="CP167" s="48">
        <v>0</v>
      </c>
      <c r="CQ167" s="48">
        <v>0</v>
      </c>
      <c r="CR167" s="25">
        <v>0</v>
      </c>
      <c r="CS167" s="48">
        <v>0</v>
      </c>
      <c r="CT167" s="48">
        <v>0</v>
      </c>
      <c r="CU167" s="25">
        <v>0</v>
      </c>
      <c r="CV167" s="48">
        <v>0</v>
      </c>
      <c r="CW167" s="48">
        <v>0</v>
      </c>
      <c r="CX167" s="48">
        <v>0</v>
      </c>
      <c r="CY167" s="25">
        <v>0</v>
      </c>
      <c r="CZ167" s="25">
        <v>0</v>
      </c>
      <c r="DA167" s="25">
        <v>0</v>
      </c>
      <c r="DB167" s="48">
        <v>0</v>
      </c>
      <c r="DC167" s="48">
        <v>0</v>
      </c>
      <c r="DD167" s="48">
        <v>0</v>
      </c>
      <c r="DE167" s="25">
        <v>0</v>
      </c>
      <c r="DF167" s="48">
        <v>0</v>
      </c>
      <c r="DG167" s="48">
        <v>0</v>
      </c>
      <c r="DH167" s="48">
        <v>0</v>
      </c>
      <c r="DI167" s="25">
        <v>0</v>
      </c>
      <c r="DJ167" s="33">
        <f t="shared" si="92"/>
        <v>0</v>
      </c>
      <c r="DK167" s="33">
        <f t="shared" si="93"/>
        <v>0</v>
      </c>
      <c r="DL167" s="27">
        <f t="shared" si="94"/>
        <v>1</v>
      </c>
      <c r="DM167" s="33">
        <f t="shared" si="95"/>
        <v>0</v>
      </c>
      <c r="DN167" s="33">
        <f t="shared" si="96"/>
        <v>0</v>
      </c>
      <c r="DO167" s="33">
        <f t="shared" si="97"/>
        <v>0</v>
      </c>
      <c r="DP167" s="33">
        <f t="shared" si="98"/>
        <v>0</v>
      </c>
      <c r="DQ167" s="33">
        <f t="shared" si="99"/>
        <v>0</v>
      </c>
      <c r="DR167" s="154">
        <v>3.1</v>
      </c>
      <c r="DS167" s="3">
        <v>3.556</v>
      </c>
      <c r="DT167" s="3" t="s">
        <v>3074</v>
      </c>
      <c r="DU167" s="3" t="s">
        <v>3064</v>
      </c>
      <c r="DV167" s="285"/>
    </row>
    <row r="168" spans="1:126" x14ac:dyDescent="0.35">
      <c r="A168">
        <v>2119</v>
      </c>
      <c r="B168" t="s">
        <v>654</v>
      </c>
      <c r="C168" t="s">
        <v>1778</v>
      </c>
      <c r="D168" t="s">
        <v>1779</v>
      </c>
      <c r="E168" t="s">
        <v>1780</v>
      </c>
      <c r="F168" t="s">
        <v>441</v>
      </c>
      <c r="G168" t="s">
        <v>1781</v>
      </c>
      <c r="H168" t="s">
        <v>988</v>
      </c>
      <c r="I168">
        <v>2020</v>
      </c>
      <c r="J168" t="s">
        <v>1782</v>
      </c>
      <c r="K168" s="47" t="s">
        <v>1783</v>
      </c>
      <c r="L168">
        <v>21</v>
      </c>
      <c r="M168">
        <v>1</v>
      </c>
      <c r="N168" t="s">
        <v>1784</v>
      </c>
      <c r="O168" s="42" t="s">
        <v>177</v>
      </c>
      <c r="P168" t="s">
        <v>102</v>
      </c>
      <c r="Q168" t="s">
        <v>1785</v>
      </c>
      <c r="R168" t="s">
        <v>103</v>
      </c>
      <c r="S168" t="s">
        <v>104</v>
      </c>
      <c r="T168" t="s">
        <v>105</v>
      </c>
      <c r="U168" t="s">
        <v>1786</v>
      </c>
      <c r="V168">
        <v>0</v>
      </c>
      <c r="W168">
        <v>0</v>
      </c>
      <c r="X168">
        <v>0</v>
      </c>
      <c r="Y168" s="43">
        <v>1</v>
      </c>
      <c r="Z168" s="43">
        <v>0</v>
      </c>
      <c r="AA168" s="43">
        <v>0</v>
      </c>
      <c r="AB168" s="43">
        <v>0</v>
      </c>
      <c r="AC168" s="3">
        <f t="shared" si="80"/>
        <v>1</v>
      </c>
      <c r="AD168" s="4">
        <f t="shared" si="81"/>
        <v>1</v>
      </c>
      <c r="AE168" s="44">
        <v>0</v>
      </c>
      <c r="AF168" s="44">
        <v>0</v>
      </c>
      <c r="AG168" s="11">
        <f t="shared" si="82"/>
        <v>0</v>
      </c>
      <c r="AH168" s="12">
        <f t="shared" si="83"/>
        <v>0</v>
      </c>
      <c r="AI168" s="13">
        <f t="shared" si="84"/>
        <v>1</v>
      </c>
      <c r="AJ168" s="45">
        <v>0</v>
      </c>
      <c r="AK168" s="45">
        <v>0</v>
      </c>
      <c r="AL168" s="18">
        <f t="shared" si="85"/>
        <v>0</v>
      </c>
      <c r="AM168" s="19">
        <f t="shared" si="86"/>
        <v>0</v>
      </c>
      <c r="AN168" s="46">
        <v>0</v>
      </c>
      <c r="AO168" s="46">
        <v>0</v>
      </c>
      <c r="AP168" s="46">
        <v>0</v>
      </c>
      <c r="AQ168" s="24">
        <f t="shared" si="87"/>
        <v>0</v>
      </c>
      <c r="AR168" s="25">
        <f t="shared" si="88"/>
        <v>0</v>
      </c>
      <c r="AS168" s="13">
        <f t="shared" si="89"/>
        <v>0</v>
      </c>
      <c r="AT168" s="26">
        <f t="shared" si="90"/>
        <v>1</v>
      </c>
      <c r="AU168" s="27">
        <f t="shared" si="91"/>
        <v>1</v>
      </c>
      <c r="AV168" s="47">
        <v>0</v>
      </c>
      <c r="AW168" s="47">
        <v>0</v>
      </c>
      <c r="AX168" s="47">
        <v>0</v>
      </c>
      <c r="AY168" s="47">
        <v>0</v>
      </c>
      <c r="AZ168" s="47">
        <v>0</v>
      </c>
      <c r="BA168" s="47">
        <v>0</v>
      </c>
      <c r="BB168" s="47">
        <v>0</v>
      </c>
      <c r="BC168" s="47">
        <v>0</v>
      </c>
      <c r="BD168" s="47">
        <v>0</v>
      </c>
      <c r="BE168" s="47">
        <v>0</v>
      </c>
      <c r="BF168" s="47">
        <v>0</v>
      </c>
      <c r="BG168" s="47">
        <v>0</v>
      </c>
      <c r="BH168" s="47">
        <v>0</v>
      </c>
      <c r="BI168" s="47">
        <v>0</v>
      </c>
      <c r="BJ168" s="47">
        <v>0</v>
      </c>
      <c r="BK168" s="47">
        <v>0</v>
      </c>
      <c r="BL168" s="47">
        <v>0</v>
      </c>
      <c r="BM168" s="47">
        <v>0</v>
      </c>
      <c r="BN168" s="47">
        <v>0</v>
      </c>
      <c r="BO168" s="47">
        <v>0</v>
      </c>
      <c r="BP168" s="47">
        <v>0</v>
      </c>
      <c r="BQ168" s="47">
        <v>0</v>
      </c>
      <c r="BR168" s="47">
        <v>0</v>
      </c>
      <c r="BS168" s="47">
        <v>0</v>
      </c>
      <c r="BT168" s="47">
        <v>0</v>
      </c>
      <c r="BU168" s="47">
        <v>0</v>
      </c>
      <c r="BV168" s="47">
        <v>0</v>
      </c>
      <c r="BW168" s="47">
        <v>0</v>
      </c>
      <c r="BX168" s="47">
        <v>0</v>
      </c>
      <c r="BY168" s="47">
        <v>0</v>
      </c>
      <c r="BZ168" s="47">
        <v>0</v>
      </c>
      <c r="CA168" s="47">
        <v>0</v>
      </c>
      <c r="CB168" s="47">
        <v>0</v>
      </c>
      <c r="CC168" s="47">
        <v>0</v>
      </c>
      <c r="CD168" s="47">
        <v>0</v>
      </c>
      <c r="CE168" s="47">
        <v>0</v>
      </c>
      <c r="CF168" s="47">
        <v>0</v>
      </c>
      <c r="CG168" s="47">
        <v>0</v>
      </c>
      <c r="CH168" s="47">
        <v>0</v>
      </c>
      <c r="CI168" s="25">
        <v>1</v>
      </c>
      <c r="CJ168" s="48">
        <v>0</v>
      </c>
      <c r="CK168" s="27">
        <v>1</v>
      </c>
      <c r="CL168" s="48">
        <v>0</v>
      </c>
      <c r="CM168" s="48">
        <v>0</v>
      </c>
      <c r="CN168" s="48">
        <v>0</v>
      </c>
      <c r="CO168" s="25">
        <v>0</v>
      </c>
      <c r="CP168" s="48">
        <v>0</v>
      </c>
      <c r="CQ168" s="48">
        <v>0</v>
      </c>
      <c r="CR168" s="25">
        <v>0</v>
      </c>
      <c r="CS168" s="48">
        <v>0</v>
      </c>
      <c r="CT168" s="48">
        <v>0</v>
      </c>
      <c r="CU168" s="25">
        <v>0</v>
      </c>
      <c r="CV168" s="48">
        <v>0</v>
      </c>
      <c r="CW168" s="48">
        <v>0</v>
      </c>
      <c r="CX168" s="48">
        <v>0</v>
      </c>
      <c r="CY168" s="25">
        <v>0</v>
      </c>
      <c r="CZ168" s="25">
        <v>0</v>
      </c>
      <c r="DA168" s="25">
        <v>0</v>
      </c>
      <c r="DB168" s="48">
        <v>0</v>
      </c>
      <c r="DC168" s="48">
        <v>0</v>
      </c>
      <c r="DD168" s="48">
        <v>0</v>
      </c>
      <c r="DE168" s="25">
        <v>0</v>
      </c>
      <c r="DF168" s="48">
        <v>0</v>
      </c>
      <c r="DG168" s="48">
        <v>0</v>
      </c>
      <c r="DH168" s="48">
        <v>0</v>
      </c>
      <c r="DI168" s="25">
        <v>0</v>
      </c>
      <c r="DJ168" s="33">
        <f t="shared" si="92"/>
        <v>0</v>
      </c>
      <c r="DK168" s="33">
        <f t="shared" si="93"/>
        <v>0</v>
      </c>
      <c r="DL168" s="27">
        <f t="shared" si="94"/>
        <v>1</v>
      </c>
      <c r="DM168" s="33">
        <f t="shared" si="95"/>
        <v>0</v>
      </c>
      <c r="DN168" s="33">
        <f t="shared" si="96"/>
        <v>0</v>
      </c>
      <c r="DO168" s="33">
        <f t="shared" si="97"/>
        <v>0</v>
      </c>
      <c r="DP168" s="33">
        <f t="shared" si="98"/>
        <v>0</v>
      </c>
      <c r="DQ168" s="33">
        <f t="shared" si="99"/>
        <v>0</v>
      </c>
      <c r="DR168" s="154">
        <v>6.2859999999999996</v>
      </c>
      <c r="DS168" s="3">
        <v>7.4880000000000004</v>
      </c>
      <c r="DT168" s="3" t="s">
        <v>3070</v>
      </c>
      <c r="DU168" s="3" t="s">
        <v>3062</v>
      </c>
      <c r="DV168" s="285"/>
    </row>
    <row r="169" spans="1:126" x14ac:dyDescent="0.35">
      <c r="A169">
        <v>2121</v>
      </c>
      <c r="B169" t="s">
        <v>654</v>
      </c>
      <c r="C169" t="s">
        <v>1787</v>
      </c>
      <c r="D169" t="s">
        <v>1788</v>
      </c>
      <c r="E169" t="s">
        <v>1789</v>
      </c>
      <c r="F169" t="s">
        <v>1790</v>
      </c>
      <c r="G169" t="s">
        <v>1791</v>
      </c>
      <c r="H169" t="s">
        <v>1792</v>
      </c>
      <c r="I169">
        <v>2020</v>
      </c>
      <c r="J169" t="s">
        <v>1793</v>
      </c>
      <c r="N169" t="s">
        <v>448</v>
      </c>
      <c r="P169" t="s">
        <v>102</v>
      </c>
      <c r="Q169" t="s">
        <v>1794</v>
      </c>
      <c r="R169" t="s">
        <v>103</v>
      </c>
      <c r="S169" t="s">
        <v>119</v>
      </c>
      <c r="T169" t="s">
        <v>120</v>
      </c>
      <c r="U169" t="s">
        <v>117</v>
      </c>
      <c r="V169">
        <v>0</v>
      </c>
      <c r="W169">
        <v>0</v>
      </c>
      <c r="X169">
        <v>0</v>
      </c>
      <c r="Y169" s="43">
        <v>0</v>
      </c>
      <c r="Z169" s="43">
        <v>0</v>
      </c>
      <c r="AA169" s="43">
        <v>0</v>
      </c>
      <c r="AB169" s="43">
        <v>0</v>
      </c>
      <c r="AC169" s="3">
        <f t="shared" si="80"/>
        <v>0</v>
      </c>
      <c r="AD169" s="4">
        <f t="shared" si="81"/>
        <v>0</v>
      </c>
      <c r="AE169" s="44">
        <v>0</v>
      </c>
      <c r="AF169" s="44">
        <v>0</v>
      </c>
      <c r="AG169" s="11">
        <f t="shared" si="82"/>
        <v>0</v>
      </c>
      <c r="AH169" s="12">
        <f t="shared" si="83"/>
        <v>0</v>
      </c>
      <c r="AI169" s="13">
        <f t="shared" si="84"/>
        <v>0</v>
      </c>
      <c r="AJ169" s="45">
        <v>0</v>
      </c>
      <c r="AK169" s="45">
        <v>0</v>
      </c>
      <c r="AL169" s="18">
        <f t="shared" si="85"/>
        <v>0</v>
      </c>
      <c r="AM169" s="19">
        <f t="shared" si="86"/>
        <v>0</v>
      </c>
      <c r="AN169" s="46">
        <v>0</v>
      </c>
      <c r="AO169" s="46">
        <v>1</v>
      </c>
      <c r="AP169" s="46">
        <v>0</v>
      </c>
      <c r="AQ169" s="24">
        <f t="shared" si="87"/>
        <v>1</v>
      </c>
      <c r="AR169" s="25">
        <f t="shared" si="88"/>
        <v>1</v>
      </c>
      <c r="AS169" s="13">
        <f t="shared" si="89"/>
        <v>1</v>
      </c>
      <c r="AT169" s="26">
        <f t="shared" si="90"/>
        <v>1</v>
      </c>
      <c r="AU169" s="27">
        <f t="shared" si="91"/>
        <v>1</v>
      </c>
      <c r="AV169" s="47">
        <v>0</v>
      </c>
      <c r="AW169" s="47">
        <v>0</v>
      </c>
      <c r="AX169" s="47">
        <v>0</v>
      </c>
      <c r="AY169" s="47">
        <v>0</v>
      </c>
      <c r="AZ169" s="47">
        <v>0</v>
      </c>
      <c r="BA169" s="47">
        <v>0</v>
      </c>
      <c r="BB169" s="47">
        <v>0</v>
      </c>
      <c r="BC169" s="47">
        <v>0</v>
      </c>
      <c r="BD169" s="47">
        <v>0</v>
      </c>
      <c r="BE169" s="47">
        <v>0</v>
      </c>
      <c r="BF169" s="47">
        <v>0</v>
      </c>
      <c r="BG169" s="47">
        <v>0</v>
      </c>
      <c r="BH169" s="47">
        <v>0</v>
      </c>
      <c r="BI169" s="47">
        <v>0</v>
      </c>
      <c r="BJ169" s="47">
        <v>0</v>
      </c>
      <c r="BK169" s="47">
        <v>0</v>
      </c>
      <c r="BL169" s="47">
        <v>0</v>
      </c>
      <c r="BM169" s="47">
        <v>0</v>
      </c>
      <c r="BN169" s="47">
        <v>0</v>
      </c>
      <c r="BO169" s="47">
        <v>0</v>
      </c>
      <c r="BP169" s="47">
        <v>0</v>
      </c>
      <c r="BQ169" s="47">
        <v>0</v>
      </c>
      <c r="BR169" s="47">
        <v>0</v>
      </c>
      <c r="BS169" s="47">
        <v>0</v>
      </c>
      <c r="BT169" s="47">
        <v>0</v>
      </c>
      <c r="BU169" s="47">
        <v>0</v>
      </c>
      <c r="BV169" s="47">
        <v>0</v>
      </c>
      <c r="BW169" s="47">
        <v>0</v>
      </c>
      <c r="BX169" s="47">
        <v>0</v>
      </c>
      <c r="BY169" s="47">
        <v>0</v>
      </c>
      <c r="BZ169" s="47">
        <v>0</v>
      </c>
      <c r="CA169" s="47">
        <v>0</v>
      </c>
      <c r="CB169" s="47">
        <v>0</v>
      </c>
      <c r="CC169" s="47">
        <v>0</v>
      </c>
      <c r="CD169" s="47">
        <v>0</v>
      </c>
      <c r="CE169" s="47">
        <v>0</v>
      </c>
      <c r="CF169" s="47">
        <v>0</v>
      </c>
      <c r="CG169" s="47">
        <v>0</v>
      </c>
      <c r="CH169" s="47">
        <v>0</v>
      </c>
      <c r="CI169" s="25">
        <v>0</v>
      </c>
      <c r="CJ169" s="48">
        <v>0</v>
      </c>
      <c r="CK169" s="27">
        <v>0</v>
      </c>
      <c r="CL169" s="48">
        <v>0</v>
      </c>
      <c r="CM169" s="48">
        <v>0</v>
      </c>
      <c r="CN169" s="48">
        <v>0</v>
      </c>
      <c r="CO169" s="25">
        <v>0</v>
      </c>
      <c r="CP169" s="48">
        <v>0</v>
      </c>
      <c r="CQ169" s="48">
        <v>0</v>
      </c>
      <c r="CR169" s="25">
        <v>0</v>
      </c>
      <c r="CS169" s="48">
        <v>0</v>
      </c>
      <c r="CT169" s="48">
        <v>0</v>
      </c>
      <c r="CU169" s="25">
        <v>0</v>
      </c>
      <c r="CV169" s="48">
        <v>0</v>
      </c>
      <c r="CW169" s="48">
        <v>0</v>
      </c>
      <c r="CX169" s="48">
        <v>0</v>
      </c>
      <c r="CY169" s="25">
        <v>0</v>
      </c>
      <c r="CZ169" s="25">
        <v>0</v>
      </c>
      <c r="DA169" s="25">
        <v>0</v>
      </c>
      <c r="DB169" s="48">
        <v>0</v>
      </c>
      <c r="DC169" s="48">
        <v>0</v>
      </c>
      <c r="DD169" s="48">
        <v>0</v>
      </c>
      <c r="DE169" s="25">
        <v>1</v>
      </c>
      <c r="DF169" s="48">
        <v>0</v>
      </c>
      <c r="DG169" s="48">
        <v>1</v>
      </c>
      <c r="DH169" s="48">
        <v>0</v>
      </c>
      <c r="DI169" s="25">
        <v>0</v>
      </c>
      <c r="DJ169" s="33">
        <f t="shared" si="92"/>
        <v>0</v>
      </c>
      <c r="DK169" s="33">
        <f t="shared" si="93"/>
        <v>0</v>
      </c>
      <c r="DL169" s="27">
        <f t="shared" si="94"/>
        <v>0</v>
      </c>
      <c r="DM169" s="33">
        <f t="shared" si="95"/>
        <v>0</v>
      </c>
      <c r="DN169" s="33">
        <f t="shared" si="96"/>
        <v>0</v>
      </c>
      <c r="DO169" s="33">
        <f t="shared" si="97"/>
        <v>0</v>
      </c>
      <c r="DP169" s="33">
        <f t="shared" si="98"/>
        <v>0</v>
      </c>
      <c r="DQ169" s="33">
        <f t="shared" si="99"/>
        <v>0</v>
      </c>
      <c r="DR169" s="154"/>
      <c r="DS169" s="3"/>
      <c r="DT169" s="3"/>
      <c r="DU169" s="3"/>
      <c r="DV169" s="285"/>
    </row>
    <row r="170" spans="1:126" x14ac:dyDescent="0.35">
      <c r="A170">
        <v>2122</v>
      </c>
      <c r="B170" t="s">
        <v>654</v>
      </c>
      <c r="C170" t="s">
        <v>1795</v>
      </c>
      <c r="D170" t="s">
        <v>1796</v>
      </c>
      <c r="E170" t="s">
        <v>1797</v>
      </c>
      <c r="F170" t="s">
        <v>425</v>
      </c>
      <c r="G170" t="s">
        <v>1798</v>
      </c>
      <c r="H170" t="s">
        <v>1799</v>
      </c>
      <c r="I170">
        <v>2020</v>
      </c>
      <c r="J170" t="s">
        <v>1800</v>
      </c>
      <c r="K170" s="47" t="s">
        <v>1801</v>
      </c>
      <c r="L170">
        <v>50</v>
      </c>
      <c r="M170">
        <v>3</v>
      </c>
      <c r="N170" t="s">
        <v>1802</v>
      </c>
      <c r="O170" s="42" t="s">
        <v>1803</v>
      </c>
      <c r="P170" t="s">
        <v>102</v>
      </c>
      <c r="Q170" t="s">
        <v>1804</v>
      </c>
      <c r="R170" t="s">
        <v>103</v>
      </c>
      <c r="S170" t="s">
        <v>104</v>
      </c>
      <c r="T170" t="s">
        <v>168</v>
      </c>
      <c r="U170" t="s">
        <v>1805</v>
      </c>
      <c r="V170">
        <v>0</v>
      </c>
      <c r="W170">
        <v>0</v>
      </c>
      <c r="X170">
        <v>0</v>
      </c>
      <c r="Y170" s="43">
        <v>0</v>
      </c>
      <c r="Z170" s="43">
        <v>0</v>
      </c>
      <c r="AA170" s="43">
        <v>0</v>
      </c>
      <c r="AB170" s="43">
        <v>0</v>
      </c>
      <c r="AC170" s="3">
        <f t="shared" si="80"/>
        <v>0</v>
      </c>
      <c r="AD170" s="4">
        <f t="shared" si="81"/>
        <v>0</v>
      </c>
      <c r="AE170" s="44">
        <v>1</v>
      </c>
      <c r="AF170" s="44">
        <v>0</v>
      </c>
      <c r="AG170" s="11">
        <f t="shared" si="82"/>
        <v>1</v>
      </c>
      <c r="AH170" s="12">
        <f t="shared" si="83"/>
        <v>1</v>
      </c>
      <c r="AI170" s="13">
        <f t="shared" si="84"/>
        <v>1</v>
      </c>
      <c r="AJ170" s="45">
        <v>0</v>
      </c>
      <c r="AK170" s="45">
        <v>0</v>
      </c>
      <c r="AL170" s="18">
        <f t="shared" si="85"/>
        <v>0</v>
      </c>
      <c r="AM170" s="19">
        <f t="shared" si="86"/>
        <v>0</v>
      </c>
      <c r="AN170" s="46">
        <v>0</v>
      </c>
      <c r="AO170" s="46">
        <v>0</v>
      </c>
      <c r="AP170" s="46">
        <v>0</v>
      </c>
      <c r="AQ170" s="24">
        <f t="shared" si="87"/>
        <v>0</v>
      </c>
      <c r="AR170" s="25">
        <f t="shared" si="88"/>
        <v>0</v>
      </c>
      <c r="AS170" s="13">
        <f t="shared" si="89"/>
        <v>0</v>
      </c>
      <c r="AT170" s="26">
        <f t="shared" si="90"/>
        <v>1</v>
      </c>
      <c r="AU170" s="27">
        <f t="shared" si="91"/>
        <v>1</v>
      </c>
      <c r="AV170" s="47">
        <v>0</v>
      </c>
      <c r="AW170" s="47">
        <v>0</v>
      </c>
      <c r="AX170" s="47">
        <v>0</v>
      </c>
      <c r="AY170" s="47">
        <v>0</v>
      </c>
      <c r="AZ170" s="47">
        <v>1</v>
      </c>
      <c r="BA170" s="47">
        <v>0</v>
      </c>
      <c r="BB170" s="47">
        <v>0</v>
      </c>
      <c r="BC170" s="47">
        <v>0</v>
      </c>
      <c r="BD170" s="47">
        <v>0</v>
      </c>
      <c r="BE170" s="47">
        <v>0</v>
      </c>
      <c r="BF170" s="47">
        <v>0</v>
      </c>
      <c r="BG170" s="47">
        <v>0</v>
      </c>
      <c r="BH170" s="47">
        <v>0</v>
      </c>
      <c r="BI170" s="47">
        <v>0</v>
      </c>
      <c r="BJ170" s="47">
        <v>0</v>
      </c>
      <c r="BK170" s="47">
        <v>0</v>
      </c>
      <c r="BL170" s="47">
        <v>0</v>
      </c>
      <c r="BM170" s="47">
        <v>0</v>
      </c>
      <c r="BN170" s="47">
        <v>0</v>
      </c>
      <c r="BO170" s="47">
        <v>0</v>
      </c>
      <c r="BP170" s="47">
        <v>0</v>
      </c>
      <c r="BQ170" s="47">
        <v>0</v>
      </c>
      <c r="BR170" s="47">
        <v>0</v>
      </c>
      <c r="BS170" s="47">
        <v>0</v>
      </c>
      <c r="BT170" s="47">
        <v>0</v>
      </c>
      <c r="BU170" s="47">
        <v>0</v>
      </c>
      <c r="BV170" s="47">
        <v>0</v>
      </c>
      <c r="BW170" s="47">
        <v>0</v>
      </c>
      <c r="BX170" s="47">
        <v>0</v>
      </c>
      <c r="BY170" s="47">
        <v>0</v>
      </c>
      <c r="BZ170" s="47">
        <v>0</v>
      </c>
      <c r="CA170" s="47">
        <v>0</v>
      </c>
      <c r="CB170" s="47">
        <v>0</v>
      </c>
      <c r="CC170" s="47">
        <v>0</v>
      </c>
      <c r="CD170" s="47">
        <v>0</v>
      </c>
      <c r="CE170" s="47">
        <v>0</v>
      </c>
      <c r="CF170" s="47">
        <v>0</v>
      </c>
      <c r="CG170" s="47">
        <v>0</v>
      </c>
      <c r="CH170" s="47">
        <v>0</v>
      </c>
      <c r="CI170" s="25">
        <v>1</v>
      </c>
      <c r="CJ170" s="48">
        <v>0</v>
      </c>
      <c r="CK170" s="27">
        <v>0</v>
      </c>
      <c r="CL170" s="48">
        <v>0</v>
      </c>
      <c r="CM170" s="48">
        <v>0</v>
      </c>
      <c r="CN170" s="48">
        <v>1</v>
      </c>
      <c r="CO170" s="25">
        <v>0</v>
      </c>
      <c r="CP170" s="48">
        <v>0</v>
      </c>
      <c r="CQ170" s="48">
        <v>0</v>
      </c>
      <c r="CR170" s="25">
        <v>0</v>
      </c>
      <c r="CS170" s="48">
        <v>0</v>
      </c>
      <c r="CT170" s="48">
        <v>0</v>
      </c>
      <c r="CU170" s="25">
        <v>0</v>
      </c>
      <c r="CV170" s="48">
        <v>0</v>
      </c>
      <c r="CW170" s="48">
        <v>0</v>
      </c>
      <c r="CX170" s="48">
        <v>0</v>
      </c>
      <c r="CY170" s="25">
        <v>0</v>
      </c>
      <c r="CZ170" s="25">
        <v>0</v>
      </c>
      <c r="DA170" s="25">
        <v>0</v>
      </c>
      <c r="DB170" s="48">
        <v>0</v>
      </c>
      <c r="DC170" s="48">
        <v>0</v>
      </c>
      <c r="DD170" s="48">
        <v>0</v>
      </c>
      <c r="DE170" s="25">
        <v>0</v>
      </c>
      <c r="DF170" s="48">
        <v>0</v>
      </c>
      <c r="DG170" s="48">
        <v>0</v>
      </c>
      <c r="DH170" s="48">
        <v>0</v>
      </c>
      <c r="DI170" s="25">
        <v>0</v>
      </c>
      <c r="DJ170" s="33">
        <f t="shared" si="92"/>
        <v>0</v>
      </c>
      <c r="DK170" s="33">
        <f t="shared" si="93"/>
        <v>1</v>
      </c>
      <c r="DL170" s="27">
        <f t="shared" si="94"/>
        <v>0</v>
      </c>
      <c r="DM170" s="33">
        <f t="shared" si="95"/>
        <v>0</v>
      </c>
      <c r="DN170" s="33">
        <f t="shared" si="96"/>
        <v>0</v>
      </c>
      <c r="DO170" s="33">
        <f t="shared" si="97"/>
        <v>0</v>
      </c>
      <c r="DP170" s="33">
        <f t="shared" si="98"/>
        <v>0</v>
      </c>
      <c r="DQ170" s="33">
        <f t="shared" si="99"/>
        <v>0</v>
      </c>
      <c r="DR170" s="154">
        <v>0.88700000000000001</v>
      </c>
      <c r="DS170" s="3">
        <v>1.0589999999999999</v>
      </c>
      <c r="DT170" s="3" t="s">
        <v>3088</v>
      </c>
      <c r="DU170" s="3" t="s">
        <v>3076</v>
      </c>
      <c r="DV170" s="285"/>
    </row>
    <row r="171" spans="1:126" x14ac:dyDescent="0.35">
      <c r="A171">
        <v>2123</v>
      </c>
      <c r="B171" t="s">
        <v>325</v>
      </c>
      <c r="C171" t="s">
        <v>1806</v>
      </c>
      <c r="D171" t="s">
        <v>1807</v>
      </c>
      <c r="E171" t="s">
        <v>1808</v>
      </c>
      <c r="F171" t="s">
        <v>1808</v>
      </c>
      <c r="H171" t="s">
        <v>1809</v>
      </c>
      <c r="I171">
        <v>2020</v>
      </c>
      <c r="J171" t="s">
        <v>1810</v>
      </c>
      <c r="K171" s="47" t="s">
        <v>1811</v>
      </c>
      <c r="L171" t="s">
        <v>1812</v>
      </c>
      <c r="N171" t="s">
        <v>1813</v>
      </c>
      <c r="O171" s="42" t="s">
        <v>1814</v>
      </c>
      <c r="P171" t="s">
        <v>118</v>
      </c>
      <c r="Q171" t="s">
        <v>1815</v>
      </c>
      <c r="R171" t="s">
        <v>108</v>
      </c>
      <c r="S171" t="s">
        <v>104</v>
      </c>
      <c r="T171" t="s">
        <v>168</v>
      </c>
      <c r="U171" t="s">
        <v>179</v>
      </c>
      <c r="V171">
        <v>0</v>
      </c>
      <c r="W171">
        <v>0</v>
      </c>
      <c r="X171">
        <v>0</v>
      </c>
      <c r="Y171" s="43">
        <v>0</v>
      </c>
      <c r="Z171" s="43">
        <v>0</v>
      </c>
      <c r="AA171" s="43">
        <v>0</v>
      </c>
      <c r="AB171" s="43">
        <v>0</v>
      </c>
      <c r="AC171" s="3">
        <f t="shared" si="80"/>
        <v>0</v>
      </c>
      <c r="AD171" s="4">
        <f t="shared" si="81"/>
        <v>0</v>
      </c>
      <c r="AE171" s="44">
        <v>0</v>
      </c>
      <c r="AF171" s="44">
        <v>0</v>
      </c>
      <c r="AG171" s="11">
        <f t="shared" si="82"/>
        <v>0</v>
      </c>
      <c r="AH171" s="12">
        <f t="shared" si="83"/>
        <v>0</v>
      </c>
      <c r="AI171" s="13">
        <f t="shared" si="84"/>
        <v>0</v>
      </c>
      <c r="AJ171" s="45">
        <v>0</v>
      </c>
      <c r="AK171" s="45">
        <v>0</v>
      </c>
      <c r="AL171" s="18">
        <f t="shared" si="85"/>
        <v>0</v>
      </c>
      <c r="AM171" s="19">
        <f t="shared" si="86"/>
        <v>0</v>
      </c>
      <c r="AN171" s="46">
        <v>1</v>
      </c>
      <c r="AO171" s="46">
        <v>0</v>
      </c>
      <c r="AP171" s="46">
        <v>0</v>
      </c>
      <c r="AQ171" s="24">
        <f t="shared" si="87"/>
        <v>1</v>
      </c>
      <c r="AR171" s="25">
        <f t="shared" si="88"/>
        <v>1</v>
      </c>
      <c r="AS171" s="13">
        <f t="shared" si="89"/>
        <v>1</v>
      </c>
      <c r="AT171" s="26">
        <f t="shared" si="90"/>
        <v>1</v>
      </c>
      <c r="AU171" s="27">
        <f t="shared" si="91"/>
        <v>1</v>
      </c>
      <c r="AV171" s="47">
        <v>0</v>
      </c>
      <c r="AW171" s="47">
        <v>0</v>
      </c>
      <c r="AX171" s="47">
        <v>0</v>
      </c>
      <c r="AY171" s="47">
        <v>0</v>
      </c>
      <c r="AZ171" s="47">
        <v>0</v>
      </c>
      <c r="BA171" s="47">
        <v>0</v>
      </c>
      <c r="BB171" s="47">
        <v>0</v>
      </c>
      <c r="BC171" s="47">
        <v>0</v>
      </c>
      <c r="BD171" s="47">
        <v>0</v>
      </c>
      <c r="BE171" s="47">
        <v>0</v>
      </c>
      <c r="BF171" s="47">
        <v>0</v>
      </c>
      <c r="BG171" s="47">
        <v>0</v>
      </c>
      <c r="BH171" s="47">
        <v>0</v>
      </c>
      <c r="BI171" s="47">
        <v>0</v>
      </c>
      <c r="BJ171" s="47">
        <v>0</v>
      </c>
      <c r="BK171" s="47">
        <v>0</v>
      </c>
      <c r="BL171" s="47">
        <v>0</v>
      </c>
      <c r="BM171" s="47">
        <v>0</v>
      </c>
      <c r="BN171" s="47">
        <v>0</v>
      </c>
      <c r="BO171" s="47">
        <v>0</v>
      </c>
      <c r="BP171" s="47">
        <v>0</v>
      </c>
      <c r="BQ171" s="47">
        <v>0</v>
      </c>
      <c r="BR171" s="47">
        <v>0</v>
      </c>
      <c r="BS171" s="47">
        <v>0</v>
      </c>
      <c r="BT171" s="47">
        <v>0</v>
      </c>
      <c r="BU171" s="47">
        <v>0</v>
      </c>
      <c r="BV171" s="47">
        <v>0</v>
      </c>
      <c r="BW171" s="47">
        <v>0</v>
      </c>
      <c r="BX171" s="47">
        <v>0</v>
      </c>
      <c r="BY171" s="47">
        <v>0</v>
      </c>
      <c r="BZ171" s="47">
        <v>0</v>
      </c>
      <c r="CA171" s="47">
        <v>0</v>
      </c>
      <c r="CB171" s="47">
        <v>0</v>
      </c>
      <c r="CC171" s="47">
        <v>0</v>
      </c>
      <c r="CD171" s="47">
        <v>0</v>
      </c>
      <c r="CE171" s="47">
        <v>0</v>
      </c>
      <c r="CF171" s="47">
        <v>0</v>
      </c>
      <c r="CG171" s="47">
        <v>0</v>
      </c>
      <c r="CH171" s="47">
        <v>0</v>
      </c>
      <c r="CI171" s="25">
        <v>1</v>
      </c>
      <c r="CJ171" s="48">
        <v>0</v>
      </c>
      <c r="CK171" s="27">
        <v>0</v>
      </c>
      <c r="CL171" s="48">
        <v>0</v>
      </c>
      <c r="CM171" s="48">
        <v>0</v>
      </c>
      <c r="CN171" s="48">
        <v>1</v>
      </c>
      <c r="CO171" s="25">
        <v>0</v>
      </c>
      <c r="CP171" s="48">
        <v>0</v>
      </c>
      <c r="CQ171" s="48">
        <v>0</v>
      </c>
      <c r="CR171" s="25">
        <v>0</v>
      </c>
      <c r="CS171" s="48">
        <v>0</v>
      </c>
      <c r="CT171" s="48">
        <v>0</v>
      </c>
      <c r="CU171" s="25">
        <v>0</v>
      </c>
      <c r="CV171" s="48">
        <v>0</v>
      </c>
      <c r="CW171" s="48">
        <v>0</v>
      </c>
      <c r="CX171" s="48">
        <v>0</v>
      </c>
      <c r="CY171" s="25">
        <v>0</v>
      </c>
      <c r="CZ171" s="25">
        <v>0</v>
      </c>
      <c r="DA171" s="25">
        <v>0</v>
      </c>
      <c r="DB171" s="48">
        <v>0</v>
      </c>
      <c r="DC171" s="48">
        <v>0</v>
      </c>
      <c r="DD171" s="48">
        <v>0</v>
      </c>
      <c r="DE171" s="25">
        <v>0</v>
      </c>
      <c r="DF171" s="48">
        <v>0</v>
      </c>
      <c r="DG171" s="48">
        <v>0</v>
      </c>
      <c r="DH171" s="48">
        <v>0</v>
      </c>
      <c r="DI171" s="25">
        <v>0</v>
      </c>
      <c r="DJ171" s="33">
        <f t="shared" si="92"/>
        <v>0</v>
      </c>
      <c r="DK171" s="33">
        <f t="shared" si="93"/>
        <v>1</v>
      </c>
      <c r="DL171" s="27">
        <f t="shared" si="94"/>
        <v>0</v>
      </c>
      <c r="DM171" s="33">
        <f t="shared" si="95"/>
        <v>0</v>
      </c>
      <c r="DN171" s="33">
        <f t="shared" si="96"/>
        <v>0</v>
      </c>
      <c r="DO171" s="33">
        <f t="shared" si="97"/>
        <v>0</v>
      </c>
      <c r="DP171" s="33">
        <f t="shared" si="98"/>
        <v>0</v>
      </c>
      <c r="DQ171" s="33">
        <f t="shared" si="99"/>
        <v>0</v>
      </c>
      <c r="DR171" s="154"/>
      <c r="DS171" s="3"/>
      <c r="DT171" s="3"/>
      <c r="DU171" s="3"/>
      <c r="DV171" s="285"/>
    </row>
    <row r="172" spans="1:126" x14ac:dyDescent="0.35">
      <c r="A172">
        <v>2124</v>
      </c>
      <c r="B172" t="s">
        <v>459</v>
      </c>
      <c r="C172" t="s">
        <v>1816</v>
      </c>
      <c r="D172" t="s">
        <v>1817</v>
      </c>
      <c r="E172" t="s">
        <v>1818</v>
      </c>
      <c r="F172" t="s">
        <v>186</v>
      </c>
      <c r="G172" t="s">
        <v>1819</v>
      </c>
      <c r="H172" t="s">
        <v>1820</v>
      </c>
      <c r="I172">
        <v>2020</v>
      </c>
      <c r="J172" t="s">
        <v>1821</v>
      </c>
      <c r="K172" s="47" t="s">
        <v>232</v>
      </c>
      <c r="L172">
        <v>14</v>
      </c>
      <c r="N172" t="s">
        <v>1822</v>
      </c>
      <c r="O172" s="42" t="s">
        <v>251</v>
      </c>
      <c r="P172" t="s">
        <v>102</v>
      </c>
      <c r="Q172" t="s">
        <v>1823</v>
      </c>
      <c r="R172" t="s">
        <v>103</v>
      </c>
      <c r="S172" t="s">
        <v>111</v>
      </c>
      <c r="T172" t="s">
        <v>112</v>
      </c>
      <c r="U172" t="s">
        <v>190</v>
      </c>
      <c r="V172">
        <v>0</v>
      </c>
      <c r="W172">
        <v>0</v>
      </c>
      <c r="X172">
        <v>0</v>
      </c>
      <c r="Y172" s="43">
        <v>0</v>
      </c>
      <c r="Z172" s="43">
        <v>0</v>
      </c>
      <c r="AA172" s="43">
        <v>0</v>
      </c>
      <c r="AB172" s="43">
        <v>1</v>
      </c>
      <c r="AC172" s="3">
        <f t="shared" si="80"/>
        <v>1</v>
      </c>
      <c r="AD172" s="4">
        <f t="shared" si="81"/>
        <v>1</v>
      </c>
      <c r="AE172" s="44">
        <v>0</v>
      </c>
      <c r="AF172" s="44">
        <v>0</v>
      </c>
      <c r="AG172" s="11">
        <f t="shared" si="82"/>
        <v>0</v>
      </c>
      <c r="AH172" s="12">
        <f t="shared" si="83"/>
        <v>0</v>
      </c>
      <c r="AI172" s="13">
        <f t="shared" si="84"/>
        <v>1</v>
      </c>
      <c r="AJ172" s="45">
        <v>0</v>
      </c>
      <c r="AK172" s="45">
        <v>0</v>
      </c>
      <c r="AL172" s="18">
        <f t="shared" si="85"/>
        <v>0</v>
      </c>
      <c r="AM172" s="19">
        <f t="shared" si="86"/>
        <v>0</v>
      </c>
      <c r="AN172" s="46">
        <v>0</v>
      </c>
      <c r="AO172" s="46">
        <v>0</v>
      </c>
      <c r="AP172" s="46">
        <v>0</v>
      </c>
      <c r="AQ172" s="24">
        <f t="shared" si="87"/>
        <v>0</v>
      </c>
      <c r="AR172" s="25">
        <f t="shared" si="88"/>
        <v>0</v>
      </c>
      <c r="AS172" s="13">
        <f t="shared" si="89"/>
        <v>0</v>
      </c>
      <c r="AT172" s="26">
        <f t="shared" si="90"/>
        <v>1</v>
      </c>
      <c r="AU172" s="27">
        <f t="shared" si="91"/>
        <v>1</v>
      </c>
      <c r="AV172" s="47">
        <v>0</v>
      </c>
      <c r="AW172" s="47">
        <v>0</v>
      </c>
      <c r="AX172" s="47">
        <v>0</v>
      </c>
      <c r="AY172" s="47">
        <v>0</v>
      </c>
      <c r="AZ172" s="47">
        <v>0</v>
      </c>
      <c r="BA172" s="47">
        <v>0</v>
      </c>
      <c r="BB172" s="47">
        <v>0</v>
      </c>
      <c r="BC172" s="47">
        <v>0</v>
      </c>
      <c r="BD172" s="47">
        <v>0</v>
      </c>
      <c r="BE172" s="47">
        <v>0</v>
      </c>
      <c r="BF172" s="47">
        <v>0</v>
      </c>
      <c r="BG172" s="47">
        <v>0</v>
      </c>
      <c r="BH172" s="47">
        <v>0</v>
      </c>
      <c r="BI172" s="47">
        <v>0</v>
      </c>
      <c r="BJ172" s="47">
        <v>0</v>
      </c>
      <c r="BK172" s="47">
        <v>0</v>
      </c>
      <c r="BL172" s="47">
        <v>0</v>
      </c>
      <c r="BM172" s="47">
        <v>0</v>
      </c>
      <c r="BN172" s="47">
        <v>0</v>
      </c>
      <c r="BO172" s="47">
        <v>0</v>
      </c>
      <c r="BP172" s="47">
        <v>0</v>
      </c>
      <c r="BQ172" s="47">
        <v>0</v>
      </c>
      <c r="BR172" s="47">
        <v>0</v>
      </c>
      <c r="BS172" s="47">
        <v>0</v>
      </c>
      <c r="BT172" s="47">
        <v>0</v>
      </c>
      <c r="BU172" s="47">
        <v>0</v>
      </c>
      <c r="BV172" s="47">
        <v>0</v>
      </c>
      <c r="BW172" s="47">
        <v>0</v>
      </c>
      <c r="BX172" s="47">
        <v>0</v>
      </c>
      <c r="BY172" s="47">
        <v>0</v>
      </c>
      <c r="BZ172" s="47">
        <v>0</v>
      </c>
      <c r="CA172" s="47">
        <v>0</v>
      </c>
      <c r="CB172" s="47">
        <v>0</v>
      </c>
      <c r="CC172" s="47">
        <v>0</v>
      </c>
      <c r="CD172" s="47">
        <v>0</v>
      </c>
      <c r="CE172" s="47">
        <v>0</v>
      </c>
      <c r="CF172" s="47">
        <v>0</v>
      </c>
      <c r="CG172" s="47">
        <v>0</v>
      </c>
      <c r="CH172" s="47">
        <v>0</v>
      </c>
      <c r="CI172" s="25">
        <v>0</v>
      </c>
      <c r="CJ172" s="48">
        <v>0</v>
      </c>
      <c r="CK172" s="27">
        <v>0</v>
      </c>
      <c r="CL172" s="48">
        <v>0</v>
      </c>
      <c r="CM172" s="48">
        <v>0</v>
      </c>
      <c r="CN172" s="48">
        <v>0</v>
      </c>
      <c r="CO172" s="25">
        <v>0</v>
      </c>
      <c r="CP172" s="48">
        <v>0</v>
      </c>
      <c r="CQ172" s="48">
        <v>0</v>
      </c>
      <c r="CR172" s="25">
        <v>0</v>
      </c>
      <c r="CS172" s="48">
        <v>0</v>
      </c>
      <c r="CT172" s="48">
        <v>0</v>
      </c>
      <c r="CU172" s="25">
        <v>1</v>
      </c>
      <c r="CV172" s="48">
        <v>0</v>
      </c>
      <c r="CW172" s="48">
        <v>0</v>
      </c>
      <c r="CX172" s="48">
        <v>1</v>
      </c>
      <c r="CY172" s="25">
        <v>0</v>
      </c>
      <c r="CZ172" s="25">
        <v>0</v>
      </c>
      <c r="DA172" s="25">
        <v>0</v>
      </c>
      <c r="DB172" s="48">
        <v>0</v>
      </c>
      <c r="DC172" s="48">
        <v>0</v>
      </c>
      <c r="DD172" s="48">
        <v>0</v>
      </c>
      <c r="DE172" s="25">
        <v>0</v>
      </c>
      <c r="DF172" s="48">
        <v>0</v>
      </c>
      <c r="DG172" s="48">
        <v>0</v>
      </c>
      <c r="DH172" s="48">
        <v>0</v>
      </c>
      <c r="DI172" s="25">
        <v>0</v>
      </c>
      <c r="DJ172" s="33">
        <f t="shared" si="92"/>
        <v>0</v>
      </c>
      <c r="DK172" s="33">
        <f t="shared" si="93"/>
        <v>0</v>
      </c>
      <c r="DL172" s="27">
        <f t="shared" si="94"/>
        <v>0</v>
      </c>
      <c r="DM172" s="33">
        <f t="shared" si="95"/>
        <v>0</v>
      </c>
      <c r="DN172" s="33">
        <f t="shared" si="96"/>
        <v>0</v>
      </c>
      <c r="DO172" s="33">
        <f t="shared" si="97"/>
        <v>0</v>
      </c>
      <c r="DP172" s="33">
        <f t="shared" si="98"/>
        <v>0</v>
      </c>
      <c r="DQ172" s="33">
        <f t="shared" si="99"/>
        <v>0</v>
      </c>
      <c r="DR172" s="154"/>
      <c r="DS172" s="3"/>
      <c r="DT172" s="3"/>
      <c r="DU172" s="3"/>
      <c r="DV172" s="285"/>
    </row>
    <row r="173" spans="1:126" x14ac:dyDescent="0.35">
      <c r="A173">
        <v>2126</v>
      </c>
      <c r="B173" t="s">
        <v>459</v>
      </c>
      <c r="C173" t="s">
        <v>1824</v>
      </c>
      <c r="D173" t="s">
        <v>1825</v>
      </c>
      <c r="E173" t="s">
        <v>1826</v>
      </c>
      <c r="F173" t="s">
        <v>1827</v>
      </c>
      <c r="G173" t="s">
        <v>1828</v>
      </c>
      <c r="H173" t="s">
        <v>1829</v>
      </c>
      <c r="I173">
        <v>2020</v>
      </c>
      <c r="J173" t="s">
        <v>1830</v>
      </c>
      <c r="K173" s="47" t="s">
        <v>203</v>
      </c>
      <c r="L173">
        <v>20</v>
      </c>
      <c r="N173" t="s">
        <v>1831</v>
      </c>
      <c r="O173" s="42" t="s">
        <v>376</v>
      </c>
      <c r="P173" t="s">
        <v>102</v>
      </c>
      <c r="Q173" t="s">
        <v>1832</v>
      </c>
      <c r="R173" t="s">
        <v>103</v>
      </c>
      <c r="S173" t="s">
        <v>104</v>
      </c>
      <c r="T173" t="s">
        <v>168</v>
      </c>
      <c r="U173" t="s">
        <v>372</v>
      </c>
      <c r="V173">
        <v>0</v>
      </c>
      <c r="W173">
        <v>0</v>
      </c>
      <c r="X173">
        <v>0</v>
      </c>
      <c r="Y173" s="43">
        <v>0</v>
      </c>
      <c r="Z173" s="43">
        <v>0</v>
      </c>
      <c r="AA173" s="43">
        <v>0</v>
      </c>
      <c r="AB173" s="43">
        <v>0</v>
      </c>
      <c r="AC173" s="3">
        <f t="shared" si="80"/>
        <v>0</v>
      </c>
      <c r="AD173" s="4">
        <f t="shared" si="81"/>
        <v>0</v>
      </c>
      <c r="AE173" s="44">
        <v>1</v>
      </c>
      <c r="AF173" s="44">
        <v>0</v>
      </c>
      <c r="AG173" s="11">
        <f t="shared" si="82"/>
        <v>1</v>
      </c>
      <c r="AH173" s="12">
        <f t="shared" si="83"/>
        <v>1</v>
      </c>
      <c r="AI173" s="13">
        <f t="shared" si="84"/>
        <v>1</v>
      </c>
      <c r="AJ173" s="45">
        <v>0</v>
      </c>
      <c r="AK173" s="45">
        <v>0</v>
      </c>
      <c r="AL173" s="18">
        <f t="shared" si="85"/>
        <v>0</v>
      </c>
      <c r="AM173" s="19">
        <f t="shared" si="86"/>
        <v>0</v>
      </c>
      <c r="AN173" s="46">
        <v>0</v>
      </c>
      <c r="AO173" s="46">
        <v>0</v>
      </c>
      <c r="AP173" s="46">
        <v>0</v>
      </c>
      <c r="AQ173" s="24">
        <f t="shared" si="87"/>
        <v>0</v>
      </c>
      <c r="AR173" s="25">
        <f t="shared" si="88"/>
        <v>0</v>
      </c>
      <c r="AS173" s="13">
        <f t="shared" si="89"/>
        <v>0</v>
      </c>
      <c r="AT173" s="26">
        <f t="shared" si="90"/>
        <v>1</v>
      </c>
      <c r="AU173" s="27">
        <f t="shared" si="91"/>
        <v>1</v>
      </c>
      <c r="AV173" s="47">
        <v>0</v>
      </c>
      <c r="AW173" s="47">
        <v>0</v>
      </c>
      <c r="AX173" s="47">
        <v>0</v>
      </c>
      <c r="AY173" s="47">
        <v>0</v>
      </c>
      <c r="AZ173" s="47">
        <v>0</v>
      </c>
      <c r="BA173" s="47">
        <v>0</v>
      </c>
      <c r="BB173" s="47">
        <v>0</v>
      </c>
      <c r="BC173" s="47">
        <v>0</v>
      </c>
      <c r="BD173" s="47">
        <v>0</v>
      </c>
      <c r="BE173" s="47">
        <v>0</v>
      </c>
      <c r="BF173" s="47">
        <v>0</v>
      </c>
      <c r="BG173" s="47">
        <v>0</v>
      </c>
      <c r="BH173" s="47">
        <v>0</v>
      </c>
      <c r="BI173" s="47">
        <v>0</v>
      </c>
      <c r="BJ173" s="47">
        <v>0</v>
      </c>
      <c r="BK173" s="47">
        <v>0</v>
      </c>
      <c r="BL173" s="47">
        <v>0</v>
      </c>
      <c r="BM173" s="47">
        <v>0</v>
      </c>
      <c r="BN173" s="47">
        <v>0</v>
      </c>
      <c r="BO173" s="47">
        <v>0</v>
      </c>
      <c r="BP173" s="47">
        <v>0</v>
      </c>
      <c r="BQ173" s="47">
        <v>0</v>
      </c>
      <c r="BR173" s="47">
        <v>0</v>
      </c>
      <c r="BS173" s="47">
        <v>0</v>
      </c>
      <c r="BT173" s="47">
        <v>0</v>
      </c>
      <c r="BU173" s="47">
        <v>0</v>
      </c>
      <c r="BV173" s="47">
        <v>0</v>
      </c>
      <c r="BW173" s="47">
        <v>0</v>
      </c>
      <c r="BX173" s="47">
        <v>0</v>
      </c>
      <c r="BY173" s="47">
        <v>0</v>
      </c>
      <c r="BZ173" s="47">
        <v>0</v>
      </c>
      <c r="CA173" s="47">
        <v>0</v>
      </c>
      <c r="CB173" s="47">
        <v>0</v>
      </c>
      <c r="CC173" s="47">
        <v>0</v>
      </c>
      <c r="CD173" s="47">
        <v>0</v>
      </c>
      <c r="CE173" s="47">
        <v>0</v>
      </c>
      <c r="CF173" s="47">
        <v>0</v>
      </c>
      <c r="CG173" s="47">
        <v>0</v>
      </c>
      <c r="CH173" s="47">
        <v>0</v>
      </c>
      <c r="CI173" s="25">
        <v>1</v>
      </c>
      <c r="CJ173" s="48">
        <v>0</v>
      </c>
      <c r="CK173" s="27">
        <v>0</v>
      </c>
      <c r="CL173" s="48">
        <v>0</v>
      </c>
      <c r="CM173" s="48">
        <v>0</v>
      </c>
      <c r="CN173" s="48">
        <v>1</v>
      </c>
      <c r="CO173" s="25">
        <v>0</v>
      </c>
      <c r="CP173" s="48">
        <v>0</v>
      </c>
      <c r="CQ173" s="48">
        <v>0</v>
      </c>
      <c r="CR173" s="25">
        <v>0</v>
      </c>
      <c r="CS173" s="48">
        <v>0</v>
      </c>
      <c r="CT173" s="48">
        <v>0</v>
      </c>
      <c r="CU173" s="25">
        <v>0</v>
      </c>
      <c r="CV173" s="48">
        <v>0</v>
      </c>
      <c r="CW173" s="48">
        <v>0</v>
      </c>
      <c r="CX173" s="48">
        <v>0</v>
      </c>
      <c r="CY173" s="25">
        <v>0</v>
      </c>
      <c r="CZ173" s="25">
        <v>0</v>
      </c>
      <c r="DA173" s="25">
        <v>0</v>
      </c>
      <c r="DB173" s="48">
        <v>0</v>
      </c>
      <c r="DC173" s="48">
        <v>0</v>
      </c>
      <c r="DD173" s="48">
        <v>0</v>
      </c>
      <c r="DE173" s="25">
        <v>0</v>
      </c>
      <c r="DF173" s="48">
        <v>0</v>
      </c>
      <c r="DG173" s="48">
        <v>0</v>
      </c>
      <c r="DH173" s="48">
        <v>0</v>
      </c>
      <c r="DI173" s="25">
        <v>0</v>
      </c>
      <c r="DJ173" s="33">
        <f t="shared" si="92"/>
        <v>0</v>
      </c>
      <c r="DK173" s="33">
        <f t="shared" si="93"/>
        <v>1</v>
      </c>
      <c r="DL173" s="27">
        <f t="shared" si="94"/>
        <v>0</v>
      </c>
      <c r="DM173" s="33">
        <f t="shared" si="95"/>
        <v>0</v>
      </c>
      <c r="DN173" s="33">
        <f t="shared" si="96"/>
        <v>0</v>
      </c>
      <c r="DO173" s="33">
        <f t="shared" si="97"/>
        <v>0</v>
      </c>
      <c r="DP173" s="33">
        <f t="shared" si="98"/>
        <v>0</v>
      </c>
      <c r="DQ173" s="33">
        <f t="shared" si="99"/>
        <v>0</v>
      </c>
      <c r="DR173" s="154">
        <v>3.0579999999999998</v>
      </c>
      <c r="DS173" s="3">
        <v>3.2519999999999998</v>
      </c>
      <c r="DT173" s="3" t="s">
        <v>3070</v>
      </c>
      <c r="DU173" s="3" t="s">
        <v>3064</v>
      </c>
      <c r="DV173" s="285"/>
    </row>
    <row r="174" spans="1:126" x14ac:dyDescent="0.35">
      <c r="A174">
        <v>2127</v>
      </c>
      <c r="B174" t="s">
        <v>127</v>
      </c>
      <c r="C174" t="s">
        <v>1833</v>
      </c>
      <c r="D174" t="s">
        <v>1834</v>
      </c>
      <c r="E174" t="s">
        <v>1827</v>
      </c>
      <c r="F174" t="s">
        <v>1827</v>
      </c>
      <c r="H174" t="s">
        <v>1835</v>
      </c>
      <c r="I174">
        <v>2020</v>
      </c>
      <c r="J174" t="s">
        <v>1836</v>
      </c>
      <c r="K174" s="47" t="s">
        <v>1837</v>
      </c>
      <c r="N174" t="s">
        <v>230</v>
      </c>
      <c r="O174" s="42" t="s">
        <v>245</v>
      </c>
      <c r="P174" t="s">
        <v>102</v>
      </c>
      <c r="Q174" t="s">
        <v>1838</v>
      </c>
      <c r="R174" t="s">
        <v>108</v>
      </c>
      <c r="S174" t="s">
        <v>236</v>
      </c>
      <c r="T174" t="s">
        <v>237</v>
      </c>
      <c r="U174" t="s">
        <v>156</v>
      </c>
      <c r="V174">
        <v>0</v>
      </c>
      <c r="W174">
        <v>0</v>
      </c>
      <c r="X174">
        <v>0</v>
      </c>
      <c r="Y174" s="43">
        <v>0</v>
      </c>
      <c r="Z174" s="43">
        <v>0</v>
      </c>
      <c r="AA174" s="43">
        <v>0</v>
      </c>
      <c r="AB174" s="43">
        <v>0</v>
      </c>
      <c r="AC174" s="3">
        <f t="shared" si="80"/>
        <v>0</v>
      </c>
      <c r="AD174" s="4">
        <f t="shared" si="81"/>
        <v>0</v>
      </c>
      <c r="AE174" s="44">
        <v>1</v>
      </c>
      <c r="AF174" s="44">
        <v>0</v>
      </c>
      <c r="AG174" s="11">
        <f t="shared" si="82"/>
        <v>1</v>
      </c>
      <c r="AH174" s="12">
        <f t="shared" si="83"/>
        <v>1</v>
      </c>
      <c r="AI174" s="13">
        <f t="shared" si="84"/>
        <v>1</v>
      </c>
      <c r="AJ174" s="45">
        <v>0</v>
      </c>
      <c r="AK174" s="45">
        <v>0</v>
      </c>
      <c r="AL174" s="18">
        <f t="shared" si="85"/>
        <v>0</v>
      </c>
      <c r="AM174" s="19">
        <f t="shared" si="86"/>
        <v>0</v>
      </c>
      <c r="AN174" s="46">
        <v>0</v>
      </c>
      <c r="AO174" s="46">
        <v>0</v>
      </c>
      <c r="AP174" s="46">
        <v>0</v>
      </c>
      <c r="AQ174" s="24">
        <f t="shared" si="87"/>
        <v>0</v>
      </c>
      <c r="AR174" s="25">
        <f t="shared" si="88"/>
        <v>0</v>
      </c>
      <c r="AS174" s="13">
        <f t="shared" si="89"/>
        <v>0</v>
      </c>
      <c r="AT174" s="26">
        <f t="shared" si="90"/>
        <v>1</v>
      </c>
      <c r="AU174" s="27">
        <f t="shared" si="91"/>
        <v>1</v>
      </c>
      <c r="AV174" s="47">
        <v>0</v>
      </c>
      <c r="AW174" s="47">
        <v>0</v>
      </c>
      <c r="AX174" s="47">
        <v>0</v>
      </c>
      <c r="AY174" s="47">
        <v>0</v>
      </c>
      <c r="AZ174" s="47">
        <v>0</v>
      </c>
      <c r="BA174" s="47">
        <v>0</v>
      </c>
      <c r="BB174" s="47">
        <v>0</v>
      </c>
      <c r="BC174" s="47">
        <v>0</v>
      </c>
      <c r="BD174" s="47">
        <v>0</v>
      </c>
      <c r="BE174" s="47">
        <v>0</v>
      </c>
      <c r="BF174" s="47">
        <v>0</v>
      </c>
      <c r="BG174" s="47">
        <v>0</v>
      </c>
      <c r="BH174" s="47">
        <v>0</v>
      </c>
      <c r="BI174" s="47">
        <v>0</v>
      </c>
      <c r="BJ174" s="47">
        <v>0</v>
      </c>
      <c r="BK174" s="47">
        <v>0</v>
      </c>
      <c r="BL174" s="47">
        <v>0</v>
      </c>
      <c r="BM174" s="47">
        <v>0</v>
      </c>
      <c r="BN174" s="47">
        <v>0</v>
      </c>
      <c r="BO174" s="47">
        <v>0</v>
      </c>
      <c r="BP174" s="47">
        <v>0</v>
      </c>
      <c r="BQ174" s="47">
        <v>0</v>
      </c>
      <c r="BR174" s="47">
        <v>0</v>
      </c>
      <c r="BS174" s="47">
        <v>0</v>
      </c>
      <c r="BT174" s="47">
        <v>0</v>
      </c>
      <c r="BU174" s="47">
        <v>0</v>
      </c>
      <c r="BV174" s="47">
        <v>0</v>
      </c>
      <c r="BW174" s="47">
        <v>0</v>
      </c>
      <c r="BX174" s="47">
        <v>0</v>
      </c>
      <c r="BY174" s="47">
        <v>0</v>
      </c>
      <c r="BZ174" s="47">
        <v>0</v>
      </c>
      <c r="CA174" s="47">
        <v>0</v>
      </c>
      <c r="CB174" s="47">
        <v>0</v>
      </c>
      <c r="CC174" s="47">
        <v>0</v>
      </c>
      <c r="CD174" s="47">
        <v>0</v>
      </c>
      <c r="CE174" s="47">
        <v>0</v>
      </c>
      <c r="CF174" s="47">
        <v>0</v>
      </c>
      <c r="CG174" s="47">
        <v>0</v>
      </c>
      <c r="CH174" s="47">
        <v>0</v>
      </c>
      <c r="CI174" s="25">
        <v>0</v>
      </c>
      <c r="CJ174" s="48">
        <v>0</v>
      </c>
      <c r="CK174" s="27">
        <v>0</v>
      </c>
      <c r="CL174" s="48">
        <v>0</v>
      </c>
      <c r="CM174" s="48">
        <v>0</v>
      </c>
      <c r="CN174" s="48">
        <v>0</v>
      </c>
      <c r="CO174" s="25">
        <v>1</v>
      </c>
      <c r="CP174" s="48">
        <v>0</v>
      </c>
      <c r="CQ174" s="48">
        <v>1</v>
      </c>
      <c r="CR174" s="25">
        <v>0</v>
      </c>
      <c r="CS174" s="48">
        <v>0</v>
      </c>
      <c r="CT174" s="48">
        <v>0</v>
      </c>
      <c r="CU174" s="25">
        <v>0</v>
      </c>
      <c r="CV174" s="48">
        <v>0</v>
      </c>
      <c r="CW174" s="48">
        <v>0</v>
      </c>
      <c r="CX174" s="48">
        <v>0</v>
      </c>
      <c r="CY174" s="25">
        <v>0</v>
      </c>
      <c r="CZ174" s="25">
        <v>0</v>
      </c>
      <c r="DA174" s="25">
        <v>0</v>
      </c>
      <c r="DB174" s="48">
        <v>0</v>
      </c>
      <c r="DC174" s="48">
        <v>0</v>
      </c>
      <c r="DD174" s="48">
        <v>0</v>
      </c>
      <c r="DE174" s="25">
        <v>0</v>
      </c>
      <c r="DF174" s="48">
        <v>0</v>
      </c>
      <c r="DG174" s="48">
        <v>0</v>
      </c>
      <c r="DH174" s="48">
        <v>0</v>
      </c>
      <c r="DI174" s="25">
        <v>0</v>
      </c>
      <c r="DJ174" s="33">
        <f t="shared" si="92"/>
        <v>0</v>
      </c>
      <c r="DK174" s="33">
        <f t="shared" si="93"/>
        <v>0</v>
      </c>
      <c r="DL174" s="27">
        <f t="shared" si="94"/>
        <v>0</v>
      </c>
      <c r="DM174" s="33">
        <f t="shared" si="95"/>
        <v>0</v>
      </c>
      <c r="DN174" s="33">
        <f t="shared" si="96"/>
        <v>1</v>
      </c>
      <c r="DO174" s="33">
        <f t="shared" si="97"/>
        <v>0</v>
      </c>
      <c r="DP174" s="33">
        <f t="shared" si="98"/>
        <v>0</v>
      </c>
      <c r="DQ174" s="33">
        <f t="shared" si="99"/>
        <v>0</v>
      </c>
      <c r="DR174" s="154"/>
      <c r="DS174" s="3"/>
      <c r="DT174" s="3"/>
      <c r="DU174" s="3"/>
      <c r="DV174" s="285"/>
    </row>
    <row r="175" spans="1:126" x14ac:dyDescent="0.35">
      <c r="A175">
        <v>2128</v>
      </c>
      <c r="B175" t="s">
        <v>654</v>
      </c>
      <c r="C175" t="s">
        <v>1839</v>
      </c>
      <c r="D175" t="s">
        <v>1840</v>
      </c>
      <c r="E175" t="s">
        <v>1841</v>
      </c>
      <c r="F175" t="s">
        <v>1827</v>
      </c>
      <c r="G175" t="s">
        <v>1842</v>
      </c>
      <c r="H175" t="s">
        <v>1843</v>
      </c>
      <c r="I175">
        <v>2020</v>
      </c>
      <c r="J175" t="s">
        <v>1844</v>
      </c>
      <c r="K175" s="47" t="s">
        <v>1845</v>
      </c>
      <c r="N175" t="s">
        <v>1846</v>
      </c>
      <c r="O175" s="42" t="s">
        <v>177</v>
      </c>
      <c r="P175" t="s">
        <v>102</v>
      </c>
      <c r="Q175" t="s">
        <v>1847</v>
      </c>
      <c r="R175" t="s">
        <v>108</v>
      </c>
      <c r="S175" t="s">
        <v>104</v>
      </c>
      <c r="T175" t="s">
        <v>168</v>
      </c>
      <c r="U175" t="s">
        <v>372</v>
      </c>
      <c r="V175">
        <v>0</v>
      </c>
      <c r="W175">
        <v>0</v>
      </c>
      <c r="X175">
        <v>0</v>
      </c>
      <c r="Y175" s="43">
        <v>0</v>
      </c>
      <c r="Z175" s="43">
        <v>0</v>
      </c>
      <c r="AA175" s="43">
        <v>0</v>
      </c>
      <c r="AB175" s="43">
        <v>0</v>
      </c>
      <c r="AC175" s="3">
        <f t="shared" si="80"/>
        <v>0</v>
      </c>
      <c r="AD175" s="4">
        <f t="shared" si="81"/>
        <v>0</v>
      </c>
      <c r="AE175" s="44">
        <v>1</v>
      </c>
      <c r="AF175" s="44">
        <v>0</v>
      </c>
      <c r="AG175" s="11">
        <f t="shared" si="82"/>
        <v>1</v>
      </c>
      <c r="AH175" s="12">
        <f t="shared" si="83"/>
        <v>1</v>
      </c>
      <c r="AI175" s="13">
        <f t="shared" si="84"/>
        <v>1</v>
      </c>
      <c r="AJ175" s="45">
        <v>0</v>
      </c>
      <c r="AK175" s="45">
        <v>0</v>
      </c>
      <c r="AL175" s="18">
        <f t="shared" si="85"/>
        <v>0</v>
      </c>
      <c r="AM175" s="19">
        <f t="shared" si="86"/>
        <v>0</v>
      </c>
      <c r="AN175" s="46">
        <v>0</v>
      </c>
      <c r="AO175" s="46">
        <v>0</v>
      </c>
      <c r="AP175" s="46">
        <v>0</v>
      </c>
      <c r="AQ175" s="24">
        <f t="shared" si="87"/>
        <v>0</v>
      </c>
      <c r="AR175" s="25">
        <f t="shared" si="88"/>
        <v>0</v>
      </c>
      <c r="AS175" s="13">
        <f t="shared" si="89"/>
        <v>0</v>
      </c>
      <c r="AT175" s="26">
        <f t="shared" si="90"/>
        <v>1</v>
      </c>
      <c r="AU175" s="27">
        <f t="shared" si="91"/>
        <v>1</v>
      </c>
      <c r="AV175" s="47">
        <v>0</v>
      </c>
      <c r="AW175" s="47">
        <v>0</v>
      </c>
      <c r="AX175" s="47">
        <v>0</v>
      </c>
      <c r="AY175" s="47">
        <v>0</v>
      </c>
      <c r="AZ175" s="47">
        <v>0</v>
      </c>
      <c r="BA175" s="47">
        <v>0</v>
      </c>
      <c r="BB175" s="47">
        <v>0</v>
      </c>
      <c r="BC175" s="47">
        <v>0</v>
      </c>
      <c r="BD175" s="47">
        <v>0</v>
      </c>
      <c r="BE175" s="47">
        <v>0</v>
      </c>
      <c r="BF175" s="47">
        <v>0</v>
      </c>
      <c r="BG175" s="47">
        <v>0</v>
      </c>
      <c r="BH175" s="47">
        <v>0</v>
      </c>
      <c r="BI175" s="47">
        <v>0</v>
      </c>
      <c r="BJ175" s="47">
        <v>0</v>
      </c>
      <c r="BK175" s="47">
        <v>0</v>
      </c>
      <c r="BL175" s="47">
        <v>0</v>
      </c>
      <c r="BM175" s="47">
        <v>0</v>
      </c>
      <c r="BN175" s="47">
        <v>0</v>
      </c>
      <c r="BO175" s="47">
        <v>0</v>
      </c>
      <c r="BP175" s="47">
        <v>0</v>
      </c>
      <c r="BQ175" s="47">
        <v>0</v>
      </c>
      <c r="BR175" s="47">
        <v>0</v>
      </c>
      <c r="BS175" s="47">
        <v>0</v>
      </c>
      <c r="BT175" s="47">
        <v>0</v>
      </c>
      <c r="BU175" s="47">
        <v>0</v>
      </c>
      <c r="BV175" s="47">
        <v>0</v>
      </c>
      <c r="BW175" s="47">
        <v>0</v>
      </c>
      <c r="BX175" s="47">
        <v>0</v>
      </c>
      <c r="BY175" s="47">
        <v>0</v>
      </c>
      <c r="BZ175" s="47">
        <v>0</v>
      </c>
      <c r="CA175" s="47">
        <v>0</v>
      </c>
      <c r="CB175" s="47">
        <v>0</v>
      </c>
      <c r="CC175" s="47">
        <v>0</v>
      </c>
      <c r="CD175" s="47">
        <v>0</v>
      </c>
      <c r="CE175" s="47">
        <v>0</v>
      </c>
      <c r="CF175" s="47">
        <v>0</v>
      </c>
      <c r="CG175" s="47">
        <v>0</v>
      </c>
      <c r="CH175" s="47">
        <v>0</v>
      </c>
      <c r="CI175" s="25">
        <v>1</v>
      </c>
      <c r="CJ175" s="48">
        <v>0</v>
      </c>
      <c r="CK175" s="27">
        <v>0</v>
      </c>
      <c r="CL175" s="48">
        <v>0</v>
      </c>
      <c r="CM175" s="48">
        <v>0</v>
      </c>
      <c r="CN175" s="48">
        <v>1</v>
      </c>
      <c r="CO175" s="25">
        <v>0</v>
      </c>
      <c r="CP175" s="48">
        <v>0</v>
      </c>
      <c r="CQ175" s="48">
        <v>0</v>
      </c>
      <c r="CR175" s="25">
        <v>0</v>
      </c>
      <c r="CS175" s="48">
        <v>0</v>
      </c>
      <c r="CT175" s="48">
        <v>0</v>
      </c>
      <c r="CU175" s="25">
        <v>0</v>
      </c>
      <c r="CV175" s="48">
        <v>0</v>
      </c>
      <c r="CW175" s="48">
        <v>0</v>
      </c>
      <c r="CX175" s="48">
        <v>0</v>
      </c>
      <c r="CY175" s="25">
        <v>0</v>
      </c>
      <c r="CZ175" s="25">
        <v>0</v>
      </c>
      <c r="DA175" s="25">
        <v>0</v>
      </c>
      <c r="DB175" s="48">
        <v>0</v>
      </c>
      <c r="DC175" s="48">
        <v>0</v>
      </c>
      <c r="DD175" s="48">
        <v>0</v>
      </c>
      <c r="DE175" s="25">
        <v>0</v>
      </c>
      <c r="DF175" s="48">
        <v>0</v>
      </c>
      <c r="DG175" s="48">
        <v>0</v>
      </c>
      <c r="DH175" s="48">
        <v>0</v>
      </c>
      <c r="DI175" s="25">
        <v>0</v>
      </c>
      <c r="DJ175" s="33">
        <f t="shared" si="92"/>
        <v>0</v>
      </c>
      <c r="DK175" s="33">
        <f t="shared" si="93"/>
        <v>1</v>
      </c>
      <c r="DL175" s="27">
        <f t="shared" si="94"/>
        <v>0</v>
      </c>
      <c r="DM175" s="33">
        <f t="shared" si="95"/>
        <v>0</v>
      </c>
      <c r="DN175" s="33">
        <f t="shared" si="96"/>
        <v>0</v>
      </c>
      <c r="DO175" s="33">
        <f t="shared" si="97"/>
        <v>0</v>
      </c>
      <c r="DP175" s="33">
        <f t="shared" si="98"/>
        <v>0</v>
      </c>
      <c r="DQ175" s="33">
        <f t="shared" si="99"/>
        <v>0</v>
      </c>
      <c r="DR175" s="154">
        <v>4.7270000000000003</v>
      </c>
      <c r="DS175" s="3">
        <v>5.444</v>
      </c>
      <c r="DT175" s="3" t="s">
        <v>3070</v>
      </c>
      <c r="DU175" s="3" t="s">
        <v>3062</v>
      </c>
      <c r="DV175" s="285"/>
    </row>
    <row r="176" spans="1:126" x14ac:dyDescent="0.35">
      <c r="A176">
        <v>2129</v>
      </c>
      <c r="B176" t="s">
        <v>127</v>
      </c>
      <c r="C176" t="s">
        <v>1848</v>
      </c>
      <c r="D176" t="s">
        <v>1849</v>
      </c>
      <c r="E176" t="s">
        <v>1850</v>
      </c>
      <c r="F176" t="s">
        <v>1827</v>
      </c>
      <c r="G176" t="s">
        <v>1851</v>
      </c>
      <c r="H176" t="s">
        <v>1852</v>
      </c>
      <c r="I176">
        <v>2020</v>
      </c>
      <c r="J176" t="s">
        <v>1853</v>
      </c>
      <c r="K176" s="47" t="s">
        <v>309</v>
      </c>
      <c r="N176" t="s">
        <v>1854</v>
      </c>
      <c r="O176" s="42" t="s">
        <v>238</v>
      </c>
      <c r="P176" t="s">
        <v>102</v>
      </c>
      <c r="Q176" t="s">
        <v>1855</v>
      </c>
      <c r="R176" t="s">
        <v>108</v>
      </c>
      <c r="S176" t="s">
        <v>104</v>
      </c>
      <c r="T176" t="s">
        <v>168</v>
      </c>
      <c r="U176" t="s">
        <v>372</v>
      </c>
      <c r="V176">
        <v>0</v>
      </c>
      <c r="W176">
        <v>0</v>
      </c>
      <c r="X176">
        <v>0</v>
      </c>
      <c r="Y176" s="43">
        <v>0</v>
      </c>
      <c r="Z176" s="43">
        <v>0</v>
      </c>
      <c r="AA176" s="43">
        <v>0</v>
      </c>
      <c r="AB176" s="43">
        <v>0</v>
      </c>
      <c r="AC176" s="3">
        <f t="shared" si="80"/>
        <v>0</v>
      </c>
      <c r="AD176" s="4">
        <f t="shared" si="81"/>
        <v>0</v>
      </c>
      <c r="AE176" s="44">
        <v>1</v>
      </c>
      <c r="AF176" s="44">
        <v>0</v>
      </c>
      <c r="AG176" s="11">
        <f t="shared" si="82"/>
        <v>1</v>
      </c>
      <c r="AH176" s="12">
        <f t="shared" si="83"/>
        <v>1</v>
      </c>
      <c r="AI176" s="13">
        <f t="shared" si="84"/>
        <v>1</v>
      </c>
      <c r="AJ176" s="45">
        <v>0</v>
      </c>
      <c r="AK176" s="45">
        <v>0</v>
      </c>
      <c r="AL176" s="18">
        <f t="shared" si="85"/>
        <v>0</v>
      </c>
      <c r="AM176" s="19">
        <f t="shared" si="86"/>
        <v>0</v>
      </c>
      <c r="AN176" s="46">
        <v>0</v>
      </c>
      <c r="AO176" s="46">
        <v>0</v>
      </c>
      <c r="AP176" s="46">
        <v>0</v>
      </c>
      <c r="AQ176" s="24">
        <f t="shared" si="87"/>
        <v>0</v>
      </c>
      <c r="AR176" s="25">
        <f t="shared" si="88"/>
        <v>0</v>
      </c>
      <c r="AS176" s="13">
        <f t="shared" si="89"/>
        <v>0</v>
      </c>
      <c r="AT176" s="26">
        <f t="shared" si="90"/>
        <v>1</v>
      </c>
      <c r="AU176" s="27">
        <f t="shared" si="91"/>
        <v>1</v>
      </c>
      <c r="AV176" s="47">
        <v>0</v>
      </c>
      <c r="AW176" s="47">
        <v>0</v>
      </c>
      <c r="AX176" s="47">
        <v>0</v>
      </c>
      <c r="AY176" s="47">
        <v>0</v>
      </c>
      <c r="AZ176" s="47">
        <v>0</v>
      </c>
      <c r="BA176" s="47">
        <v>0</v>
      </c>
      <c r="BB176" s="47">
        <v>0</v>
      </c>
      <c r="BC176" s="47">
        <v>0</v>
      </c>
      <c r="BD176" s="47">
        <v>0</v>
      </c>
      <c r="BE176" s="47">
        <v>0</v>
      </c>
      <c r="BF176" s="47">
        <v>0</v>
      </c>
      <c r="BG176" s="47">
        <v>0</v>
      </c>
      <c r="BH176" s="47">
        <v>0</v>
      </c>
      <c r="BI176" s="47">
        <v>0</v>
      </c>
      <c r="BJ176" s="47">
        <v>0</v>
      </c>
      <c r="BK176" s="47">
        <v>0</v>
      </c>
      <c r="BL176" s="47">
        <v>0</v>
      </c>
      <c r="BM176" s="47">
        <v>0</v>
      </c>
      <c r="BN176" s="47">
        <v>0</v>
      </c>
      <c r="BO176" s="47">
        <v>0</v>
      </c>
      <c r="BP176" s="47">
        <v>0</v>
      </c>
      <c r="BQ176" s="47">
        <v>0</v>
      </c>
      <c r="BR176" s="47">
        <v>0</v>
      </c>
      <c r="BS176" s="47">
        <v>0</v>
      </c>
      <c r="BT176" s="47">
        <v>0</v>
      </c>
      <c r="BU176" s="47">
        <v>0</v>
      </c>
      <c r="BV176" s="47">
        <v>0</v>
      </c>
      <c r="BW176" s="47">
        <v>0</v>
      </c>
      <c r="BX176" s="47">
        <v>0</v>
      </c>
      <c r="BY176" s="47">
        <v>0</v>
      </c>
      <c r="BZ176" s="47">
        <v>0</v>
      </c>
      <c r="CA176" s="47">
        <v>0</v>
      </c>
      <c r="CB176" s="47">
        <v>0</v>
      </c>
      <c r="CC176" s="47">
        <v>0</v>
      </c>
      <c r="CD176" s="47">
        <v>0</v>
      </c>
      <c r="CE176" s="47">
        <v>0</v>
      </c>
      <c r="CF176" s="47">
        <v>0</v>
      </c>
      <c r="CG176" s="47">
        <v>0</v>
      </c>
      <c r="CH176" s="47">
        <v>0</v>
      </c>
      <c r="CI176" s="25">
        <v>1</v>
      </c>
      <c r="CJ176" s="48">
        <v>0</v>
      </c>
      <c r="CK176" s="27">
        <v>0</v>
      </c>
      <c r="CL176" s="48">
        <v>0</v>
      </c>
      <c r="CM176" s="48">
        <v>0</v>
      </c>
      <c r="CN176" s="48">
        <v>1</v>
      </c>
      <c r="CO176" s="25">
        <v>0</v>
      </c>
      <c r="CP176" s="48">
        <v>0</v>
      </c>
      <c r="CQ176" s="48">
        <v>0</v>
      </c>
      <c r="CR176" s="25">
        <v>0</v>
      </c>
      <c r="CS176" s="48">
        <v>0</v>
      </c>
      <c r="CT176" s="48">
        <v>0</v>
      </c>
      <c r="CU176" s="25">
        <v>0</v>
      </c>
      <c r="CV176" s="48">
        <v>0</v>
      </c>
      <c r="CW176" s="48">
        <v>0</v>
      </c>
      <c r="CX176" s="48">
        <v>0</v>
      </c>
      <c r="CY176" s="25">
        <v>0</v>
      </c>
      <c r="CZ176" s="25">
        <v>0</v>
      </c>
      <c r="DA176" s="25">
        <v>0</v>
      </c>
      <c r="DB176" s="48">
        <v>0</v>
      </c>
      <c r="DC176" s="48">
        <v>0</v>
      </c>
      <c r="DD176" s="48">
        <v>0</v>
      </c>
      <c r="DE176" s="25">
        <v>0</v>
      </c>
      <c r="DF176" s="48">
        <v>0</v>
      </c>
      <c r="DG176" s="48">
        <v>0</v>
      </c>
      <c r="DH176" s="48">
        <v>0</v>
      </c>
      <c r="DI176" s="25">
        <v>0</v>
      </c>
      <c r="DJ176" s="33">
        <f t="shared" si="92"/>
        <v>0</v>
      </c>
      <c r="DK176" s="33">
        <f t="shared" si="93"/>
        <v>1</v>
      </c>
      <c r="DL176" s="27">
        <f t="shared" si="94"/>
        <v>0</v>
      </c>
      <c r="DM176" s="33">
        <f t="shared" si="95"/>
        <v>0</v>
      </c>
      <c r="DN176" s="33">
        <f t="shared" si="96"/>
        <v>0</v>
      </c>
      <c r="DO176" s="33">
        <f t="shared" si="97"/>
        <v>0</v>
      </c>
      <c r="DP176" s="33">
        <f t="shared" si="98"/>
        <v>0</v>
      </c>
      <c r="DQ176" s="33">
        <f t="shared" si="99"/>
        <v>0</v>
      </c>
      <c r="DR176" s="154">
        <v>1.032</v>
      </c>
      <c r="DS176" s="3">
        <v>0.95899999999999996</v>
      </c>
      <c r="DT176" s="3" t="s">
        <v>3063</v>
      </c>
      <c r="DU176" s="3" t="s">
        <v>3067</v>
      </c>
      <c r="DV176" s="285"/>
    </row>
    <row r="177" spans="1:126" x14ac:dyDescent="0.35">
      <c r="A177">
        <v>2130</v>
      </c>
      <c r="B177" t="s">
        <v>1856</v>
      </c>
      <c r="C177" t="s">
        <v>1857</v>
      </c>
      <c r="D177" t="s">
        <v>1858</v>
      </c>
      <c r="E177" t="s">
        <v>1859</v>
      </c>
      <c r="F177" t="s">
        <v>1860</v>
      </c>
      <c r="G177" t="s">
        <v>169</v>
      </c>
      <c r="H177" t="s">
        <v>1861</v>
      </c>
      <c r="I177">
        <v>2020</v>
      </c>
      <c r="J177" t="s">
        <v>1862</v>
      </c>
      <c r="K177" s="47" t="s">
        <v>1863</v>
      </c>
      <c r="L177">
        <v>18</v>
      </c>
      <c r="M177">
        <v>1</v>
      </c>
      <c r="N177" t="s">
        <v>310</v>
      </c>
      <c r="O177" s="42" t="s">
        <v>220</v>
      </c>
      <c r="P177" t="s">
        <v>102</v>
      </c>
      <c r="Q177" t="s">
        <v>1864</v>
      </c>
      <c r="R177" t="s">
        <v>103</v>
      </c>
      <c r="S177" t="s">
        <v>104</v>
      </c>
      <c r="T177" t="s">
        <v>105</v>
      </c>
      <c r="U177" t="s">
        <v>1865</v>
      </c>
      <c r="V177">
        <v>1</v>
      </c>
      <c r="W177">
        <v>0</v>
      </c>
      <c r="X177">
        <v>0</v>
      </c>
      <c r="Y177" s="43">
        <v>0</v>
      </c>
      <c r="Z177" s="43">
        <v>1</v>
      </c>
      <c r="AA177" s="43">
        <v>0</v>
      </c>
      <c r="AB177" s="43">
        <v>0</v>
      </c>
      <c r="AC177" s="3">
        <f t="shared" si="80"/>
        <v>1</v>
      </c>
      <c r="AD177" s="4">
        <f t="shared" si="81"/>
        <v>1</v>
      </c>
      <c r="AE177" s="44">
        <v>0</v>
      </c>
      <c r="AF177" s="44">
        <v>0</v>
      </c>
      <c r="AG177" s="11">
        <f t="shared" si="82"/>
        <v>0</v>
      </c>
      <c r="AH177" s="12">
        <f t="shared" si="83"/>
        <v>0</v>
      </c>
      <c r="AI177" s="13">
        <f t="shared" si="84"/>
        <v>1</v>
      </c>
      <c r="AJ177" s="45">
        <v>0</v>
      </c>
      <c r="AK177" s="45">
        <v>0</v>
      </c>
      <c r="AL177" s="18">
        <f t="shared" si="85"/>
        <v>0</v>
      </c>
      <c r="AM177" s="19">
        <f t="shared" si="86"/>
        <v>0</v>
      </c>
      <c r="AN177" s="46">
        <v>0</v>
      </c>
      <c r="AO177" s="46">
        <v>0</v>
      </c>
      <c r="AP177" s="46">
        <v>0</v>
      </c>
      <c r="AQ177" s="24">
        <f t="shared" si="87"/>
        <v>0</v>
      </c>
      <c r="AR177" s="25">
        <f t="shared" si="88"/>
        <v>0</v>
      </c>
      <c r="AS177" s="13">
        <f t="shared" si="89"/>
        <v>0</v>
      </c>
      <c r="AT177" s="26">
        <f t="shared" si="90"/>
        <v>1</v>
      </c>
      <c r="AU177" s="27">
        <f t="shared" si="91"/>
        <v>1</v>
      </c>
      <c r="AV177" s="47">
        <v>0</v>
      </c>
      <c r="AW177" s="47">
        <v>0</v>
      </c>
      <c r="AX177" s="47">
        <v>1</v>
      </c>
      <c r="AY177" s="47">
        <v>0</v>
      </c>
      <c r="AZ177" s="47">
        <v>0</v>
      </c>
      <c r="BA177" s="47">
        <v>0</v>
      </c>
      <c r="BB177" s="47">
        <v>0</v>
      </c>
      <c r="BC177" s="47">
        <v>0</v>
      </c>
      <c r="BD177" s="47">
        <v>0</v>
      </c>
      <c r="BE177" s="47">
        <v>0</v>
      </c>
      <c r="BF177" s="47">
        <v>0</v>
      </c>
      <c r="BG177" s="47">
        <v>0</v>
      </c>
      <c r="BH177" s="47">
        <v>0</v>
      </c>
      <c r="BI177" s="47">
        <v>0</v>
      </c>
      <c r="BJ177" s="47">
        <v>0</v>
      </c>
      <c r="BK177" s="47">
        <v>0</v>
      </c>
      <c r="BL177" s="47">
        <v>0</v>
      </c>
      <c r="BM177" s="47">
        <v>0</v>
      </c>
      <c r="BN177" s="47">
        <v>0</v>
      </c>
      <c r="BO177" s="47">
        <v>0</v>
      </c>
      <c r="BP177" s="47">
        <v>0</v>
      </c>
      <c r="BQ177" s="47">
        <v>0</v>
      </c>
      <c r="BR177" s="47">
        <v>0</v>
      </c>
      <c r="BS177" s="47">
        <v>0</v>
      </c>
      <c r="BT177" s="47">
        <v>0</v>
      </c>
      <c r="BU177" s="47">
        <v>0</v>
      </c>
      <c r="BV177" s="47">
        <v>0</v>
      </c>
      <c r="BW177" s="47">
        <v>0</v>
      </c>
      <c r="BX177" s="47">
        <v>0</v>
      </c>
      <c r="BY177" s="47">
        <v>0</v>
      </c>
      <c r="BZ177" s="47">
        <v>0</v>
      </c>
      <c r="CA177" s="47">
        <v>0</v>
      </c>
      <c r="CB177" s="47">
        <v>0</v>
      </c>
      <c r="CC177" s="47">
        <v>0</v>
      </c>
      <c r="CD177" s="47">
        <v>0</v>
      </c>
      <c r="CE177" s="47">
        <v>1</v>
      </c>
      <c r="CF177" s="47">
        <v>0</v>
      </c>
      <c r="CG177" s="47">
        <v>0</v>
      </c>
      <c r="CH177" s="47">
        <v>0</v>
      </c>
      <c r="CI177" s="25">
        <v>1</v>
      </c>
      <c r="CJ177" s="48">
        <v>0</v>
      </c>
      <c r="CK177" s="27">
        <v>1</v>
      </c>
      <c r="CL177" s="48">
        <v>0</v>
      </c>
      <c r="CM177" s="48">
        <v>0</v>
      </c>
      <c r="CN177" s="48">
        <v>0</v>
      </c>
      <c r="CO177" s="25">
        <v>0</v>
      </c>
      <c r="CP177" s="48">
        <v>0</v>
      </c>
      <c r="CQ177" s="48">
        <v>0</v>
      </c>
      <c r="CR177" s="25">
        <v>0</v>
      </c>
      <c r="CS177" s="48">
        <v>0</v>
      </c>
      <c r="CT177" s="48">
        <v>0</v>
      </c>
      <c r="CU177" s="25">
        <v>0</v>
      </c>
      <c r="CV177" s="48">
        <v>0</v>
      </c>
      <c r="CW177" s="48">
        <v>0</v>
      </c>
      <c r="CX177" s="48">
        <v>0</v>
      </c>
      <c r="CY177" s="25">
        <v>0</v>
      </c>
      <c r="CZ177" s="25">
        <v>0</v>
      </c>
      <c r="DA177" s="25">
        <v>0</v>
      </c>
      <c r="DB177" s="48">
        <v>0</v>
      </c>
      <c r="DC177" s="48">
        <v>0</v>
      </c>
      <c r="DD177" s="48">
        <v>0</v>
      </c>
      <c r="DE177" s="25">
        <v>0</v>
      </c>
      <c r="DF177" s="48">
        <v>0</v>
      </c>
      <c r="DG177" s="48">
        <v>0</v>
      </c>
      <c r="DH177" s="48">
        <v>0</v>
      </c>
      <c r="DI177" s="25">
        <v>0</v>
      </c>
      <c r="DJ177" s="33">
        <f t="shared" si="92"/>
        <v>0</v>
      </c>
      <c r="DK177" s="33">
        <f t="shared" si="93"/>
        <v>0</v>
      </c>
      <c r="DL177" s="27">
        <f t="shared" si="94"/>
        <v>1</v>
      </c>
      <c r="DM177" s="33">
        <f t="shared" si="95"/>
        <v>0</v>
      </c>
      <c r="DN177" s="33">
        <f t="shared" si="96"/>
        <v>0</v>
      </c>
      <c r="DO177" s="33">
        <f t="shared" si="97"/>
        <v>0</v>
      </c>
      <c r="DP177" s="33">
        <f t="shared" si="98"/>
        <v>0</v>
      </c>
      <c r="DQ177" s="33">
        <f t="shared" si="99"/>
        <v>0</v>
      </c>
      <c r="DR177" s="154">
        <v>6.7649999999999997</v>
      </c>
      <c r="DS177" s="3">
        <v>7.2960000000000003</v>
      </c>
      <c r="DT177" s="3" t="s">
        <v>3071</v>
      </c>
      <c r="DU177" s="3"/>
      <c r="DV177" s="285"/>
    </row>
    <row r="178" spans="1:126" x14ac:dyDescent="0.35">
      <c r="A178">
        <v>2140</v>
      </c>
      <c r="B178" t="s">
        <v>654</v>
      </c>
      <c r="C178" t="s">
        <v>1866</v>
      </c>
      <c r="D178" t="s">
        <v>1867</v>
      </c>
      <c r="E178" t="s">
        <v>1868</v>
      </c>
      <c r="F178" t="s">
        <v>1869</v>
      </c>
      <c r="G178" t="s">
        <v>962</v>
      </c>
      <c r="H178" t="s">
        <v>1870</v>
      </c>
      <c r="I178">
        <v>2020</v>
      </c>
      <c r="J178" t="s">
        <v>1871</v>
      </c>
      <c r="K178" s="47" t="s">
        <v>1006</v>
      </c>
      <c r="N178" t="s">
        <v>182</v>
      </c>
      <c r="O178" s="42" t="s">
        <v>177</v>
      </c>
      <c r="P178" t="s">
        <v>102</v>
      </c>
      <c r="Q178" t="s">
        <v>1872</v>
      </c>
      <c r="R178" t="s">
        <v>103</v>
      </c>
      <c r="S178" t="s">
        <v>104</v>
      </c>
      <c r="T178" t="s">
        <v>168</v>
      </c>
      <c r="U178" t="s">
        <v>1873</v>
      </c>
      <c r="V178">
        <v>0</v>
      </c>
      <c r="W178">
        <v>0</v>
      </c>
      <c r="X178">
        <v>0</v>
      </c>
      <c r="Y178" s="43">
        <v>0</v>
      </c>
      <c r="Z178" s="43">
        <v>0</v>
      </c>
      <c r="AA178" s="43">
        <v>1</v>
      </c>
      <c r="AB178" s="43">
        <v>0</v>
      </c>
      <c r="AC178" s="3">
        <f t="shared" si="80"/>
        <v>1</v>
      </c>
      <c r="AD178" s="4">
        <f t="shared" si="81"/>
        <v>1</v>
      </c>
      <c r="AE178" s="44">
        <v>0</v>
      </c>
      <c r="AF178" s="44">
        <v>0</v>
      </c>
      <c r="AG178" s="11">
        <f t="shared" si="82"/>
        <v>0</v>
      </c>
      <c r="AH178" s="12">
        <f t="shared" si="83"/>
        <v>0</v>
      </c>
      <c r="AI178" s="13">
        <f t="shared" si="84"/>
        <v>1</v>
      </c>
      <c r="AJ178" s="45">
        <v>0</v>
      </c>
      <c r="AK178" s="45">
        <v>0</v>
      </c>
      <c r="AL178" s="18">
        <f t="shared" si="85"/>
        <v>0</v>
      </c>
      <c r="AM178" s="19">
        <f t="shared" si="86"/>
        <v>0</v>
      </c>
      <c r="AN178" s="46">
        <v>0</v>
      </c>
      <c r="AO178" s="46">
        <v>0</v>
      </c>
      <c r="AP178" s="46">
        <v>0</v>
      </c>
      <c r="AQ178" s="24">
        <f t="shared" si="87"/>
        <v>0</v>
      </c>
      <c r="AR178" s="25">
        <f t="shared" si="88"/>
        <v>0</v>
      </c>
      <c r="AS178" s="13">
        <f t="shared" si="89"/>
        <v>0</v>
      </c>
      <c r="AT178" s="26">
        <f t="shared" si="90"/>
        <v>1</v>
      </c>
      <c r="AU178" s="27">
        <f t="shared" si="91"/>
        <v>1</v>
      </c>
      <c r="AV178" s="47">
        <v>0</v>
      </c>
      <c r="AW178" s="47">
        <v>0</v>
      </c>
      <c r="AX178" s="47">
        <v>0</v>
      </c>
      <c r="AY178" s="47">
        <v>0</v>
      </c>
      <c r="AZ178" s="47">
        <v>0</v>
      </c>
      <c r="BA178" s="47">
        <v>0</v>
      </c>
      <c r="BB178" s="47">
        <v>0</v>
      </c>
      <c r="BC178" s="47">
        <v>0</v>
      </c>
      <c r="BD178" s="47">
        <v>0</v>
      </c>
      <c r="BE178" s="47">
        <v>0</v>
      </c>
      <c r="BF178" s="47">
        <v>0</v>
      </c>
      <c r="BG178" s="47">
        <v>0</v>
      </c>
      <c r="BH178" s="47">
        <v>0</v>
      </c>
      <c r="BI178" s="47">
        <v>0</v>
      </c>
      <c r="BJ178" s="47">
        <v>0</v>
      </c>
      <c r="BK178" s="47">
        <v>0</v>
      </c>
      <c r="BL178" s="47">
        <v>0</v>
      </c>
      <c r="BM178" s="47">
        <v>0</v>
      </c>
      <c r="BN178" s="47">
        <v>0</v>
      </c>
      <c r="BO178" s="47">
        <v>0</v>
      </c>
      <c r="BP178" s="47">
        <v>0</v>
      </c>
      <c r="BQ178" s="47">
        <v>0</v>
      </c>
      <c r="BR178" s="47">
        <v>0</v>
      </c>
      <c r="BS178" s="47">
        <v>0</v>
      </c>
      <c r="BT178" s="47">
        <v>0</v>
      </c>
      <c r="BU178" s="47">
        <v>0</v>
      </c>
      <c r="BV178" s="47">
        <v>0</v>
      </c>
      <c r="BW178" s="47">
        <v>0</v>
      </c>
      <c r="BX178" s="47">
        <v>0</v>
      </c>
      <c r="BY178" s="47">
        <v>0</v>
      </c>
      <c r="BZ178" s="47">
        <v>0</v>
      </c>
      <c r="CA178" s="47">
        <v>0</v>
      </c>
      <c r="CB178" s="47">
        <v>0</v>
      </c>
      <c r="CC178" s="47">
        <v>0</v>
      </c>
      <c r="CD178" s="47">
        <v>0</v>
      </c>
      <c r="CE178" s="47">
        <v>0</v>
      </c>
      <c r="CF178" s="47">
        <v>0</v>
      </c>
      <c r="CG178" s="47">
        <v>0</v>
      </c>
      <c r="CH178" s="47">
        <v>0</v>
      </c>
      <c r="CI178" s="25">
        <v>1</v>
      </c>
      <c r="CJ178" s="48">
        <v>0</v>
      </c>
      <c r="CK178" s="27">
        <v>0</v>
      </c>
      <c r="CL178" s="48">
        <v>0</v>
      </c>
      <c r="CM178" s="48">
        <v>0</v>
      </c>
      <c r="CN178" s="48">
        <v>1</v>
      </c>
      <c r="CO178" s="25">
        <v>0</v>
      </c>
      <c r="CP178" s="48">
        <v>0</v>
      </c>
      <c r="CQ178" s="48">
        <v>0</v>
      </c>
      <c r="CR178" s="25">
        <v>0</v>
      </c>
      <c r="CS178" s="48">
        <v>0</v>
      </c>
      <c r="CT178" s="48">
        <v>0</v>
      </c>
      <c r="CU178" s="25">
        <v>0</v>
      </c>
      <c r="CV178" s="48">
        <v>0</v>
      </c>
      <c r="CW178" s="48">
        <v>0</v>
      </c>
      <c r="CX178" s="48">
        <v>0</v>
      </c>
      <c r="CY178" s="25">
        <v>0</v>
      </c>
      <c r="CZ178" s="25">
        <v>0</v>
      </c>
      <c r="DA178" s="25">
        <v>0</v>
      </c>
      <c r="DB178" s="48">
        <v>0</v>
      </c>
      <c r="DC178" s="48">
        <v>0</v>
      </c>
      <c r="DD178" s="48">
        <v>0</v>
      </c>
      <c r="DE178" s="25">
        <v>0</v>
      </c>
      <c r="DF178" s="48">
        <v>0</v>
      </c>
      <c r="DG178" s="48">
        <v>0</v>
      </c>
      <c r="DH178" s="48">
        <v>0</v>
      </c>
      <c r="DI178" s="25">
        <v>0</v>
      </c>
      <c r="DJ178" s="33">
        <f t="shared" si="92"/>
        <v>0</v>
      </c>
      <c r="DK178" s="33">
        <f t="shared" si="93"/>
        <v>1</v>
      </c>
      <c r="DL178" s="27">
        <f t="shared" si="94"/>
        <v>0</v>
      </c>
      <c r="DM178" s="33">
        <f t="shared" si="95"/>
        <v>0</v>
      </c>
      <c r="DN178" s="33">
        <f t="shared" si="96"/>
        <v>0</v>
      </c>
      <c r="DO178" s="33">
        <f t="shared" si="97"/>
        <v>0</v>
      </c>
      <c r="DP178" s="33">
        <f t="shared" si="98"/>
        <v>0</v>
      </c>
      <c r="DQ178" s="33">
        <f t="shared" si="99"/>
        <v>0</v>
      </c>
      <c r="DR178" s="154">
        <v>8.5549999999999997</v>
      </c>
      <c r="DS178" s="3">
        <v>9.827</v>
      </c>
      <c r="DT178" s="3" t="s">
        <v>3083</v>
      </c>
      <c r="DU178" s="3" t="s">
        <v>3062</v>
      </c>
      <c r="DV178" s="285"/>
    </row>
    <row r="179" spans="1:126" x14ac:dyDescent="0.35">
      <c r="A179">
        <v>2141</v>
      </c>
      <c r="B179" t="s">
        <v>127</v>
      </c>
      <c r="C179" t="s">
        <v>1874</v>
      </c>
      <c r="D179" t="s">
        <v>1875</v>
      </c>
      <c r="E179" t="s">
        <v>1876</v>
      </c>
      <c r="G179" t="s">
        <v>1876</v>
      </c>
      <c r="H179" t="s">
        <v>1877</v>
      </c>
      <c r="I179">
        <v>2020</v>
      </c>
      <c r="J179" t="s">
        <v>1878</v>
      </c>
      <c r="K179" s="47" t="s">
        <v>1879</v>
      </c>
      <c r="N179" t="s">
        <v>1880</v>
      </c>
      <c r="O179" s="42" t="s">
        <v>1881</v>
      </c>
      <c r="P179" t="s">
        <v>102</v>
      </c>
      <c r="Q179" t="s">
        <v>1882</v>
      </c>
      <c r="R179" t="s">
        <v>108</v>
      </c>
      <c r="S179" t="s">
        <v>104</v>
      </c>
      <c r="T179" t="s">
        <v>240</v>
      </c>
      <c r="U179" t="s">
        <v>138</v>
      </c>
      <c r="V179">
        <v>0</v>
      </c>
      <c r="W179">
        <v>0</v>
      </c>
      <c r="X179">
        <v>0</v>
      </c>
      <c r="Y179" s="43">
        <v>0</v>
      </c>
      <c r="Z179" s="43">
        <v>0</v>
      </c>
      <c r="AA179" s="43">
        <v>0</v>
      </c>
      <c r="AB179" s="43">
        <v>0</v>
      </c>
      <c r="AC179" s="3">
        <f t="shared" si="80"/>
        <v>0</v>
      </c>
      <c r="AD179" s="4">
        <f t="shared" si="81"/>
        <v>0</v>
      </c>
      <c r="AE179" s="44">
        <v>0</v>
      </c>
      <c r="AF179" s="44">
        <v>0</v>
      </c>
      <c r="AG179" s="11">
        <f t="shared" si="82"/>
        <v>0</v>
      </c>
      <c r="AH179" s="12">
        <f t="shared" si="83"/>
        <v>0</v>
      </c>
      <c r="AI179" s="13">
        <f t="shared" si="84"/>
        <v>0</v>
      </c>
      <c r="AJ179" s="45">
        <v>0</v>
      </c>
      <c r="AK179" s="45">
        <v>0</v>
      </c>
      <c r="AL179" s="18">
        <f t="shared" si="85"/>
        <v>0</v>
      </c>
      <c r="AM179" s="19">
        <f t="shared" si="86"/>
        <v>0</v>
      </c>
      <c r="AN179" s="46">
        <v>0</v>
      </c>
      <c r="AO179" s="46">
        <v>0</v>
      </c>
      <c r="AP179" s="46">
        <v>1</v>
      </c>
      <c r="AQ179" s="24">
        <f t="shared" si="87"/>
        <v>1</v>
      </c>
      <c r="AR179" s="25">
        <f t="shared" si="88"/>
        <v>1</v>
      </c>
      <c r="AS179" s="13">
        <f t="shared" si="89"/>
        <v>1</v>
      </c>
      <c r="AT179" s="26">
        <f t="shared" si="90"/>
        <v>1</v>
      </c>
      <c r="AU179" s="27">
        <f t="shared" si="91"/>
        <v>1</v>
      </c>
      <c r="AV179" s="47">
        <v>0</v>
      </c>
      <c r="AW179" s="47">
        <v>0</v>
      </c>
      <c r="AX179" s="47">
        <v>0</v>
      </c>
      <c r="AY179" s="47">
        <v>0</v>
      </c>
      <c r="AZ179" s="47">
        <v>0</v>
      </c>
      <c r="BA179" s="47">
        <v>0</v>
      </c>
      <c r="BB179" s="47">
        <v>0</v>
      </c>
      <c r="BC179" s="47">
        <v>0</v>
      </c>
      <c r="BD179" s="47">
        <v>0</v>
      </c>
      <c r="BE179" s="47">
        <v>0</v>
      </c>
      <c r="BF179" s="47">
        <v>0</v>
      </c>
      <c r="BG179" s="47">
        <v>0</v>
      </c>
      <c r="BH179" s="47">
        <v>0</v>
      </c>
      <c r="BI179" s="47">
        <v>0</v>
      </c>
      <c r="BJ179" s="47">
        <v>0</v>
      </c>
      <c r="BK179" s="47">
        <v>0</v>
      </c>
      <c r="BL179" s="47">
        <v>0</v>
      </c>
      <c r="BM179" s="47">
        <v>0</v>
      </c>
      <c r="BN179" s="47">
        <v>0</v>
      </c>
      <c r="BO179" s="47">
        <v>0</v>
      </c>
      <c r="BP179" s="47">
        <v>0</v>
      </c>
      <c r="BQ179" s="47">
        <v>0</v>
      </c>
      <c r="BR179" s="47">
        <v>0</v>
      </c>
      <c r="BS179" s="47">
        <v>0</v>
      </c>
      <c r="BT179" s="47">
        <v>0</v>
      </c>
      <c r="BU179" s="47">
        <v>0</v>
      </c>
      <c r="BV179" s="47">
        <v>0</v>
      </c>
      <c r="BW179" s="47">
        <v>0</v>
      </c>
      <c r="BX179" s="47">
        <v>0</v>
      </c>
      <c r="BY179" s="47">
        <v>0</v>
      </c>
      <c r="BZ179" s="47">
        <v>0</v>
      </c>
      <c r="CA179" s="47">
        <v>0</v>
      </c>
      <c r="CB179" s="47">
        <v>0</v>
      </c>
      <c r="CC179" s="47">
        <v>0</v>
      </c>
      <c r="CD179" s="47">
        <v>0</v>
      </c>
      <c r="CE179" s="47">
        <v>0</v>
      </c>
      <c r="CF179" s="47">
        <v>0</v>
      </c>
      <c r="CG179" s="47">
        <v>0</v>
      </c>
      <c r="CH179" s="47">
        <v>0</v>
      </c>
      <c r="CI179" s="25">
        <v>1</v>
      </c>
      <c r="CJ179" s="48">
        <v>0</v>
      </c>
      <c r="CK179" s="27">
        <v>0</v>
      </c>
      <c r="CL179" s="48">
        <v>1</v>
      </c>
      <c r="CM179" s="48">
        <v>0</v>
      </c>
      <c r="CN179" s="48">
        <v>0</v>
      </c>
      <c r="CO179" s="25">
        <v>0</v>
      </c>
      <c r="CP179" s="48">
        <v>0</v>
      </c>
      <c r="CQ179" s="48">
        <v>0</v>
      </c>
      <c r="CR179" s="25">
        <v>0</v>
      </c>
      <c r="CS179" s="48">
        <v>0</v>
      </c>
      <c r="CT179" s="48">
        <v>0</v>
      </c>
      <c r="CU179" s="25">
        <v>0</v>
      </c>
      <c r="CV179" s="48">
        <v>0</v>
      </c>
      <c r="CW179" s="48">
        <v>0</v>
      </c>
      <c r="CX179" s="48">
        <v>0</v>
      </c>
      <c r="CY179" s="25">
        <v>0</v>
      </c>
      <c r="CZ179" s="25">
        <v>0</v>
      </c>
      <c r="DA179" s="25">
        <v>0</v>
      </c>
      <c r="DB179" s="48">
        <v>0</v>
      </c>
      <c r="DC179" s="48">
        <v>0</v>
      </c>
      <c r="DD179" s="48">
        <v>0</v>
      </c>
      <c r="DE179" s="25">
        <v>0</v>
      </c>
      <c r="DF179" s="48">
        <v>0</v>
      </c>
      <c r="DG179" s="48">
        <v>0</v>
      </c>
      <c r="DH179" s="48">
        <v>0</v>
      </c>
      <c r="DI179" s="25">
        <v>0</v>
      </c>
      <c r="DJ179" s="33">
        <f t="shared" si="92"/>
        <v>0</v>
      </c>
      <c r="DK179" s="33">
        <f t="shared" si="93"/>
        <v>0</v>
      </c>
      <c r="DL179" s="27">
        <f t="shared" si="94"/>
        <v>0</v>
      </c>
      <c r="DM179" s="33">
        <f t="shared" si="95"/>
        <v>1</v>
      </c>
      <c r="DN179" s="33">
        <f t="shared" si="96"/>
        <v>0</v>
      </c>
      <c r="DO179" s="33">
        <f t="shared" si="97"/>
        <v>0</v>
      </c>
      <c r="DP179" s="33">
        <f t="shared" si="98"/>
        <v>0</v>
      </c>
      <c r="DQ179" s="33">
        <f t="shared" si="99"/>
        <v>0</v>
      </c>
      <c r="DR179" s="154"/>
      <c r="DS179" s="3"/>
      <c r="DT179" s="3"/>
      <c r="DU179" s="3"/>
      <c r="DV179" s="285"/>
    </row>
    <row r="180" spans="1:126" x14ac:dyDescent="0.35">
      <c r="A180">
        <v>2142</v>
      </c>
      <c r="B180" t="s">
        <v>127</v>
      </c>
      <c r="C180" t="s">
        <v>1883</v>
      </c>
      <c r="D180" t="s">
        <v>1884</v>
      </c>
      <c r="E180" t="s">
        <v>1885</v>
      </c>
      <c r="F180" t="s">
        <v>153</v>
      </c>
      <c r="G180" t="s">
        <v>1886</v>
      </c>
      <c r="H180" t="s">
        <v>1590</v>
      </c>
      <c r="I180">
        <v>2020</v>
      </c>
      <c r="J180" t="s">
        <v>1887</v>
      </c>
      <c r="K180" s="47" t="s">
        <v>1888</v>
      </c>
      <c r="N180" t="s">
        <v>1889</v>
      </c>
      <c r="O180" s="42" t="s">
        <v>167</v>
      </c>
      <c r="P180" t="s">
        <v>102</v>
      </c>
      <c r="Q180" t="s">
        <v>1890</v>
      </c>
      <c r="R180" t="s">
        <v>108</v>
      </c>
      <c r="S180" t="s">
        <v>104</v>
      </c>
      <c r="T180" t="s">
        <v>105</v>
      </c>
      <c r="U180" t="s">
        <v>1891</v>
      </c>
      <c r="V180">
        <v>1</v>
      </c>
      <c r="W180">
        <v>0</v>
      </c>
      <c r="X180">
        <v>1</v>
      </c>
      <c r="Y180" s="43">
        <v>0</v>
      </c>
      <c r="Z180" s="43">
        <v>0</v>
      </c>
      <c r="AA180" s="43">
        <v>0</v>
      </c>
      <c r="AB180" s="43">
        <v>0</v>
      </c>
      <c r="AC180" s="3">
        <f t="shared" si="80"/>
        <v>0</v>
      </c>
      <c r="AD180" s="4">
        <f t="shared" si="81"/>
        <v>0</v>
      </c>
      <c r="AE180" s="44">
        <v>1</v>
      </c>
      <c r="AF180" s="44">
        <v>0</v>
      </c>
      <c r="AG180" s="11">
        <f t="shared" si="82"/>
        <v>1</v>
      </c>
      <c r="AH180" s="12">
        <f t="shared" si="83"/>
        <v>1</v>
      </c>
      <c r="AI180" s="13">
        <f t="shared" si="84"/>
        <v>1</v>
      </c>
      <c r="AJ180" s="45">
        <v>0</v>
      </c>
      <c r="AK180" s="45">
        <v>0</v>
      </c>
      <c r="AL180" s="18">
        <f t="shared" si="85"/>
        <v>0</v>
      </c>
      <c r="AM180" s="19">
        <f t="shared" si="86"/>
        <v>0</v>
      </c>
      <c r="AN180" s="46">
        <v>0</v>
      </c>
      <c r="AO180" s="46">
        <v>0</v>
      </c>
      <c r="AP180" s="46">
        <v>0</v>
      </c>
      <c r="AQ180" s="24">
        <f t="shared" si="87"/>
        <v>0</v>
      </c>
      <c r="AR180" s="25">
        <f t="shared" si="88"/>
        <v>0</v>
      </c>
      <c r="AS180" s="13">
        <f t="shared" si="89"/>
        <v>0</v>
      </c>
      <c r="AT180" s="26">
        <f t="shared" si="90"/>
        <v>1</v>
      </c>
      <c r="AU180" s="27">
        <f t="shared" si="91"/>
        <v>1</v>
      </c>
      <c r="AV180" s="47">
        <v>0</v>
      </c>
      <c r="AW180" s="47">
        <v>0</v>
      </c>
      <c r="AX180" s="47">
        <v>0</v>
      </c>
      <c r="AY180" s="47">
        <v>0</v>
      </c>
      <c r="AZ180" s="47">
        <v>0</v>
      </c>
      <c r="BA180" s="47">
        <v>0</v>
      </c>
      <c r="BB180" s="47">
        <v>0</v>
      </c>
      <c r="BC180" s="47">
        <v>0</v>
      </c>
      <c r="BD180" s="47">
        <v>0</v>
      </c>
      <c r="BE180" s="47">
        <v>0</v>
      </c>
      <c r="BF180" s="47">
        <v>0</v>
      </c>
      <c r="BG180" s="47">
        <v>0</v>
      </c>
      <c r="BH180" s="47">
        <v>0</v>
      </c>
      <c r="BI180" s="47">
        <v>1</v>
      </c>
      <c r="BJ180" s="47">
        <v>0</v>
      </c>
      <c r="BK180" s="47">
        <v>0</v>
      </c>
      <c r="BL180" s="47">
        <v>0</v>
      </c>
      <c r="BM180" s="47">
        <v>0</v>
      </c>
      <c r="BN180" s="47">
        <v>0</v>
      </c>
      <c r="BO180" s="47">
        <v>0</v>
      </c>
      <c r="BP180" s="47">
        <v>0</v>
      </c>
      <c r="BQ180" s="47">
        <v>0</v>
      </c>
      <c r="BR180" s="47">
        <v>0</v>
      </c>
      <c r="BS180" s="47">
        <v>0</v>
      </c>
      <c r="BT180" s="47">
        <v>0</v>
      </c>
      <c r="BU180" s="47">
        <v>0</v>
      </c>
      <c r="BV180" s="47">
        <v>0</v>
      </c>
      <c r="BW180" s="47">
        <v>0</v>
      </c>
      <c r="BX180" s="47">
        <v>0</v>
      </c>
      <c r="BY180" s="47">
        <v>0</v>
      </c>
      <c r="BZ180" s="47">
        <v>0</v>
      </c>
      <c r="CA180" s="47">
        <v>0</v>
      </c>
      <c r="CB180" s="47">
        <v>0</v>
      </c>
      <c r="CC180" s="47">
        <v>0</v>
      </c>
      <c r="CD180" s="47">
        <v>0</v>
      </c>
      <c r="CE180" s="47">
        <v>0</v>
      </c>
      <c r="CF180" s="47">
        <v>0</v>
      </c>
      <c r="CG180" s="47">
        <v>0</v>
      </c>
      <c r="CH180" s="47">
        <v>0</v>
      </c>
      <c r="CI180" s="25">
        <v>1</v>
      </c>
      <c r="CJ180" s="48">
        <v>0</v>
      </c>
      <c r="CK180" s="27">
        <v>1</v>
      </c>
      <c r="CL180" s="48">
        <v>0</v>
      </c>
      <c r="CM180" s="48">
        <v>0</v>
      </c>
      <c r="CN180" s="48">
        <v>0</v>
      </c>
      <c r="CO180" s="25">
        <v>0</v>
      </c>
      <c r="CP180" s="48">
        <v>0</v>
      </c>
      <c r="CQ180" s="48">
        <v>0</v>
      </c>
      <c r="CR180" s="25">
        <v>0</v>
      </c>
      <c r="CS180" s="48">
        <v>0</v>
      </c>
      <c r="CT180" s="48">
        <v>0</v>
      </c>
      <c r="CU180" s="25">
        <v>0</v>
      </c>
      <c r="CV180" s="48">
        <v>0</v>
      </c>
      <c r="CW180" s="48">
        <v>0</v>
      </c>
      <c r="CX180" s="48">
        <v>0</v>
      </c>
      <c r="CY180" s="25">
        <v>0</v>
      </c>
      <c r="CZ180" s="25">
        <v>0</v>
      </c>
      <c r="DA180" s="25">
        <v>0</v>
      </c>
      <c r="DB180" s="48">
        <v>0</v>
      </c>
      <c r="DC180" s="48">
        <v>0</v>
      </c>
      <c r="DD180" s="48">
        <v>0</v>
      </c>
      <c r="DE180" s="25">
        <v>0</v>
      </c>
      <c r="DF180" s="48">
        <v>0</v>
      </c>
      <c r="DG180" s="48">
        <v>0</v>
      </c>
      <c r="DH180" s="48">
        <v>0</v>
      </c>
      <c r="DI180" s="25">
        <v>0</v>
      </c>
      <c r="DJ180" s="33">
        <f t="shared" si="92"/>
        <v>0</v>
      </c>
      <c r="DK180" s="33">
        <f t="shared" si="93"/>
        <v>0</v>
      </c>
      <c r="DL180" s="27">
        <f t="shared" si="94"/>
        <v>1</v>
      </c>
      <c r="DM180" s="33">
        <f t="shared" si="95"/>
        <v>0</v>
      </c>
      <c r="DN180" s="33">
        <f t="shared" si="96"/>
        <v>0</v>
      </c>
      <c r="DO180" s="33">
        <f t="shared" si="97"/>
        <v>0</v>
      </c>
      <c r="DP180" s="33">
        <f t="shared" si="98"/>
        <v>0</v>
      </c>
      <c r="DQ180" s="33">
        <f t="shared" si="99"/>
        <v>0</v>
      </c>
      <c r="DR180" s="154">
        <v>1.101</v>
      </c>
      <c r="DS180" s="3">
        <v>1.1000000000000001</v>
      </c>
      <c r="DT180" s="3" t="s">
        <v>3072</v>
      </c>
      <c r="DU180" s="3" t="s">
        <v>3067</v>
      </c>
      <c r="DV180" s="285"/>
    </row>
    <row r="181" spans="1:126" x14ac:dyDescent="0.35">
      <c r="A181">
        <v>2143</v>
      </c>
      <c r="B181" t="s">
        <v>127</v>
      </c>
      <c r="C181" t="s">
        <v>1892</v>
      </c>
      <c r="D181" t="s">
        <v>1893</v>
      </c>
      <c r="E181" t="s">
        <v>1894</v>
      </c>
      <c r="F181" t="s">
        <v>153</v>
      </c>
      <c r="G181" t="s">
        <v>1895</v>
      </c>
      <c r="H181" t="s">
        <v>741</v>
      </c>
      <c r="I181">
        <v>2020</v>
      </c>
      <c r="J181" t="s">
        <v>1896</v>
      </c>
      <c r="K181" s="47" t="s">
        <v>1897</v>
      </c>
      <c r="N181" t="s">
        <v>1898</v>
      </c>
      <c r="O181" s="42" t="s">
        <v>598</v>
      </c>
      <c r="P181" t="s">
        <v>102</v>
      </c>
      <c r="Q181" t="s">
        <v>1899</v>
      </c>
      <c r="R181" t="s">
        <v>108</v>
      </c>
      <c r="S181" t="s">
        <v>104</v>
      </c>
      <c r="T181" t="s">
        <v>105</v>
      </c>
      <c r="U181" t="s">
        <v>1900</v>
      </c>
      <c r="V181">
        <v>0</v>
      </c>
      <c r="W181">
        <v>0</v>
      </c>
      <c r="X181">
        <v>0</v>
      </c>
      <c r="Y181" s="43">
        <v>0</v>
      </c>
      <c r="Z181" s="43">
        <v>0</v>
      </c>
      <c r="AA181" s="43">
        <v>0</v>
      </c>
      <c r="AB181" s="43">
        <v>0</v>
      </c>
      <c r="AC181" s="3">
        <f t="shared" si="80"/>
        <v>0</v>
      </c>
      <c r="AD181" s="4">
        <f t="shared" si="81"/>
        <v>0</v>
      </c>
      <c r="AE181" s="44">
        <v>1</v>
      </c>
      <c r="AF181" s="44">
        <v>0</v>
      </c>
      <c r="AG181" s="11">
        <f t="shared" si="82"/>
        <v>1</v>
      </c>
      <c r="AH181" s="12">
        <f t="shared" si="83"/>
        <v>1</v>
      </c>
      <c r="AI181" s="13">
        <f t="shared" si="84"/>
        <v>1</v>
      </c>
      <c r="AJ181" s="45">
        <v>0</v>
      </c>
      <c r="AK181" s="45">
        <v>0</v>
      </c>
      <c r="AL181" s="18">
        <f t="shared" si="85"/>
        <v>0</v>
      </c>
      <c r="AM181" s="19">
        <f t="shared" si="86"/>
        <v>0</v>
      </c>
      <c r="AN181" s="46">
        <v>0</v>
      </c>
      <c r="AO181" s="46">
        <v>0</v>
      </c>
      <c r="AP181" s="46">
        <v>0</v>
      </c>
      <c r="AQ181" s="24">
        <f t="shared" si="87"/>
        <v>0</v>
      </c>
      <c r="AR181" s="25">
        <f t="shared" si="88"/>
        <v>0</v>
      </c>
      <c r="AS181" s="13">
        <f t="shared" si="89"/>
        <v>0</v>
      </c>
      <c r="AT181" s="26">
        <f t="shared" si="90"/>
        <v>1</v>
      </c>
      <c r="AU181" s="27">
        <f t="shared" si="91"/>
        <v>1</v>
      </c>
      <c r="AV181" s="47">
        <v>0</v>
      </c>
      <c r="AW181" s="47">
        <v>0</v>
      </c>
      <c r="AX181" s="47">
        <v>0</v>
      </c>
      <c r="AY181" s="47">
        <v>0</v>
      </c>
      <c r="AZ181" s="47">
        <v>0</v>
      </c>
      <c r="BA181" s="47">
        <v>0</v>
      </c>
      <c r="BB181" s="47">
        <v>0</v>
      </c>
      <c r="BC181" s="47">
        <v>0</v>
      </c>
      <c r="BD181" s="47">
        <v>0</v>
      </c>
      <c r="BE181" s="47">
        <v>0</v>
      </c>
      <c r="BF181" s="47">
        <v>0</v>
      </c>
      <c r="BG181" s="47">
        <v>0</v>
      </c>
      <c r="BH181" s="47">
        <v>0</v>
      </c>
      <c r="BI181" s="47">
        <v>1</v>
      </c>
      <c r="BJ181" s="47">
        <v>0</v>
      </c>
      <c r="BK181" s="47">
        <v>0</v>
      </c>
      <c r="BL181" s="47">
        <v>0</v>
      </c>
      <c r="BM181" s="47">
        <v>0</v>
      </c>
      <c r="BN181" s="47">
        <v>0</v>
      </c>
      <c r="BO181" s="47">
        <v>0</v>
      </c>
      <c r="BP181" s="47">
        <v>0</v>
      </c>
      <c r="BQ181" s="47">
        <v>0</v>
      </c>
      <c r="BR181" s="47">
        <v>0</v>
      </c>
      <c r="BS181" s="47">
        <v>0</v>
      </c>
      <c r="BT181" s="47">
        <v>0</v>
      </c>
      <c r="BU181" s="47">
        <v>0</v>
      </c>
      <c r="BV181" s="47">
        <v>0</v>
      </c>
      <c r="BW181" s="47">
        <v>0</v>
      </c>
      <c r="BX181" s="47">
        <v>0</v>
      </c>
      <c r="BY181" s="47">
        <v>0</v>
      </c>
      <c r="BZ181" s="47">
        <v>0</v>
      </c>
      <c r="CA181" s="47">
        <v>0</v>
      </c>
      <c r="CB181" s="47">
        <v>0</v>
      </c>
      <c r="CC181" s="47">
        <v>0</v>
      </c>
      <c r="CD181" s="47">
        <v>0</v>
      </c>
      <c r="CE181" s="47">
        <v>0</v>
      </c>
      <c r="CF181" s="47">
        <v>0</v>
      </c>
      <c r="CG181" s="47">
        <v>0</v>
      </c>
      <c r="CH181" s="47">
        <v>0</v>
      </c>
      <c r="CI181" s="25">
        <v>1</v>
      </c>
      <c r="CJ181" s="48">
        <v>0</v>
      </c>
      <c r="CK181" s="27">
        <v>1</v>
      </c>
      <c r="CL181" s="48">
        <v>0</v>
      </c>
      <c r="CM181" s="48">
        <v>0</v>
      </c>
      <c r="CN181" s="48">
        <v>0</v>
      </c>
      <c r="CO181" s="25">
        <v>0</v>
      </c>
      <c r="CP181" s="48">
        <v>0</v>
      </c>
      <c r="CQ181" s="48">
        <v>0</v>
      </c>
      <c r="CR181" s="25">
        <v>0</v>
      </c>
      <c r="CS181" s="48">
        <v>0</v>
      </c>
      <c r="CT181" s="48">
        <v>0</v>
      </c>
      <c r="CU181" s="25">
        <v>0</v>
      </c>
      <c r="CV181" s="48">
        <v>0</v>
      </c>
      <c r="CW181" s="48">
        <v>0</v>
      </c>
      <c r="CX181" s="48">
        <v>0</v>
      </c>
      <c r="CY181" s="25">
        <v>0</v>
      </c>
      <c r="CZ181" s="25">
        <v>0</v>
      </c>
      <c r="DA181" s="25">
        <v>0</v>
      </c>
      <c r="DB181" s="48">
        <v>0</v>
      </c>
      <c r="DC181" s="48">
        <v>0</v>
      </c>
      <c r="DD181" s="48">
        <v>0</v>
      </c>
      <c r="DE181" s="25">
        <v>0</v>
      </c>
      <c r="DF181" s="48">
        <v>0</v>
      </c>
      <c r="DG181" s="48">
        <v>0</v>
      </c>
      <c r="DH181" s="48">
        <v>0</v>
      </c>
      <c r="DI181" s="25">
        <v>0</v>
      </c>
      <c r="DJ181" s="33">
        <f t="shared" si="92"/>
        <v>0</v>
      </c>
      <c r="DK181" s="33">
        <f t="shared" si="93"/>
        <v>0</v>
      </c>
      <c r="DL181" s="27">
        <f t="shared" si="94"/>
        <v>1</v>
      </c>
      <c r="DM181" s="33">
        <f t="shared" si="95"/>
        <v>0</v>
      </c>
      <c r="DN181" s="33">
        <f t="shared" si="96"/>
        <v>0</v>
      </c>
      <c r="DO181" s="33">
        <f t="shared" si="97"/>
        <v>0</v>
      </c>
      <c r="DP181" s="33">
        <f t="shared" si="98"/>
        <v>0</v>
      </c>
      <c r="DQ181" s="33">
        <f t="shared" si="99"/>
        <v>0</v>
      </c>
      <c r="DR181" s="154">
        <v>1.667</v>
      </c>
      <c r="DS181" s="3">
        <v>1.397</v>
      </c>
      <c r="DT181" s="3" t="s">
        <v>3072</v>
      </c>
      <c r="DU181" s="3" t="s">
        <v>3064</v>
      </c>
      <c r="DV181" s="285"/>
    </row>
    <row r="182" spans="1:126" x14ac:dyDescent="0.35">
      <c r="A182">
        <v>2145</v>
      </c>
      <c r="B182" t="s">
        <v>459</v>
      </c>
      <c r="C182" t="s">
        <v>1901</v>
      </c>
      <c r="D182" t="s">
        <v>1902</v>
      </c>
      <c r="E182" t="s">
        <v>1903</v>
      </c>
      <c r="F182" t="s">
        <v>1904</v>
      </c>
      <c r="G182" t="s">
        <v>1905</v>
      </c>
      <c r="H182" t="s">
        <v>1906</v>
      </c>
      <c r="I182">
        <v>2020</v>
      </c>
      <c r="J182" t="s">
        <v>1907</v>
      </c>
      <c r="K182" s="47" t="s">
        <v>290</v>
      </c>
      <c r="N182" t="s">
        <v>1908</v>
      </c>
      <c r="O182" s="42" t="s">
        <v>250</v>
      </c>
      <c r="P182" t="s">
        <v>102</v>
      </c>
      <c r="Q182" t="s">
        <v>1909</v>
      </c>
      <c r="R182" t="s">
        <v>103</v>
      </c>
      <c r="S182" t="s">
        <v>104</v>
      </c>
      <c r="T182" t="s">
        <v>105</v>
      </c>
      <c r="U182" t="s">
        <v>1910</v>
      </c>
      <c r="V182">
        <v>1</v>
      </c>
      <c r="W182">
        <v>1</v>
      </c>
      <c r="X182">
        <v>1</v>
      </c>
      <c r="Y182" s="43">
        <v>0</v>
      </c>
      <c r="Z182" s="43">
        <v>0</v>
      </c>
      <c r="AA182" s="43">
        <v>0</v>
      </c>
      <c r="AB182" s="43">
        <v>0</v>
      </c>
      <c r="AC182" s="3">
        <f t="shared" si="80"/>
        <v>0</v>
      </c>
      <c r="AD182" s="4">
        <f t="shared" si="81"/>
        <v>0</v>
      </c>
      <c r="AE182" s="44">
        <v>1</v>
      </c>
      <c r="AF182" s="44">
        <v>0</v>
      </c>
      <c r="AG182" s="11">
        <f t="shared" si="82"/>
        <v>1</v>
      </c>
      <c r="AH182" s="12">
        <f t="shared" si="83"/>
        <v>1</v>
      </c>
      <c r="AI182" s="13">
        <f t="shared" si="84"/>
        <v>1</v>
      </c>
      <c r="AJ182" s="45">
        <v>0</v>
      </c>
      <c r="AK182" s="45">
        <v>0</v>
      </c>
      <c r="AL182" s="18">
        <f t="shared" si="85"/>
        <v>0</v>
      </c>
      <c r="AM182" s="19">
        <f t="shared" si="86"/>
        <v>0</v>
      </c>
      <c r="AN182" s="46">
        <v>0</v>
      </c>
      <c r="AO182" s="46">
        <v>0</v>
      </c>
      <c r="AP182" s="46">
        <v>0</v>
      </c>
      <c r="AQ182" s="24">
        <f t="shared" si="87"/>
        <v>0</v>
      </c>
      <c r="AR182" s="25">
        <f t="shared" si="88"/>
        <v>0</v>
      </c>
      <c r="AS182" s="13">
        <f t="shared" si="89"/>
        <v>0</v>
      </c>
      <c r="AT182" s="26">
        <f t="shared" si="90"/>
        <v>1</v>
      </c>
      <c r="AU182" s="27">
        <f t="shared" si="91"/>
        <v>1</v>
      </c>
      <c r="AV182" s="47">
        <v>0</v>
      </c>
      <c r="AW182" s="47">
        <v>0</v>
      </c>
      <c r="AX182" s="47">
        <v>0</v>
      </c>
      <c r="AY182" s="47">
        <v>0</v>
      </c>
      <c r="AZ182" s="47">
        <v>0</v>
      </c>
      <c r="BA182" s="47">
        <v>1</v>
      </c>
      <c r="BB182" s="47">
        <v>0</v>
      </c>
      <c r="BC182" s="47">
        <v>0</v>
      </c>
      <c r="BD182" s="47">
        <v>0</v>
      </c>
      <c r="BE182" s="47">
        <v>0</v>
      </c>
      <c r="BF182" s="47">
        <v>0</v>
      </c>
      <c r="BG182" s="47">
        <v>0</v>
      </c>
      <c r="BH182" s="47">
        <v>0</v>
      </c>
      <c r="BI182" s="47">
        <v>0</v>
      </c>
      <c r="BJ182" s="47">
        <v>0</v>
      </c>
      <c r="BK182" s="47">
        <v>0</v>
      </c>
      <c r="BL182" s="47">
        <v>0</v>
      </c>
      <c r="BM182" s="47">
        <v>0</v>
      </c>
      <c r="BN182" s="47">
        <v>0</v>
      </c>
      <c r="BO182" s="47">
        <v>0</v>
      </c>
      <c r="BP182" s="47">
        <v>0</v>
      </c>
      <c r="BQ182" s="47">
        <v>0</v>
      </c>
      <c r="BR182" s="47">
        <v>0</v>
      </c>
      <c r="BS182" s="47">
        <v>1</v>
      </c>
      <c r="BT182" s="47">
        <v>0</v>
      </c>
      <c r="BU182" s="47">
        <v>0</v>
      </c>
      <c r="BV182" s="47">
        <v>0</v>
      </c>
      <c r="BW182" s="47">
        <v>0</v>
      </c>
      <c r="BX182" s="47">
        <v>0</v>
      </c>
      <c r="BY182" s="47">
        <v>0</v>
      </c>
      <c r="BZ182" s="47">
        <v>0</v>
      </c>
      <c r="CA182" s="47">
        <v>0</v>
      </c>
      <c r="CB182" s="47">
        <v>0</v>
      </c>
      <c r="CC182" s="47">
        <v>0</v>
      </c>
      <c r="CD182" s="47">
        <v>1</v>
      </c>
      <c r="CE182" s="47">
        <v>0</v>
      </c>
      <c r="CF182" s="47">
        <v>0</v>
      </c>
      <c r="CG182" s="47">
        <v>0</v>
      </c>
      <c r="CH182" s="47">
        <v>0</v>
      </c>
      <c r="CI182" s="25">
        <v>1</v>
      </c>
      <c r="CJ182" s="48">
        <v>0</v>
      </c>
      <c r="CK182" s="27">
        <v>1</v>
      </c>
      <c r="CL182" s="48">
        <v>0</v>
      </c>
      <c r="CM182" s="48">
        <v>0</v>
      </c>
      <c r="CN182" s="48">
        <v>0</v>
      </c>
      <c r="CO182" s="25">
        <v>0</v>
      </c>
      <c r="CP182" s="48">
        <v>0</v>
      </c>
      <c r="CQ182" s="48">
        <v>0</v>
      </c>
      <c r="CR182" s="25">
        <v>0</v>
      </c>
      <c r="CS182" s="48">
        <v>0</v>
      </c>
      <c r="CT182" s="48">
        <v>0</v>
      </c>
      <c r="CU182" s="25">
        <v>0</v>
      </c>
      <c r="CV182" s="48">
        <v>0</v>
      </c>
      <c r="CW182" s="48">
        <v>0</v>
      </c>
      <c r="CX182" s="48">
        <v>0</v>
      </c>
      <c r="CY182" s="25">
        <v>0</v>
      </c>
      <c r="CZ182" s="25">
        <v>0</v>
      </c>
      <c r="DA182" s="25">
        <v>0</v>
      </c>
      <c r="DB182" s="48">
        <v>0</v>
      </c>
      <c r="DC182" s="48">
        <v>0</v>
      </c>
      <c r="DD182" s="48">
        <v>0</v>
      </c>
      <c r="DE182" s="25">
        <v>0</v>
      </c>
      <c r="DF182" s="48">
        <v>0</v>
      </c>
      <c r="DG182" s="48">
        <v>0</v>
      </c>
      <c r="DH182" s="48">
        <v>0</v>
      </c>
      <c r="DI182" s="25">
        <v>0</v>
      </c>
      <c r="DJ182" s="33">
        <f t="shared" si="92"/>
        <v>0</v>
      </c>
      <c r="DK182" s="33">
        <f t="shared" si="93"/>
        <v>0</v>
      </c>
      <c r="DL182" s="27">
        <f t="shared" si="94"/>
        <v>1</v>
      </c>
      <c r="DM182" s="33">
        <f t="shared" si="95"/>
        <v>0</v>
      </c>
      <c r="DN182" s="33">
        <f t="shared" si="96"/>
        <v>0</v>
      </c>
      <c r="DO182" s="33">
        <f t="shared" si="97"/>
        <v>0</v>
      </c>
      <c r="DP182" s="33">
        <f t="shared" si="98"/>
        <v>0</v>
      </c>
      <c r="DQ182" s="33">
        <f t="shared" si="99"/>
        <v>0</v>
      </c>
      <c r="DR182" s="154">
        <v>2.8239999999999998</v>
      </c>
      <c r="DS182" s="3">
        <v>2.92</v>
      </c>
      <c r="DT182" s="3" t="s">
        <v>3063</v>
      </c>
      <c r="DU182" s="3" t="s">
        <v>3062</v>
      </c>
      <c r="DV182" s="285"/>
    </row>
    <row r="183" spans="1:126" x14ac:dyDescent="0.35">
      <c r="A183">
        <v>2147</v>
      </c>
      <c r="B183" t="s">
        <v>1911</v>
      </c>
      <c r="C183" t="s">
        <v>1912</v>
      </c>
      <c r="D183" t="s">
        <v>1913</v>
      </c>
      <c r="E183" t="s">
        <v>1914</v>
      </c>
      <c r="F183" t="s">
        <v>1915</v>
      </c>
      <c r="G183" t="s">
        <v>1916</v>
      </c>
      <c r="H183" t="s">
        <v>1799</v>
      </c>
      <c r="I183">
        <v>2020</v>
      </c>
      <c r="J183" t="s">
        <v>1917</v>
      </c>
      <c r="K183" s="47" t="s">
        <v>1918</v>
      </c>
      <c r="L183">
        <v>70</v>
      </c>
      <c r="M183">
        <v>2</v>
      </c>
      <c r="N183" t="s">
        <v>1919</v>
      </c>
      <c r="O183" s="42" t="s">
        <v>595</v>
      </c>
      <c r="P183" t="s">
        <v>102</v>
      </c>
      <c r="Q183" t="s">
        <v>1920</v>
      </c>
      <c r="S183" t="s">
        <v>104</v>
      </c>
      <c r="T183" t="s">
        <v>105</v>
      </c>
      <c r="U183" t="s">
        <v>1921</v>
      </c>
      <c r="V183">
        <v>1</v>
      </c>
      <c r="W183">
        <v>0</v>
      </c>
      <c r="X183">
        <v>0</v>
      </c>
      <c r="Y183" s="43">
        <v>0</v>
      </c>
      <c r="Z183" s="43">
        <v>0</v>
      </c>
      <c r="AA183" s="43">
        <v>0</v>
      </c>
      <c r="AB183" s="43">
        <v>0</v>
      </c>
      <c r="AC183" s="3">
        <f t="shared" si="80"/>
        <v>0</v>
      </c>
      <c r="AD183" s="4">
        <f t="shared" si="81"/>
        <v>0</v>
      </c>
      <c r="AE183" s="44">
        <v>0</v>
      </c>
      <c r="AF183" s="44">
        <v>1</v>
      </c>
      <c r="AG183" s="11">
        <f t="shared" si="82"/>
        <v>1</v>
      </c>
      <c r="AH183" s="12">
        <f t="shared" si="83"/>
        <v>1</v>
      </c>
      <c r="AI183" s="13">
        <f t="shared" si="84"/>
        <v>1</v>
      </c>
      <c r="AJ183" s="45">
        <v>0</v>
      </c>
      <c r="AK183" s="45">
        <v>0</v>
      </c>
      <c r="AL183" s="18">
        <f t="shared" si="85"/>
        <v>0</v>
      </c>
      <c r="AM183" s="19">
        <f t="shared" si="86"/>
        <v>0</v>
      </c>
      <c r="AN183" s="46">
        <v>0</v>
      </c>
      <c r="AO183" s="46">
        <v>0</v>
      </c>
      <c r="AP183" s="46">
        <v>0</v>
      </c>
      <c r="AQ183" s="24">
        <f t="shared" si="87"/>
        <v>0</v>
      </c>
      <c r="AR183" s="25">
        <f t="shared" si="88"/>
        <v>0</v>
      </c>
      <c r="AS183" s="13">
        <f t="shared" si="89"/>
        <v>0</v>
      </c>
      <c r="AT183" s="26">
        <f t="shared" si="90"/>
        <v>1</v>
      </c>
      <c r="AU183" s="27">
        <f t="shared" si="91"/>
        <v>1</v>
      </c>
      <c r="AV183" s="47">
        <v>0</v>
      </c>
      <c r="AW183" s="47">
        <v>0</v>
      </c>
      <c r="AX183" s="47">
        <v>0</v>
      </c>
      <c r="AY183" s="47">
        <v>0</v>
      </c>
      <c r="AZ183" s="47">
        <v>0</v>
      </c>
      <c r="BA183" s="47">
        <v>0</v>
      </c>
      <c r="BB183" s="47">
        <v>0</v>
      </c>
      <c r="BC183" s="47">
        <v>0</v>
      </c>
      <c r="BD183" s="47">
        <v>0</v>
      </c>
      <c r="BE183" s="47">
        <v>0</v>
      </c>
      <c r="BF183" s="47">
        <v>0</v>
      </c>
      <c r="BG183" s="47">
        <v>0</v>
      </c>
      <c r="BH183" s="47">
        <v>0</v>
      </c>
      <c r="BI183" s="47">
        <v>0</v>
      </c>
      <c r="BJ183" s="47">
        <v>0</v>
      </c>
      <c r="BK183" s="47">
        <v>0</v>
      </c>
      <c r="BL183" s="47">
        <v>0</v>
      </c>
      <c r="BM183" s="47">
        <v>0</v>
      </c>
      <c r="BN183" s="47">
        <v>0</v>
      </c>
      <c r="BO183" s="47">
        <v>0</v>
      </c>
      <c r="BP183" s="47">
        <v>0</v>
      </c>
      <c r="BQ183" s="47">
        <v>0</v>
      </c>
      <c r="BR183" s="47">
        <v>0</v>
      </c>
      <c r="BS183" s="47">
        <v>0</v>
      </c>
      <c r="BT183" s="47">
        <v>1</v>
      </c>
      <c r="BU183" s="47">
        <v>0</v>
      </c>
      <c r="BV183" s="47">
        <v>0</v>
      </c>
      <c r="BW183" s="47">
        <v>0</v>
      </c>
      <c r="BX183" s="47">
        <v>0</v>
      </c>
      <c r="BY183" s="47">
        <v>0</v>
      </c>
      <c r="BZ183" s="47">
        <v>0</v>
      </c>
      <c r="CA183" s="47">
        <v>0</v>
      </c>
      <c r="CB183" s="47">
        <v>0</v>
      </c>
      <c r="CC183" s="47">
        <v>0</v>
      </c>
      <c r="CD183" s="47">
        <v>0</v>
      </c>
      <c r="CE183" s="47">
        <v>0</v>
      </c>
      <c r="CF183" s="47">
        <v>0</v>
      </c>
      <c r="CG183" s="47">
        <v>0</v>
      </c>
      <c r="CH183" s="47">
        <v>0</v>
      </c>
      <c r="CI183" s="25">
        <v>1</v>
      </c>
      <c r="CJ183" s="48">
        <v>0</v>
      </c>
      <c r="CK183" s="27">
        <v>1</v>
      </c>
      <c r="CL183" s="48">
        <v>0</v>
      </c>
      <c r="CM183" s="48">
        <v>0</v>
      </c>
      <c r="CN183" s="48">
        <v>0</v>
      </c>
      <c r="CO183" s="25">
        <v>0</v>
      </c>
      <c r="CP183" s="48">
        <v>0</v>
      </c>
      <c r="CQ183" s="48">
        <v>0</v>
      </c>
      <c r="CR183" s="25">
        <v>0</v>
      </c>
      <c r="CS183" s="48">
        <v>0</v>
      </c>
      <c r="CT183" s="48">
        <v>0</v>
      </c>
      <c r="CU183" s="25">
        <v>0</v>
      </c>
      <c r="CV183" s="48">
        <v>0</v>
      </c>
      <c r="CW183" s="48">
        <v>0</v>
      </c>
      <c r="CX183" s="48">
        <v>0</v>
      </c>
      <c r="CY183" s="25">
        <v>0</v>
      </c>
      <c r="CZ183" s="25">
        <v>0</v>
      </c>
      <c r="DA183" s="25">
        <v>0</v>
      </c>
      <c r="DB183" s="48">
        <v>0</v>
      </c>
      <c r="DC183" s="48">
        <v>0</v>
      </c>
      <c r="DD183" s="48">
        <v>0</v>
      </c>
      <c r="DE183" s="25">
        <v>0</v>
      </c>
      <c r="DF183" s="48">
        <v>0</v>
      </c>
      <c r="DG183" s="48">
        <v>0</v>
      </c>
      <c r="DH183" s="48">
        <v>0</v>
      </c>
      <c r="DI183" s="25">
        <v>0</v>
      </c>
      <c r="DJ183" s="33">
        <f t="shared" si="92"/>
        <v>0</v>
      </c>
      <c r="DK183" s="33">
        <f t="shared" si="93"/>
        <v>0</v>
      </c>
      <c r="DL183" s="27">
        <f t="shared" si="94"/>
        <v>1</v>
      </c>
      <c r="DM183" s="33">
        <f t="shared" si="95"/>
        <v>0</v>
      </c>
      <c r="DN183" s="33">
        <f t="shared" si="96"/>
        <v>0</v>
      </c>
      <c r="DO183" s="33">
        <f t="shared" si="97"/>
        <v>0</v>
      </c>
      <c r="DP183" s="33">
        <f t="shared" si="98"/>
        <v>0</v>
      </c>
      <c r="DQ183" s="33">
        <f t="shared" si="99"/>
        <v>0</v>
      </c>
      <c r="DR183" s="154"/>
      <c r="DS183" s="3"/>
      <c r="DT183" s="3"/>
      <c r="DU183" s="3"/>
      <c r="DV183" s="285"/>
    </row>
    <row r="184" spans="1:126" x14ac:dyDescent="0.35">
      <c r="A184">
        <v>2148</v>
      </c>
      <c r="B184" t="s">
        <v>654</v>
      </c>
      <c r="C184" t="s">
        <v>1922</v>
      </c>
      <c r="D184" t="s">
        <v>1923</v>
      </c>
      <c r="E184" t="s">
        <v>1924</v>
      </c>
      <c r="F184" t="s">
        <v>390</v>
      </c>
      <c r="G184" t="s">
        <v>1925</v>
      </c>
      <c r="H184" t="s">
        <v>810</v>
      </c>
      <c r="I184">
        <v>2020</v>
      </c>
      <c r="J184" t="s">
        <v>1926</v>
      </c>
      <c r="K184" s="47" t="s">
        <v>1927</v>
      </c>
      <c r="L184">
        <v>137</v>
      </c>
      <c r="M184">
        <v>4</v>
      </c>
      <c r="O184" s="42" t="s">
        <v>250</v>
      </c>
      <c r="P184" t="s">
        <v>102</v>
      </c>
      <c r="Q184" t="s">
        <v>1928</v>
      </c>
      <c r="R184" t="s">
        <v>108</v>
      </c>
      <c r="S184" t="s">
        <v>104</v>
      </c>
      <c r="T184" t="s">
        <v>105</v>
      </c>
      <c r="U184" t="s">
        <v>583</v>
      </c>
      <c r="V184">
        <v>0</v>
      </c>
      <c r="W184">
        <v>0</v>
      </c>
      <c r="X184">
        <v>0</v>
      </c>
      <c r="Y184" s="43">
        <v>0</v>
      </c>
      <c r="Z184" s="43">
        <v>0</v>
      </c>
      <c r="AA184" s="43">
        <v>0</v>
      </c>
      <c r="AB184" s="43">
        <v>0</v>
      </c>
      <c r="AC184" s="3">
        <f t="shared" si="80"/>
        <v>0</v>
      </c>
      <c r="AD184" s="4">
        <f t="shared" si="81"/>
        <v>0</v>
      </c>
      <c r="AE184" s="44">
        <v>0</v>
      </c>
      <c r="AF184" s="44">
        <v>1</v>
      </c>
      <c r="AG184" s="11">
        <f t="shared" si="82"/>
        <v>1</v>
      </c>
      <c r="AH184" s="12">
        <f t="shared" si="83"/>
        <v>1</v>
      </c>
      <c r="AI184" s="13">
        <f t="shared" si="84"/>
        <v>1</v>
      </c>
      <c r="AJ184" s="45">
        <v>0</v>
      </c>
      <c r="AK184" s="45">
        <v>0</v>
      </c>
      <c r="AL184" s="18">
        <f t="shared" si="85"/>
        <v>0</v>
      </c>
      <c r="AM184" s="19">
        <f t="shared" si="86"/>
        <v>0</v>
      </c>
      <c r="AN184" s="46">
        <v>0</v>
      </c>
      <c r="AO184" s="46">
        <v>0</v>
      </c>
      <c r="AP184" s="46">
        <v>0</v>
      </c>
      <c r="AQ184" s="24">
        <f t="shared" si="87"/>
        <v>0</v>
      </c>
      <c r="AR184" s="25">
        <f t="shared" si="88"/>
        <v>0</v>
      </c>
      <c r="AS184" s="13">
        <f t="shared" si="89"/>
        <v>0</v>
      </c>
      <c r="AT184" s="26">
        <f t="shared" si="90"/>
        <v>1</v>
      </c>
      <c r="AU184" s="27">
        <f t="shared" si="91"/>
        <v>1</v>
      </c>
      <c r="AV184" s="47">
        <v>0</v>
      </c>
      <c r="AW184" s="47">
        <v>0</v>
      </c>
      <c r="AX184" s="47">
        <v>0</v>
      </c>
      <c r="AY184" s="47">
        <v>0</v>
      </c>
      <c r="AZ184" s="47">
        <v>0</v>
      </c>
      <c r="BA184" s="47">
        <v>0</v>
      </c>
      <c r="BB184" s="47">
        <v>0</v>
      </c>
      <c r="BC184" s="47">
        <v>0</v>
      </c>
      <c r="BD184" s="47">
        <v>0</v>
      </c>
      <c r="BE184" s="47">
        <v>0</v>
      </c>
      <c r="BF184" s="47">
        <v>0</v>
      </c>
      <c r="BG184" s="47">
        <v>0</v>
      </c>
      <c r="BH184" s="47">
        <v>0</v>
      </c>
      <c r="BI184" s="47">
        <v>0</v>
      </c>
      <c r="BJ184" s="47">
        <v>0</v>
      </c>
      <c r="BK184" s="47">
        <v>0</v>
      </c>
      <c r="BL184" s="47">
        <v>0</v>
      </c>
      <c r="BM184" s="47">
        <v>0</v>
      </c>
      <c r="BN184" s="47">
        <v>0</v>
      </c>
      <c r="BO184" s="47">
        <v>0</v>
      </c>
      <c r="BP184" s="47">
        <v>0</v>
      </c>
      <c r="BQ184" s="47">
        <v>0</v>
      </c>
      <c r="BR184" s="47">
        <v>0</v>
      </c>
      <c r="BS184" s="47">
        <v>0</v>
      </c>
      <c r="BT184" s="47">
        <v>0</v>
      </c>
      <c r="BU184" s="47">
        <v>0</v>
      </c>
      <c r="BV184" s="47">
        <v>0</v>
      </c>
      <c r="BW184" s="47">
        <v>0</v>
      </c>
      <c r="BX184" s="47">
        <v>0</v>
      </c>
      <c r="BY184" s="47">
        <v>0</v>
      </c>
      <c r="BZ184" s="47">
        <v>0</v>
      </c>
      <c r="CA184" s="47">
        <v>0</v>
      </c>
      <c r="CB184" s="47">
        <v>0</v>
      </c>
      <c r="CC184" s="47">
        <v>0</v>
      </c>
      <c r="CD184" s="47">
        <v>0</v>
      </c>
      <c r="CE184" s="47">
        <v>0</v>
      </c>
      <c r="CF184" s="47">
        <v>0</v>
      </c>
      <c r="CG184" s="47">
        <v>0</v>
      </c>
      <c r="CH184" s="47">
        <v>0</v>
      </c>
      <c r="CI184" s="25">
        <v>1</v>
      </c>
      <c r="CJ184" s="48">
        <v>0</v>
      </c>
      <c r="CK184" s="27">
        <v>1</v>
      </c>
      <c r="CL184" s="48">
        <v>0</v>
      </c>
      <c r="CM184" s="48">
        <v>0</v>
      </c>
      <c r="CN184" s="48">
        <v>0</v>
      </c>
      <c r="CO184" s="25">
        <v>0</v>
      </c>
      <c r="CP184" s="48">
        <v>0</v>
      </c>
      <c r="CQ184" s="48">
        <v>0</v>
      </c>
      <c r="CR184" s="25">
        <v>0</v>
      </c>
      <c r="CS184" s="48">
        <v>0</v>
      </c>
      <c r="CT184" s="48">
        <v>0</v>
      </c>
      <c r="CU184" s="25">
        <v>0</v>
      </c>
      <c r="CV184" s="48">
        <v>0</v>
      </c>
      <c r="CW184" s="48">
        <v>0</v>
      </c>
      <c r="CX184" s="48">
        <v>0</v>
      </c>
      <c r="CY184" s="25">
        <v>0</v>
      </c>
      <c r="CZ184" s="25">
        <v>0</v>
      </c>
      <c r="DA184" s="25">
        <v>0</v>
      </c>
      <c r="DB184" s="48">
        <v>0</v>
      </c>
      <c r="DC184" s="48">
        <v>0</v>
      </c>
      <c r="DD184" s="48">
        <v>0</v>
      </c>
      <c r="DE184" s="25">
        <v>0</v>
      </c>
      <c r="DF184" s="48">
        <v>0</v>
      </c>
      <c r="DG184" s="48">
        <v>0</v>
      </c>
      <c r="DH184" s="48">
        <v>0</v>
      </c>
      <c r="DI184" s="25">
        <v>0</v>
      </c>
      <c r="DJ184" s="33">
        <f t="shared" si="92"/>
        <v>0</v>
      </c>
      <c r="DK184" s="33">
        <f t="shared" si="93"/>
        <v>0</v>
      </c>
      <c r="DL184" s="27">
        <f t="shared" si="94"/>
        <v>1</v>
      </c>
      <c r="DM184" s="33">
        <f t="shared" si="95"/>
        <v>0</v>
      </c>
      <c r="DN184" s="33">
        <f t="shared" si="96"/>
        <v>0</v>
      </c>
      <c r="DO184" s="33">
        <f t="shared" si="97"/>
        <v>0</v>
      </c>
      <c r="DP184" s="33">
        <f t="shared" si="98"/>
        <v>0</v>
      </c>
      <c r="DQ184" s="33">
        <f t="shared" si="99"/>
        <v>0</v>
      </c>
      <c r="DR184" s="154">
        <v>2.1139999999999999</v>
      </c>
      <c r="DS184" s="3">
        <v>2.1779999999999999</v>
      </c>
      <c r="DT184" s="3" t="s">
        <v>3091</v>
      </c>
      <c r="DU184" s="3" t="s">
        <v>3062</v>
      </c>
      <c r="DV184" s="285"/>
    </row>
    <row r="185" spans="1:126" x14ac:dyDescent="0.35">
      <c r="A185">
        <v>2149</v>
      </c>
      <c r="B185" t="s">
        <v>487</v>
      </c>
      <c r="C185" t="s">
        <v>1929</v>
      </c>
      <c r="D185" t="s">
        <v>1930</v>
      </c>
      <c r="E185" t="s">
        <v>1931</v>
      </c>
      <c r="F185" t="s">
        <v>391</v>
      </c>
      <c r="G185" t="s">
        <v>1932</v>
      </c>
      <c r="H185" t="s">
        <v>367</v>
      </c>
      <c r="I185">
        <v>2020</v>
      </c>
      <c r="J185" t="s">
        <v>1933</v>
      </c>
      <c r="O185" s="42" t="s">
        <v>1934</v>
      </c>
      <c r="P185" t="s">
        <v>102</v>
      </c>
      <c r="Q185" t="s">
        <v>1935</v>
      </c>
      <c r="R185" t="s">
        <v>103</v>
      </c>
      <c r="S185" t="s">
        <v>231</v>
      </c>
      <c r="U185" t="s">
        <v>106</v>
      </c>
      <c r="V185">
        <v>0</v>
      </c>
      <c r="W185">
        <v>0</v>
      </c>
      <c r="X185">
        <v>0</v>
      </c>
      <c r="Y185" s="43">
        <v>0</v>
      </c>
      <c r="Z185" s="43">
        <v>0</v>
      </c>
      <c r="AA185" s="43">
        <v>0</v>
      </c>
      <c r="AB185" s="43">
        <v>0</v>
      </c>
      <c r="AC185" s="3">
        <f t="shared" si="80"/>
        <v>0</v>
      </c>
      <c r="AD185" s="4">
        <f t="shared" si="81"/>
        <v>0</v>
      </c>
      <c r="AE185" s="44">
        <v>0</v>
      </c>
      <c r="AF185" s="44">
        <v>0</v>
      </c>
      <c r="AG185" s="11">
        <f t="shared" si="82"/>
        <v>0</v>
      </c>
      <c r="AH185" s="12">
        <f t="shared" si="83"/>
        <v>0</v>
      </c>
      <c r="AI185" s="13">
        <f t="shared" si="84"/>
        <v>0</v>
      </c>
      <c r="AJ185" s="45">
        <v>0</v>
      </c>
      <c r="AK185" s="45">
        <v>1</v>
      </c>
      <c r="AL185" s="18">
        <f t="shared" si="85"/>
        <v>1</v>
      </c>
      <c r="AM185" s="19">
        <f t="shared" si="86"/>
        <v>1</v>
      </c>
      <c r="AN185" s="46">
        <v>0</v>
      </c>
      <c r="AO185" s="46">
        <v>0</v>
      </c>
      <c r="AP185" s="46">
        <v>0</v>
      </c>
      <c r="AQ185" s="24">
        <f t="shared" si="87"/>
        <v>0</v>
      </c>
      <c r="AR185" s="25">
        <f t="shared" si="88"/>
        <v>0</v>
      </c>
      <c r="AS185" s="13">
        <f t="shared" si="89"/>
        <v>1</v>
      </c>
      <c r="AT185" s="26">
        <f t="shared" si="90"/>
        <v>1</v>
      </c>
      <c r="AU185" s="27">
        <f t="shared" si="91"/>
        <v>1</v>
      </c>
      <c r="AV185" s="47">
        <v>0</v>
      </c>
      <c r="AW185" s="47">
        <v>0</v>
      </c>
      <c r="AX185" s="47">
        <v>0</v>
      </c>
      <c r="AY185" s="47">
        <v>0</v>
      </c>
      <c r="AZ185" s="47">
        <v>0</v>
      </c>
      <c r="BA185" s="47">
        <v>0</v>
      </c>
      <c r="BB185" s="47">
        <v>0</v>
      </c>
      <c r="BC185" s="47">
        <v>0</v>
      </c>
      <c r="BD185" s="47">
        <v>0</v>
      </c>
      <c r="BE185" s="47">
        <v>0</v>
      </c>
      <c r="BF185" s="47">
        <v>0</v>
      </c>
      <c r="BG185" s="47">
        <v>0</v>
      </c>
      <c r="BH185" s="47">
        <v>0</v>
      </c>
      <c r="BI185" s="47">
        <v>0</v>
      </c>
      <c r="BJ185" s="47">
        <v>0</v>
      </c>
      <c r="BK185" s="47">
        <v>0</v>
      </c>
      <c r="BL185" s="47">
        <v>0</v>
      </c>
      <c r="BM185" s="47">
        <v>0</v>
      </c>
      <c r="BN185" s="47">
        <v>0</v>
      </c>
      <c r="BO185" s="47">
        <v>0</v>
      </c>
      <c r="BP185" s="47">
        <v>0</v>
      </c>
      <c r="BQ185" s="47">
        <v>0</v>
      </c>
      <c r="BR185" s="47">
        <v>0</v>
      </c>
      <c r="BS185" s="47">
        <v>0</v>
      </c>
      <c r="BT185" s="47">
        <v>0</v>
      </c>
      <c r="BU185" s="47">
        <v>0</v>
      </c>
      <c r="BV185" s="47">
        <v>0</v>
      </c>
      <c r="BW185" s="47">
        <v>0</v>
      </c>
      <c r="BX185" s="47">
        <v>0</v>
      </c>
      <c r="BY185" s="47">
        <v>0</v>
      </c>
      <c r="BZ185" s="47">
        <v>0</v>
      </c>
      <c r="CA185" s="47">
        <v>0</v>
      </c>
      <c r="CB185" s="47">
        <v>0</v>
      </c>
      <c r="CC185" s="47">
        <v>0</v>
      </c>
      <c r="CD185" s="47">
        <v>0</v>
      </c>
      <c r="CE185" s="47">
        <v>0</v>
      </c>
      <c r="CF185" s="47">
        <v>0</v>
      </c>
      <c r="CG185" s="47">
        <v>0</v>
      </c>
      <c r="CH185" s="47">
        <v>0</v>
      </c>
      <c r="CI185" s="25">
        <v>0</v>
      </c>
      <c r="CJ185" s="48">
        <v>0</v>
      </c>
      <c r="CK185" s="27">
        <v>0</v>
      </c>
      <c r="CL185" s="48">
        <v>0</v>
      </c>
      <c r="CM185" s="48">
        <v>0</v>
      </c>
      <c r="CN185" s="48">
        <v>0</v>
      </c>
      <c r="CO185" s="25">
        <v>0</v>
      </c>
      <c r="CP185" s="48">
        <v>0</v>
      </c>
      <c r="CQ185" s="48">
        <v>0</v>
      </c>
      <c r="CR185" s="25">
        <v>0</v>
      </c>
      <c r="CS185" s="48">
        <v>0</v>
      </c>
      <c r="CT185" s="48">
        <v>0</v>
      </c>
      <c r="CU185" s="25">
        <v>0</v>
      </c>
      <c r="CV185" s="48">
        <v>0</v>
      </c>
      <c r="CW185" s="48">
        <v>0</v>
      </c>
      <c r="CX185" s="48">
        <v>0</v>
      </c>
      <c r="CY185" s="25">
        <v>1</v>
      </c>
      <c r="CZ185" s="25">
        <v>0</v>
      </c>
      <c r="DA185" s="25">
        <v>0</v>
      </c>
      <c r="DB185" s="48">
        <v>0</v>
      </c>
      <c r="DC185" s="48">
        <v>0</v>
      </c>
      <c r="DD185" s="48">
        <v>0</v>
      </c>
      <c r="DE185" s="25">
        <v>0</v>
      </c>
      <c r="DF185" s="48">
        <v>0</v>
      </c>
      <c r="DG185" s="48">
        <v>0</v>
      </c>
      <c r="DH185" s="48">
        <v>0</v>
      </c>
      <c r="DI185" s="25">
        <v>0</v>
      </c>
      <c r="DJ185" s="33">
        <f t="shared" si="92"/>
        <v>0</v>
      </c>
      <c r="DK185" s="33">
        <f t="shared" si="93"/>
        <v>0</v>
      </c>
      <c r="DL185" s="27">
        <f t="shared" si="94"/>
        <v>0</v>
      </c>
      <c r="DM185" s="33">
        <f t="shared" si="95"/>
        <v>0</v>
      </c>
      <c r="DN185" s="33">
        <f t="shared" si="96"/>
        <v>0</v>
      </c>
      <c r="DO185" s="33">
        <f t="shared" si="97"/>
        <v>0</v>
      </c>
      <c r="DP185" s="33">
        <f t="shared" si="98"/>
        <v>0</v>
      </c>
      <c r="DQ185" s="33">
        <f t="shared" si="99"/>
        <v>0</v>
      </c>
      <c r="DR185" s="154"/>
      <c r="DS185" s="3"/>
      <c r="DT185" s="3"/>
      <c r="DU185" s="3"/>
      <c r="DV185" s="285"/>
    </row>
    <row r="186" spans="1:126" x14ac:dyDescent="0.35">
      <c r="A186">
        <v>2152</v>
      </c>
      <c r="B186" t="s">
        <v>459</v>
      </c>
      <c r="C186" t="s">
        <v>1936</v>
      </c>
      <c r="D186" t="s">
        <v>1937</v>
      </c>
      <c r="E186" t="s">
        <v>1938</v>
      </c>
      <c r="F186" t="s">
        <v>1938</v>
      </c>
      <c r="H186" t="s">
        <v>1939</v>
      </c>
      <c r="I186">
        <v>2020</v>
      </c>
      <c r="J186" t="s">
        <v>1940</v>
      </c>
      <c r="K186" s="47" t="s">
        <v>1941</v>
      </c>
      <c r="L186">
        <v>11</v>
      </c>
      <c r="N186">
        <v>571678</v>
      </c>
      <c r="O186" s="42" t="s">
        <v>257</v>
      </c>
      <c r="P186" t="s">
        <v>102</v>
      </c>
      <c r="Q186" t="s">
        <v>1942</v>
      </c>
      <c r="S186" t="s">
        <v>104</v>
      </c>
      <c r="T186" t="s">
        <v>105</v>
      </c>
      <c r="U186" t="s">
        <v>1943</v>
      </c>
      <c r="V186">
        <v>0</v>
      </c>
      <c r="W186">
        <v>0</v>
      </c>
      <c r="X186">
        <v>0</v>
      </c>
      <c r="Y186" s="43">
        <v>1</v>
      </c>
      <c r="Z186" s="43">
        <v>0</v>
      </c>
      <c r="AA186" s="43">
        <v>0</v>
      </c>
      <c r="AB186" s="43">
        <v>0</v>
      </c>
      <c r="AC186" s="3">
        <f t="shared" si="80"/>
        <v>1</v>
      </c>
      <c r="AD186" s="4">
        <f t="shared" si="81"/>
        <v>1</v>
      </c>
      <c r="AE186" s="44">
        <v>0</v>
      </c>
      <c r="AF186" s="44">
        <v>0</v>
      </c>
      <c r="AG186" s="11">
        <f t="shared" si="82"/>
        <v>0</v>
      </c>
      <c r="AH186" s="12">
        <f t="shared" si="83"/>
        <v>0</v>
      </c>
      <c r="AI186" s="13">
        <f t="shared" si="84"/>
        <v>1</v>
      </c>
      <c r="AJ186" s="45">
        <v>0</v>
      </c>
      <c r="AK186" s="45">
        <v>0</v>
      </c>
      <c r="AL186" s="18">
        <f t="shared" si="85"/>
        <v>0</v>
      </c>
      <c r="AM186" s="19">
        <f t="shared" si="86"/>
        <v>0</v>
      </c>
      <c r="AN186" s="46">
        <v>0</v>
      </c>
      <c r="AO186" s="46">
        <v>0</v>
      </c>
      <c r="AP186" s="46">
        <v>0</v>
      </c>
      <c r="AQ186" s="24">
        <f t="shared" si="87"/>
        <v>0</v>
      </c>
      <c r="AR186" s="25">
        <f t="shared" si="88"/>
        <v>0</v>
      </c>
      <c r="AS186" s="13">
        <f t="shared" si="89"/>
        <v>0</v>
      </c>
      <c r="AT186" s="26">
        <f t="shared" si="90"/>
        <v>1</v>
      </c>
      <c r="AU186" s="27">
        <f t="shared" si="91"/>
        <v>1</v>
      </c>
      <c r="AV186" s="47">
        <v>0</v>
      </c>
      <c r="AW186" s="47">
        <v>0</v>
      </c>
      <c r="AX186" s="47">
        <v>0</v>
      </c>
      <c r="AY186" s="47">
        <v>0</v>
      </c>
      <c r="AZ186" s="47">
        <v>0</v>
      </c>
      <c r="BA186" s="47">
        <v>0</v>
      </c>
      <c r="BB186" s="47">
        <v>0</v>
      </c>
      <c r="BC186" s="47">
        <v>0</v>
      </c>
      <c r="BD186" s="47">
        <v>0</v>
      </c>
      <c r="BE186" s="47">
        <v>0</v>
      </c>
      <c r="BF186" s="47">
        <v>0</v>
      </c>
      <c r="BG186" s="47">
        <v>0</v>
      </c>
      <c r="BH186" s="47">
        <v>0</v>
      </c>
      <c r="BI186" s="47">
        <v>0</v>
      </c>
      <c r="BJ186" s="47">
        <v>0</v>
      </c>
      <c r="BK186" s="47">
        <v>0</v>
      </c>
      <c r="BL186" s="47">
        <v>0</v>
      </c>
      <c r="BM186" s="47">
        <v>0</v>
      </c>
      <c r="BN186" s="47">
        <v>0</v>
      </c>
      <c r="BO186" s="47">
        <v>0</v>
      </c>
      <c r="BP186" s="47">
        <v>0</v>
      </c>
      <c r="BQ186" s="47">
        <v>0</v>
      </c>
      <c r="BR186" s="47">
        <v>0</v>
      </c>
      <c r="BS186" s="47">
        <v>0</v>
      </c>
      <c r="BT186" s="47">
        <v>0</v>
      </c>
      <c r="BU186" s="47">
        <v>0</v>
      </c>
      <c r="BV186" s="47">
        <v>0</v>
      </c>
      <c r="BW186" s="47">
        <v>0</v>
      </c>
      <c r="BX186" s="47">
        <v>0</v>
      </c>
      <c r="BY186" s="47">
        <v>0</v>
      </c>
      <c r="BZ186" s="47">
        <v>0</v>
      </c>
      <c r="CA186" s="47">
        <v>0</v>
      </c>
      <c r="CB186" s="47">
        <v>0</v>
      </c>
      <c r="CC186" s="47">
        <v>0</v>
      </c>
      <c r="CD186" s="47">
        <v>0</v>
      </c>
      <c r="CE186" s="47">
        <v>0</v>
      </c>
      <c r="CF186" s="47">
        <v>0</v>
      </c>
      <c r="CG186" s="47">
        <v>0</v>
      </c>
      <c r="CH186" s="47">
        <v>0</v>
      </c>
      <c r="CI186" s="25">
        <v>1</v>
      </c>
      <c r="CJ186" s="48">
        <v>0</v>
      </c>
      <c r="CK186" s="27">
        <v>1</v>
      </c>
      <c r="CL186" s="48">
        <v>0</v>
      </c>
      <c r="CM186" s="48">
        <v>0</v>
      </c>
      <c r="CN186" s="48">
        <v>0</v>
      </c>
      <c r="CO186" s="25">
        <v>0</v>
      </c>
      <c r="CP186" s="48">
        <v>0</v>
      </c>
      <c r="CQ186" s="48">
        <v>0</v>
      </c>
      <c r="CR186" s="25">
        <v>0</v>
      </c>
      <c r="CS186" s="48">
        <v>0</v>
      </c>
      <c r="CT186" s="48">
        <v>0</v>
      </c>
      <c r="CU186" s="25">
        <v>0</v>
      </c>
      <c r="CV186" s="48">
        <v>0</v>
      </c>
      <c r="CW186" s="48">
        <v>0</v>
      </c>
      <c r="CX186" s="48">
        <v>0</v>
      </c>
      <c r="CY186" s="25">
        <v>0</v>
      </c>
      <c r="CZ186" s="25">
        <v>0</v>
      </c>
      <c r="DA186" s="25">
        <v>0</v>
      </c>
      <c r="DB186" s="48">
        <v>0</v>
      </c>
      <c r="DC186" s="48">
        <v>0</v>
      </c>
      <c r="DD186" s="48">
        <v>0</v>
      </c>
      <c r="DE186" s="25">
        <v>0</v>
      </c>
      <c r="DF186" s="48">
        <v>0</v>
      </c>
      <c r="DG186" s="48">
        <v>0</v>
      </c>
      <c r="DH186" s="48">
        <v>0</v>
      </c>
      <c r="DI186" s="25">
        <v>0</v>
      </c>
      <c r="DJ186" s="33">
        <f t="shared" si="92"/>
        <v>0</v>
      </c>
      <c r="DK186" s="33">
        <f t="shared" si="93"/>
        <v>0</v>
      </c>
      <c r="DL186" s="27">
        <f t="shared" si="94"/>
        <v>1</v>
      </c>
      <c r="DM186" s="33">
        <f t="shared" si="95"/>
        <v>0</v>
      </c>
      <c r="DN186" s="33">
        <f t="shared" si="96"/>
        <v>0</v>
      </c>
      <c r="DO186" s="33">
        <f t="shared" si="97"/>
        <v>0</v>
      </c>
      <c r="DP186" s="33">
        <f t="shared" si="98"/>
        <v>0</v>
      </c>
      <c r="DQ186" s="33">
        <f t="shared" si="99"/>
        <v>0</v>
      </c>
      <c r="DR186" s="154">
        <v>2.0670000000000002</v>
      </c>
      <c r="DS186" s="3">
        <v>2.722</v>
      </c>
      <c r="DT186" s="3" t="s">
        <v>3081</v>
      </c>
      <c r="DU186" s="3" t="s">
        <v>3064</v>
      </c>
      <c r="DV186" s="285"/>
    </row>
    <row r="187" spans="1:126" x14ac:dyDescent="0.35">
      <c r="A187" s="229">
        <v>2153</v>
      </c>
      <c r="B187" t="s">
        <v>127</v>
      </c>
      <c r="C187" t="s">
        <v>1944</v>
      </c>
      <c r="D187" t="s">
        <v>1945</v>
      </c>
      <c r="E187" t="s">
        <v>1946</v>
      </c>
      <c r="F187" t="s">
        <v>205</v>
      </c>
      <c r="G187" t="s">
        <v>1947</v>
      </c>
      <c r="H187" t="s">
        <v>1616</v>
      </c>
      <c r="I187">
        <v>2020</v>
      </c>
      <c r="J187" t="s">
        <v>1948</v>
      </c>
      <c r="K187" s="47" t="s">
        <v>145</v>
      </c>
      <c r="N187">
        <v>104630</v>
      </c>
      <c r="O187" s="42" t="s">
        <v>167</v>
      </c>
      <c r="P187" t="s">
        <v>102</v>
      </c>
      <c r="Q187" t="s">
        <v>1949</v>
      </c>
      <c r="R187" t="s">
        <v>108</v>
      </c>
      <c r="S187" t="s">
        <v>104</v>
      </c>
      <c r="T187" t="s">
        <v>105</v>
      </c>
      <c r="U187" t="s">
        <v>1950</v>
      </c>
      <c r="V187">
        <v>1</v>
      </c>
      <c r="W187">
        <v>0</v>
      </c>
      <c r="X187">
        <v>1</v>
      </c>
      <c r="Y187" s="43">
        <v>0</v>
      </c>
      <c r="Z187" s="43">
        <v>0</v>
      </c>
      <c r="AA187" s="43">
        <v>1</v>
      </c>
      <c r="AB187" s="43">
        <v>0</v>
      </c>
      <c r="AC187" s="3">
        <f t="shared" si="80"/>
        <v>1</v>
      </c>
      <c r="AD187" s="4">
        <f t="shared" si="81"/>
        <v>1</v>
      </c>
      <c r="AE187" s="44">
        <v>0</v>
      </c>
      <c r="AF187" s="44">
        <v>0</v>
      </c>
      <c r="AG187" s="11">
        <f t="shared" si="82"/>
        <v>0</v>
      </c>
      <c r="AH187" s="12">
        <f t="shared" si="83"/>
        <v>0</v>
      </c>
      <c r="AI187" s="13">
        <f t="shared" si="84"/>
        <v>1</v>
      </c>
      <c r="AJ187" s="45">
        <v>0</v>
      </c>
      <c r="AK187" s="45">
        <v>0</v>
      </c>
      <c r="AL187" s="18">
        <f t="shared" si="85"/>
        <v>0</v>
      </c>
      <c r="AM187" s="19">
        <f t="shared" si="86"/>
        <v>0</v>
      </c>
      <c r="AN187" s="46">
        <v>0</v>
      </c>
      <c r="AO187" s="46">
        <v>0</v>
      </c>
      <c r="AP187" s="46">
        <v>0</v>
      </c>
      <c r="AQ187" s="24">
        <f t="shared" si="87"/>
        <v>0</v>
      </c>
      <c r="AR187" s="25">
        <f t="shared" si="88"/>
        <v>0</v>
      </c>
      <c r="AS187" s="13">
        <f t="shared" si="89"/>
        <v>0</v>
      </c>
      <c r="AT187" s="26">
        <f t="shared" si="90"/>
        <v>1</v>
      </c>
      <c r="AU187" s="27">
        <f t="shared" si="91"/>
        <v>1</v>
      </c>
      <c r="AV187" s="47">
        <v>0</v>
      </c>
      <c r="AW187" s="47">
        <v>0</v>
      </c>
      <c r="AX187" s="47">
        <v>0</v>
      </c>
      <c r="AY187" s="47">
        <v>0</v>
      </c>
      <c r="AZ187" s="47">
        <v>0</v>
      </c>
      <c r="BA187" s="47">
        <v>0</v>
      </c>
      <c r="BB187" s="47">
        <v>0</v>
      </c>
      <c r="BC187" s="47">
        <v>0</v>
      </c>
      <c r="BD187" s="47">
        <v>0</v>
      </c>
      <c r="BE187" s="47">
        <v>0</v>
      </c>
      <c r="BF187" s="47">
        <v>0</v>
      </c>
      <c r="BG187" s="47">
        <v>0</v>
      </c>
      <c r="BH187" s="47">
        <v>0</v>
      </c>
      <c r="BI187" s="47">
        <v>0</v>
      </c>
      <c r="BJ187" s="47">
        <v>0</v>
      </c>
      <c r="BK187" s="47">
        <v>0</v>
      </c>
      <c r="BL187" s="47">
        <v>0</v>
      </c>
      <c r="BM187" s="47">
        <v>0</v>
      </c>
      <c r="BN187" s="47">
        <v>0</v>
      </c>
      <c r="BO187" s="47">
        <v>0</v>
      </c>
      <c r="BP187" s="47">
        <v>0</v>
      </c>
      <c r="BQ187" s="47">
        <v>1</v>
      </c>
      <c r="BR187" s="47">
        <v>0</v>
      </c>
      <c r="BS187" s="47">
        <v>0</v>
      </c>
      <c r="BT187" s="47">
        <v>0</v>
      </c>
      <c r="BU187" s="47">
        <v>0</v>
      </c>
      <c r="BV187" s="47">
        <v>0</v>
      </c>
      <c r="BW187" s="47">
        <v>0</v>
      </c>
      <c r="BX187" s="47">
        <v>0</v>
      </c>
      <c r="BY187" s="47">
        <v>0</v>
      </c>
      <c r="BZ187" s="47">
        <v>0</v>
      </c>
      <c r="CA187" s="47">
        <v>0</v>
      </c>
      <c r="CB187" s="47">
        <v>0</v>
      </c>
      <c r="CC187" s="47">
        <v>0</v>
      </c>
      <c r="CD187" s="47">
        <v>0</v>
      </c>
      <c r="CE187" s="47">
        <v>0</v>
      </c>
      <c r="CF187" s="47">
        <v>0</v>
      </c>
      <c r="CG187" s="47">
        <v>0</v>
      </c>
      <c r="CH187" s="47">
        <v>0</v>
      </c>
      <c r="CI187" s="25">
        <v>1</v>
      </c>
      <c r="CJ187" s="48">
        <v>0</v>
      </c>
      <c r="CK187" s="27">
        <v>1</v>
      </c>
      <c r="CL187" s="48">
        <v>0</v>
      </c>
      <c r="CM187" s="48">
        <v>0</v>
      </c>
      <c r="CN187" s="48">
        <v>0</v>
      </c>
      <c r="CO187" s="25">
        <v>0</v>
      </c>
      <c r="CP187" s="48">
        <v>0</v>
      </c>
      <c r="CQ187" s="48">
        <v>0</v>
      </c>
      <c r="CR187" s="25">
        <v>0</v>
      </c>
      <c r="CS187" s="48">
        <v>0</v>
      </c>
      <c r="CT187" s="48">
        <v>0</v>
      </c>
      <c r="CU187" s="25">
        <v>0</v>
      </c>
      <c r="CV187" s="48">
        <v>0</v>
      </c>
      <c r="CW187" s="48">
        <v>0</v>
      </c>
      <c r="CX187" s="48">
        <v>0</v>
      </c>
      <c r="CY187" s="25">
        <v>0</v>
      </c>
      <c r="CZ187" s="25">
        <v>0</v>
      </c>
      <c r="DA187" s="25">
        <v>0</v>
      </c>
      <c r="DB187" s="48">
        <v>0</v>
      </c>
      <c r="DC187" s="48">
        <v>0</v>
      </c>
      <c r="DD187" s="48">
        <v>0</v>
      </c>
      <c r="DE187" s="25">
        <v>0</v>
      </c>
      <c r="DF187" s="48">
        <v>0</v>
      </c>
      <c r="DG187" s="48">
        <v>0</v>
      </c>
      <c r="DH187" s="48">
        <v>0</v>
      </c>
      <c r="DI187" s="25">
        <v>0</v>
      </c>
      <c r="DJ187" s="33">
        <f t="shared" si="92"/>
        <v>0</v>
      </c>
      <c r="DK187" s="33">
        <f t="shared" si="93"/>
        <v>0</v>
      </c>
      <c r="DL187" s="27">
        <f t="shared" si="94"/>
        <v>1</v>
      </c>
      <c r="DM187" s="33">
        <f t="shared" si="95"/>
        <v>0</v>
      </c>
      <c r="DN187" s="33">
        <f t="shared" si="96"/>
        <v>0</v>
      </c>
      <c r="DO187" s="33">
        <f t="shared" si="97"/>
        <v>0</v>
      </c>
      <c r="DP187" s="33">
        <f t="shared" si="98"/>
        <v>0</v>
      </c>
      <c r="DQ187" s="33">
        <f t="shared" si="99"/>
        <v>0</v>
      </c>
      <c r="DR187" s="154">
        <v>1.8540000000000001</v>
      </c>
      <c r="DS187" s="3">
        <v>1.972</v>
      </c>
      <c r="DT187" s="3" t="s">
        <v>3066</v>
      </c>
      <c r="DU187" s="3" t="s">
        <v>3064</v>
      </c>
      <c r="DV187" s="285"/>
    </row>
    <row r="188" spans="1:126" x14ac:dyDescent="0.35">
      <c r="A188" s="229">
        <v>2154</v>
      </c>
      <c r="B188" t="s">
        <v>127</v>
      </c>
      <c r="C188" t="s">
        <v>1951</v>
      </c>
      <c r="D188" t="s">
        <v>1952</v>
      </c>
      <c r="E188" t="s">
        <v>1953</v>
      </c>
      <c r="F188" t="s">
        <v>205</v>
      </c>
      <c r="G188" t="s">
        <v>1954</v>
      </c>
      <c r="H188" t="s">
        <v>1955</v>
      </c>
      <c r="I188">
        <v>2020</v>
      </c>
      <c r="J188" t="s">
        <v>1956</v>
      </c>
      <c r="K188" s="47" t="s">
        <v>194</v>
      </c>
      <c r="L188">
        <v>298</v>
      </c>
      <c r="M188">
        <v>1</v>
      </c>
      <c r="N188" t="s">
        <v>1957</v>
      </c>
      <c r="O188" s="42" t="s">
        <v>258</v>
      </c>
      <c r="P188" t="s">
        <v>102</v>
      </c>
      <c r="Q188" t="s">
        <v>1958</v>
      </c>
      <c r="R188" t="s">
        <v>108</v>
      </c>
      <c r="S188" t="s">
        <v>104</v>
      </c>
      <c r="T188" t="s">
        <v>105</v>
      </c>
      <c r="U188" t="s">
        <v>1959</v>
      </c>
      <c r="V188">
        <v>0</v>
      </c>
      <c r="W188">
        <v>1</v>
      </c>
      <c r="X188">
        <v>1</v>
      </c>
      <c r="Y188" s="43">
        <v>0</v>
      </c>
      <c r="Z188" s="43">
        <v>0</v>
      </c>
      <c r="AA188" s="43">
        <v>1</v>
      </c>
      <c r="AB188" s="43">
        <v>0</v>
      </c>
      <c r="AC188" s="3">
        <f t="shared" si="80"/>
        <v>1</v>
      </c>
      <c r="AD188" s="4">
        <f t="shared" si="81"/>
        <v>1</v>
      </c>
      <c r="AE188" s="44">
        <v>0</v>
      </c>
      <c r="AF188" s="44">
        <v>0</v>
      </c>
      <c r="AG188" s="11">
        <f t="shared" si="82"/>
        <v>0</v>
      </c>
      <c r="AH188" s="12">
        <f t="shared" si="83"/>
        <v>0</v>
      </c>
      <c r="AI188" s="13">
        <f t="shared" si="84"/>
        <v>1</v>
      </c>
      <c r="AJ188" s="45">
        <v>0</v>
      </c>
      <c r="AK188" s="45">
        <v>0</v>
      </c>
      <c r="AL188" s="18">
        <f t="shared" si="85"/>
        <v>0</v>
      </c>
      <c r="AM188" s="19">
        <f t="shared" si="86"/>
        <v>0</v>
      </c>
      <c r="AN188" s="46">
        <v>0</v>
      </c>
      <c r="AO188" s="46">
        <v>0</v>
      </c>
      <c r="AP188" s="46">
        <v>0</v>
      </c>
      <c r="AQ188" s="24">
        <f t="shared" si="87"/>
        <v>0</v>
      </c>
      <c r="AR188" s="25">
        <f t="shared" si="88"/>
        <v>0</v>
      </c>
      <c r="AS188" s="13">
        <f t="shared" si="89"/>
        <v>0</v>
      </c>
      <c r="AT188" s="26">
        <f t="shared" si="90"/>
        <v>1</v>
      </c>
      <c r="AU188" s="27">
        <f t="shared" si="91"/>
        <v>1</v>
      </c>
      <c r="AV188" s="47">
        <v>0</v>
      </c>
      <c r="AW188" s="47">
        <v>0</v>
      </c>
      <c r="AX188" s="47">
        <v>0</v>
      </c>
      <c r="AY188" s="47">
        <v>0</v>
      </c>
      <c r="AZ188" s="47">
        <v>0</v>
      </c>
      <c r="BA188" s="47">
        <v>0</v>
      </c>
      <c r="BB188" s="47">
        <v>0</v>
      </c>
      <c r="BC188" s="47">
        <v>0</v>
      </c>
      <c r="BD188" s="47">
        <v>0</v>
      </c>
      <c r="BE188" s="47">
        <v>0</v>
      </c>
      <c r="BF188" s="47">
        <v>0</v>
      </c>
      <c r="BG188" s="47">
        <v>0</v>
      </c>
      <c r="BH188" s="47">
        <v>0</v>
      </c>
      <c r="BI188" s="47">
        <v>0</v>
      </c>
      <c r="BJ188" s="47">
        <v>0</v>
      </c>
      <c r="BK188" s="47">
        <v>0</v>
      </c>
      <c r="BL188" s="47">
        <v>0</v>
      </c>
      <c r="BM188" s="47">
        <v>0</v>
      </c>
      <c r="BN188" s="47">
        <v>0</v>
      </c>
      <c r="BO188" s="47">
        <v>0</v>
      </c>
      <c r="BP188" s="47">
        <v>0</v>
      </c>
      <c r="BQ188" s="47">
        <v>0</v>
      </c>
      <c r="BR188" s="47">
        <v>0</v>
      </c>
      <c r="BS188" s="47">
        <v>0</v>
      </c>
      <c r="BT188" s="47">
        <v>0</v>
      </c>
      <c r="BU188" s="47">
        <v>0</v>
      </c>
      <c r="BV188" s="47">
        <v>0</v>
      </c>
      <c r="BW188" s="47">
        <v>0</v>
      </c>
      <c r="BX188" s="47">
        <v>0</v>
      </c>
      <c r="BY188" s="47">
        <v>0</v>
      </c>
      <c r="BZ188" s="47">
        <v>0</v>
      </c>
      <c r="CA188" s="47">
        <v>0</v>
      </c>
      <c r="CB188" s="47">
        <v>0</v>
      </c>
      <c r="CC188" s="47">
        <v>0</v>
      </c>
      <c r="CD188" s="47">
        <v>0</v>
      </c>
      <c r="CE188" s="47">
        <v>0</v>
      </c>
      <c r="CF188" s="47">
        <v>0</v>
      </c>
      <c r="CG188" s="47">
        <v>0</v>
      </c>
      <c r="CH188" s="47">
        <v>0</v>
      </c>
      <c r="CI188" s="25">
        <v>1</v>
      </c>
      <c r="CJ188" s="48">
        <v>0</v>
      </c>
      <c r="CK188" s="27">
        <v>1</v>
      </c>
      <c r="CL188" s="48">
        <v>0</v>
      </c>
      <c r="CM188" s="48">
        <v>0</v>
      </c>
      <c r="CN188" s="48">
        <v>0</v>
      </c>
      <c r="CO188" s="25">
        <v>0</v>
      </c>
      <c r="CP188" s="48">
        <v>0</v>
      </c>
      <c r="CQ188" s="48">
        <v>0</v>
      </c>
      <c r="CR188" s="25">
        <v>0</v>
      </c>
      <c r="CS188" s="48">
        <v>0</v>
      </c>
      <c r="CT188" s="48">
        <v>0</v>
      </c>
      <c r="CU188" s="25">
        <v>0</v>
      </c>
      <c r="CV188" s="48">
        <v>0</v>
      </c>
      <c r="CW188" s="48">
        <v>0</v>
      </c>
      <c r="CX188" s="48">
        <v>0</v>
      </c>
      <c r="CY188" s="25">
        <v>0</v>
      </c>
      <c r="CZ188" s="25">
        <v>0</v>
      </c>
      <c r="DA188" s="25">
        <v>0</v>
      </c>
      <c r="DB188" s="48">
        <v>0</v>
      </c>
      <c r="DC188" s="48">
        <v>0</v>
      </c>
      <c r="DD188" s="48">
        <v>0</v>
      </c>
      <c r="DE188" s="25">
        <v>0</v>
      </c>
      <c r="DF188" s="48">
        <v>0</v>
      </c>
      <c r="DG188" s="48">
        <v>0</v>
      </c>
      <c r="DH188" s="48">
        <v>0</v>
      </c>
      <c r="DI188" s="25">
        <v>0</v>
      </c>
      <c r="DJ188" s="33">
        <f t="shared" si="92"/>
        <v>0</v>
      </c>
      <c r="DK188" s="33">
        <f t="shared" si="93"/>
        <v>0</v>
      </c>
      <c r="DL188" s="27">
        <f t="shared" si="94"/>
        <v>1</v>
      </c>
      <c r="DM188" s="33">
        <f t="shared" si="95"/>
        <v>0</v>
      </c>
      <c r="DN188" s="33">
        <f t="shared" si="96"/>
        <v>0</v>
      </c>
      <c r="DO188" s="33">
        <f t="shared" si="97"/>
        <v>0</v>
      </c>
      <c r="DP188" s="33">
        <f t="shared" si="98"/>
        <v>0</v>
      </c>
      <c r="DQ188" s="33">
        <f t="shared" si="99"/>
        <v>0</v>
      </c>
      <c r="DR188" s="154">
        <v>0.98099999999999998</v>
      </c>
      <c r="DS188" s="3">
        <v>0.93799999999999994</v>
      </c>
      <c r="DT188" s="3" t="s">
        <v>3079</v>
      </c>
      <c r="DU188" s="3" t="s">
        <v>3076</v>
      </c>
      <c r="DV188" s="285"/>
    </row>
    <row r="189" spans="1:126" x14ac:dyDescent="0.35">
      <c r="A189">
        <v>2155</v>
      </c>
      <c r="B189" t="s">
        <v>127</v>
      </c>
      <c r="C189" t="s">
        <v>1960</v>
      </c>
      <c r="D189" t="s">
        <v>1961</v>
      </c>
      <c r="E189" t="s">
        <v>1962</v>
      </c>
      <c r="F189" t="s">
        <v>567</v>
      </c>
      <c r="G189" t="s">
        <v>1963</v>
      </c>
      <c r="H189" t="s">
        <v>1517</v>
      </c>
      <c r="I189">
        <v>2020</v>
      </c>
      <c r="J189" t="s">
        <v>1964</v>
      </c>
      <c r="P189" t="s">
        <v>118</v>
      </c>
      <c r="Q189" t="s">
        <v>1965</v>
      </c>
      <c r="R189" t="s">
        <v>103</v>
      </c>
      <c r="S189" t="s">
        <v>111</v>
      </c>
      <c r="T189" t="s">
        <v>249</v>
      </c>
      <c r="U189" t="s">
        <v>126</v>
      </c>
      <c r="V189">
        <v>0</v>
      </c>
      <c r="W189">
        <v>0</v>
      </c>
      <c r="X189">
        <v>0</v>
      </c>
      <c r="Y189" s="43">
        <v>0</v>
      </c>
      <c r="Z189" s="43">
        <v>0</v>
      </c>
      <c r="AA189" s="43">
        <v>1</v>
      </c>
      <c r="AB189" s="43">
        <v>0</v>
      </c>
      <c r="AC189" s="3">
        <f t="shared" si="80"/>
        <v>1</v>
      </c>
      <c r="AD189" s="4">
        <f t="shared" si="81"/>
        <v>1</v>
      </c>
      <c r="AE189" s="44">
        <v>0</v>
      </c>
      <c r="AF189" s="44">
        <v>0</v>
      </c>
      <c r="AG189" s="11">
        <f t="shared" si="82"/>
        <v>0</v>
      </c>
      <c r="AH189" s="12">
        <f t="shared" si="83"/>
        <v>0</v>
      </c>
      <c r="AI189" s="13">
        <f t="shared" si="84"/>
        <v>1</v>
      </c>
      <c r="AJ189" s="45">
        <v>0</v>
      </c>
      <c r="AK189" s="45">
        <v>0</v>
      </c>
      <c r="AL189" s="18">
        <f t="shared" si="85"/>
        <v>0</v>
      </c>
      <c r="AM189" s="19">
        <f t="shared" si="86"/>
        <v>0</v>
      </c>
      <c r="AN189" s="46">
        <v>0</v>
      </c>
      <c r="AO189" s="46">
        <v>0</v>
      </c>
      <c r="AP189" s="46">
        <v>0</v>
      </c>
      <c r="AQ189" s="24">
        <f t="shared" si="87"/>
        <v>0</v>
      </c>
      <c r="AR189" s="25">
        <f t="shared" si="88"/>
        <v>0</v>
      </c>
      <c r="AS189" s="13">
        <f t="shared" si="89"/>
        <v>0</v>
      </c>
      <c r="AT189" s="26">
        <f t="shared" si="90"/>
        <v>1</v>
      </c>
      <c r="AU189" s="27">
        <f t="shared" si="91"/>
        <v>1</v>
      </c>
      <c r="AV189" s="47">
        <v>0</v>
      </c>
      <c r="AW189" s="47">
        <v>0</v>
      </c>
      <c r="AX189" s="47">
        <v>0</v>
      </c>
      <c r="AY189" s="47">
        <v>0</v>
      </c>
      <c r="AZ189" s="47">
        <v>0</v>
      </c>
      <c r="BA189" s="47">
        <v>0</v>
      </c>
      <c r="BB189" s="47">
        <v>0</v>
      </c>
      <c r="BC189" s="47">
        <v>0</v>
      </c>
      <c r="BD189" s="47">
        <v>0</v>
      </c>
      <c r="BE189" s="47">
        <v>0</v>
      </c>
      <c r="BF189" s="47">
        <v>0</v>
      </c>
      <c r="BG189" s="47">
        <v>0</v>
      </c>
      <c r="BH189" s="47">
        <v>0</v>
      </c>
      <c r="BI189" s="47">
        <v>0</v>
      </c>
      <c r="BJ189" s="47">
        <v>0</v>
      </c>
      <c r="BK189" s="47">
        <v>0</v>
      </c>
      <c r="BL189" s="47">
        <v>0</v>
      </c>
      <c r="BM189" s="47">
        <v>0</v>
      </c>
      <c r="BN189" s="47">
        <v>0</v>
      </c>
      <c r="BO189" s="47">
        <v>0</v>
      </c>
      <c r="BP189" s="47">
        <v>0</v>
      </c>
      <c r="BQ189" s="47">
        <v>0</v>
      </c>
      <c r="BR189" s="47">
        <v>0</v>
      </c>
      <c r="BS189" s="47">
        <v>0</v>
      </c>
      <c r="BT189" s="47">
        <v>0</v>
      </c>
      <c r="BU189" s="47">
        <v>0</v>
      </c>
      <c r="BV189" s="47">
        <v>0</v>
      </c>
      <c r="BW189" s="47">
        <v>0</v>
      </c>
      <c r="BX189" s="47">
        <v>0</v>
      </c>
      <c r="BY189" s="47">
        <v>0</v>
      </c>
      <c r="BZ189" s="47">
        <v>0</v>
      </c>
      <c r="CA189" s="47">
        <v>0</v>
      </c>
      <c r="CB189" s="47">
        <v>0</v>
      </c>
      <c r="CC189" s="47">
        <v>0</v>
      </c>
      <c r="CD189" s="47">
        <v>0</v>
      </c>
      <c r="CE189" s="47">
        <v>0</v>
      </c>
      <c r="CF189" s="47">
        <v>0</v>
      </c>
      <c r="CG189" s="47">
        <v>0</v>
      </c>
      <c r="CH189" s="47">
        <v>0</v>
      </c>
      <c r="CI189" s="25">
        <v>0</v>
      </c>
      <c r="CJ189" s="48">
        <v>0</v>
      </c>
      <c r="CK189" s="27">
        <v>0</v>
      </c>
      <c r="CL189" s="48">
        <v>0</v>
      </c>
      <c r="CM189" s="48">
        <v>0</v>
      </c>
      <c r="CN189" s="48">
        <v>0</v>
      </c>
      <c r="CO189" s="25">
        <v>0</v>
      </c>
      <c r="CP189" s="48">
        <v>0</v>
      </c>
      <c r="CQ189" s="48">
        <v>0</v>
      </c>
      <c r="CR189" s="25">
        <v>0</v>
      </c>
      <c r="CS189" s="48">
        <v>0</v>
      </c>
      <c r="CT189" s="48">
        <v>0</v>
      </c>
      <c r="CU189" s="25">
        <v>1</v>
      </c>
      <c r="CV189" s="48">
        <v>1</v>
      </c>
      <c r="CW189" s="48">
        <v>0</v>
      </c>
      <c r="CX189" s="48">
        <v>0</v>
      </c>
      <c r="CY189" s="25">
        <v>0</v>
      </c>
      <c r="CZ189" s="25">
        <v>0</v>
      </c>
      <c r="DA189" s="25">
        <v>0</v>
      </c>
      <c r="DB189" s="48">
        <v>0</v>
      </c>
      <c r="DC189" s="48">
        <v>0</v>
      </c>
      <c r="DD189" s="48">
        <v>0</v>
      </c>
      <c r="DE189" s="25">
        <v>0</v>
      </c>
      <c r="DF189" s="48">
        <v>0</v>
      </c>
      <c r="DG189" s="48">
        <v>0</v>
      </c>
      <c r="DH189" s="48">
        <v>0</v>
      </c>
      <c r="DI189" s="25">
        <v>0</v>
      </c>
      <c r="DJ189" s="33">
        <f t="shared" si="92"/>
        <v>0</v>
      </c>
      <c r="DK189" s="33">
        <f t="shared" si="93"/>
        <v>0</v>
      </c>
      <c r="DL189" s="27">
        <f t="shared" si="94"/>
        <v>0</v>
      </c>
      <c r="DM189" s="33">
        <f t="shared" si="95"/>
        <v>0</v>
      </c>
      <c r="DN189" s="33">
        <f t="shared" si="96"/>
        <v>0</v>
      </c>
      <c r="DO189" s="33">
        <f t="shared" si="97"/>
        <v>0</v>
      </c>
      <c r="DP189" s="33">
        <f t="shared" si="98"/>
        <v>0</v>
      </c>
      <c r="DQ189" s="33">
        <f t="shared" si="99"/>
        <v>0</v>
      </c>
      <c r="DR189" s="154"/>
      <c r="DS189" s="3"/>
      <c r="DT189" s="3"/>
      <c r="DU189" s="3"/>
      <c r="DV189" s="285"/>
    </row>
    <row r="190" spans="1:126" x14ac:dyDescent="0.35">
      <c r="A190">
        <v>2157</v>
      </c>
      <c r="B190" t="s">
        <v>459</v>
      </c>
      <c r="C190" t="s">
        <v>1966</v>
      </c>
      <c r="D190" t="s">
        <v>1967</v>
      </c>
      <c r="E190" t="s">
        <v>1968</v>
      </c>
      <c r="F190" t="s">
        <v>1969</v>
      </c>
      <c r="G190" t="s">
        <v>1970</v>
      </c>
      <c r="H190" t="s">
        <v>674</v>
      </c>
      <c r="I190">
        <v>2020</v>
      </c>
      <c r="J190" t="s">
        <v>1971</v>
      </c>
      <c r="K190" s="47" t="s">
        <v>243</v>
      </c>
      <c r="L190">
        <v>6</v>
      </c>
      <c r="N190" t="s">
        <v>1972</v>
      </c>
      <c r="O190" s="42" t="s">
        <v>159</v>
      </c>
      <c r="P190" t="s">
        <v>102</v>
      </c>
      <c r="Q190" t="s">
        <v>1973</v>
      </c>
      <c r="R190" t="s">
        <v>103</v>
      </c>
      <c r="S190" t="s">
        <v>104</v>
      </c>
      <c r="T190" t="s">
        <v>105</v>
      </c>
      <c r="U190" t="s">
        <v>244</v>
      </c>
      <c r="V190">
        <v>0</v>
      </c>
      <c r="W190">
        <v>0</v>
      </c>
      <c r="X190">
        <v>0</v>
      </c>
      <c r="Y190" s="43">
        <v>0</v>
      </c>
      <c r="Z190" s="43">
        <v>0</v>
      </c>
      <c r="AA190" s="43">
        <v>0</v>
      </c>
      <c r="AB190" s="43">
        <v>0</v>
      </c>
      <c r="AC190" s="3">
        <f t="shared" si="80"/>
        <v>0</v>
      </c>
      <c r="AD190" s="4">
        <f t="shared" si="81"/>
        <v>0</v>
      </c>
      <c r="AE190" s="44">
        <v>0</v>
      </c>
      <c r="AF190" s="44">
        <v>0</v>
      </c>
      <c r="AG190" s="11">
        <f t="shared" si="82"/>
        <v>0</v>
      </c>
      <c r="AH190" s="12">
        <f t="shared" si="83"/>
        <v>0</v>
      </c>
      <c r="AI190" s="13">
        <f t="shared" si="84"/>
        <v>0</v>
      </c>
      <c r="AJ190" s="45">
        <v>1</v>
      </c>
      <c r="AK190" s="45">
        <v>0</v>
      </c>
      <c r="AL190" s="18">
        <f t="shared" si="85"/>
        <v>1</v>
      </c>
      <c r="AM190" s="19">
        <f t="shared" si="86"/>
        <v>1</v>
      </c>
      <c r="AN190" s="46">
        <v>0</v>
      </c>
      <c r="AO190" s="46">
        <v>0</v>
      </c>
      <c r="AP190" s="46">
        <v>0</v>
      </c>
      <c r="AQ190" s="24">
        <f t="shared" si="87"/>
        <v>0</v>
      </c>
      <c r="AR190" s="25">
        <f t="shared" si="88"/>
        <v>0</v>
      </c>
      <c r="AS190" s="13">
        <f t="shared" si="89"/>
        <v>1</v>
      </c>
      <c r="AT190" s="26">
        <f t="shared" si="90"/>
        <v>1</v>
      </c>
      <c r="AU190" s="27">
        <f t="shared" si="91"/>
        <v>1</v>
      </c>
      <c r="AV190" s="47">
        <v>0</v>
      </c>
      <c r="AW190" s="47">
        <v>0</v>
      </c>
      <c r="AX190" s="47">
        <v>0</v>
      </c>
      <c r="AY190" s="47">
        <v>0</v>
      </c>
      <c r="AZ190" s="47">
        <v>0</v>
      </c>
      <c r="BA190" s="47">
        <v>0</v>
      </c>
      <c r="BB190" s="47">
        <v>0</v>
      </c>
      <c r="BC190" s="47">
        <v>0</v>
      </c>
      <c r="BD190" s="47">
        <v>0</v>
      </c>
      <c r="BE190" s="47">
        <v>0</v>
      </c>
      <c r="BF190" s="47">
        <v>0</v>
      </c>
      <c r="BG190" s="47">
        <v>0</v>
      </c>
      <c r="BH190" s="47">
        <v>0</v>
      </c>
      <c r="BI190" s="47">
        <v>0</v>
      </c>
      <c r="BJ190" s="47">
        <v>0</v>
      </c>
      <c r="BK190" s="47">
        <v>0</v>
      </c>
      <c r="BL190" s="47">
        <v>0</v>
      </c>
      <c r="BM190" s="47">
        <v>0</v>
      </c>
      <c r="BN190" s="47">
        <v>0</v>
      </c>
      <c r="BO190" s="47">
        <v>0</v>
      </c>
      <c r="BP190" s="47">
        <v>0</v>
      </c>
      <c r="BQ190" s="47">
        <v>0</v>
      </c>
      <c r="BR190" s="47">
        <v>0</v>
      </c>
      <c r="BS190" s="47">
        <v>0</v>
      </c>
      <c r="BT190" s="47">
        <v>0</v>
      </c>
      <c r="BU190" s="47">
        <v>0</v>
      </c>
      <c r="BV190" s="47">
        <v>0</v>
      </c>
      <c r="BW190" s="47">
        <v>0</v>
      </c>
      <c r="BX190" s="47">
        <v>0</v>
      </c>
      <c r="BY190" s="47">
        <v>0</v>
      </c>
      <c r="BZ190" s="47">
        <v>0</v>
      </c>
      <c r="CA190" s="47">
        <v>0</v>
      </c>
      <c r="CB190" s="47">
        <v>0</v>
      </c>
      <c r="CC190" s="47">
        <v>0</v>
      </c>
      <c r="CD190" s="47">
        <v>0</v>
      </c>
      <c r="CE190" s="47">
        <v>0</v>
      </c>
      <c r="CF190" s="47">
        <v>0</v>
      </c>
      <c r="CG190" s="47">
        <v>0</v>
      </c>
      <c r="CH190" s="47">
        <v>0</v>
      </c>
      <c r="CI190" s="25">
        <v>1</v>
      </c>
      <c r="CJ190" s="48">
        <v>0</v>
      </c>
      <c r="CK190" s="27">
        <v>1</v>
      </c>
      <c r="CL190" s="48">
        <v>0</v>
      </c>
      <c r="CM190" s="48">
        <v>0</v>
      </c>
      <c r="CN190" s="48">
        <v>0</v>
      </c>
      <c r="CO190" s="25">
        <v>0</v>
      </c>
      <c r="CP190" s="48">
        <v>0</v>
      </c>
      <c r="CQ190" s="48">
        <v>0</v>
      </c>
      <c r="CR190" s="25">
        <v>0</v>
      </c>
      <c r="CS190" s="48">
        <v>0</v>
      </c>
      <c r="CT190" s="48">
        <v>0</v>
      </c>
      <c r="CU190" s="25">
        <v>0</v>
      </c>
      <c r="CV190" s="48">
        <v>0</v>
      </c>
      <c r="CW190" s="48">
        <v>0</v>
      </c>
      <c r="CX190" s="48">
        <v>0</v>
      </c>
      <c r="CY190" s="25">
        <v>0</v>
      </c>
      <c r="CZ190" s="25">
        <v>0</v>
      </c>
      <c r="DA190" s="25">
        <v>0</v>
      </c>
      <c r="DB190" s="48">
        <v>0</v>
      </c>
      <c r="DC190" s="48">
        <v>0</v>
      </c>
      <c r="DD190" s="48">
        <v>0</v>
      </c>
      <c r="DE190" s="25">
        <v>0</v>
      </c>
      <c r="DF190" s="48">
        <v>0</v>
      </c>
      <c r="DG190" s="48">
        <v>0</v>
      </c>
      <c r="DH190" s="48">
        <v>0</v>
      </c>
      <c r="DI190" s="25">
        <v>0</v>
      </c>
      <c r="DJ190" s="33">
        <f t="shared" si="92"/>
        <v>0</v>
      </c>
      <c r="DK190" s="33">
        <f t="shared" si="93"/>
        <v>0</v>
      </c>
      <c r="DL190" s="27">
        <f t="shared" si="94"/>
        <v>1</v>
      </c>
      <c r="DM190" s="33">
        <f t="shared" si="95"/>
        <v>0</v>
      </c>
      <c r="DN190" s="33">
        <f t="shared" si="96"/>
        <v>0</v>
      </c>
      <c r="DO190" s="33">
        <f t="shared" si="97"/>
        <v>0</v>
      </c>
      <c r="DP190" s="33">
        <f t="shared" si="98"/>
        <v>0</v>
      </c>
      <c r="DQ190" s="33">
        <f t="shared" si="99"/>
        <v>0</v>
      </c>
      <c r="DR190" s="154"/>
      <c r="DS190" s="3"/>
      <c r="DT190" s="3"/>
      <c r="DU190" s="3"/>
      <c r="DV190" s="285"/>
    </row>
    <row r="191" spans="1:126" x14ac:dyDescent="0.35">
      <c r="A191">
        <v>2158</v>
      </c>
      <c r="B191" t="s">
        <v>242</v>
      </c>
      <c r="C191" t="s">
        <v>1974</v>
      </c>
      <c r="D191" t="s">
        <v>1975</v>
      </c>
      <c r="E191" t="s">
        <v>1976</v>
      </c>
      <c r="F191" t="s">
        <v>1977</v>
      </c>
      <c r="H191" t="s">
        <v>1978</v>
      </c>
      <c r="I191">
        <v>2020</v>
      </c>
      <c r="J191" t="s">
        <v>1979</v>
      </c>
      <c r="K191" s="47" t="s">
        <v>1980</v>
      </c>
      <c r="N191" t="s">
        <v>1981</v>
      </c>
      <c r="O191" s="42" t="s">
        <v>376</v>
      </c>
      <c r="P191" t="s">
        <v>102</v>
      </c>
      <c r="Q191" t="s">
        <v>1982</v>
      </c>
      <c r="R191" t="s">
        <v>103</v>
      </c>
      <c r="S191" t="s">
        <v>104</v>
      </c>
      <c r="T191" t="s">
        <v>105</v>
      </c>
      <c r="U191" t="s">
        <v>1983</v>
      </c>
      <c r="V191">
        <v>0</v>
      </c>
      <c r="W191">
        <v>0</v>
      </c>
      <c r="X191">
        <v>0</v>
      </c>
      <c r="Y191" s="43">
        <v>0</v>
      </c>
      <c r="Z191" s="43">
        <v>0</v>
      </c>
      <c r="AA191" s="43">
        <v>0</v>
      </c>
      <c r="AB191" s="43">
        <v>0</v>
      </c>
      <c r="AC191" s="3">
        <f t="shared" si="80"/>
        <v>0</v>
      </c>
      <c r="AD191" s="4">
        <f t="shared" si="81"/>
        <v>0</v>
      </c>
      <c r="AE191" s="44">
        <v>0</v>
      </c>
      <c r="AF191" s="44">
        <v>0</v>
      </c>
      <c r="AG191" s="11">
        <f t="shared" si="82"/>
        <v>0</v>
      </c>
      <c r="AH191" s="12">
        <f t="shared" si="83"/>
        <v>0</v>
      </c>
      <c r="AI191" s="13">
        <f t="shared" si="84"/>
        <v>0</v>
      </c>
      <c r="AJ191" s="45">
        <v>0</v>
      </c>
      <c r="AK191" s="45">
        <v>0</v>
      </c>
      <c r="AL191" s="18">
        <f t="shared" si="85"/>
        <v>0</v>
      </c>
      <c r="AM191" s="19">
        <f t="shared" si="86"/>
        <v>0</v>
      </c>
      <c r="AN191" s="46">
        <v>1</v>
      </c>
      <c r="AO191" s="46">
        <v>1</v>
      </c>
      <c r="AP191" s="46">
        <v>0</v>
      </c>
      <c r="AQ191" s="24">
        <f t="shared" si="87"/>
        <v>2</v>
      </c>
      <c r="AR191" s="25">
        <f t="shared" si="88"/>
        <v>1</v>
      </c>
      <c r="AS191" s="13">
        <f t="shared" si="89"/>
        <v>1</v>
      </c>
      <c r="AT191" s="26">
        <f t="shared" si="90"/>
        <v>2</v>
      </c>
      <c r="AU191" s="27">
        <f t="shared" si="91"/>
        <v>1</v>
      </c>
      <c r="AV191" s="47">
        <v>0</v>
      </c>
      <c r="AW191" s="47">
        <v>0</v>
      </c>
      <c r="AX191" s="47">
        <v>0</v>
      </c>
      <c r="AY191" s="47">
        <v>0</v>
      </c>
      <c r="AZ191" s="47">
        <v>0</v>
      </c>
      <c r="BA191" s="47">
        <v>0</v>
      </c>
      <c r="BB191" s="47">
        <v>0</v>
      </c>
      <c r="BC191" s="47">
        <v>0</v>
      </c>
      <c r="BD191" s="47">
        <v>0</v>
      </c>
      <c r="BE191" s="47">
        <v>0</v>
      </c>
      <c r="BF191" s="47">
        <v>0</v>
      </c>
      <c r="BG191" s="47">
        <v>0</v>
      </c>
      <c r="BH191" s="47">
        <v>0</v>
      </c>
      <c r="BI191" s="47">
        <v>0</v>
      </c>
      <c r="BJ191" s="47">
        <v>0</v>
      </c>
      <c r="BK191" s="47">
        <v>0</v>
      </c>
      <c r="BL191" s="47">
        <v>0</v>
      </c>
      <c r="BM191" s="47">
        <v>0</v>
      </c>
      <c r="BN191" s="47">
        <v>0</v>
      </c>
      <c r="BO191" s="47">
        <v>0</v>
      </c>
      <c r="BP191" s="47">
        <v>0</v>
      </c>
      <c r="BQ191" s="47">
        <v>0</v>
      </c>
      <c r="BR191" s="47">
        <v>0</v>
      </c>
      <c r="BS191" s="47">
        <v>0</v>
      </c>
      <c r="BT191" s="47">
        <v>0</v>
      </c>
      <c r="BU191" s="47">
        <v>0</v>
      </c>
      <c r="BV191" s="47">
        <v>0</v>
      </c>
      <c r="BW191" s="47">
        <v>0</v>
      </c>
      <c r="BX191" s="47">
        <v>0</v>
      </c>
      <c r="BY191" s="47">
        <v>0</v>
      </c>
      <c r="BZ191" s="47">
        <v>0</v>
      </c>
      <c r="CA191" s="47">
        <v>0</v>
      </c>
      <c r="CB191" s="47">
        <v>0</v>
      </c>
      <c r="CC191" s="47">
        <v>0</v>
      </c>
      <c r="CD191" s="47">
        <v>0</v>
      </c>
      <c r="CE191" s="47">
        <v>0</v>
      </c>
      <c r="CF191" s="47">
        <v>0</v>
      </c>
      <c r="CG191" s="47">
        <v>0</v>
      </c>
      <c r="CH191" s="47">
        <v>0</v>
      </c>
      <c r="CI191" s="25">
        <v>1</v>
      </c>
      <c r="CJ191" s="48">
        <v>0</v>
      </c>
      <c r="CK191" s="27">
        <v>1</v>
      </c>
      <c r="CL191" s="48">
        <v>0</v>
      </c>
      <c r="CM191" s="48">
        <v>0</v>
      </c>
      <c r="CN191" s="48">
        <v>0</v>
      </c>
      <c r="CO191" s="25">
        <v>0</v>
      </c>
      <c r="CP191" s="48">
        <v>0</v>
      </c>
      <c r="CQ191" s="48">
        <v>0</v>
      </c>
      <c r="CR191" s="25">
        <v>0</v>
      </c>
      <c r="CS191" s="48">
        <v>0</v>
      </c>
      <c r="CT191" s="48">
        <v>0</v>
      </c>
      <c r="CU191" s="25">
        <v>0</v>
      </c>
      <c r="CV191" s="48">
        <v>0</v>
      </c>
      <c r="CW191" s="48">
        <v>0</v>
      </c>
      <c r="CX191" s="48">
        <v>0</v>
      </c>
      <c r="CY191" s="25">
        <v>0</v>
      </c>
      <c r="CZ191" s="25">
        <v>0</v>
      </c>
      <c r="DA191" s="25">
        <v>0</v>
      </c>
      <c r="DB191" s="48">
        <v>0</v>
      </c>
      <c r="DC191" s="48">
        <v>0</v>
      </c>
      <c r="DD191" s="48">
        <v>0</v>
      </c>
      <c r="DE191" s="25">
        <v>0</v>
      </c>
      <c r="DF191" s="48">
        <v>0</v>
      </c>
      <c r="DG191" s="48">
        <v>0</v>
      </c>
      <c r="DH191" s="48">
        <v>0</v>
      </c>
      <c r="DI191" s="25">
        <v>0</v>
      </c>
      <c r="DJ191" s="33">
        <f t="shared" si="92"/>
        <v>0</v>
      </c>
      <c r="DK191" s="33">
        <f t="shared" si="93"/>
        <v>0</v>
      </c>
      <c r="DL191" s="27">
        <f t="shared" si="94"/>
        <v>1</v>
      </c>
      <c r="DM191" s="33">
        <f t="shared" si="95"/>
        <v>0</v>
      </c>
      <c r="DN191" s="33">
        <f t="shared" si="96"/>
        <v>0</v>
      </c>
      <c r="DO191" s="33">
        <f t="shared" si="97"/>
        <v>0</v>
      </c>
      <c r="DP191" s="33">
        <f t="shared" si="98"/>
        <v>0</v>
      </c>
      <c r="DQ191" s="33">
        <f t="shared" si="99"/>
        <v>0</v>
      </c>
      <c r="DR191" s="154"/>
      <c r="DS191" s="3"/>
      <c r="DT191" s="3"/>
      <c r="DU191" s="3"/>
      <c r="DV191" s="285"/>
    </row>
    <row r="192" spans="1:126" x14ac:dyDescent="0.35">
      <c r="A192">
        <v>2159</v>
      </c>
      <c r="B192" t="s">
        <v>127</v>
      </c>
      <c r="C192" t="s">
        <v>1984</v>
      </c>
      <c r="D192" t="s">
        <v>1985</v>
      </c>
      <c r="E192" t="s">
        <v>324</v>
      </c>
      <c r="F192" t="s">
        <v>324</v>
      </c>
      <c r="H192" t="s">
        <v>1986</v>
      </c>
      <c r="I192">
        <v>2020</v>
      </c>
      <c r="J192" t="s">
        <v>1987</v>
      </c>
      <c r="K192" s="47" t="s">
        <v>1988</v>
      </c>
      <c r="L192">
        <v>31</v>
      </c>
      <c r="M192">
        <v>1</v>
      </c>
      <c r="N192" t="s">
        <v>1989</v>
      </c>
      <c r="O192" s="42" t="s">
        <v>1990</v>
      </c>
      <c r="P192" t="s">
        <v>118</v>
      </c>
      <c r="Q192" t="s">
        <v>1991</v>
      </c>
      <c r="R192" t="s">
        <v>103</v>
      </c>
      <c r="S192" t="s">
        <v>104</v>
      </c>
      <c r="T192" t="s">
        <v>178</v>
      </c>
      <c r="U192" t="s">
        <v>117</v>
      </c>
      <c r="V192">
        <v>0</v>
      </c>
      <c r="W192">
        <v>0</v>
      </c>
      <c r="X192">
        <v>0</v>
      </c>
      <c r="Y192" s="43">
        <v>0</v>
      </c>
      <c r="Z192" s="43">
        <v>0</v>
      </c>
      <c r="AA192" s="43">
        <v>0</v>
      </c>
      <c r="AB192" s="43">
        <v>0</v>
      </c>
      <c r="AC192" s="3">
        <f t="shared" si="80"/>
        <v>0</v>
      </c>
      <c r="AD192" s="4">
        <f t="shared" si="81"/>
        <v>0</v>
      </c>
      <c r="AE192" s="44">
        <v>0</v>
      </c>
      <c r="AF192" s="44">
        <v>0</v>
      </c>
      <c r="AG192" s="11">
        <f t="shared" si="82"/>
        <v>0</v>
      </c>
      <c r="AH192" s="12">
        <f t="shared" si="83"/>
        <v>0</v>
      </c>
      <c r="AI192" s="13">
        <f t="shared" si="84"/>
        <v>0</v>
      </c>
      <c r="AJ192" s="45">
        <v>0</v>
      </c>
      <c r="AK192" s="45">
        <v>0</v>
      </c>
      <c r="AL192" s="18">
        <f t="shared" si="85"/>
        <v>0</v>
      </c>
      <c r="AM192" s="19">
        <f t="shared" si="86"/>
        <v>0</v>
      </c>
      <c r="AN192" s="46">
        <v>0</v>
      </c>
      <c r="AO192" s="46">
        <v>1</v>
      </c>
      <c r="AP192" s="46">
        <v>0</v>
      </c>
      <c r="AQ192" s="24">
        <f t="shared" si="87"/>
        <v>1</v>
      </c>
      <c r="AR192" s="25">
        <f t="shared" si="88"/>
        <v>1</v>
      </c>
      <c r="AS192" s="13">
        <f t="shared" si="89"/>
        <v>1</v>
      </c>
      <c r="AT192" s="26">
        <f t="shared" si="90"/>
        <v>1</v>
      </c>
      <c r="AU192" s="27">
        <f t="shared" si="91"/>
        <v>1</v>
      </c>
      <c r="AV192" s="47">
        <v>0</v>
      </c>
      <c r="AW192" s="47">
        <v>0</v>
      </c>
      <c r="AX192" s="47">
        <v>0</v>
      </c>
      <c r="AY192" s="47">
        <v>0</v>
      </c>
      <c r="AZ192" s="47">
        <v>0</v>
      </c>
      <c r="BA192" s="47">
        <v>0</v>
      </c>
      <c r="BB192" s="47">
        <v>0</v>
      </c>
      <c r="BC192" s="47">
        <v>0</v>
      </c>
      <c r="BD192" s="47">
        <v>0</v>
      </c>
      <c r="BE192" s="47">
        <v>0</v>
      </c>
      <c r="BF192" s="47">
        <v>0</v>
      </c>
      <c r="BG192" s="47">
        <v>0</v>
      </c>
      <c r="BH192" s="47">
        <v>0</v>
      </c>
      <c r="BI192" s="47">
        <v>0</v>
      </c>
      <c r="BJ192" s="47">
        <v>0</v>
      </c>
      <c r="BK192" s="47">
        <v>0</v>
      </c>
      <c r="BL192" s="47">
        <v>0</v>
      </c>
      <c r="BM192" s="47">
        <v>0</v>
      </c>
      <c r="BN192" s="47">
        <v>0</v>
      </c>
      <c r="BO192" s="47">
        <v>0</v>
      </c>
      <c r="BP192" s="47">
        <v>0</v>
      </c>
      <c r="BQ192" s="47">
        <v>0</v>
      </c>
      <c r="BR192" s="47">
        <v>0</v>
      </c>
      <c r="BS192" s="47">
        <v>0</v>
      </c>
      <c r="BT192" s="47">
        <v>0</v>
      </c>
      <c r="BU192" s="47">
        <v>0</v>
      </c>
      <c r="BV192" s="47">
        <v>0</v>
      </c>
      <c r="BW192" s="47">
        <v>0</v>
      </c>
      <c r="BX192" s="47">
        <v>0</v>
      </c>
      <c r="BY192" s="47">
        <v>0</v>
      </c>
      <c r="BZ192" s="47">
        <v>0</v>
      </c>
      <c r="CA192" s="47">
        <v>0</v>
      </c>
      <c r="CB192" s="47">
        <v>0</v>
      </c>
      <c r="CC192" s="47">
        <v>0</v>
      </c>
      <c r="CD192" s="47">
        <v>0</v>
      </c>
      <c r="CE192" s="47">
        <v>0</v>
      </c>
      <c r="CF192" s="47">
        <v>0</v>
      </c>
      <c r="CG192" s="47">
        <v>0</v>
      </c>
      <c r="CH192" s="47">
        <v>0</v>
      </c>
      <c r="CI192" s="25">
        <v>1</v>
      </c>
      <c r="CJ192" s="48">
        <v>1</v>
      </c>
      <c r="CK192" s="27">
        <v>0</v>
      </c>
      <c r="CL192" s="48">
        <v>0</v>
      </c>
      <c r="CM192" s="48">
        <v>0</v>
      </c>
      <c r="CN192" s="48">
        <v>0</v>
      </c>
      <c r="CO192" s="25">
        <v>0</v>
      </c>
      <c r="CP192" s="48">
        <v>0</v>
      </c>
      <c r="CQ192" s="48">
        <v>0</v>
      </c>
      <c r="CR192" s="25">
        <v>0</v>
      </c>
      <c r="CS192" s="48">
        <v>0</v>
      </c>
      <c r="CT192" s="48">
        <v>0</v>
      </c>
      <c r="CU192" s="25">
        <v>0</v>
      </c>
      <c r="CV192" s="48">
        <v>0</v>
      </c>
      <c r="CW192" s="48">
        <v>0</v>
      </c>
      <c r="CX192" s="48">
        <v>0</v>
      </c>
      <c r="CY192" s="25">
        <v>0</v>
      </c>
      <c r="CZ192" s="25">
        <v>0</v>
      </c>
      <c r="DA192" s="25">
        <v>0</v>
      </c>
      <c r="DB192" s="48">
        <v>0</v>
      </c>
      <c r="DC192" s="48">
        <v>0</v>
      </c>
      <c r="DD192" s="48">
        <v>0</v>
      </c>
      <c r="DE192" s="25">
        <v>0</v>
      </c>
      <c r="DF192" s="48">
        <v>0</v>
      </c>
      <c r="DG192" s="48">
        <v>0</v>
      </c>
      <c r="DH192" s="48">
        <v>0</v>
      </c>
      <c r="DI192" s="25">
        <v>0</v>
      </c>
      <c r="DJ192" s="33">
        <f t="shared" si="92"/>
        <v>1</v>
      </c>
      <c r="DK192" s="33">
        <f t="shared" si="93"/>
        <v>0</v>
      </c>
      <c r="DL192" s="27">
        <f t="shared" si="94"/>
        <v>0</v>
      </c>
      <c r="DM192" s="33">
        <f t="shared" si="95"/>
        <v>0</v>
      </c>
      <c r="DN192" s="33">
        <f t="shared" si="96"/>
        <v>0</v>
      </c>
      <c r="DO192" s="33">
        <f t="shared" si="97"/>
        <v>0</v>
      </c>
      <c r="DP192" s="33">
        <f t="shared" si="98"/>
        <v>0</v>
      </c>
      <c r="DQ192" s="33">
        <f t="shared" si="99"/>
        <v>0</v>
      </c>
      <c r="DR192" s="154"/>
      <c r="DS192" s="3"/>
      <c r="DT192" s="3"/>
      <c r="DU192" s="3"/>
      <c r="DV192" s="285"/>
    </row>
    <row r="193" spans="1:126" x14ac:dyDescent="0.35">
      <c r="A193">
        <v>2160</v>
      </c>
      <c r="B193" t="s">
        <v>1992</v>
      </c>
      <c r="C193" t="s">
        <v>1993</v>
      </c>
      <c r="D193" t="s">
        <v>1994</v>
      </c>
      <c r="E193" t="s">
        <v>1995</v>
      </c>
      <c r="F193" t="s">
        <v>1995</v>
      </c>
      <c r="H193" t="s">
        <v>1501</v>
      </c>
      <c r="I193">
        <v>2020</v>
      </c>
      <c r="J193" t="s">
        <v>1996</v>
      </c>
      <c r="K193" s="47" t="s">
        <v>1997</v>
      </c>
      <c r="N193" t="s">
        <v>1998</v>
      </c>
      <c r="O193" s="42" t="s">
        <v>1504</v>
      </c>
      <c r="P193" t="s">
        <v>118</v>
      </c>
      <c r="Q193" t="s">
        <v>1999</v>
      </c>
      <c r="S193" t="s">
        <v>104</v>
      </c>
      <c r="T193" t="s">
        <v>240</v>
      </c>
      <c r="U193" t="s">
        <v>2000</v>
      </c>
      <c r="V193">
        <v>1</v>
      </c>
      <c r="W193">
        <v>0</v>
      </c>
      <c r="X193">
        <v>0</v>
      </c>
      <c r="Y193" s="43">
        <v>0</v>
      </c>
      <c r="Z193" s="43">
        <v>0</v>
      </c>
      <c r="AA193" s="43">
        <v>0</v>
      </c>
      <c r="AB193" s="43">
        <v>0</v>
      </c>
      <c r="AC193" s="3">
        <f t="shared" si="80"/>
        <v>0</v>
      </c>
      <c r="AD193" s="4">
        <f t="shared" si="81"/>
        <v>0</v>
      </c>
      <c r="AE193" s="44">
        <v>0</v>
      </c>
      <c r="AF193" s="44">
        <v>0</v>
      </c>
      <c r="AG193" s="11">
        <f t="shared" si="82"/>
        <v>0</v>
      </c>
      <c r="AH193" s="12">
        <f t="shared" si="83"/>
        <v>0</v>
      </c>
      <c r="AI193" s="13">
        <f t="shared" si="84"/>
        <v>0</v>
      </c>
      <c r="AJ193" s="45">
        <v>0</v>
      </c>
      <c r="AK193" s="45">
        <v>0</v>
      </c>
      <c r="AL193" s="18">
        <f t="shared" si="85"/>
        <v>0</v>
      </c>
      <c r="AM193" s="19">
        <f t="shared" si="86"/>
        <v>0</v>
      </c>
      <c r="AN193" s="46">
        <v>0</v>
      </c>
      <c r="AO193" s="46">
        <v>0</v>
      </c>
      <c r="AP193" s="46">
        <v>1</v>
      </c>
      <c r="AQ193" s="24">
        <f t="shared" si="87"/>
        <v>1</v>
      </c>
      <c r="AR193" s="25">
        <f t="shared" si="88"/>
        <v>1</v>
      </c>
      <c r="AS193" s="13">
        <f t="shared" si="89"/>
        <v>1</v>
      </c>
      <c r="AT193" s="26">
        <f t="shared" si="90"/>
        <v>1</v>
      </c>
      <c r="AU193" s="27">
        <f t="shared" si="91"/>
        <v>1</v>
      </c>
      <c r="AV193" s="47">
        <v>0</v>
      </c>
      <c r="AW193" s="47">
        <v>1</v>
      </c>
      <c r="AX193" s="47">
        <v>0</v>
      </c>
      <c r="AY193" s="47">
        <v>0</v>
      </c>
      <c r="AZ193" s="47">
        <v>0</v>
      </c>
      <c r="BA193" s="47">
        <v>0</v>
      </c>
      <c r="BB193" s="47">
        <v>0</v>
      </c>
      <c r="BC193" s="47">
        <v>0</v>
      </c>
      <c r="BD193" s="47">
        <v>0</v>
      </c>
      <c r="BE193" s="47">
        <v>0</v>
      </c>
      <c r="BF193" s="47">
        <v>0</v>
      </c>
      <c r="BG193" s="47">
        <v>0</v>
      </c>
      <c r="BH193" s="47">
        <v>0</v>
      </c>
      <c r="BI193" s="47">
        <v>0</v>
      </c>
      <c r="BJ193" s="47">
        <v>0</v>
      </c>
      <c r="BK193" s="47">
        <v>0</v>
      </c>
      <c r="BL193" s="47">
        <v>0</v>
      </c>
      <c r="BM193" s="47">
        <v>0</v>
      </c>
      <c r="BN193" s="47">
        <v>0</v>
      </c>
      <c r="BO193" s="47">
        <v>0</v>
      </c>
      <c r="BP193" s="47">
        <v>0</v>
      </c>
      <c r="BQ193" s="47">
        <v>0</v>
      </c>
      <c r="BR193" s="47">
        <v>0</v>
      </c>
      <c r="BS193" s="47">
        <v>0</v>
      </c>
      <c r="BT193" s="47">
        <v>0</v>
      </c>
      <c r="BU193" s="47">
        <v>0</v>
      </c>
      <c r="BV193" s="47">
        <v>0</v>
      </c>
      <c r="BW193" s="47">
        <v>0</v>
      </c>
      <c r="BX193" s="47">
        <v>0</v>
      </c>
      <c r="BY193" s="47">
        <v>0</v>
      </c>
      <c r="BZ193" s="47">
        <v>0</v>
      </c>
      <c r="CA193" s="47">
        <v>0</v>
      </c>
      <c r="CB193" s="47">
        <v>0</v>
      </c>
      <c r="CC193" s="47">
        <v>0</v>
      </c>
      <c r="CD193" s="47">
        <v>0</v>
      </c>
      <c r="CE193" s="47">
        <v>0</v>
      </c>
      <c r="CF193" s="47">
        <v>0</v>
      </c>
      <c r="CG193" s="47">
        <v>0</v>
      </c>
      <c r="CH193" s="47">
        <v>0</v>
      </c>
      <c r="CI193" s="25">
        <v>1</v>
      </c>
      <c r="CJ193" s="48">
        <v>0</v>
      </c>
      <c r="CK193" s="27">
        <v>0</v>
      </c>
      <c r="CL193" s="48">
        <v>1</v>
      </c>
      <c r="CM193" s="48">
        <v>0</v>
      </c>
      <c r="CN193" s="48">
        <v>0</v>
      </c>
      <c r="CO193" s="25">
        <v>0</v>
      </c>
      <c r="CP193" s="48">
        <v>0</v>
      </c>
      <c r="CQ193" s="48">
        <v>0</v>
      </c>
      <c r="CR193" s="25">
        <v>0</v>
      </c>
      <c r="CS193" s="48">
        <v>0</v>
      </c>
      <c r="CT193" s="48">
        <v>0</v>
      </c>
      <c r="CU193" s="25">
        <v>0</v>
      </c>
      <c r="CV193" s="48">
        <v>0</v>
      </c>
      <c r="CW193" s="48">
        <v>0</v>
      </c>
      <c r="CX193" s="48">
        <v>0</v>
      </c>
      <c r="CY193" s="25">
        <v>0</v>
      </c>
      <c r="CZ193" s="25">
        <v>0</v>
      </c>
      <c r="DA193" s="25">
        <v>0</v>
      </c>
      <c r="DB193" s="48">
        <v>0</v>
      </c>
      <c r="DC193" s="48">
        <v>0</v>
      </c>
      <c r="DD193" s="48">
        <v>0</v>
      </c>
      <c r="DE193" s="25">
        <v>0</v>
      </c>
      <c r="DF193" s="48">
        <v>0</v>
      </c>
      <c r="DG193" s="48">
        <v>0</v>
      </c>
      <c r="DH193" s="48">
        <v>0</v>
      </c>
      <c r="DI193" s="25">
        <v>0</v>
      </c>
      <c r="DJ193" s="33">
        <f t="shared" si="92"/>
        <v>0</v>
      </c>
      <c r="DK193" s="33">
        <f t="shared" si="93"/>
        <v>0</v>
      </c>
      <c r="DL193" s="27">
        <f t="shared" si="94"/>
        <v>0</v>
      </c>
      <c r="DM193" s="33">
        <f t="shared" si="95"/>
        <v>1</v>
      </c>
      <c r="DN193" s="33">
        <f t="shared" si="96"/>
        <v>0</v>
      </c>
      <c r="DO193" s="33">
        <f t="shared" si="97"/>
        <v>0</v>
      </c>
      <c r="DP193" s="33">
        <f t="shared" si="98"/>
        <v>0</v>
      </c>
      <c r="DQ193" s="33">
        <f t="shared" si="99"/>
        <v>0</v>
      </c>
      <c r="DR193" s="154"/>
      <c r="DS193" s="3"/>
      <c r="DT193" s="3"/>
      <c r="DU193" s="3"/>
      <c r="DV193" s="285"/>
    </row>
    <row r="194" spans="1:126" x14ac:dyDescent="0.35">
      <c r="A194">
        <v>2161</v>
      </c>
      <c r="B194" t="s">
        <v>127</v>
      </c>
      <c r="C194" t="s">
        <v>2001</v>
      </c>
      <c r="D194" t="s">
        <v>2002</v>
      </c>
      <c r="E194" t="s">
        <v>2003</v>
      </c>
      <c r="F194" t="s">
        <v>1995</v>
      </c>
      <c r="G194" t="s">
        <v>2004</v>
      </c>
      <c r="H194" t="s">
        <v>2005</v>
      </c>
      <c r="I194">
        <v>2020</v>
      </c>
      <c r="J194" t="s">
        <v>2006</v>
      </c>
      <c r="K194" s="47" t="s">
        <v>2007</v>
      </c>
      <c r="N194" t="s">
        <v>2008</v>
      </c>
      <c r="O194" s="42" t="s">
        <v>2009</v>
      </c>
      <c r="P194" t="s">
        <v>118</v>
      </c>
      <c r="Q194" t="s">
        <v>2010</v>
      </c>
      <c r="R194" t="s">
        <v>103</v>
      </c>
      <c r="S194" t="s">
        <v>104</v>
      </c>
      <c r="T194" t="s">
        <v>240</v>
      </c>
      <c r="U194" t="s">
        <v>138</v>
      </c>
      <c r="V194">
        <v>0</v>
      </c>
      <c r="W194">
        <v>0</v>
      </c>
      <c r="X194">
        <v>0</v>
      </c>
      <c r="Y194" s="43">
        <v>0</v>
      </c>
      <c r="Z194" s="43">
        <v>0</v>
      </c>
      <c r="AA194" s="43">
        <v>0</v>
      </c>
      <c r="AB194" s="43">
        <v>0</v>
      </c>
      <c r="AC194" s="3">
        <f t="shared" si="80"/>
        <v>0</v>
      </c>
      <c r="AD194" s="4">
        <f t="shared" si="81"/>
        <v>0</v>
      </c>
      <c r="AE194" s="44">
        <v>0</v>
      </c>
      <c r="AF194" s="44">
        <v>0</v>
      </c>
      <c r="AG194" s="11">
        <f t="shared" si="82"/>
        <v>0</v>
      </c>
      <c r="AH194" s="12">
        <f t="shared" si="83"/>
        <v>0</v>
      </c>
      <c r="AI194" s="13">
        <f t="shared" si="84"/>
        <v>0</v>
      </c>
      <c r="AJ194" s="45">
        <v>0</v>
      </c>
      <c r="AK194" s="45">
        <v>0</v>
      </c>
      <c r="AL194" s="18">
        <f t="shared" si="85"/>
        <v>0</v>
      </c>
      <c r="AM194" s="19">
        <f t="shared" si="86"/>
        <v>0</v>
      </c>
      <c r="AN194" s="46">
        <v>0</v>
      </c>
      <c r="AO194" s="46">
        <v>0</v>
      </c>
      <c r="AP194" s="46">
        <v>1</v>
      </c>
      <c r="AQ194" s="24">
        <f t="shared" si="87"/>
        <v>1</v>
      </c>
      <c r="AR194" s="25">
        <f t="shared" si="88"/>
        <v>1</v>
      </c>
      <c r="AS194" s="13">
        <f t="shared" si="89"/>
        <v>1</v>
      </c>
      <c r="AT194" s="26">
        <f t="shared" si="90"/>
        <v>1</v>
      </c>
      <c r="AU194" s="27">
        <f t="shared" si="91"/>
        <v>1</v>
      </c>
      <c r="AV194" s="47">
        <v>0</v>
      </c>
      <c r="AW194" s="47">
        <v>0</v>
      </c>
      <c r="AX194" s="47">
        <v>0</v>
      </c>
      <c r="AY194" s="47">
        <v>0</v>
      </c>
      <c r="AZ194" s="47">
        <v>0</v>
      </c>
      <c r="BA194" s="47">
        <v>0</v>
      </c>
      <c r="BB194" s="47">
        <v>0</v>
      </c>
      <c r="BC194" s="47">
        <v>0</v>
      </c>
      <c r="BD194" s="47">
        <v>0</v>
      </c>
      <c r="BE194" s="47">
        <v>0</v>
      </c>
      <c r="BF194" s="47">
        <v>0</v>
      </c>
      <c r="BG194" s="47">
        <v>0</v>
      </c>
      <c r="BH194" s="47">
        <v>0</v>
      </c>
      <c r="BI194" s="47">
        <v>0</v>
      </c>
      <c r="BJ194" s="47">
        <v>0</v>
      </c>
      <c r="BK194" s="47">
        <v>0</v>
      </c>
      <c r="BL194" s="47">
        <v>0</v>
      </c>
      <c r="BM194" s="47">
        <v>0</v>
      </c>
      <c r="BN194" s="47">
        <v>0</v>
      </c>
      <c r="BO194" s="47">
        <v>0</v>
      </c>
      <c r="BP194" s="47">
        <v>0</v>
      </c>
      <c r="BQ194" s="47">
        <v>0</v>
      </c>
      <c r="BR194" s="47">
        <v>0</v>
      </c>
      <c r="BS194" s="47">
        <v>0</v>
      </c>
      <c r="BT194" s="47">
        <v>0</v>
      </c>
      <c r="BU194" s="47">
        <v>0</v>
      </c>
      <c r="BV194" s="47">
        <v>0</v>
      </c>
      <c r="BW194" s="47">
        <v>0</v>
      </c>
      <c r="BX194" s="47">
        <v>0</v>
      </c>
      <c r="BY194" s="47">
        <v>0</v>
      </c>
      <c r="BZ194" s="47">
        <v>0</v>
      </c>
      <c r="CA194" s="47">
        <v>0</v>
      </c>
      <c r="CB194" s="47">
        <v>0</v>
      </c>
      <c r="CC194" s="47">
        <v>0</v>
      </c>
      <c r="CD194" s="47">
        <v>0</v>
      </c>
      <c r="CE194" s="47">
        <v>0</v>
      </c>
      <c r="CF194" s="47">
        <v>0</v>
      </c>
      <c r="CG194" s="47">
        <v>0</v>
      </c>
      <c r="CH194" s="47">
        <v>0</v>
      </c>
      <c r="CI194" s="25">
        <v>1</v>
      </c>
      <c r="CJ194" s="48">
        <v>0</v>
      </c>
      <c r="CK194" s="27">
        <v>0</v>
      </c>
      <c r="CL194" s="48">
        <v>1</v>
      </c>
      <c r="CM194" s="48">
        <v>0</v>
      </c>
      <c r="CN194" s="48">
        <v>0</v>
      </c>
      <c r="CO194" s="25">
        <v>0</v>
      </c>
      <c r="CP194" s="48">
        <v>0</v>
      </c>
      <c r="CQ194" s="48">
        <v>0</v>
      </c>
      <c r="CR194" s="25">
        <v>0</v>
      </c>
      <c r="CS194" s="48">
        <v>0</v>
      </c>
      <c r="CT194" s="48">
        <v>0</v>
      </c>
      <c r="CU194" s="25">
        <v>0</v>
      </c>
      <c r="CV194" s="48">
        <v>0</v>
      </c>
      <c r="CW194" s="48">
        <v>0</v>
      </c>
      <c r="CX194" s="48">
        <v>0</v>
      </c>
      <c r="CY194" s="25">
        <v>0</v>
      </c>
      <c r="CZ194" s="25">
        <v>0</v>
      </c>
      <c r="DA194" s="25">
        <v>0</v>
      </c>
      <c r="DB194" s="48">
        <v>0</v>
      </c>
      <c r="DC194" s="48">
        <v>0</v>
      </c>
      <c r="DD194" s="48">
        <v>0</v>
      </c>
      <c r="DE194" s="25">
        <v>0</v>
      </c>
      <c r="DF194" s="48">
        <v>0</v>
      </c>
      <c r="DG194" s="48">
        <v>0</v>
      </c>
      <c r="DH194" s="48">
        <v>0</v>
      </c>
      <c r="DI194" s="25">
        <v>0</v>
      </c>
      <c r="DJ194" s="33">
        <f t="shared" si="92"/>
        <v>0</v>
      </c>
      <c r="DK194" s="33">
        <f t="shared" si="93"/>
        <v>0</v>
      </c>
      <c r="DL194" s="27">
        <f t="shared" si="94"/>
        <v>0</v>
      </c>
      <c r="DM194" s="33">
        <f t="shared" si="95"/>
        <v>1</v>
      </c>
      <c r="DN194" s="33">
        <f t="shared" si="96"/>
        <v>0</v>
      </c>
      <c r="DO194" s="33">
        <f t="shared" si="97"/>
        <v>0</v>
      </c>
      <c r="DP194" s="33">
        <f t="shared" si="98"/>
        <v>0</v>
      </c>
      <c r="DQ194" s="33">
        <f t="shared" si="99"/>
        <v>0</v>
      </c>
      <c r="DR194" s="154"/>
      <c r="DS194" s="3"/>
      <c r="DT194" s="3"/>
      <c r="DU194" s="3"/>
      <c r="DV194" s="285"/>
    </row>
    <row r="195" spans="1:126" x14ac:dyDescent="0.35">
      <c r="A195">
        <v>2162</v>
      </c>
      <c r="B195" t="s">
        <v>1992</v>
      </c>
      <c r="C195" t="s">
        <v>2011</v>
      </c>
      <c r="D195" t="s">
        <v>2012</v>
      </c>
      <c r="E195" t="s">
        <v>1995</v>
      </c>
      <c r="F195" t="s">
        <v>1995</v>
      </c>
      <c r="H195" t="s">
        <v>1322</v>
      </c>
      <c r="I195">
        <v>2020</v>
      </c>
      <c r="J195" t="s">
        <v>2013</v>
      </c>
      <c r="K195" s="47" t="s">
        <v>2014</v>
      </c>
      <c r="N195" t="s">
        <v>2015</v>
      </c>
      <c r="O195" s="42" t="s">
        <v>2016</v>
      </c>
      <c r="P195" t="s">
        <v>118</v>
      </c>
      <c r="Q195" t="s">
        <v>2017</v>
      </c>
      <c r="S195" t="s">
        <v>104</v>
      </c>
      <c r="T195" t="s">
        <v>240</v>
      </c>
      <c r="U195" t="s">
        <v>138</v>
      </c>
      <c r="V195">
        <v>0</v>
      </c>
      <c r="W195">
        <v>0</v>
      </c>
      <c r="X195">
        <v>0</v>
      </c>
      <c r="Y195" s="43">
        <v>0</v>
      </c>
      <c r="Z195" s="43">
        <v>0</v>
      </c>
      <c r="AA195" s="43">
        <v>0</v>
      </c>
      <c r="AB195" s="43">
        <v>0</v>
      </c>
      <c r="AC195" s="3">
        <f t="shared" si="80"/>
        <v>0</v>
      </c>
      <c r="AD195" s="4">
        <f t="shared" si="81"/>
        <v>0</v>
      </c>
      <c r="AE195" s="44">
        <v>0</v>
      </c>
      <c r="AF195" s="44">
        <v>0</v>
      </c>
      <c r="AG195" s="11">
        <f t="shared" si="82"/>
        <v>0</v>
      </c>
      <c r="AH195" s="12">
        <f t="shared" si="83"/>
        <v>0</v>
      </c>
      <c r="AI195" s="13">
        <f t="shared" si="84"/>
        <v>0</v>
      </c>
      <c r="AJ195" s="45">
        <v>0</v>
      </c>
      <c r="AK195" s="45">
        <v>0</v>
      </c>
      <c r="AL195" s="18">
        <f t="shared" si="85"/>
        <v>0</v>
      </c>
      <c r="AM195" s="19">
        <f t="shared" si="86"/>
        <v>0</v>
      </c>
      <c r="AN195" s="46">
        <v>0</v>
      </c>
      <c r="AO195" s="46">
        <v>0</v>
      </c>
      <c r="AP195" s="46">
        <v>1</v>
      </c>
      <c r="AQ195" s="24">
        <f t="shared" si="87"/>
        <v>1</v>
      </c>
      <c r="AR195" s="25">
        <f t="shared" si="88"/>
        <v>1</v>
      </c>
      <c r="AS195" s="13">
        <f t="shared" si="89"/>
        <v>1</v>
      </c>
      <c r="AT195" s="26">
        <f t="shared" si="90"/>
        <v>1</v>
      </c>
      <c r="AU195" s="27">
        <f t="shared" si="91"/>
        <v>1</v>
      </c>
      <c r="AV195" s="47">
        <v>0</v>
      </c>
      <c r="AW195" s="47">
        <v>0</v>
      </c>
      <c r="AX195" s="47">
        <v>0</v>
      </c>
      <c r="AY195" s="47">
        <v>0</v>
      </c>
      <c r="AZ195" s="47">
        <v>0</v>
      </c>
      <c r="BA195" s="47">
        <v>0</v>
      </c>
      <c r="BB195" s="47">
        <v>0</v>
      </c>
      <c r="BC195" s="47">
        <v>0</v>
      </c>
      <c r="BD195" s="47">
        <v>0</v>
      </c>
      <c r="BE195" s="47">
        <v>0</v>
      </c>
      <c r="BF195" s="47">
        <v>0</v>
      </c>
      <c r="BG195" s="47">
        <v>0</v>
      </c>
      <c r="BH195" s="47">
        <v>0</v>
      </c>
      <c r="BI195" s="47">
        <v>0</v>
      </c>
      <c r="BJ195" s="47">
        <v>0</v>
      </c>
      <c r="BK195" s="47">
        <v>0</v>
      </c>
      <c r="BL195" s="47">
        <v>0</v>
      </c>
      <c r="BM195" s="47">
        <v>0</v>
      </c>
      <c r="BN195" s="47">
        <v>0</v>
      </c>
      <c r="BO195" s="47">
        <v>0</v>
      </c>
      <c r="BP195" s="47">
        <v>0</v>
      </c>
      <c r="BQ195" s="47">
        <v>0</v>
      </c>
      <c r="BR195" s="47">
        <v>0</v>
      </c>
      <c r="BS195" s="47">
        <v>0</v>
      </c>
      <c r="BT195" s="47">
        <v>0</v>
      </c>
      <c r="BU195" s="47">
        <v>0</v>
      </c>
      <c r="BV195" s="47">
        <v>0</v>
      </c>
      <c r="BW195" s="47">
        <v>0</v>
      </c>
      <c r="BX195" s="47">
        <v>0</v>
      </c>
      <c r="BY195" s="47">
        <v>0</v>
      </c>
      <c r="BZ195" s="47">
        <v>0</v>
      </c>
      <c r="CA195" s="47">
        <v>0</v>
      </c>
      <c r="CB195" s="47">
        <v>0</v>
      </c>
      <c r="CC195" s="47">
        <v>0</v>
      </c>
      <c r="CD195" s="47">
        <v>0</v>
      </c>
      <c r="CE195" s="47">
        <v>0</v>
      </c>
      <c r="CF195" s="47">
        <v>0</v>
      </c>
      <c r="CG195" s="47">
        <v>0</v>
      </c>
      <c r="CH195" s="47">
        <v>0</v>
      </c>
      <c r="CI195" s="25">
        <v>1</v>
      </c>
      <c r="CJ195" s="48">
        <v>0</v>
      </c>
      <c r="CK195" s="27">
        <v>0</v>
      </c>
      <c r="CL195" s="48">
        <v>1</v>
      </c>
      <c r="CM195" s="48">
        <v>0</v>
      </c>
      <c r="CN195" s="48">
        <v>0</v>
      </c>
      <c r="CO195" s="25">
        <v>0</v>
      </c>
      <c r="CP195" s="48">
        <v>0</v>
      </c>
      <c r="CQ195" s="48">
        <v>0</v>
      </c>
      <c r="CR195" s="25">
        <v>0</v>
      </c>
      <c r="CS195" s="48">
        <v>0</v>
      </c>
      <c r="CT195" s="48">
        <v>0</v>
      </c>
      <c r="CU195" s="25">
        <v>0</v>
      </c>
      <c r="CV195" s="48">
        <v>0</v>
      </c>
      <c r="CW195" s="48">
        <v>0</v>
      </c>
      <c r="CX195" s="48">
        <v>0</v>
      </c>
      <c r="CY195" s="25">
        <v>0</v>
      </c>
      <c r="CZ195" s="25">
        <v>0</v>
      </c>
      <c r="DA195" s="25">
        <v>0</v>
      </c>
      <c r="DB195" s="48">
        <v>0</v>
      </c>
      <c r="DC195" s="48">
        <v>0</v>
      </c>
      <c r="DD195" s="48">
        <v>0</v>
      </c>
      <c r="DE195" s="25">
        <v>0</v>
      </c>
      <c r="DF195" s="48">
        <v>0</v>
      </c>
      <c r="DG195" s="48">
        <v>0</v>
      </c>
      <c r="DH195" s="48">
        <v>0</v>
      </c>
      <c r="DI195" s="25">
        <v>0</v>
      </c>
      <c r="DJ195" s="33">
        <f t="shared" si="92"/>
        <v>0</v>
      </c>
      <c r="DK195" s="33">
        <f t="shared" si="93"/>
        <v>0</v>
      </c>
      <c r="DL195" s="27">
        <f t="shared" si="94"/>
        <v>0</v>
      </c>
      <c r="DM195" s="33">
        <f t="shared" si="95"/>
        <v>1</v>
      </c>
      <c r="DN195" s="33">
        <f t="shared" si="96"/>
        <v>0</v>
      </c>
      <c r="DO195" s="33">
        <f t="shared" si="97"/>
        <v>0</v>
      </c>
      <c r="DP195" s="33">
        <f t="shared" si="98"/>
        <v>0</v>
      </c>
      <c r="DQ195" s="33">
        <f t="shared" si="99"/>
        <v>0</v>
      </c>
      <c r="DR195" s="154"/>
      <c r="DS195" s="3"/>
      <c r="DT195" s="3"/>
      <c r="DU195" s="3"/>
      <c r="DV195" s="285"/>
    </row>
    <row r="196" spans="1:126" x14ac:dyDescent="0.35">
      <c r="A196">
        <v>2163</v>
      </c>
      <c r="B196" t="s">
        <v>127</v>
      </c>
      <c r="C196" t="s">
        <v>2018</v>
      </c>
      <c r="D196" t="s">
        <v>2019</v>
      </c>
      <c r="E196" t="s">
        <v>2020</v>
      </c>
      <c r="F196" t="s">
        <v>1995</v>
      </c>
      <c r="G196" t="s">
        <v>2021</v>
      </c>
      <c r="H196" t="s">
        <v>2022</v>
      </c>
      <c r="I196">
        <v>2020</v>
      </c>
      <c r="J196" t="s">
        <v>2023</v>
      </c>
      <c r="P196" t="s">
        <v>118</v>
      </c>
      <c r="Q196" t="s">
        <v>2024</v>
      </c>
      <c r="R196" t="s">
        <v>103</v>
      </c>
      <c r="S196" t="s">
        <v>261</v>
      </c>
      <c r="U196" t="s">
        <v>1535</v>
      </c>
      <c r="V196">
        <v>1</v>
      </c>
      <c r="W196">
        <v>0</v>
      </c>
      <c r="X196">
        <v>0</v>
      </c>
      <c r="Y196" s="43">
        <v>0</v>
      </c>
      <c r="Z196" s="43">
        <v>0</v>
      </c>
      <c r="AA196" s="43">
        <v>0</v>
      </c>
      <c r="AB196" s="43">
        <v>0</v>
      </c>
      <c r="AC196" s="3">
        <f t="shared" si="80"/>
        <v>0</v>
      </c>
      <c r="AD196" s="4">
        <f t="shared" si="81"/>
        <v>0</v>
      </c>
      <c r="AE196" s="44">
        <v>0</v>
      </c>
      <c r="AF196" s="44">
        <v>0</v>
      </c>
      <c r="AG196" s="11">
        <f t="shared" si="82"/>
        <v>0</v>
      </c>
      <c r="AH196" s="12">
        <f t="shared" si="83"/>
        <v>0</v>
      </c>
      <c r="AI196" s="13">
        <f t="shared" si="84"/>
        <v>0</v>
      </c>
      <c r="AJ196" s="45">
        <v>0</v>
      </c>
      <c r="AK196" s="45">
        <v>0</v>
      </c>
      <c r="AL196" s="18">
        <f t="shared" si="85"/>
        <v>0</v>
      </c>
      <c r="AM196" s="19">
        <f t="shared" si="86"/>
        <v>0</v>
      </c>
      <c r="AN196" s="46">
        <v>0</v>
      </c>
      <c r="AO196" s="46">
        <v>0</v>
      </c>
      <c r="AP196" s="46">
        <v>1</v>
      </c>
      <c r="AQ196" s="24">
        <f t="shared" si="87"/>
        <v>1</v>
      </c>
      <c r="AR196" s="25">
        <f t="shared" si="88"/>
        <v>1</v>
      </c>
      <c r="AS196" s="13">
        <f t="shared" si="89"/>
        <v>1</v>
      </c>
      <c r="AT196" s="26">
        <f t="shared" si="90"/>
        <v>1</v>
      </c>
      <c r="AU196" s="27">
        <f t="shared" si="91"/>
        <v>1</v>
      </c>
      <c r="AV196" s="47">
        <v>0</v>
      </c>
      <c r="AW196" s="47">
        <v>0</v>
      </c>
      <c r="AX196" s="47">
        <v>0</v>
      </c>
      <c r="AY196" s="47">
        <v>0</v>
      </c>
      <c r="AZ196" s="47">
        <v>0</v>
      </c>
      <c r="BA196" s="47">
        <v>0</v>
      </c>
      <c r="BB196" s="47">
        <v>0</v>
      </c>
      <c r="BC196" s="47">
        <v>0</v>
      </c>
      <c r="BD196" s="47">
        <v>0</v>
      </c>
      <c r="BE196" s="47">
        <v>0</v>
      </c>
      <c r="BF196" s="47">
        <v>0</v>
      </c>
      <c r="BG196" s="47">
        <v>0</v>
      </c>
      <c r="BH196" s="47">
        <v>0</v>
      </c>
      <c r="BI196" s="47">
        <v>0</v>
      </c>
      <c r="BJ196" s="47">
        <v>1</v>
      </c>
      <c r="BK196" s="47">
        <v>0</v>
      </c>
      <c r="BL196" s="47">
        <v>0</v>
      </c>
      <c r="BM196" s="47">
        <v>0</v>
      </c>
      <c r="BN196" s="47">
        <v>0</v>
      </c>
      <c r="BO196" s="47">
        <v>0</v>
      </c>
      <c r="BP196" s="47">
        <v>0</v>
      </c>
      <c r="BQ196" s="47">
        <v>0</v>
      </c>
      <c r="BR196" s="47">
        <v>0</v>
      </c>
      <c r="BS196" s="47">
        <v>0</v>
      </c>
      <c r="BT196" s="47">
        <v>0</v>
      </c>
      <c r="BU196" s="47">
        <v>0</v>
      </c>
      <c r="BV196" s="47">
        <v>0</v>
      </c>
      <c r="BW196" s="47">
        <v>0</v>
      </c>
      <c r="BX196" s="47">
        <v>0</v>
      </c>
      <c r="BY196" s="47">
        <v>0</v>
      </c>
      <c r="BZ196" s="47">
        <v>0</v>
      </c>
      <c r="CA196" s="47">
        <v>0</v>
      </c>
      <c r="CB196" s="47">
        <v>0</v>
      </c>
      <c r="CC196" s="47">
        <v>0</v>
      </c>
      <c r="CD196" s="47">
        <v>0</v>
      </c>
      <c r="CE196" s="47">
        <v>0</v>
      </c>
      <c r="CF196" s="47">
        <v>0</v>
      </c>
      <c r="CG196" s="47">
        <v>0</v>
      </c>
      <c r="CH196" s="47">
        <v>0</v>
      </c>
      <c r="CI196" s="25">
        <v>0</v>
      </c>
      <c r="CJ196" s="48">
        <v>0</v>
      </c>
      <c r="CK196" s="27">
        <v>0</v>
      </c>
      <c r="CL196" s="48">
        <v>0</v>
      </c>
      <c r="CM196" s="48">
        <v>0</v>
      </c>
      <c r="CN196" s="48">
        <v>0</v>
      </c>
      <c r="CO196" s="25">
        <v>0</v>
      </c>
      <c r="CP196" s="48">
        <v>0</v>
      </c>
      <c r="CQ196" s="48">
        <v>0</v>
      </c>
      <c r="CR196" s="25">
        <v>0</v>
      </c>
      <c r="CS196" s="48">
        <v>0</v>
      </c>
      <c r="CT196" s="48">
        <v>0</v>
      </c>
      <c r="CU196" s="25">
        <v>0</v>
      </c>
      <c r="CV196" s="48">
        <v>0</v>
      </c>
      <c r="CW196" s="48">
        <v>0</v>
      </c>
      <c r="CX196" s="48">
        <v>0</v>
      </c>
      <c r="CY196" s="25">
        <v>0</v>
      </c>
      <c r="CZ196" s="25">
        <v>1</v>
      </c>
      <c r="DA196" s="25">
        <v>0</v>
      </c>
      <c r="DB196" s="48">
        <v>0</v>
      </c>
      <c r="DC196" s="48">
        <v>0</v>
      </c>
      <c r="DD196" s="48">
        <v>0</v>
      </c>
      <c r="DE196" s="25">
        <v>0</v>
      </c>
      <c r="DF196" s="48">
        <v>0</v>
      </c>
      <c r="DG196" s="48">
        <v>0</v>
      </c>
      <c r="DH196" s="48">
        <v>0</v>
      </c>
      <c r="DI196" s="25">
        <v>0</v>
      </c>
      <c r="DJ196" s="33">
        <f t="shared" si="92"/>
        <v>0</v>
      </c>
      <c r="DK196" s="33">
        <f t="shared" si="93"/>
        <v>0</v>
      </c>
      <c r="DL196" s="27">
        <f t="shared" si="94"/>
        <v>0</v>
      </c>
      <c r="DM196" s="33">
        <f t="shared" si="95"/>
        <v>0</v>
      </c>
      <c r="DN196" s="33">
        <f t="shared" si="96"/>
        <v>0</v>
      </c>
      <c r="DO196" s="33">
        <f t="shared" si="97"/>
        <v>1</v>
      </c>
      <c r="DP196" s="33">
        <f t="shared" si="98"/>
        <v>0</v>
      </c>
      <c r="DQ196" s="33">
        <f t="shared" si="99"/>
        <v>0</v>
      </c>
      <c r="DR196" s="154"/>
      <c r="DS196" s="3"/>
      <c r="DT196" s="3"/>
      <c r="DU196" s="3"/>
      <c r="DV196" s="285"/>
    </row>
    <row r="197" spans="1:126" x14ac:dyDescent="0.35">
      <c r="A197">
        <v>2164</v>
      </c>
      <c r="B197" t="s">
        <v>127</v>
      </c>
      <c r="C197" t="s">
        <v>2025</v>
      </c>
      <c r="D197" t="s">
        <v>2026</v>
      </c>
      <c r="E197" t="s">
        <v>2027</v>
      </c>
      <c r="F197" t="s">
        <v>1995</v>
      </c>
      <c r="G197" t="s">
        <v>2028</v>
      </c>
      <c r="H197" t="s">
        <v>2029</v>
      </c>
      <c r="I197">
        <v>2020</v>
      </c>
      <c r="J197" t="s">
        <v>2030</v>
      </c>
      <c r="K197" s="47" t="s">
        <v>2031</v>
      </c>
      <c r="O197" s="42" t="s">
        <v>2032</v>
      </c>
      <c r="P197" t="s">
        <v>118</v>
      </c>
      <c r="Q197" t="s">
        <v>2033</v>
      </c>
      <c r="R197" t="s">
        <v>103</v>
      </c>
      <c r="S197" t="s">
        <v>104</v>
      </c>
      <c r="T197" t="s">
        <v>168</v>
      </c>
      <c r="U197" t="s">
        <v>2000</v>
      </c>
      <c r="V197">
        <v>1</v>
      </c>
      <c r="W197">
        <v>0</v>
      </c>
      <c r="X197">
        <v>0</v>
      </c>
      <c r="Y197" s="43">
        <v>0</v>
      </c>
      <c r="Z197" s="43">
        <v>0</v>
      </c>
      <c r="AA197" s="43">
        <v>0</v>
      </c>
      <c r="AB197" s="43">
        <v>0</v>
      </c>
      <c r="AC197" s="3">
        <f t="shared" si="80"/>
        <v>0</v>
      </c>
      <c r="AD197" s="4">
        <f t="shared" si="81"/>
        <v>0</v>
      </c>
      <c r="AE197" s="44">
        <v>0</v>
      </c>
      <c r="AF197" s="44">
        <v>0</v>
      </c>
      <c r="AG197" s="11">
        <f t="shared" si="82"/>
        <v>0</v>
      </c>
      <c r="AH197" s="12">
        <f t="shared" si="83"/>
        <v>0</v>
      </c>
      <c r="AI197" s="13">
        <f t="shared" si="84"/>
        <v>0</v>
      </c>
      <c r="AJ197" s="45">
        <v>0</v>
      </c>
      <c r="AK197" s="45">
        <v>0</v>
      </c>
      <c r="AL197" s="18">
        <f t="shared" si="85"/>
        <v>0</v>
      </c>
      <c r="AM197" s="19">
        <f t="shared" si="86"/>
        <v>0</v>
      </c>
      <c r="AN197" s="46">
        <v>0</v>
      </c>
      <c r="AO197" s="46">
        <v>0</v>
      </c>
      <c r="AP197" s="46">
        <v>1</v>
      </c>
      <c r="AQ197" s="24">
        <f t="shared" si="87"/>
        <v>1</v>
      </c>
      <c r="AR197" s="25">
        <f t="shared" si="88"/>
        <v>1</v>
      </c>
      <c r="AS197" s="13">
        <f t="shared" si="89"/>
        <v>1</v>
      </c>
      <c r="AT197" s="26">
        <f t="shared" si="90"/>
        <v>1</v>
      </c>
      <c r="AU197" s="27">
        <f t="shared" si="91"/>
        <v>1</v>
      </c>
      <c r="AV197" s="47">
        <v>0</v>
      </c>
      <c r="AW197" s="47">
        <v>1</v>
      </c>
      <c r="AX197" s="47">
        <v>0</v>
      </c>
      <c r="AY197" s="47">
        <v>0</v>
      </c>
      <c r="AZ197" s="47">
        <v>0</v>
      </c>
      <c r="BA197" s="47">
        <v>0</v>
      </c>
      <c r="BB197" s="47">
        <v>0</v>
      </c>
      <c r="BC197" s="47">
        <v>0</v>
      </c>
      <c r="BD197" s="47">
        <v>0</v>
      </c>
      <c r="BE197" s="47">
        <v>0</v>
      </c>
      <c r="BF197" s="47">
        <v>0</v>
      </c>
      <c r="BG197" s="47">
        <v>0</v>
      </c>
      <c r="BH197" s="47">
        <v>0</v>
      </c>
      <c r="BI197" s="47">
        <v>0</v>
      </c>
      <c r="BJ197" s="47">
        <v>0</v>
      </c>
      <c r="BK197" s="47">
        <v>0</v>
      </c>
      <c r="BL197" s="47">
        <v>0</v>
      </c>
      <c r="BM197" s="47">
        <v>0</v>
      </c>
      <c r="BN197" s="47">
        <v>0</v>
      </c>
      <c r="BO197" s="47">
        <v>0</v>
      </c>
      <c r="BP197" s="47">
        <v>0</v>
      </c>
      <c r="BQ197" s="47">
        <v>0</v>
      </c>
      <c r="BR197" s="47">
        <v>0</v>
      </c>
      <c r="BS197" s="47">
        <v>0</v>
      </c>
      <c r="BT197" s="47">
        <v>0</v>
      </c>
      <c r="BU197" s="47">
        <v>0</v>
      </c>
      <c r="BV197" s="47">
        <v>0</v>
      </c>
      <c r="BW197" s="47">
        <v>0</v>
      </c>
      <c r="BX197" s="47">
        <v>0</v>
      </c>
      <c r="BY197" s="47">
        <v>0</v>
      </c>
      <c r="BZ197" s="47">
        <v>0</v>
      </c>
      <c r="CA197" s="47">
        <v>0</v>
      </c>
      <c r="CB197" s="47">
        <v>0</v>
      </c>
      <c r="CC197" s="47">
        <v>0</v>
      </c>
      <c r="CD197" s="47">
        <v>0</v>
      </c>
      <c r="CE197" s="47">
        <v>0</v>
      </c>
      <c r="CF197" s="47">
        <v>0</v>
      </c>
      <c r="CG197" s="47">
        <v>0</v>
      </c>
      <c r="CH197" s="47">
        <v>0</v>
      </c>
      <c r="CI197" s="25">
        <v>1</v>
      </c>
      <c r="CJ197" s="48">
        <v>0</v>
      </c>
      <c r="CK197" s="27">
        <v>0</v>
      </c>
      <c r="CL197" s="48">
        <v>0</v>
      </c>
      <c r="CM197" s="48">
        <v>0</v>
      </c>
      <c r="CN197" s="48">
        <v>1</v>
      </c>
      <c r="CO197" s="25">
        <v>0</v>
      </c>
      <c r="CP197" s="48">
        <v>0</v>
      </c>
      <c r="CQ197" s="48">
        <v>0</v>
      </c>
      <c r="CR197" s="25">
        <v>0</v>
      </c>
      <c r="CS197" s="48">
        <v>0</v>
      </c>
      <c r="CT197" s="48">
        <v>0</v>
      </c>
      <c r="CU197" s="25">
        <v>0</v>
      </c>
      <c r="CV197" s="48">
        <v>0</v>
      </c>
      <c r="CW197" s="48">
        <v>0</v>
      </c>
      <c r="CX197" s="48">
        <v>0</v>
      </c>
      <c r="CY197" s="25">
        <v>0</v>
      </c>
      <c r="CZ197" s="25">
        <v>0</v>
      </c>
      <c r="DA197" s="25">
        <v>0</v>
      </c>
      <c r="DB197" s="48">
        <v>0</v>
      </c>
      <c r="DC197" s="48">
        <v>0</v>
      </c>
      <c r="DD197" s="48">
        <v>0</v>
      </c>
      <c r="DE197" s="25">
        <v>0</v>
      </c>
      <c r="DF197" s="48">
        <v>0</v>
      </c>
      <c r="DG197" s="48">
        <v>0</v>
      </c>
      <c r="DH197" s="48">
        <v>0</v>
      </c>
      <c r="DI197" s="25">
        <v>0</v>
      </c>
      <c r="DJ197" s="33">
        <f t="shared" si="92"/>
        <v>0</v>
      </c>
      <c r="DK197" s="33">
        <f t="shared" si="93"/>
        <v>1</v>
      </c>
      <c r="DL197" s="27">
        <f t="shared" si="94"/>
        <v>0</v>
      </c>
      <c r="DM197" s="33">
        <f t="shared" si="95"/>
        <v>0</v>
      </c>
      <c r="DN197" s="33">
        <f t="shared" si="96"/>
        <v>0</v>
      </c>
      <c r="DO197" s="33">
        <f t="shared" si="97"/>
        <v>0</v>
      </c>
      <c r="DP197" s="33">
        <f t="shared" si="98"/>
        <v>0</v>
      </c>
      <c r="DQ197" s="33">
        <f t="shared" si="99"/>
        <v>0</v>
      </c>
      <c r="DR197" s="154"/>
      <c r="DS197" s="3"/>
      <c r="DT197" s="3"/>
      <c r="DU197" s="3"/>
      <c r="DV197" s="285"/>
    </row>
    <row r="198" spans="1:126" x14ac:dyDescent="0.35">
      <c r="A198">
        <v>2165</v>
      </c>
      <c r="B198" t="s">
        <v>127</v>
      </c>
      <c r="C198" t="s">
        <v>2034</v>
      </c>
      <c r="D198" t="s">
        <v>2035</v>
      </c>
      <c r="E198" t="s">
        <v>1995</v>
      </c>
      <c r="F198" t="s">
        <v>1995</v>
      </c>
      <c r="H198" t="s">
        <v>342</v>
      </c>
      <c r="I198">
        <v>2020</v>
      </c>
      <c r="J198" t="s">
        <v>2036</v>
      </c>
      <c r="K198" s="47" t="s">
        <v>2037</v>
      </c>
      <c r="M198" t="s">
        <v>2038</v>
      </c>
      <c r="O198" s="42" t="s">
        <v>2039</v>
      </c>
      <c r="P198" t="s">
        <v>118</v>
      </c>
      <c r="Q198" t="s">
        <v>2040</v>
      </c>
      <c r="R198" t="s">
        <v>103</v>
      </c>
      <c r="S198" t="s">
        <v>137</v>
      </c>
      <c r="U198" t="s">
        <v>138</v>
      </c>
      <c r="V198">
        <v>0</v>
      </c>
      <c r="W198">
        <v>0</v>
      </c>
      <c r="X198">
        <v>0</v>
      </c>
      <c r="Y198" s="43">
        <v>0</v>
      </c>
      <c r="Z198" s="43">
        <v>0</v>
      </c>
      <c r="AA198" s="43">
        <v>0</v>
      </c>
      <c r="AB198" s="43">
        <v>0</v>
      </c>
      <c r="AC198" s="3">
        <f t="shared" si="80"/>
        <v>0</v>
      </c>
      <c r="AD198" s="4">
        <f t="shared" si="81"/>
        <v>0</v>
      </c>
      <c r="AE198" s="44">
        <v>0</v>
      </c>
      <c r="AF198" s="44">
        <v>0</v>
      </c>
      <c r="AG198" s="11">
        <f t="shared" si="82"/>
        <v>0</v>
      </c>
      <c r="AH198" s="12">
        <f t="shared" si="83"/>
        <v>0</v>
      </c>
      <c r="AI198" s="13">
        <f t="shared" si="84"/>
        <v>0</v>
      </c>
      <c r="AJ198" s="45">
        <v>0</v>
      </c>
      <c r="AK198" s="45">
        <v>0</v>
      </c>
      <c r="AL198" s="18">
        <f t="shared" si="85"/>
        <v>0</v>
      </c>
      <c r="AM198" s="19">
        <f t="shared" si="86"/>
        <v>0</v>
      </c>
      <c r="AN198" s="46">
        <v>0</v>
      </c>
      <c r="AO198" s="46">
        <v>0</v>
      </c>
      <c r="AP198" s="46">
        <v>1</v>
      </c>
      <c r="AQ198" s="24">
        <f t="shared" si="87"/>
        <v>1</v>
      </c>
      <c r="AR198" s="25">
        <f t="shared" si="88"/>
        <v>1</v>
      </c>
      <c r="AS198" s="13">
        <f t="shared" si="89"/>
        <v>1</v>
      </c>
      <c r="AT198" s="26">
        <f t="shared" si="90"/>
        <v>1</v>
      </c>
      <c r="AU198" s="27">
        <f t="shared" si="91"/>
        <v>1</v>
      </c>
      <c r="AV198" s="47">
        <v>0</v>
      </c>
      <c r="AW198" s="47">
        <v>0</v>
      </c>
      <c r="AX198" s="47">
        <v>0</v>
      </c>
      <c r="AY198" s="47">
        <v>0</v>
      </c>
      <c r="AZ198" s="47">
        <v>0</v>
      </c>
      <c r="BA198" s="47">
        <v>0</v>
      </c>
      <c r="BB198" s="47">
        <v>0</v>
      </c>
      <c r="BC198" s="47">
        <v>0</v>
      </c>
      <c r="BD198" s="47">
        <v>0</v>
      </c>
      <c r="BE198" s="47">
        <v>0</v>
      </c>
      <c r="BF198" s="47">
        <v>0</v>
      </c>
      <c r="BG198" s="47">
        <v>0</v>
      </c>
      <c r="BH198" s="47">
        <v>0</v>
      </c>
      <c r="BI198" s="47">
        <v>0</v>
      </c>
      <c r="BJ198" s="47">
        <v>0</v>
      </c>
      <c r="BK198" s="47">
        <v>0</v>
      </c>
      <c r="BL198" s="47">
        <v>0</v>
      </c>
      <c r="BM198" s="47">
        <v>0</v>
      </c>
      <c r="BN198" s="47">
        <v>0</v>
      </c>
      <c r="BO198" s="47">
        <v>0</v>
      </c>
      <c r="BP198" s="47">
        <v>0</v>
      </c>
      <c r="BQ198" s="47">
        <v>0</v>
      </c>
      <c r="BR198" s="47">
        <v>0</v>
      </c>
      <c r="BS198" s="47">
        <v>0</v>
      </c>
      <c r="BT198" s="47">
        <v>0</v>
      </c>
      <c r="BU198" s="47">
        <v>0</v>
      </c>
      <c r="BV198" s="47">
        <v>0</v>
      </c>
      <c r="BW198" s="47">
        <v>0</v>
      </c>
      <c r="BX198" s="47">
        <v>0</v>
      </c>
      <c r="BY198" s="47">
        <v>0</v>
      </c>
      <c r="BZ198" s="47">
        <v>0</v>
      </c>
      <c r="CA198" s="47">
        <v>0</v>
      </c>
      <c r="CB198" s="47">
        <v>0</v>
      </c>
      <c r="CC198" s="47">
        <v>0</v>
      </c>
      <c r="CD198" s="47">
        <v>0</v>
      </c>
      <c r="CE198" s="47">
        <v>0</v>
      </c>
      <c r="CF198" s="47">
        <v>0</v>
      </c>
      <c r="CG198" s="47">
        <v>0</v>
      </c>
      <c r="CH198" s="47">
        <v>0</v>
      </c>
      <c r="CI198" s="25">
        <v>0</v>
      </c>
      <c r="CJ198" s="48">
        <v>0</v>
      </c>
      <c r="CK198" s="27">
        <v>0</v>
      </c>
      <c r="CL198" s="48">
        <v>0</v>
      </c>
      <c r="CM198" s="48">
        <v>0</v>
      </c>
      <c r="CN198" s="48">
        <v>0</v>
      </c>
      <c r="CO198" s="25">
        <v>0</v>
      </c>
      <c r="CP198" s="48">
        <v>0</v>
      </c>
      <c r="CQ198" s="48">
        <v>0</v>
      </c>
      <c r="CR198" s="25">
        <v>0</v>
      </c>
      <c r="CS198" s="48">
        <v>0</v>
      </c>
      <c r="CT198" s="48">
        <v>0</v>
      </c>
      <c r="CU198" s="25">
        <v>0</v>
      </c>
      <c r="CV198" s="48">
        <v>0</v>
      </c>
      <c r="CW198" s="48">
        <v>0</v>
      </c>
      <c r="CX198" s="48">
        <v>0</v>
      </c>
      <c r="CY198" s="25">
        <v>0</v>
      </c>
      <c r="CZ198" s="25">
        <v>0</v>
      </c>
      <c r="DA198" s="25">
        <v>0</v>
      </c>
      <c r="DB198" s="48">
        <v>0</v>
      </c>
      <c r="DC198" s="48">
        <v>0</v>
      </c>
      <c r="DD198" s="48">
        <v>0</v>
      </c>
      <c r="DE198" s="25">
        <v>0</v>
      </c>
      <c r="DF198" s="48">
        <v>0</v>
      </c>
      <c r="DG198" s="48">
        <v>0</v>
      </c>
      <c r="DH198" s="48">
        <v>0</v>
      </c>
      <c r="DI198" s="25">
        <v>1</v>
      </c>
      <c r="DJ198" s="33">
        <f t="shared" si="92"/>
        <v>0</v>
      </c>
      <c r="DK198" s="33">
        <f t="shared" si="93"/>
        <v>0</v>
      </c>
      <c r="DL198" s="27">
        <f t="shared" si="94"/>
        <v>0</v>
      </c>
      <c r="DM198" s="33">
        <f t="shared" si="95"/>
        <v>0</v>
      </c>
      <c r="DN198" s="33">
        <f t="shared" si="96"/>
        <v>0</v>
      </c>
      <c r="DO198" s="33">
        <f t="shared" si="97"/>
        <v>0</v>
      </c>
      <c r="DP198" s="33">
        <f t="shared" si="98"/>
        <v>0</v>
      </c>
      <c r="DQ198" s="33">
        <f t="shared" si="99"/>
        <v>0</v>
      </c>
      <c r="DR198" s="154"/>
      <c r="DS198" s="3"/>
      <c r="DT198" s="3"/>
      <c r="DU198" s="3"/>
      <c r="DV198" s="285"/>
    </row>
    <row r="199" spans="1:126" x14ac:dyDescent="0.35">
      <c r="A199">
        <v>2167</v>
      </c>
      <c r="B199" t="s">
        <v>127</v>
      </c>
      <c r="C199" t="s">
        <v>2041</v>
      </c>
      <c r="D199" t="s">
        <v>2042</v>
      </c>
      <c r="E199" t="s">
        <v>1995</v>
      </c>
      <c r="F199" t="s">
        <v>1995</v>
      </c>
      <c r="H199" t="s">
        <v>2043</v>
      </c>
      <c r="I199">
        <v>2020</v>
      </c>
      <c r="J199" t="s">
        <v>2044</v>
      </c>
      <c r="K199" s="47" t="s">
        <v>2045</v>
      </c>
      <c r="M199" t="s">
        <v>2046</v>
      </c>
      <c r="N199" t="s">
        <v>2047</v>
      </c>
      <c r="O199" s="42" t="s">
        <v>2048</v>
      </c>
      <c r="P199" t="s">
        <v>118</v>
      </c>
      <c r="Q199" t="s">
        <v>2049</v>
      </c>
      <c r="R199" t="s">
        <v>108</v>
      </c>
      <c r="S199" t="s">
        <v>137</v>
      </c>
      <c r="U199" t="s">
        <v>138</v>
      </c>
      <c r="V199">
        <v>0</v>
      </c>
      <c r="W199">
        <v>0</v>
      </c>
      <c r="X199">
        <v>0</v>
      </c>
      <c r="Y199" s="43">
        <v>0</v>
      </c>
      <c r="Z199" s="43">
        <v>0</v>
      </c>
      <c r="AA199" s="43">
        <v>0</v>
      </c>
      <c r="AB199" s="43">
        <v>0</v>
      </c>
      <c r="AC199" s="3">
        <f t="shared" ref="AC199:AC262" si="100">SUM(Y199:AB199)</f>
        <v>0</v>
      </c>
      <c r="AD199" s="4">
        <f t="shared" ref="AD199:AD262" si="101">IF((SUM(Y199:AB199)&gt;=1),1,0)</f>
        <v>0</v>
      </c>
      <c r="AE199" s="44">
        <v>0</v>
      </c>
      <c r="AF199" s="44">
        <v>0</v>
      </c>
      <c r="AG199" s="11">
        <f t="shared" ref="AG199:AG262" si="102">SUM(AE199:AF199)</f>
        <v>0</v>
      </c>
      <c r="AH199" s="12">
        <f t="shared" ref="AH199:AH262" si="103">IF((SUM(AE199:AF199)&gt;=1),1,0)</f>
        <v>0</v>
      </c>
      <c r="AI199" s="13">
        <f t="shared" ref="AI199:AI262" si="104">IF((SUM(AD199,AH199)&gt;=1),1,0)</f>
        <v>0</v>
      </c>
      <c r="AJ199" s="45">
        <v>0</v>
      </c>
      <c r="AK199" s="45">
        <v>0</v>
      </c>
      <c r="AL199" s="18">
        <f t="shared" ref="AL199:AL262" si="105">SUM(AJ199:AK199)</f>
        <v>0</v>
      </c>
      <c r="AM199" s="19">
        <f t="shared" ref="AM199:AM262" si="106">IF((SUM(AJ199:AK199)&gt;=1),1,0)</f>
        <v>0</v>
      </c>
      <c r="AN199" s="46">
        <v>0</v>
      </c>
      <c r="AO199" s="46">
        <v>0</v>
      </c>
      <c r="AP199" s="46">
        <v>1</v>
      </c>
      <c r="AQ199" s="24">
        <f t="shared" ref="AQ199:AQ262" si="107">SUM(AN199:AP199)</f>
        <v>1</v>
      </c>
      <c r="AR199" s="25">
        <f t="shared" ref="AR199:AR262" si="108">IF((SUM(AN199:AP199)&gt;=1),1,0)</f>
        <v>1</v>
      </c>
      <c r="AS199" s="13">
        <f t="shared" ref="AS199:AS262" si="109">IF((SUM(AM199,AR199)&gt;=1),1,0)</f>
        <v>1</v>
      </c>
      <c r="AT199" s="26">
        <f t="shared" ref="AT199:AT262" si="110">SUM(Y199:AB199,AE199:AF199,AJ199:AK199,AN199:AP199)</f>
        <v>1</v>
      </c>
      <c r="AU199" s="27">
        <f t="shared" ref="AU199:AU262" si="111">IF((SUM(AD199,AH199,AM199,AR199)&gt;=1),1,0)</f>
        <v>1</v>
      </c>
      <c r="AV199" s="47">
        <v>0</v>
      </c>
      <c r="AW199" s="47">
        <v>0</v>
      </c>
      <c r="AX199" s="47">
        <v>0</v>
      </c>
      <c r="AY199" s="47">
        <v>0</v>
      </c>
      <c r="AZ199" s="47">
        <v>0</v>
      </c>
      <c r="BA199" s="47">
        <v>0</v>
      </c>
      <c r="BB199" s="47">
        <v>0</v>
      </c>
      <c r="BC199" s="47">
        <v>0</v>
      </c>
      <c r="BD199" s="47">
        <v>0</v>
      </c>
      <c r="BE199" s="47">
        <v>0</v>
      </c>
      <c r="BF199" s="47">
        <v>0</v>
      </c>
      <c r="BG199" s="47">
        <v>0</v>
      </c>
      <c r="BH199" s="47">
        <v>0</v>
      </c>
      <c r="BI199" s="47">
        <v>0</v>
      </c>
      <c r="BJ199" s="47">
        <v>0</v>
      </c>
      <c r="BK199" s="47">
        <v>0</v>
      </c>
      <c r="BL199" s="47">
        <v>0</v>
      </c>
      <c r="BM199" s="47">
        <v>0</v>
      </c>
      <c r="BN199" s="47">
        <v>0</v>
      </c>
      <c r="BO199" s="47">
        <v>0</v>
      </c>
      <c r="BP199" s="47">
        <v>0</v>
      </c>
      <c r="BQ199" s="47">
        <v>0</v>
      </c>
      <c r="BR199" s="47">
        <v>0</v>
      </c>
      <c r="BS199" s="47">
        <v>0</v>
      </c>
      <c r="BT199" s="47">
        <v>0</v>
      </c>
      <c r="BU199" s="47">
        <v>0</v>
      </c>
      <c r="BV199" s="47">
        <v>0</v>
      </c>
      <c r="BW199" s="47">
        <v>0</v>
      </c>
      <c r="BX199" s="47">
        <v>0</v>
      </c>
      <c r="BY199" s="47">
        <v>0</v>
      </c>
      <c r="BZ199" s="47">
        <v>0</v>
      </c>
      <c r="CA199" s="47">
        <v>0</v>
      </c>
      <c r="CB199" s="47">
        <v>0</v>
      </c>
      <c r="CC199" s="47">
        <v>0</v>
      </c>
      <c r="CD199" s="47">
        <v>0</v>
      </c>
      <c r="CE199" s="47">
        <v>0</v>
      </c>
      <c r="CF199" s="47">
        <v>0</v>
      </c>
      <c r="CG199" s="47">
        <v>0</v>
      </c>
      <c r="CH199" s="47">
        <v>0</v>
      </c>
      <c r="CI199" s="25">
        <v>0</v>
      </c>
      <c r="CJ199" s="48">
        <v>0</v>
      </c>
      <c r="CK199" s="27">
        <v>0</v>
      </c>
      <c r="CL199" s="48">
        <v>0</v>
      </c>
      <c r="CM199" s="48">
        <v>0</v>
      </c>
      <c r="CN199" s="48">
        <v>0</v>
      </c>
      <c r="CO199" s="25">
        <v>0</v>
      </c>
      <c r="CP199" s="48">
        <v>0</v>
      </c>
      <c r="CQ199" s="48">
        <v>0</v>
      </c>
      <c r="CR199" s="25">
        <v>0</v>
      </c>
      <c r="CS199" s="48">
        <v>0</v>
      </c>
      <c r="CT199" s="48">
        <v>0</v>
      </c>
      <c r="CU199" s="25">
        <v>0</v>
      </c>
      <c r="CV199" s="48">
        <v>0</v>
      </c>
      <c r="CW199" s="48">
        <v>0</v>
      </c>
      <c r="CX199" s="48">
        <v>0</v>
      </c>
      <c r="CY199" s="25">
        <v>0</v>
      </c>
      <c r="CZ199" s="25">
        <v>0</v>
      </c>
      <c r="DA199" s="25">
        <v>0</v>
      </c>
      <c r="DB199" s="48">
        <v>0</v>
      </c>
      <c r="DC199" s="48">
        <v>0</v>
      </c>
      <c r="DD199" s="48">
        <v>0</v>
      </c>
      <c r="DE199" s="25">
        <v>0</v>
      </c>
      <c r="DF199" s="48">
        <v>0</v>
      </c>
      <c r="DG199" s="48">
        <v>0</v>
      </c>
      <c r="DH199" s="48">
        <v>0</v>
      </c>
      <c r="DI199" s="25">
        <v>1</v>
      </c>
      <c r="DJ199" s="33">
        <f t="shared" ref="DJ199:DJ262" si="112">IF(OR(CJ199&gt;0,CP199&gt;0),1,0)</f>
        <v>0</v>
      </c>
      <c r="DK199" s="33">
        <f t="shared" ref="DK199:DK262" si="113">CN199</f>
        <v>0</v>
      </c>
      <c r="DL199" s="27">
        <f t="shared" ref="DL199:DL262" si="114">CK199</f>
        <v>0</v>
      </c>
      <c r="DM199" s="33">
        <f t="shared" ref="DM199:DM262" si="115">CL199</f>
        <v>0</v>
      </c>
      <c r="DN199" s="33">
        <f t="shared" ref="DN199:DN262" si="116">CQ199</f>
        <v>0</v>
      </c>
      <c r="DO199" s="33">
        <f t="shared" ref="DO199:DO262" si="117">IF(OR(CS199&gt;0,CW199&gt;0,CZ199&gt;0), 1,0)</f>
        <v>0</v>
      </c>
      <c r="DP199" s="33">
        <f t="shared" ref="DP199:DP262" si="118">IF(OR(DC199&gt;0,DD199&gt;0), 1,0)</f>
        <v>0</v>
      </c>
      <c r="DQ199" s="33">
        <f t="shared" ref="DQ199:DQ262" si="119">IF(OR(DF199&gt;0,DH199&gt;0),1,0)</f>
        <v>0</v>
      </c>
      <c r="DR199" s="154"/>
      <c r="DS199" s="3"/>
      <c r="DT199" s="3"/>
      <c r="DU199" s="3"/>
      <c r="DV199" s="285"/>
    </row>
    <row r="200" spans="1:126" x14ac:dyDescent="0.35">
      <c r="A200">
        <v>2168</v>
      </c>
      <c r="B200" t="s">
        <v>127</v>
      </c>
      <c r="C200" t="s">
        <v>2050</v>
      </c>
      <c r="D200" t="s">
        <v>2051</v>
      </c>
      <c r="E200" t="s">
        <v>2052</v>
      </c>
      <c r="F200" t="s">
        <v>311</v>
      </c>
      <c r="G200" t="s">
        <v>2053</v>
      </c>
      <c r="H200" t="s">
        <v>1428</v>
      </c>
      <c r="I200">
        <v>2020</v>
      </c>
      <c r="J200" t="s">
        <v>2054</v>
      </c>
      <c r="K200" s="47" t="s">
        <v>423</v>
      </c>
      <c r="L200">
        <v>213</v>
      </c>
      <c r="M200">
        <v>0</v>
      </c>
      <c r="N200">
        <v>105720</v>
      </c>
      <c r="O200" s="42" t="s">
        <v>167</v>
      </c>
      <c r="P200" t="s">
        <v>102</v>
      </c>
      <c r="Q200" t="s">
        <v>2055</v>
      </c>
      <c r="R200" t="s">
        <v>108</v>
      </c>
      <c r="S200" t="s">
        <v>104</v>
      </c>
      <c r="T200" t="s">
        <v>105</v>
      </c>
      <c r="U200" t="s">
        <v>2056</v>
      </c>
      <c r="V200">
        <v>1</v>
      </c>
      <c r="W200">
        <v>0</v>
      </c>
      <c r="X200">
        <v>1</v>
      </c>
      <c r="Y200" s="43">
        <v>0</v>
      </c>
      <c r="Z200" s="43">
        <v>0</v>
      </c>
      <c r="AA200" s="43">
        <v>0</v>
      </c>
      <c r="AB200" s="43">
        <v>0</v>
      </c>
      <c r="AC200" s="3">
        <f t="shared" si="100"/>
        <v>0</v>
      </c>
      <c r="AD200" s="4">
        <f t="shared" si="101"/>
        <v>0</v>
      </c>
      <c r="AE200" s="44">
        <v>1</v>
      </c>
      <c r="AF200" s="44">
        <v>0</v>
      </c>
      <c r="AG200" s="11">
        <f t="shared" si="102"/>
        <v>1</v>
      </c>
      <c r="AH200" s="12">
        <f t="shared" si="103"/>
        <v>1</v>
      </c>
      <c r="AI200" s="13">
        <f t="shared" si="104"/>
        <v>1</v>
      </c>
      <c r="AJ200" s="45">
        <v>0</v>
      </c>
      <c r="AK200" s="45">
        <v>0</v>
      </c>
      <c r="AL200" s="18">
        <f t="shared" si="105"/>
        <v>0</v>
      </c>
      <c r="AM200" s="19">
        <f t="shared" si="106"/>
        <v>0</v>
      </c>
      <c r="AN200" s="46">
        <v>0</v>
      </c>
      <c r="AO200" s="46">
        <v>0</v>
      </c>
      <c r="AP200" s="46">
        <v>0</v>
      </c>
      <c r="AQ200" s="24">
        <f t="shared" si="107"/>
        <v>0</v>
      </c>
      <c r="AR200" s="25">
        <f t="shared" si="108"/>
        <v>0</v>
      </c>
      <c r="AS200" s="13">
        <f t="shared" si="109"/>
        <v>0</v>
      </c>
      <c r="AT200" s="26">
        <f t="shared" si="110"/>
        <v>1</v>
      </c>
      <c r="AU200" s="27">
        <f t="shared" si="111"/>
        <v>1</v>
      </c>
      <c r="AV200" s="47">
        <v>0</v>
      </c>
      <c r="AW200" s="47">
        <v>0</v>
      </c>
      <c r="AX200" s="47">
        <v>0</v>
      </c>
      <c r="AY200" s="47">
        <v>0</v>
      </c>
      <c r="AZ200" s="47">
        <v>0</v>
      </c>
      <c r="BA200" s="47">
        <v>0</v>
      </c>
      <c r="BB200" s="47">
        <v>0</v>
      </c>
      <c r="BC200" s="47">
        <v>0</v>
      </c>
      <c r="BD200" s="47">
        <v>0</v>
      </c>
      <c r="BE200" s="47">
        <v>0</v>
      </c>
      <c r="BF200" s="47">
        <v>0</v>
      </c>
      <c r="BG200" s="47">
        <v>0</v>
      </c>
      <c r="BH200" s="47">
        <v>0</v>
      </c>
      <c r="BI200" s="47">
        <v>0</v>
      </c>
      <c r="BJ200" s="47">
        <v>0</v>
      </c>
      <c r="BK200" s="47">
        <v>0</v>
      </c>
      <c r="BL200" s="47">
        <v>0</v>
      </c>
      <c r="BM200" s="47">
        <v>0</v>
      </c>
      <c r="BN200" s="47">
        <v>0</v>
      </c>
      <c r="BO200" s="47">
        <v>0</v>
      </c>
      <c r="BP200" s="47">
        <v>0</v>
      </c>
      <c r="BQ200" s="47">
        <v>0</v>
      </c>
      <c r="BR200" s="47">
        <v>0</v>
      </c>
      <c r="BS200" s="47">
        <v>0</v>
      </c>
      <c r="BT200" s="47">
        <v>1</v>
      </c>
      <c r="BU200" s="47">
        <v>0</v>
      </c>
      <c r="BV200" s="47">
        <v>0</v>
      </c>
      <c r="BW200" s="47">
        <v>0</v>
      </c>
      <c r="BX200" s="47">
        <v>0</v>
      </c>
      <c r="BY200" s="47">
        <v>0</v>
      </c>
      <c r="BZ200" s="47">
        <v>0</v>
      </c>
      <c r="CA200" s="47">
        <v>0</v>
      </c>
      <c r="CB200" s="47">
        <v>0</v>
      </c>
      <c r="CC200" s="47">
        <v>0</v>
      </c>
      <c r="CD200" s="47">
        <v>0</v>
      </c>
      <c r="CE200" s="47">
        <v>0</v>
      </c>
      <c r="CF200" s="47">
        <v>0</v>
      </c>
      <c r="CG200" s="47">
        <v>0</v>
      </c>
      <c r="CH200" s="47">
        <v>0</v>
      </c>
      <c r="CI200" s="25">
        <v>1</v>
      </c>
      <c r="CJ200" s="48">
        <v>0</v>
      </c>
      <c r="CK200" s="27">
        <v>1</v>
      </c>
      <c r="CL200" s="48">
        <v>0</v>
      </c>
      <c r="CM200" s="48">
        <v>0</v>
      </c>
      <c r="CN200" s="48">
        <v>0</v>
      </c>
      <c r="CO200" s="25">
        <v>0</v>
      </c>
      <c r="CP200" s="48">
        <v>0</v>
      </c>
      <c r="CQ200" s="48">
        <v>0</v>
      </c>
      <c r="CR200" s="25">
        <v>0</v>
      </c>
      <c r="CS200" s="48">
        <v>0</v>
      </c>
      <c r="CT200" s="48">
        <v>0</v>
      </c>
      <c r="CU200" s="25">
        <v>0</v>
      </c>
      <c r="CV200" s="48">
        <v>0</v>
      </c>
      <c r="CW200" s="48">
        <v>0</v>
      </c>
      <c r="CX200" s="48">
        <v>0</v>
      </c>
      <c r="CY200" s="25">
        <v>0</v>
      </c>
      <c r="CZ200" s="25">
        <v>0</v>
      </c>
      <c r="DA200" s="25">
        <v>0</v>
      </c>
      <c r="DB200" s="48">
        <v>0</v>
      </c>
      <c r="DC200" s="48">
        <v>0</v>
      </c>
      <c r="DD200" s="48">
        <v>0</v>
      </c>
      <c r="DE200" s="25">
        <v>0</v>
      </c>
      <c r="DF200" s="48">
        <v>0</v>
      </c>
      <c r="DG200" s="48">
        <v>0</v>
      </c>
      <c r="DH200" s="48">
        <v>0</v>
      </c>
      <c r="DI200" s="25">
        <v>0</v>
      </c>
      <c r="DJ200" s="33">
        <f t="shared" si="112"/>
        <v>0</v>
      </c>
      <c r="DK200" s="33">
        <f t="shared" si="113"/>
        <v>0</v>
      </c>
      <c r="DL200" s="27">
        <f t="shared" si="114"/>
        <v>1</v>
      </c>
      <c r="DM200" s="33">
        <f t="shared" si="115"/>
        <v>0</v>
      </c>
      <c r="DN200" s="33">
        <f t="shared" si="116"/>
        <v>0</v>
      </c>
      <c r="DO200" s="33">
        <f t="shared" si="117"/>
        <v>0</v>
      </c>
      <c r="DP200" s="33">
        <f t="shared" si="118"/>
        <v>0</v>
      </c>
      <c r="DQ200" s="33">
        <f t="shared" si="119"/>
        <v>0</v>
      </c>
      <c r="DR200" s="154">
        <v>2.5499999999999998</v>
      </c>
      <c r="DS200" s="3">
        <v>2.4689999999999999</v>
      </c>
      <c r="DT200" s="3" t="s">
        <v>3061</v>
      </c>
      <c r="DU200" s="3" t="s">
        <v>3062</v>
      </c>
      <c r="DV200" s="285"/>
    </row>
    <row r="201" spans="1:126" x14ac:dyDescent="0.35">
      <c r="A201">
        <v>2169</v>
      </c>
      <c r="B201" t="s">
        <v>127</v>
      </c>
      <c r="C201" t="s">
        <v>2057</v>
      </c>
      <c r="D201" t="s">
        <v>2058</v>
      </c>
      <c r="E201" t="s">
        <v>2059</v>
      </c>
      <c r="F201" t="s">
        <v>160</v>
      </c>
      <c r="G201" t="s">
        <v>2060</v>
      </c>
      <c r="H201" t="s">
        <v>2061</v>
      </c>
      <c r="I201">
        <v>2020</v>
      </c>
      <c r="J201" t="s">
        <v>2062</v>
      </c>
      <c r="K201" s="47" t="s">
        <v>174</v>
      </c>
      <c r="O201" s="42" t="s">
        <v>344</v>
      </c>
      <c r="P201" t="s">
        <v>102</v>
      </c>
      <c r="Q201" t="s">
        <v>2063</v>
      </c>
      <c r="R201" t="s">
        <v>108</v>
      </c>
      <c r="S201" t="s">
        <v>104</v>
      </c>
      <c r="T201" t="s">
        <v>168</v>
      </c>
      <c r="U201" t="s">
        <v>2064</v>
      </c>
      <c r="V201">
        <v>0</v>
      </c>
      <c r="W201">
        <v>0</v>
      </c>
      <c r="X201">
        <v>0</v>
      </c>
      <c r="Y201" s="43">
        <v>0</v>
      </c>
      <c r="Z201" s="43">
        <v>0</v>
      </c>
      <c r="AA201" s="43">
        <v>1</v>
      </c>
      <c r="AB201" s="43">
        <v>0</v>
      </c>
      <c r="AC201" s="3">
        <f t="shared" si="100"/>
        <v>1</v>
      </c>
      <c r="AD201" s="4">
        <f t="shared" si="101"/>
        <v>1</v>
      </c>
      <c r="AE201" s="44">
        <v>1</v>
      </c>
      <c r="AF201" s="44">
        <v>0</v>
      </c>
      <c r="AG201" s="11">
        <f t="shared" si="102"/>
        <v>1</v>
      </c>
      <c r="AH201" s="12">
        <f t="shared" si="103"/>
        <v>1</v>
      </c>
      <c r="AI201" s="13">
        <f t="shared" si="104"/>
        <v>1</v>
      </c>
      <c r="AJ201" s="45">
        <v>0</v>
      </c>
      <c r="AK201" s="45">
        <v>0</v>
      </c>
      <c r="AL201" s="18">
        <f t="shared" si="105"/>
        <v>0</v>
      </c>
      <c r="AM201" s="19">
        <f t="shared" si="106"/>
        <v>0</v>
      </c>
      <c r="AN201" s="46">
        <v>0</v>
      </c>
      <c r="AO201" s="46">
        <v>0</v>
      </c>
      <c r="AP201" s="46">
        <v>0</v>
      </c>
      <c r="AQ201" s="24">
        <f t="shared" si="107"/>
        <v>0</v>
      </c>
      <c r="AR201" s="25">
        <f t="shared" si="108"/>
        <v>0</v>
      </c>
      <c r="AS201" s="13">
        <f t="shared" si="109"/>
        <v>0</v>
      </c>
      <c r="AT201" s="26">
        <f t="shared" si="110"/>
        <v>2</v>
      </c>
      <c r="AU201" s="27">
        <f t="shared" si="111"/>
        <v>1</v>
      </c>
      <c r="AV201" s="47">
        <v>0</v>
      </c>
      <c r="AW201" s="47">
        <v>0</v>
      </c>
      <c r="AX201" s="47">
        <v>0</v>
      </c>
      <c r="AY201" s="47">
        <v>0</v>
      </c>
      <c r="AZ201" s="47">
        <v>0</v>
      </c>
      <c r="BA201" s="47">
        <v>0</v>
      </c>
      <c r="BB201" s="47">
        <v>0</v>
      </c>
      <c r="BC201" s="47">
        <v>0</v>
      </c>
      <c r="BD201" s="47">
        <v>0</v>
      </c>
      <c r="BE201" s="47">
        <v>0</v>
      </c>
      <c r="BF201" s="47">
        <v>0</v>
      </c>
      <c r="BG201" s="47">
        <v>0</v>
      </c>
      <c r="BH201" s="47">
        <v>0</v>
      </c>
      <c r="BI201" s="47">
        <v>0</v>
      </c>
      <c r="BJ201" s="47">
        <v>0</v>
      </c>
      <c r="BK201" s="47">
        <v>0</v>
      </c>
      <c r="BL201" s="47">
        <v>0</v>
      </c>
      <c r="BM201" s="47">
        <v>0</v>
      </c>
      <c r="BN201" s="47">
        <v>0</v>
      </c>
      <c r="BO201" s="47">
        <v>1</v>
      </c>
      <c r="BP201" s="47">
        <v>0</v>
      </c>
      <c r="BQ201" s="47">
        <v>0</v>
      </c>
      <c r="BR201" s="47">
        <v>0</v>
      </c>
      <c r="BS201" s="47">
        <v>0</v>
      </c>
      <c r="BT201" s="47">
        <v>0</v>
      </c>
      <c r="BU201" s="47">
        <v>0</v>
      </c>
      <c r="BV201" s="47">
        <v>0</v>
      </c>
      <c r="BW201" s="47">
        <v>0</v>
      </c>
      <c r="BX201" s="47">
        <v>0</v>
      </c>
      <c r="BY201" s="47">
        <v>0</v>
      </c>
      <c r="BZ201" s="47">
        <v>0</v>
      </c>
      <c r="CA201" s="47">
        <v>0</v>
      </c>
      <c r="CB201" s="47">
        <v>0</v>
      </c>
      <c r="CC201" s="47">
        <v>0</v>
      </c>
      <c r="CD201" s="47">
        <v>0</v>
      </c>
      <c r="CE201" s="47">
        <v>0</v>
      </c>
      <c r="CF201" s="47">
        <v>0</v>
      </c>
      <c r="CG201" s="47">
        <v>0</v>
      </c>
      <c r="CH201" s="47">
        <v>0</v>
      </c>
      <c r="CI201" s="25">
        <v>1</v>
      </c>
      <c r="CJ201" s="48">
        <v>0</v>
      </c>
      <c r="CK201" s="27">
        <v>0</v>
      </c>
      <c r="CL201" s="48">
        <v>0</v>
      </c>
      <c r="CM201" s="48">
        <v>0</v>
      </c>
      <c r="CN201" s="48">
        <v>1</v>
      </c>
      <c r="CO201" s="25">
        <v>0</v>
      </c>
      <c r="CP201" s="48">
        <v>0</v>
      </c>
      <c r="CQ201" s="48">
        <v>0</v>
      </c>
      <c r="CR201" s="25">
        <v>0</v>
      </c>
      <c r="CS201" s="48">
        <v>0</v>
      </c>
      <c r="CT201" s="48">
        <v>0</v>
      </c>
      <c r="CU201" s="25">
        <v>0</v>
      </c>
      <c r="CV201" s="48">
        <v>0</v>
      </c>
      <c r="CW201" s="48">
        <v>0</v>
      </c>
      <c r="CX201" s="48">
        <v>0</v>
      </c>
      <c r="CY201" s="25">
        <v>0</v>
      </c>
      <c r="CZ201" s="25">
        <v>0</v>
      </c>
      <c r="DA201" s="25">
        <v>0</v>
      </c>
      <c r="DB201" s="48">
        <v>0</v>
      </c>
      <c r="DC201" s="48">
        <v>0</v>
      </c>
      <c r="DD201" s="48">
        <v>0</v>
      </c>
      <c r="DE201" s="25">
        <v>0</v>
      </c>
      <c r="DF201" s="48">
        <v>0</v>
      </c>
      <c r="DG201" s="48">
        <v>0</v>
      </c>
      <c r="DH201" s="48">
        <v>0</v>
      </c>
      <c r="DI201" s="25">
        <v>0</v>
      </c>
      <c r="DJ201" s="33">
        <f t="shared" si="112"/>
        <v>0</v>
      </c>
      <c r="DK201" s="33">
        <f t="shared" si="113"/>
        <v>1</v>
      </c>
      <c r="DL201" s="27">
        <f t="shared" si="114"/>
        <v>0</v>
      </c>
      <c r="DM201" s="33">
        <f t="shared" si="115"/>
        <v>0</v>
      </c>
      <c r="DN201" s="33">
        <f t="shared" si="116"/>
        <v>0</v>
      </c>
      <c r="DO201" s="33">
        <f t="shared" si="117"/>
        <v>0</v>
      </c>
      <c r="DP201" s="33">
        <f t="shared" si="118"/>
        <v>0</v>
      </c>
      <c r="DQ201" s="33">
        <f t="shared" si="119"/>
        <v>0</v>
      </c>
      <c r="DR201" s="154">
        <v>1.4470000000000001</v>
      </c>
      <c r="DS201" s="3">
        <v>1.5589999999999999</v>
      </c>
      <c r="DT201" s="3" t="s">
        <v>3079</v>
      </c>
      <c r="DU201" s="3" t="s">
        <v>3067</v>
      </c>
      <c r="DV201" s="285"/>
    </row>
    <row r="202" spans="1:126" x14ac:dyDescent="0.35">
      <c r="A202">
        <v>2170</v>
      </c>
      <c r="B202" t="s">
        <v>127</v>
      </c>
      <c r="C202" t="s">
        <v>2065</v>
      </c>
      <c r="D202" t="s">
        <v>2066</v>
      </c>
      <c r="E202" t="s">
        <v>2059</v>
      </c>
      <c r="F202" t="s">
        <v>160</v>
      </c>
      <c r="G202" t="s">
        <v>2060</v>
      </c>
      <c r="H202" t="s">
        <v>2067</v>
      </c>
      <c r="I202">
        <v>2020</v>
      </c>
      <c r="J202" t="s">
        <v>2068</v>
      </c>
      <c r="K202" s="47" t="s">
        <v>174</v>
      </c>
      <c r="O202" s="42" t="s">
        <v>167</v>
      </c>
      <c r="P202" t="s">
        <v>102</v>
      </c>
      <c r="Q202" t="s">
        <v>2069</v>
      </c>
      <c r="R202" t="s">
        <v>108</v>
      </c>
      <c r="S202" t="s">
        <v>104</v>
      </c>
      <c r="T202" t="s">
        <v>168</v>
      </c>
      <c r="U202" t="s">
        <v>2070</v>
      </c>
      <c r="V202">
        <v>0</v>
      </c>
      <c r="W202">
        <v>0</v>
      </c>
      <c r="X202">
        <v>0</v>
      </c>
      <c r="Y202" s="43">
        <v>0</v>
      </c>
      <c r="Z202" s="43">
        <v>0</v>
      </c>
      <c r="AA202" s="43">
        <v>1</v>
      </c>
      <c r="AB202" s="43">
        <v>0</v>
      </c>
      <c r="AC202" s="3">
        <f t="shared" si="100"/>
        <v>1</v>
      </c>
      <c r="AD202" s="4">
        <f t="shared" si="101"/>
        <v>1</v>
      </c>
      <c r="AE202" s="44">
        <v>0</v>
      </c>
      <c r="AF202" s="44">
        <v>0</v>
      </c>
      <c r="AG202" s="11">
        <f t="shared" si="102"/>
        <v>0</v>
      </c>
      <c r="AH202" s="12">
        <f t="shared" si="103"/>
        <v>0</v>
      </c>
      <c r="AI202" s="13">
        <f t="shared" si="104"/>
        <v>1</v>
      </c>
      <c r="AJ202" s="45">
        <v>0</v>
      </c>
      <c r="AK202" s="45">
        <v>0</v>
      </c>
      <c r="AL202" s="18">
        <f t="shared" si="105"/>
        <v>0</v>
      </c>
      <c r="AM202" s="19">
        <f t="shared" si="106"/>
        <v>0</v>
      </c>
      <c r="AN202" s="46">
        <v>0</v>
      </c>
      <c r="AO202" s="46">
        <v>0</v>
      </c>
      <c r="AP202" s="46">
        <v>0</v>
      </c>
      <c r="AQ202" s="24">
        <f t="shared" si="107"/>
        <v>0</v>
      </c>
      <c r="AR202" s="25">
        <f t="shared" si="108"/>
        <v>0</v>
      </c>
      <c r="AS202" s="13">
        <f t="shared" si="109"/>
        <v>0</v>
      </c>
      <c r="AT202" s="26">
        <f t="shared" si="110"/>
        <v>1</v>
      </c>
      <c r="AU202" s="27">
        <f t="shared" si="111"/>
        <v>1</v>
      </c>
      <c r="AV202" s="47">
        <v>0</v>
      </c>
      <c r="AW202" s="47">
        <v>0</v>
      </c>
      <c r="AX202" s="47">
        <v>0</v>
      </c>
      <c r="AY202" s="47">
        <v>0</v>
      </c>
      <c r="AZ202" s="47">
        <v>0</v>
      </c>
      <c r="BA202" s="47">
        <v>0</v>
      </c>
      <c r="BB202" s="47">
        <v>0</v>
      </c>
      <c r="BC202" s="47">
        <v>0</v>
      </c>
      <c r="BD202" s="47">
        <v>0</v>
      </c>
      <c r="BE202" s="47">
        <v>0</v>
      </c>
      <c r="BF202" s="47">
        <v>0</v>
      </c>
      <c r="BG202" s="47">
        <v>0</v>
      </c>
      <c r="BH202" s="47">
        <v>0</v>
      </c>
      <c r="BI202" s="47">
        <v>0</v>
      </c>
      <c r="BJ202" s="47">
        <v>0</v>
      </c>
      <c r="BK202" s="47">
        <v>0</v>
      </c>
      <c r="BL202" s="47">
        <v>0</v>
      </c>
      <c r="BM202" s="47">
        <v>0</v>
      </c>
      <c r="BN202" s="47">
        <v>0</v>
      </c>
      <c r="BO202" s="47">
        <v>0</v>
      </c>
      <c r="BP202" s="47">
        <v>0</v>
      </c>
      <c r="BQ202" s="47">
        <v>0</v>
      </c>
      <c r="BR202" s="47">
        <v>0</v>
      </c>
      <c r="BS202" s="47">
        <v>0</v>
      </c>
      <c r="BT202" s="47">
        <v>0</v>
      </c>
      <c r="BU202" s="47">
        <v>0</v>
      </c>
      <c r="BV202" s="47">
        <v>0</v>
      </c>
      <c r="BW202" s="47">
        <v>0</v>
      </c>
      <c r="BX202" s="47">
        <v>0</v>
      </c>
      <c r="BY202" s="47">
        <v>0</v>
      </c>
      <c r="BZ202" s="47">
        <v>0</v>
      </c>
      <c r="CA202" s="47">
        <v>0</v>
      </c>
      <c r="CB202" s="47">
        <v>0</v>
      </c>
      <c r="CC202" s="47">
        <v>0</v>
      </c>
      <c r="CD202" s="47">
        <v>0</v>
      </c>
      <c r="CE202" s="47">
        <v>0</v>
      </c>
      <c r="CF202" s="47">
        <v>0</v>
      </c>
      <c r="CG202" s="47">
        <v>0</v>
      </c>
      <c r="CH202" s="47">
        <v>0</v>
      </c>
      <c r="CI202" s="25">
        <v>1</v>
      </c>
      <c r="CJ202" s="48">
        <v>0</v>
      </c>
      <c r="CK202" s="27">
        <v>0</v>
      </c>
      <c r="CL202" s="48">
        <v>0</v>
      </c>
      <c r="CM202" s="48">
        <v>0</v>
      </c>
      <c r="CN202" s="48">
        <v>1</v>
      </c>
      <c r="CO202" s="25">
        <v>0</v>
      </c>
      <c r="CP202" s="48">
        <v>0</v>
      </c>
      <c r="CQ202" s="48">
        <v>0</v>
      </c>
      <c r="CR202" s="25">
        <v>0</v>
      </c>
      <c r="CS202" s="48">
        <v>0</v>
      </c>
      <c r="CT202" s="48">
        <v>0</v>
      </c>
      <c r="CU202" s="25">
        <v>0</v>
      </c>
      <c r="CV202" s="48">
        <v>0</v>
      </c>
      <c r="CW202" s="48">
        <v>0</v>
      </c>
      <c r="CX202" s="48">
        <v>0</v>
      </c>
      <c r="CY202" s="25">
        <v>0</v>
      </c>
      <c r="CZ202" s="25">
        <v>0</v>
      </c>
      <c r="DA202" s="25">
        <v>0</v>
      </c>
      <c r="DB202" s="48">
        <v>0</v>
      </c>
      <c r="DC202" s="48">
        <v>0</v>
      </c>
      <c r="DD202" s="48">
        <v>0</v>
      </c>
      <c r="DE202" s="25">
        <v>0</v>
      </c>
      <c r="DF202" s="48">
        <v>0</v>
      </c>
      <c r="DG202" s="48">
        <v>0</v>
      </c>
      <c r="DH202" s="48">
        <v>0</v>
      </c>
      <c r="DI202" s="25">
        <v>0</v>
      </c>
      <c r="DJ202" s="33">
        <f t="shared" si="112"/>
        <v>0</v>
      </c>
      <c r="DK202" s="33">
        <f t="shared" si="113"/>
        <v>1</v>
      </c>
      <c r="DL202" s="27">
        <f t="shared" si="114"/>
        <v>0</v>
      </c>
      <c r="DM202" s="33">
        <f t="shared" si="115"/>
        <v>0</v>
      </c>
      <c r="DN202" s="33">
        <f t="shared" si="116"/>
        <v>0</v>
      </c>
      <c r="DO202" s="33">
        <f t="shared" si="117"/>
        <v>0</v>
      </c>
      <c r="DP202" s="33">
        <f t="shared" si="118"/>
        <v>0</v>
      </c>
      <c r="DQ202" s="33">
        <f t="shared" si="119"/>
        <v>0</v>
      </c>
      <c r="DR202" s="154">
        <v>1.4470000000000001</v>
      </c>
      <c r="DS202" s="3">
        <v>1.5589999999999999</v>
      </c>
      <c r="DT202" s="3" t="s">
        <v>3079</v>
      </c>
      <c r="DU202" s="3" t="s">
        <v>3067</v>
      </c>
      <c r="DV202" s="285"/>
    </row>
    <row r="203" spans="1:126" x14ac:dyDescent="0.35">
      <c r="A203">
        <v>2171</v>
      </c>
      <c r="B203" t="s">
        <v>2071</v>
      </c>
      <c r="C203" t="s">
        <v>2072</v>
      </c>
      <c r="D203" t="s">
        <v>2073</v>
      </c>
      <c r="E203" t="s">
        <v>2074</v>
      </c>
      <c r="F203" t="s">
        <v>2075</v>
      </c>
      <c r="G203" t="s">
        <v>2076</v>
      </c>
      <c r="H203" t="s">
        <v>1792</v>
      </c>
      <c r="I203">
        <v>2020</v>
      </c>
      <c r="J203" t="s">
        <v>2077</v>
      </c>
      <c r="P203" t="s">
        <v>118</v>
      </c>
      <c r="Q203" t="s">
        <v>2078</v>
      </c>
      <c r="S203" t="s">
        <v>267</v>
      </c>
      <c r="T203" t="s">
        <v>297</v>
      </c>
      <c r="U203" t="s">
        <v>117</v>
      </c>
      <c r="V203">
        <v>0</v>
      </c>
      <c r="W203">
        <v>0</v>
      </c>
      <c r="X203">
        <v>0</v>
      </c>
      <c r="Y203" s="43">
        <v>0</v>
      </c>
      <c r="Z203" s="43">
        <v>0</v>
      </c>
      <c r="AA203" s="43">
        <v>0</v>
      </c>
      <c r="AB203" s="43">
        <v>0</v>
      </c>
      <c r="AC203" s="3">
        <f t="shared" si="100"/>
        <v>0</v>
      </c>
      <c r="AD203" s="4">
        <f t="shared" si="101"/>
        <v>0</v>
      </c>
      <c r="AE203" s="44">
        <v>0</v>
      </c>
      <c r="AF203" s="44">
        <v>0</v>
      </c>
      <c r="AG203" s="11">
        <f t="shared" si="102"/>
        <v>0</v>
      </c>
      <c r="AH203" s="12">
        <f t="shared" si="103"/>
        <v>0</v>
      </c>
      <c r="AI203" s="13">
        <f t="shared" si="104"/>
        <v>0</v>
      </c>
      <c r="AJ203" s="45">
        <v>0</v>
      </c>
      <c r="AK203" s="45">
        <v>0</v>
      </c>
      <c r="AL203" s="18">
        <f t="shared" si="105"/>
        <v>0</v>
      </c>
      <c r="AM203" s="19">
        <f t="shared" si="106"/>
        <v>0</v>
      </c>
      <c r="AN203" s="46">
        <v>0</v>
      </c>
      <c r="AO203" s="46">
        <v>1</v>
      </c>
      <c r="AP203" s="46">
        <v>0</v>
      </c>
      <c r="AQ203" s="24">
        <f t="shared" si="107"/>
        <v>1</v>
      </c>
      <c r="AR203" s="25">
        <f t="shared" si="108"/>
        <v>1</v>
      </c>
      <c r="AS203" s="13">
        <f t="shared" si="109"/>
        <v>1</v>
      </c>
      <c r="AT203" s="26">
        <f t="shared" si="110"/>
        <v>1</v>
      </c>
      <c r="AU203" s="27">
        <f t="shared" si="111"/>
        <v>1</v>
      </c>
      <c r="AV203" s="47">
        <v>0</v>
      </c>
      <c r="AW203" s="47">
        <v>0</v>
      </c>
      <c r="AX203" s="47">
        <v>0</v>
      </c>
      <c r="AY203" s="47">
        <v>0</v>
      </c>
      <c r="AZ203" s="47">
        <v>0</v>
      </c>
      <c r="BA203" s="47">
        <v>0</v>
      </c>
      <c r="BB203" s="47">
        <v>0</v>
      </c>
      <c r="BC203" s="47">
        <v>0</v>
      </c>
      <c r="BD203" s="47">
        <v>0</v>
      </c>
      <c r="BE203" s="47">
        <v>0</v>
      </c>
      <c r="BF203" s="47">
        <v>0</v>
      </c>
      <c r="BG203" s="47">
        <v>0</v>
      </c>
      <c r="BH203" s="47">
        <v>0</v>
      </c>
      <c r="BI203" s="47">
        <v>0</v>
      </c>
      <c r="BJ203" s="47">
        <v>0</v>
      </c>
      <c r="BK203" s="47">
        <v>0</v>
      </c>
      <c r="BL203" s="47">
        <v>0</v>
      </c>
      <c r="BM203" s="47">
        <v>0</v>
      </c>
      <c r="BN203" s="47">
        <v>0</v>
      </c>
      <c r="BO203" s="47">
        <v>0</v>
      </c>
      <c r="BP203" s="47">
        <v>0</v>
      </c>
      <c r="BQ203" s="47">
        <v>0</v>
      </c>
      <c r="BR203" s="47">
        <v>0</v>
      </c>
      <c r="BS203" s="47">
        <v>0</v>
      </c>
      <c r="BT203" s="47">
        <v>0</v>
      </c>
      <c r="BU203" s="47">
        <v>0</v>
      </c>
      <c r="BV203" s="47">
        <v>0</v>
      </c>
      <c r="BW203" s="47">
        <v>0</v>
      </c>
      <c r="BX203" s="47">
        <v>0</v>
      </c>
      <c r="BY203" s="47">
        <v>0</v>
      </c>
      <c r="BZ203" s="47">
        <v>0</v>
      </c>
      <c r="CA203" s="47">
        <v>0</v>
      </c>
      <c r="CB203" s="47">
        <v>0</v>
      </c>
      <c r="CC203" s="47">
        <v>0</v>
      </c>
      <c r="CD203" s="47">
        <v>0</v>
      </c>
      <c r="CE203" s="47">
        <v>0</v>
      </c>
      <c r="CF203" s="47">
        <v>0</v>
      </c>
      <c r="CG203" s="47">
        <v>0</v>
      </c>
      <c r="CH203" s="47">
        <v>0</v>
      </c>
      <c r="CI203" s="25">
        <v>0</v>
      </c>
      <c r="CJ203" s="48">
        <v>0</v>
      </c>
      <c r="CK203" s="27">
        <v>0</v>
      </c>
      <c r="CL203" s="48">
        <v>0</v>
      </c>
      <c r="CM203" s="48">
        <v>0</v>
      </c>
      <c r="CN203" s="48">
        <v>0</v>
      </c>
      <c r="CO203" s="25">
        <v>0</v>
      </c>
      <c r="CP203" s="48">
        <v>0</v>
      </c>
      <c r="CQ203" s="48">
        <v>0</v>
      </c>
      <c r="CR203" s="25">
        <v>0</v>
      </c>
      <c r="CS203" s="48">
        <v>0</v>
      </c>
      <c r="CT203" s="48">
        <v>0</v>
      </c>
      <c r="CU203" s="25">
        <v>0</v>
      </c>
      <c r="CV203" s="48">
        <v>0</v>
      </c>
      <c r="CW203" s="48">
        <v>0</v>
      </c>
      <c r="CX203" s="48">
        <v>0</v>
      </c>
      <c r="CY203" s="25">
        <v>0</v>
      </c>
      <c r="CZ203" s="25">
        <v>0</v>
      </c>
      <c r="DA203" s="25">
        <v>1</v>
      </c>
      <c r="DB203" s="48">
        <v>0</v>
      </c>
      <c r="DC203" s="48">
        <v>1</v>
      </c>
      <c r="DD203" s="48">
        <v>0</v>
      </c>
      <c r="DE203" s="25">
        <v>0</v>
      </c>
      <c r="DF203" s="48">
        <v>0</v>
      </c>
      <c r="DG203" s="48">
        <v>0</v>
      </c>
      <c r="DH203" s="48">
        <v>0</v>
      </c>
      <c r="DI203" s="25">
        <v>0</v>
      </c>
      <c r="DJ203" s="33">
        <f t="shared" si="112"/>
        <v>0</v>
      </c>
      <c r="DK203" s="33">
        <f t="shared" si="113"/>
        <v>0</v>
      </c>
      <c r="DL203" s="27">
        <f t="shared" si="114"/>
        <v>0</v>
      </c>
      <c r="DM203" s="33">
        <f t="shared" si="115"/>
        <v>0</v>
      </c>
      <c r="DN203" s="33">
        <f t="shared" si="116"/>
        <v>0</v>
      </c>
      <c r="DO203" s="33">
        <f t="shared" si="117"/>
        <v>0</v>
      </c>
      <c r="DP203" s="33">
        <f t="shared" si="118"/>
        <v>1</v>
      </c>
      <c r="DQ203" s="33">
        <f t="shared" si="119"/>
        <v>0</v>
      </c>
      <c r="DR203" s="154"/>
      <c r="DS203" s="3"/>
      <c r="DT203" s="3"/>
      <c r="DU203" s="3"/>
      <c r="DV203" s="285"/>
    </row>
    <row r="204" spans="1:126" x14ac:dyDescent="0.35">
      <c r="A204">
        <v>2173</v>
      </c>
      <c r="B204" t="s">
        <v>127</v>
      </c>
      <c r="C204" t="s">
        <v>2079</v>
      </c>
      <c r="D204" t="s">
        <v>2080</v>
      </c>
      <c r="E204" t="s">
        <v>2081</v>
      </c>
      <c r="F204" t="s">
        <v>2082</v>
      </c>
      <c r="G204" t="s">
        <v>2083</v>
      </c>
      <c r="H204" t="s">
        <v>2084</v>
      </c>
      <c r="I204">
        <v>2020</v>
      </c>
      <c r="J204" t="s">
        <v>2085</v>
      </c>
      <c r="K204" s="47" t="s">
        <v>2086</v>
      </c>
      <c r="P204" t="s">
        <v>118</v>
      </c>
      <c r="Q204" t="s">
        <v>2087</v>
      </c>
      <c r="S204" t="s">
        <v>111</v>
      </c>
      <c r="T204" t="s">
        <v>295</v>
      </c>
      <c r="U204" t="s">
        <v>244</v>
      </c>
      <c r="V204">
        <v>0</v>
      </c>
      <c r="W204">
        <v>0</v>
      </c>
      <c r="X204">
        <v>0</v>
      </c>
      <c r="Y204" s="43">
        <v>0</v>
      </c>
      <c r="Z204" s="43">
        <v>0</v>
      </c>
      <c r="AA204" s="43">
        <v>0</v>
      </c>
      <c r="AB204" s="43">
        <v>0</v>
      </c>
      <c r="AC204" s="3">
        <f t="shared" si="100"/>
        <v>0</v>
      </c>
      <c r="AD204" s="4">
        <f t="shared" si="101"/>
        <v>0</v>
      </c>
      <c r="AE204" s="44">
        <v>0</v>
      </c>
      <c r="AF204" s="44">
        <v>0</v>
      </c>
      <c r="AG204" s="11">
        <f t="shared" si="102"/>
        <v>0</v>
      </c>
      <c r="AH204" s="12">
        <f t="shared" si="103"/>
        <v>0</v>
      </c>
      <c r="AI204" s="13">
        <f t="shared" si="104"/>
        <v>0</v>
      </c>
      <c r="AJ204" s="45">
        <v>1</v>
      </c>
      <c r="AK204" s="45">
        <v>0</v>
      </c>
      <c r="AL204" s="18">
        <f t="shared" si="105"/>
        <v>1</v>
      </c>
      <c r="AM204" s="19">
        <f t="shared" si="106"/>
        <v>1</v>
      </c>
      <c r="AN204" s="46">
        <v>0</v>
      </c>
      <c r="AO204" s="46">
        <v>0</v>
      </c>
      <c r="AP204" s="46">
        <v>0</v>
      </c>
      <c r="AQ204" s="24">
        <f t="shared" si="107"/>
        <v>0</v>
      </c>
      <c r="AR204" s="25">
        <f t="shared" si="108"/>
        <v>0</v>
      </c>
      <c r="AS204" s="13">
        <f t="shared" si="109"/>
        <v>1</v>
      </c>
      <c r="AT204" s="26">
        <f t="shared" si="110"/>
        <v>1</v>
      </c>
      <c r="AU204" s="27">
        <f t="shared" si="111"/>
        <v>1</v>
      </c>
      <c r="AV204" s="47">
        <v>0</v>
      </c>
      <c r="AW204" s="47">
        <v>0</v>
      </c>
      <c r="AX204" s="47">
        <v>0</v>
      </c>
      <c r="AY204" s="47">
        <v>0</v>
      </c>
      <c r="AZ204" s="47">
        <v>0</v>
      </c>
      <c r="BA204" s="47">
        <v>0</v>
      </c>
      <c r="BB204" s="47">
        <v>0</v>
      </c>
      <c r="BC204" s="47">
        <v>0</v>
      </c>
      <c r="BD204" s="47">
        <v>0</v>
      </c>
      <c r="BE204" s="47">
        <v>0</v>
      </c>
      <c r="BF204" s="47">
        <v>0</v>
      </c>
      <c r="BG204" s="47">
        <v>0</v>
      </c>
      <c r="BH204" s="47">
        <v>0</v>
      </c>
      <c r="BI204" s="47">
        <v>0</v>
      </c>
      <c r="BJ204" s="47">
        <v>0</v>
      </c>
      <c r="BK204" s="47">
        <v>0</v>
      </c>
      <c r="BL204" s="47">
        <v>0</v>
      </c>
      <c r="BM204" s="47">
        <v>0</v>
      </c>
      <c r="BN204" s="47">
        <v>0</v>
      </c>
      <c r="BO204" s="47">
        <v>0</v>
      </c>
      <c r="BP204" s="47">
        <v>0</v>
      </c>
      <c r="BQ204" s="47">
        <v>0</v>
      </c>
      <c r="BR204" s="47">
        <v>0</v>
      </c>
      <c r="BS204" s="47">
        <v>0</v>
      </c>
      <c r="BT204" s="47">
        <v>0</v>
      </c>
      <c r="BU204" s="47">
        <v>0</v>
      </c>
      <c r="BV204" s="47">
        <v>0</v>
      </c>
      <c r="BW204" s="47">
        <v>0</v>
      </c>
      <c r="BX204" s="47">
        <v>0</v>
      </c>
      <c r="BY204" s="47">
        <v>0</v>
      </c>
      <c r="BZ204" s="47">
        <v>0</v>
      </c>
      <c r="CA204" s="47">
        <v>0</v>
      </c>
      <c r="CB204" s="47">
        <v>0</v>
      </c>
      <c r="CC204" s="47">
        <v>0</v>
      </c>
      <c r="CD204" s="47">
        <v>0</v>
      </c>
      <c r="CE204" s="47">
        <v>0</v>
      </c>
      <c r="CF204" s="47">
        <v>0</v>
      </c>
      <c r="CG204" s="47">
        <v>0</v>
      </c>
      <c r="CH204" s="47">
        <v>0</v>
      </c>
      <c r="CI204" s="25">
        <v>0</v>
      </c>
      <c r="CJ204" s="48">
        <v>0</v>
      </c>
      <c r="CK204" s="27">
        <v>0</v>
      </c>
      <c r="CL204" s="48">
        <v>0</v>
      </c>
      <c r="CM204" s="48">
        <v>0</v>
      </c>
      <c r="CN204" s="48">
        <v>0</v>
      </c>
      <c r="CO204" s="25">
        <v>0</v>
      </c>
      <c r="CP204" s="48">
        <v>0</v>
      </c>
      <c r="CQ204" s="48">
        <v>0</v>
      </c>
      <c r="CR204" s="25">
        <v>0</v>
      </c>
      <c r="CS204" s="48">
        <v>0</v>
      </c>
      <c r="CT204" s="48">
        <v>0</v>
      </c>
      <c r="CU204" s="25">
        <v>1</v>
      </c>
      <c r="CV204" s="48">
        <v>0</v>
      </c>
      <c r="CW204" s="48">
        <v>1</v>
      </c>
      <c r="CX204" s="48">
        <v>0</v>
      </c>
      <c r="CY204" s="25">
        <v>0</v>
      </c>
      <c r="CZ204" s="25">
        <v>0</v>
      </c>
      <c r="DA204" s="25">
        <v>0</v>
      </c>
      <c r="DB204" s="48">
        <v>0</v>
      </c>
      <c r="DC204" s="48">
        <v>0</v>
      </c>
      <c r="DD204" s="48">
        <v>0</v>
      </c>
      <c r="DE204" s="25">
        <v>0</v>
      </c>
      <c r="DF204" s="48">
        <v>0</v>
      </c>
      <c r="DG204" s="48">
        <v>0</v>
      </c>
      <c r="DH204" s="48">
        <v>0</v>
      </c>
      <c r="DI204" s="25">
        <v>0</v>
      </c>
      <c r="DJ204" s="33">
        <f t="shared" si="112"/>
        <v>0</v>
      </c>
      <c r="DK204" s="33">
        <f t="shared" si="113"/>
        <v>0</v>
      </c>
      <c r="DL204" s="27">
        <f t="shared" si="114"/>
        <v>0</v>
      </c>
      <c r="DM204" s="33">
        <f t="shared" si="115"/>
        <v>0</v>
      </c>
      <c r="DN204" s="33">
        <f t="shared" si="116"/>
        <v>0</v>
      </c>
      <c r="DO204" s="33">
        <f t="shared" si="117"/>
        <v>1</v>
      </c>
      <c r="DP204" s="33">
        <f t="shared" si="118"/>
        <v>0</v>
      </c>
      <c r="DQ204" s="33">
        <f t="shared" si="119"/>
        <v>0</v>
      </c>
      <c r="DR204" s="154"/>
      <c r="DS204" s="3"/>
      <c r="DT204" s="3"/>
      <c r="DU204" s="3"/>
      <c r="DV204" s="285"/>
    </row>
    <row r="205" spans="1:126" x14ac:dyDescent="0.35">
      <c r="A205">
        <v>2176</v>
      </c>
      <c r="B205" t="s">
        <v>2088</v>
      </c>
      <c r="C205" t="s">
        <v>2089</v>
      </c>
      <c r="D205" t="s">
        <v>2090</v>
      </c>
      <c r="E205" t="s">
        <v>2091</v>
      </c>
      <c r="F205" t="s">
        <v>2092</v>
      </c>
      <c r="G205" t="s">
        <v>2093</v>
      </c>
      <c r="H205" t="s">
        <v>702</v>
      </c>
      <c r="I205">
        <v>2020</v>
      </c>
      <c r="J205" t="s">
        <v>2094</v>
      </c>
      <c r="K205" s="47" t="s">
        <v>2095</v>
      </c>
      <c r="L205">
        <v>1</v>
      </c>
      <c r="M205">
        <v>1</v>
      </c>
      <c r="N205">
        <v>78</v>
      </c>
      <c r="P205" t="s">
        <v>102</v>
      </c>
      <c r="Q205" t="s">
        <v>2096</v>
      </c>
      <c r="R205" t="s">
        <v>103</v>
      </c>
      <c r="S205" t="s">
        <v>119</v>
      </c>
      <c r="U205" t="s">
        <v>179</v>
      </c>
      <c r="V205">
        <v>0</v>
      </c>
      <c r="W205">
        <v>0</v>
      </c>
      <c r="X205">
        <v>0</v>
      </c>
      <c r="Y205" s="43">
        <v>0</v>
      </c>
      <c r="Z205" s="43">
        <v>0</v>
      </c>
      <c r="AA205" s="43">
        <v>0</v>
      </c>
      <c r="AB205" s="43">
        <v>0</v>
      </c>
      <c r="AC205" s="3">
        <f t="shared" si="100"/>
        <v>0</v>
      </c>
      <c r="AD205" s="4">
        <f t="shared" si="101"/>
        <v>0</v>
      </c>
      <c r="AE205" s="44">
        <v>0</v>
      </c>
      <c r="AF205" s="44">
        <v>0</v>
      </c>
      <c r="AG205" s="11">
        <f t="shared" si="102"/>
        <v>0</v>
      </c>
      <c r="AH205" s="12">
        <f t="shared" si="103"/>
        <v>0</v>
      </c>
      <c r="AI205" s="13">
        <f t="shared" si="104"/>
        <v>0</v>
      </c>
      <c r="AJ205" s="45">
        <v>0</v>
      </c>
      <c r="AK205" s="45">
        <v>0</v>
      </c>
      <c r="AL205" s="18">
        <f t="shared" si="105"/>
        <v>0</v>
      </c>
      <c r="AM205" s="19">
        <f t="shared" si="106"/>
        <v>0</v>
      </c>
      <c r="AN205" s="46">
        <v>1</v>
      </c>
      <c r="AO205" s="46">
        <v>0</v>
      </c>
      <c r="AP205" s="46">
        <v>0</v>
      </c>
      <c r="AQ205" s="24">
        <f t="shared" si="107"/>
        <v>1</v>
      </c>
      <c r="AR205" s="25">
        <f t="shared" si="108"/>
        <v>1</v>
      </c>
      <c r="AS205" s="13">
        <f t="shared" si="109"/>
        <v>1</v>
      </c>
      <c r="AT205" s="26">
        <f t="shared" si="110"/>
        <v>1</v>
      </c>
      <c r="AU205" s="27">
        <f t="shared" si="111"/>
        <v>1</v>
      </c>
      <c r="AV205" s="47">
        <v>0</v>
      </c>
      <c r="AW205" s="47">
        <v>0</v>
      </c>
      <c r="AX205" s="47">
        <v>0</v>
      </c>
      <c r="AY205" s="47">
        <v>0</v>
      </c>
      <c r="AZ205" s="47">
        <v>0</v>
      </c>
      <c r="BA205" s="47">
        <v>0</v>
      </c>
      <c r="BB205" s="47">
        <v>0</v>
      </c>
      <c r="BC205" s="47">
        <v>0</v>
      </c>
      <c r="BD205" s="47">
        <v>0</v>
      </c>
      <c r="BE205" s="47">
        <v>0</v>
      </c>
      <c r="BF205" s="47">
        <v>0</v>
      </c>
      <c r="BG205" s="47">
        <v>0</v>
      </c>
      <c r="BH205" s="47">
        <v>0</v>
      </c>
      <c r="BI205" s="47">
        <v>0</v>
      </c>
      <c r="BJ205" s="47">
        <v>0</v>
      </c>
      <c r="BK205" s="47">
        <v>0</v>
      </c>
      <c r="BL205" s="47">
        <v>0</v>
      </c>
      <c r="BM205" s="47">
        <v>0</v>
      </c>
      <c r="BN205" s="47">
        <v>0</v>
      </c>
      <c r="BO205" s="47">
        <v>0</v>
      </c>
      <c r="BP205" s="47">
        <v>0</v>
      </c>
      <c r="BQ205" s="47">
        <v>0</v>
      </c>
      <c r="BR205" s="47">
        <v>0</v>
      </c>
      <c r="BS205" s="47">
        <v>0</v>
      </c>
      <c r="BT205" s="47">
        <v>0</v>
      </c>
      <c r="BU205" s="47">
        <v>0</v>
      </c>
      <c r="BV205" s="47">
        <v>0</v>
      </c>
      <c r="BW205" s="47">
        <v>0</v>
      </c>
      <c r="BX205" s="47">
        <v>0</v>
      </c>
      <c r="BY205" s="47">
        <v>0</v>
      </c>
      <c r="BZ205" s="47">
        <v>0</v>
      </c>
      <c r="CA205" s="47">
        <v>0</v>
      </c>
      <c r="CB205" s="47">
        <v>0</v>
      </c>
      <c r="CC205" s="47">
        <v>0</v>
      </c>
      <c r="CD205" s="47">
        <v>0</v>
      </c>
      <c r="CE205" s="47">
        <v>0</v>
      </c>
      <c r="CF205" s="47">
        <v>0</v>
      </c>
      <c r="CG205" s="47">
        <v>0</v>
      </c>
      <c r="CH205" s="47">
        <v>0</v>
      </c>
      <c r="CI205" s="25">
        <v>0</v>
      </c>
      <c r="CJ205" s="48">
        <v>0</v>
      </c>
      <c r="CK205" s="27">
        <v>0</v>
      </c>
      <c r="CL205" s="48">
        <v>0</v>
      </c>
      <c r="CM205" s="48">
        <v>0</v>
      </c>
      <c r="CN205" s="48">
        <v>0</v>
      </c>
      <c r="CO205" s="25">
        <v>0</v>
      </c>
      <c r="CP205" s="48">
        <v>0</v>
      </c>
      <c r="CQ205" s="48">
        <v>0</v>
      </c>
      <c r="CR205" s="25">
        <v>0</v>
      </c>
      <c r="CS205" s="48">
        <v>0</v>
      </c>
      <c r="CT205" s="48">
        <v>0</v>
      </c>
      <c r="CU205" s="25">
        <v>0</v>
      </c>
      <c r="CV205" s="48">
        <v>0</v>
      </c>
      <c r="CW205" s="48">
        <v>0</v>
      </c>
      <c r="CX205" s="48">
        <v>0</v>
      </c>
      <c r="CY205" s="25">
        <v>0</v>
      </c>
      <c r="CZ205" s="25">
        <v>0</v>
      </c>
      <c r="DA205" s="25">
        <v>0</v>
      </c>
      <c r="DB205" s="48">
        <v>0</v>
      </c>
      <c r="DC205" s="48">
        <v>0</v>
      </c>
      <c r="DD205" s="48">
        <v>0</v>
      </c>
      <c r="DE205" s="25">
        <v>1</v>
      </c>
      <c r="DF205" s="48">
        <v>0</v>
      </c>
      <c r="DG205" s="48">
        <v>0</v>
      </c>
      <c r="DH205" s="48">
        <v>0</v>
      </c>
      <c r="DI205" s="25">
        <v>0</v>
      </c>
      <c r="DJ205" s="33">
        <f t="shared" si="112"/>
        <v>0</v>
      </c>
      <c r="DK205" s="33">
        <f t="shared" si="113"/>
        <v>0</v>
      </c>
      <c r="DL205" s="27">
        <f t="shared" si="114"/>
        <v>0</v>
      </c>
      <c r="DM205" s="33">
        <f t="shared" si="115"/>
        <v>0</v>
      </c>
      <c r="DN205" s="33">
        <f t="shared" si="116"/>
        <v>0</v>
      </c>
      <c r="DO205" s="33">
        <f t="shared" si="117"/>
        <v>0</v>
      </c>
      <c r="DP205" s="33">
        <f t="shared" si="118"/>
        <v>0</v>
      </c>
      <c r="DQ205" s="33">
        <f t="shared" si="119"/>
        <v>0</v>
      </c>
      <c r="DR205" s="154"/>
      <c r="DS205" s="3"/>
      <c r="DT205" s="3"/>
      <c r="DU205" s="3"/>
      <c r="DV205" s="285"/>
    </row>
    <row r="206" spans="1:126" x14ac:dyDescent="0.35">
      <c r="A206">
        <v>2177</v>
      </c>
      <c r="B206" t="s">
        <v>2088</v>
      </c>
      <c r="C206" t="s">
        <v>2097</v>
      </c>
      <c r="D206" t="s">
        <v>2098</v>
      </c>
      <c r="E206" t="s">
        <v>2091</v>
      </c>
      <c r="F206" t="s">
        <v>2092</v>
      </c>
      <c r="G206" t="s">
        <v>2093</v>
      </c>
      <c r="H206" t="s">
        <v>702</v>
      </c>
      <c r="I206">
        <v>2020</v>
      </c>
      <c r="J206" t="s">
        <v>2099</v>
      </c>
      <c r="K206" s="47" t="s">
        <v>2095</v>
      </c>
      <c r="L206">
        <v>1</v>
      </c>
      <c r="M206">
        <v>1</v>
      </c>
      <c r="N206">
        <v>72</v>
      </c>
      <c r="P206" t="s">
        <v>102</v>
      </c>
      <c r="Q206" t="s">
        <v>2100</v>
      </c>
      <c r="R206" t="s">
        <v>103</v>
      </c>
      <c r="S206" t="s">
        <v>119</v>
      </c>
      <c r="U206" t="s">
        <v>179</v>
      </c>
      <c r="V206">
        <v>0</v>
      </c>
      <c r="W206">
        <v>0</v>
      </c>
      <c r="X206">
        <v>0</v>
      </c>
      <c r="Y206" s="43">
        <v>0</v>
      </c>
      <c r="Z206" s="43">
        <v>0</v>
      </c>
      <c r="AA206" s="43">
        <v>0</v>
      </c>
      <c r="AB206" s="43">
        <v>0</v>
      </c>
      <c r="AC206" s="3">
        <f t="shared" si="100"/>
        <v>0</v>
      </c>
      <c r="AD206" s="4">
        <f t="shared" si="101"/>
        <v>0</v>
      </c>
      <c r="AE206" s="44">
        <v>0</v>
      </c>
      <c r="AF206" s="44">
        <v>0</v>
      </c>
      <c r="AG206" s="11">
        <f t="shared" si="102"/>
        <v>0</v>
      </c>
      <c r="AH206" s="12">
        <f t="shared" si="103"/>
        <v>0</v>
      </c>
      <c r="AI206" s="13">
        <f t="shared" si="104"/>
        <v>0</v>
      </c>
      <c r="AJ206" s="45">
        <v>0</v>
      </c>
      <c r="AK206" s="45">
        <v>0</v>
      </c>
      <c r="AL206" s="18">
        <f t="shared" si="105"/>
        <v>0</v>
      </c>
      <c r="AM206" s="19">
        <f t="shared" si="106"/>
        <v>0</v>
      </c>
      <c r="AN206" s="46">
        <v>1</v>
      </c>
      <c r="AO206" s="46">
        <v>0</v>
      </c>
      <c r="AP206" s="46">
        <v>0</v>
      </c>
      <c r="AQ206" s="24">
        <f t="shared" si="107"/>
        <v>1</v>
      </c>
      <c r="AR206" s="25">
        <f t="shared" si="108"/>
        <v>1</v>
      </c>
      <c r="AS206" s="13">
        <f t="shared" si="109"/>
        <v>1</v>
      </c>
      <c r="AT206" s="26">
        <f t="shared" si="110"/>
        <v>1</v>
      </c>
      <c r="AU206" s="27">
        <f t="shared" si="111"/>
        <v>1</v>
      </c>
      <c r="AV206" s="47">
        <v>0</v>
      </c>
      <c r="AW206" s="47">
        <v>0</v>
      </c>
      <c r="AX206" s="47">
        <v>0</v>
      </c>
      <c r="AY206" s="47">
        <v>0</v>
      </c>
      <c r="AZ206" s="47">
        <v>0</v>
      </c>
      <c r="BA206" s="47">
        <v>0</v>
      </c>
      <c r="BB206" s="47">
        <v>0</v>
      </c>
      <c r="BC206" s="47">
        <v>0</v>
      </c>
      <c r="BD206" s="47">
        <v>0</v>
      </c>
      <c r="BE206" s="47">
        <v>0</v>
      </c>
      <c r="BF206" s="47">
        <v>0</v>
      </c>
      <c r="BG206" s="47">
        <v>0</v>
      </c>
      <c r="BH206" s="47">
        <v>0</v>
      </c>
      <c r="BI206" s="47">
        <v>0</v>
      </c>
      <c r="BJ206" s="47">
        <v>0</v>
      </c>
      <c r="BK206" s="47">
        <v>0</v>
      </c>
      <c r="BL206" s="47">
        <v>0</v>
      </c>
      <c r="BM206" s="47">
        <v>0</v>
      </c>
      <c r="BN206" s="47">
        <v>0</v>
      </c>
      <c r="BO206" s="47">
        <v>0</v>
      </c>
      <c r="BP206" s="47">
        <v>0</v>
      </c>
      <c r="BQ206" s="47">
        <v>0</v>
      </c>
      <c r="BR206" s="47">
        <v>0</v>
      </c>
      <c r="BS206" s="47">
        <v>0</v>
      </c>
      <c r="BT206" s="47">
        <v>0</v>
      </c>
      <c r="BU206" s="47">
        <v>0</v>
      </c>
      <c r="BV206" s="47">
        <v>0</v>
      </c>
      <c r="BW206" s="47">
        <v>0</v>
      </c>
      <c r="BX206" s="47">
        <v>0</v>
      </c>
      <c r="BY206" s="47">
        <v>0</v>
      </c>
      <c r="BZ206" s="47">
        <v>0</v>
      </c>
      <c r="CA206" s="47">
        <v>0</v>
      </c>
      <c r="CB206" s="47">
        <v>0</v>
      </c>
      <c r="CC206" s="47">
        <v>0</v>
      </c>
      <c r="CD206" s="47">
        <v>0</v>
      </c>
      <c r="CE206" s="47">
        <v>0</v>
      </c>
      <c r="CF206" s="47">
        <v>0</v>
      </c>
      <c r="CG206" s="47">
        <v>0</v>
      </c>
      <c r="CH206" s="47">
        <v>0</v>
      </c>
      <c r="CI206" s="25">
        <v>0</v>
      </c>
      <c r="CJ206" s="48">
        <v>0</v>
      </c>
      <c r="CK206" s="27">
        <v>0</v>
      </c>
      <c r="CL206" s="48">
        <v>0</v>
      </c>
      <c r="CM206" s="48">
        <v>0</v>
      </c>
      <c r="CN206" s="48">
        <v>0</v>
      </c>
      <c r="CO206" s="25">
        <v>0</v>
      </c>
      <c r="CP206" s="48">
        <v>0</v>
      </c>
      <c r="CQ206" s="48">
        <v>0</v>
      </c>
      <c r="CR206" s="25">
        <v>0</v>
      </c>
      <c r="CS206" s="48">
        <v>0</v>
      </c>
      <c r="CT206" s="48">
        <v>0</v>
      </c>
      <c r="CU206" s="25">
        <v>0</v>
      </c>
      <c r="CV206" s="48">
        <v>0</v>
      </c>
      <c r="CW206" s="48">
        <v>0</v>
      </c>
      <c r="CX206" s="48">
        <v>0</v>
      </c>
      <c r="CY206" s="25">
        <v>0</v>
      </c>
      <c r="CZ206" s="25">
        <v>0</v>
      </c>
      <c r="DA206" s="25">
        <v>0</v>
      </c>
      <c r="DB206" s="48">
        <v>0</v>
      </c>
      <c r="DC206" s="48">
        <v>0</v>
      </c>
      <c r="DD206" s="48">
        <v>0</v>
      </c>
      <c r="DE206" s="25">
        <v>1</v>
      </c>
      <c r="DF206" s="48">
        <v>0</v>
      </c>
      <c r="DG206" s="48">
        <v>0</v>
      </c>
      <c r="DH206" s="48">
        <v>0</v>
      </c>
      <c r="DI206" s="25">
        <v>0</v>
      </c>
      <c r="DJ206" s="33">
        <f t="shared" si="112"/>
        <v>0</v>
      </c>
      <c r="DK206" s="33">
        <f t="shared" si="113"/>
        <v>0</v>
      </c>
      <c r="DL206" s="27">
        <f t="shared" si="114"/>
        <v>0</v>
      </c>
      <c r="DM206" s="33">
        <f t="shared" si="115"/>
        <v>0</v>
      </c>
      <c r="DN206" s="33">
        <f t="shared" si="116"/>
        <v>0</v>
      </c>
      <c r="DO206" s="33">
        <f t="shared" si="117"/>
        <v>0</v>
      </c>
      <c r="DP206" s="33">
        <f t="shared" si="118"/>
        <v>0</v>
      </c>
      <c r="DQ206" s="33">
        <f t="shared" si="119"/>
        <v>0</v>
      </c>
      <c r="DR206" s="154"/>
      <c r="DS206" s="3"/>
      <c r="DT206" s="3"/>
      <c r="DU206" s="3"/>
      <c r="DV206" s="285"/>
    </row>
    <row r="207" spans="1:126" x14ac:dyDescent="0.35">
      <c r="A207">
        <v>2178</v>
      </c>
      <c r="B207" t="s">
        <v>2101</v>
      </c>
      <c r="C207" t="s">
        <v>2102</v>
      </c>
      <c r="D207" t="s">
        <v>2103</v>
      </c>
      <c r="E207" t="s">
        <v>2104</v>
      </c>
      <c r="F207" t="s">
        <v>2105</v>
      </c>
      <c r="G207" t="s">
        <v>2106</v>
      </c>
      <c r="H207" t="s">
        <v>997</v>
      </c>
      <c r="I207">
        <v>2020</v>
      </c>
      <c r="J207" t="s">
        <v>2107</v>
      </c>
      <c r="K207" s="47" t="s">
        <v>228</v>
      </c>
      <c r="L207">
        <v>70</v>
      </c>
      <c r="M207">
        <v>4</v>
      </c>
      <c r="N207" t="s">
        <v>2108</v>
      </c>
      <c r="P207" t="s">
        <v>102</v>
      </c>
      <c r="Q207" t="s">
        <v>2109</v>
      </c>
      <c r="R207" t="s">
        <v>103</v>
      </c>
      <c r="S207" t="s">
        <v>104</v>
      </c>
      <c r="T207" t="s">
        <v>105</v>
      </c>
      <c r="U207" t="s">
        <v>2110</v>
      </c>
      <c r="V207">
        <v>1</v>
      </c>
      <c r="W207">
        <v>1</v>
      </c>
      <c r="X207">
        <v>0</v>
      </c>
      <c r="Y207" s="43">
        <v>0</v>
      </c>
      <c r="Z207" s="43">
        <v>0</v>
      </c>
      <c r="AA207" s="43">
        <v>0</v>
      </c>
      <c r="AB207" s="43">
        <v>0</v>
      </c>
      <c r="AC207" s="3">
        <f t="shared" si="100"/>
        <v>0</v>
      </c>
      <c r="AD207" s="4">
        <f t="shared" si="101"/>
        <v>0</v>
      </c>
      <c r="AE207" s="44">
        <v>0</v>
      </c>
      <c r="AF207" s="44">
        <v>1</v>
      </c>
      <c r="AG207" s="11">
        <f t="shared" si="102"/>
        <v>1</v>
      </c>
      <c r="AH207" s="12">
        <f t="shared" si="103"/>
        <v>1</v>
      </c>
      <c r="AI207" s="13">
        <f t="shared" si="104"/>
        <v>1</v>
      </c>
      <c r="AJ207" s="45">
        <v>0</v>
      </c>
      <c r="AK207" s="45">
        <v>0</v>
      </c>
      <c r="AL207" s="18">
        <f t="shared" si="105"/>
        <v>0</v>
      </c>
      <c r="AM207" s="19">
        <f t="shared" si="106"/>
        <v>0</v>
      </c>
      <c r="AN207" s="46">
        <v>0</v>
      </c>
      <c r="AO207" s="46">
        <v>0</v>
      </c>
      <c r="AP207" s="46">
        <v>0</v>
      </c>
      <c r="AQ207" s="24">
        <f t="shared" si="107"/>
        <v>0</v>
      </c>
      <c r="AR207" s="25">
        <f t="shared" si="108"/>
        <v>0</v>
      </c>
      <c r="AS207" s="13">
        <f t="shared" si="109"/>
        <v>0</v>
      </c>
      <c r="AT207" s="26">
        <f t="shared" si="110"/>
        <v>1</v>
      </c>
      <c r="AU207" s="27">
        <f t="shared" si="111"/>
        <v>1</v>
      </c>
      <c r="AV207" s="47">
        <v>0</v>
      </c>
      <c r="AW207" s="47">
        <v>0</v>
      </c>
      <c r="AX207" s="47">
        <v>1</v>
      </c>
      <c r="AY207" s="47">
        <v>0</v>
      </c>
      <c r="AZ207" s="47">
        <v>0</v>
      </c>
      <c r="BA207" s="47">
        <v>0</v>
      </c>
      <c r="BB207" s="47">
        <v>0</v>
      </c>
      <c r="BC207" s="47">
        <v>0</v>
      </c>
      <c r="BD207" s="47">
        <v>0</v>
      </c>
      <c r="BE207" s="47">
        <v>0</v>
      </c>
      <c r="BF207" s="47">
        <v>0</v>
      </c>
      <c r="BG207" s="47">
        <v>0</v>
      </c>
      <c r="BH207" s="47">
        <v>0</v>
      </c>
      <c r="BI207" s="47">
        <v>0</v>
      </c>
      <c r="BJ207" s="47">
        <v>0</v>
      </c>
      <c r="BK207" s="47">
        <v>0</v>
      </c>
      <c r="BL207" s="47">
        <v>0</v>
      </c>
      <c r="BM207" s="47">
        <v>0</v>
      </c>
      <c r="BN207" s="47">
        <v>0</v>
      </c>
      <c r="BO207" s="47">
        <v>0</v>
      </c>
      <c r="BP207" s="47">
        <v>0</v>
      </c>
      <c r="BQ207" s="47">
        <v>0</v>
      </c>
      <c r="BR207" s="47">
        <v>0</v>
      </c>
      <c r="BS207" s="47">
        <v>0</v>
      </c>
      <c r="BT207" s="47">
        <v>0</v>
      </c>
      <c r="BU207" s="47">
        <v>0</v>
      </c>
      <c r="BV207" s="47">
        <v>0</v>
      </c>
      <c r="BW207" s="47">
        <v>0</v>
      </c>
      <c r="BX207" s="47">
        <v>0</v>
      </c>
      <c r="BY207" s="47">
        <v>0</v>
      </c>
      <c r="BZ207" s="47">
        <v>0</v>
      </c>
      <c r="CA207" s="47">
        <v>0</v>
      </c>
      <c r="CB207" s="47">
        <v>0</v>
      </c>
      <c r="CC207" s="47">
        <v>0</v>
      </c>
      <c r="CD207" s="47">
        <v>0</v>
      </c>
      <c r="CE207" s="47">
        <v>0</v>
      </c>
      <c r="CF207" s="47">
        <v>0</v>
      </c>
      <c r="CG207" s="47">
        <v>0</v>
      </c>
      <c r="CH207" s="47">
        <v>0</v>
      </c>
      <c r="CI207" s="25">
        <v>1</v>
      </c>
      <c r="CJ207" s="48">
        <v>0</v>
      </c>
      <c r="CK207" s="27">
        <v>1</v>
      </c>
      <c r="CL207" s="48">
        <v>0</v>
      </c>
      <c r="CM207" s="48">
        <v>0</v>
      </c>
      <c r="CN207" s="48">
        <v>0</v>
      </c>
      <c r="CO207" s="25">
        <v>0</v>
      </c>
      <c r="CP207" s="48">
        <v>0</v>
      </c>
      <c r="CQ207" s="48">
        <v>0</v>
      </c>
      <c r="CR207" s="25">
        <v>0</v>
      </c>
      <c r="CS207" s="48">
        <v>0</v>
      </c>
      <c r="CT207" s="48">
        <v>0</v>
      </c>
      <c r="CU207" s="25">
        <v>0</v>
      </c>
      <c r="CV207" s="48">
        <v>0</v>
      </c>
      <c r="CW207" s="48">
        <v>0</v>
      </c>
      <c r="CX207" s="48">
        <v>0</v>
      </c>
      <c r="CY207" s="25">
        <v>0</v>
      </c>
      <c r="CZ207" s="25">
        <v>0</v>
      </c>
      <c r="DA207" s="25">
        <v>0</v>
      </c>
      <c r="DB207" s="48">
        <v>0</v>
      </c>
      <c r="DC207" s="48">
        <v>0</v>
      </c>
      <c r="DD207" s="48">
        <v>0</v>
      </c>
      <c r="DE207" s="25">
        <v>0</v>
      </c>
      <c r="DF207" s="48">
        <v>0</v>
      </c>
      <c r="DG207" s="48">
        <v>0</v>
      </c>
      <c r="DH207" s="48">
        <v>0</v>
      </c>
      <c r="DI207" s="25">
        <v>0</v>
      </c>
      <c r="DJ207" s="33">
        <f t="shared" si="112"/>
        <v>0</v>
      </c>
      <c r="DK207" s="33">
        <f t="shared" si="113"/>
        <v>0</v>
      </c>
      <c r="DL207" s="27">
        <f t="shared" si="114"/>
        <v>1</v>
      </c>
      <c r="DM207" s="33">
        <f t="shared" si="115"/>
        <v>0</v>
      </c>
      <c r="DN207" s="33">
        <f t="shared" si="116"/>
        <v>0</v>
      </c>
      <c r="DO207" s="33">
        <f t="shared" si="117"/>
        <v>0</v>
      </c>
      <c r="DP207" s="33">
        <f t="shared" si="118"/>
        <v>0</v>
      </c>
      <c r="DQ207" s="33">
        <f t="shared" si="119"/>
        <v>0</v>
      </c>
      <c r="DR207" s="154">
        <v>1.167</v>
      </c>
      <c r="DS207" s="3">
        <v>1.089</v>
      </c>
      <c r="DT207" s="3" t="s">
        <v>3063</v>
      </c>
      <c r="DU207" s="3" t="s">
        <v>3067</v>
      </c>
      <c r="DV207" s="285"/>
    </row>
    <row r="208" spans="1:126" x14ac:dyDescent="0.35">
      <c r="A208">
        <v>2180</v>
      </c>
      <c r="B208" t="s">
        <v>127</v>
      </c>
      <c r="C208" t="s">
        <v>2111</v>
      </c>
      <c r="D208" t="s">
        <v>2112</v>
      </c>
      <c r="E208" t="s">
        <v>2113</v>
      </c>
      <c r="F208" t="s">
        <v>412</v>
      </c>
      <c r="G208" t="s">
        <v>2114</v>
      </c>
      <c r="H208" t="s">
        <v>2115</v>
      </c>
      <c r="I208">
        <v>2020</v>
      </c>
      <c r="J208" t="s">
        <v>2116</v>
      </c>
      <c r="K208" s="47" t="s">
        <v>2117</v>
      </c>
      <c r="N208">
        <v>109271</v>
      </c>
      <c r="O208" s="42" t="s">
        <v>167</v>
      </c>
      <c r="P208" t="s">
        <v>102</v>
      </c>
      <c r="Q208" t="s">
        <v>2118</v>
      </c>
      <c r="R208" t="s">
        <v>108</v>
      </c>
      <c r="S208" t="s">
        <v>104</v>
      </c>
      <c r="T208" t="s">
        <v>105</v>
      </c>
      <c r="U208" t="s">
        <v>2119</v>
      </c>
      <c r="V208">
        <v>0</v>
      </c>
      <c r="W208">
        <v>0</v>
      </c>
      <c r="X208">
        <v>0</v>
      </c>
      <c r="Y208" s="43">
        <v>0</v>
      </c>
      <c r="Z208" s="43">
        <v>0</v>
      </c>
      <c r="AA208" s="43">
        <v>0</v>
      </c>
      <c r="AB208" s="43">
        <v>0</v>
      </c>
      <c r="AC208" s="3">
        <f t="shared" si="100"/>
        <v>0</v>
      </c>
      <c r="AD208" s="4">
        <f t="shared" si="101"/>
        <v>0</v>
      </c>
      <c r="AE208" s="44">
        <v>0</v>
      </c>
      <c r="AF208" s="44">
        <v>1</v>
      </c>
      <c r="AG208" s="11">
        <f t="shared" si="102"/>
        <v>1</v>
      </c>
      <c r="AH208" s="12">
        <f t="shared" si="103"/>
        <v>1</v>
      </c>
      <c r="AI208" s="13">
        <f t="shared" si="104"/>
        <v>1</v>
      </c>
      <c r="AJ208" s="45">
        <v>0</v>
      </c>
      <c r="AK208" s="45">
        <v>0</v>
      </c>
      <c r="AL208" s="18">
        <f t="shared" si="105"/>
        <v>0</v>
      </c>
      <c r="AM208" s="19">
        <f t="shared" si="106"/>
        <v>0</v>
      </c>
      <c r="AN208" s="46">
        <v>0</v>
      </c>
      <c r="AO208" s="46">
        <v>0</v>
      </c>
      <c r="AP208" s="46">
        <v>0</v>
      </c>
      <c r="AQ208" s="24">
        <f t="shared" si="107"/>
        <v>0</v>
      </c>
      <c r="AR208" s="25">
        <f t="shared" si="108"/>
        <v>0</v>
      </c>
      <c r="AS208" s="13">
        <f t="shared" si="109"/>
        <v>0</v>
      </c>
      <c r="AT208" s="26">
        <f t="shared" si="110"/>
        <v>1</v>
      </c>
      <c r="AU208" s="27">
        <f t="shared" si="111"/>
        <v>1</v>
      </c>
      <c r="AV208" s="47">
        <v>0</v>
      </c>
      <c r="AW208" s="47">
        <v>0</v>
      </c>
      <c r="AX208" s="47">
        <v>0</v>
      </c>
      <c r="AY208" s="47">
        <v>0</v>
      </c>
      <c r="AZ208" s="47">
        <v>0</v>
      </c>
      <c r="BA208" s="47">
        <v>0</v>
      </c>
      <c r="BB208" s="47">
        <v>0</v>
      </c>
      <c r="BC208" s="47">
        <v>0</v>
      </c>
      <c r="BD208" s="47">
        <v>0</v>
      </c>
      <c r="BE208" s="47">
        <v>0</v>
      </c>
      <c r="BF208" s="47">
        <v>0</v>
      </c>
      <c r="BG208" s="47">
        <v>0</v>
      </c>
      <c r="BH208" s="47">
        <v>0</v>
      </c>
      <c r="BI208" s="47">
        <v>0</v>
      </c>
      <c r="BJ208" s="47">
        <v>0</v>
      </c>
      <c r="BK208" s="47">
        <v>0</v>
      </c>
      <c r="BL208" s="47">
        <v>0</v>
      </c>
      <c r="BM208" s="47">
        <v>0</v>
      </c>
      <c r="BN208" s="47">
        <v>0</v>
      </c>
      <c r="BO208" s="47">
        <v>0</v>
      </c>
      <c r="BP208" s="47">
        <v>0</v>
      </c>
      <c r="BQ208" s="47">
        <v>0</v>
      </c>
      <c r="BR208" s="47">
        <v>0</v>
      </c>
      <c r="BS208" s="47">
        <v>0</v>
      </c>
      <c r="BT208" s="47">
        <v>0</v>
      </c>
      <c r="BU208" s="47">
        <v>0</v>
      </c>
      <c r="BV208" s="47">
        <v>0</v>
      </c>
      <c r="BW208" s="47">
        <v>0</v>
      </c>
      <c r="BX208" s="47">
        <v>0</v>
      </c>
      <c r="BY208" s="47">
        <v>0</v>
      </c>
      <c r="BZ208" s="47">
        <v>0</v>
      </c>
      <c r="CA208" s="47">
        <v>0</v>
      </c>
      <c r="CB208" s="47">
        <v>0</v>
      </c>
      <c r="CC208" s="47">
        <v>0</v>
      </c>
      <c r="CD208" s="47">
        <v>0</v>
      </c>
      <c r="CE208" s="47">
        <v>0</v>
      </c>
      <c r="CF208" s="47">
        <v>0</v>
      </c>
      <c r="CG208" s="47">
        <v>0</v>
      </c>
      <c r="CH208" s="47">
        <v>0</v>
      </c>
      <c r="CI208" s="25">
        <v>1</v>
      </c>
      <c r="CJ208" s="48">
        <v>0</v>
      </c>
      <c r="CK208" s="27">
        <v>1</v>
      </c>
      <c r="CL208" s="48">
        <v>0</v>
      </c>
      <c r="CM208" s="48">
        <v>0</v>
      </c>
      <c r="CN208" s="48">
        <v>0</v>
      </c>
      <c r="CO208" s="25">
        <v>0</v>
      </c>
      <c r="CP208" s="48">
        <v>0</v>
      </c>
      <c r="CQ208" s="48">
        <v>0</v>
      </c>
      <c r="CR208" s="25">
        <v>0</v>
      </c>
      <c r="CS208" s="48">
        <v>0</v>
      </c>
      <c r="CT208" s="48">
        <v>0</v>
      </c>
      <c r="CU208" s="25">
        <v>0</v>
      </c>
      <c r="CV208" s="48">
        <v>0</v>
      </c>
      <c r="CW208" s="48">
        <v>0</v>
      </c>
      <c r="CX208" s="48">
        <v>0</v>
      </c>
      <c r="CY208" s="25">
        <v>0</v>
      </c>
      <c r="CZ208" s="25">
        <v>0</v>
      </c>
      <c r="DA208" s="25">
        <v>0</v>
      </c>
      <c r="DB208" s="48">
        <v>0</v>
      </c>
      <c r="DC208" s="48">
        <v>0</v>
      </c>
      <c r="DD208" s="48">
        <v>0</v>
      </c>
      <c r="DE208" s="25">
        <v>0</v>
      </c>
      <c r="DF208" s="48">
        <v>0</v>
      </c>
      <c r="DG208" s="48">
        <v>0</v>
      </c>
      <c r="DH208" s="48">
        <v>0</v>
      </c>
      <c r="DI208" s="25">
        <v>0</v>
      </c>
      <c r="DJ208" s="33">
        <f t="shared" si="112"/>
        <v>0</v>
      </c>
      <c r="DK208" s="33">
        <f t="shared" si="113"/>
        <v>0</v>
      </c>
      <c r="DL208" s="27">
        <f t="shared" si="114"/>
        <v>1</v>
      </c>
      <c r="DM208" s="33">
        <f t="shared" si="115"/>
        <v>0</v>
      </c>
      <c r="DN208" s="33">
        <f t="shared" si="116"/>
        <v>0</v>
      </c>
      <c r="DO208" s="33">
        <f t="shared" si="117"/>
        <v>0</v>
      </c>
      <c r="DP208" s="33">
        <f t="shared" si="118"/>
        <v>0</v>
      </c>
      <c r="DQ208" s="33">
        <f t="shared" si="119"/>
        <v>0</v>
      </c>
      <c r="DR208" s="154">
        <v>5.7149999999999999</v>
      </c>
      <c r="DS208" s="3">
        <v>5.7350000000000003</v>
      </c>
      <c r="DT208" s="3" t="s">
        <v>3075</v>
      </c>
      <c r="DU208" s="3" t="s">
        <v>3062</v>
      </c>
      <c r="DV208" s="285"/>
    </row>
    <row r="209" spans="1:126" x14ac:dyDescent="0.35">
      <c r="A209" s="229">
        <v>2181</v>
      </c>
      <c r="B209" t="s">
        <v>127</v>
      </c>
      <c r="C209" t="s">
        <v>2120</v>
      </c>
      <c r="D209" t="s">
        <v>2121</v>
      </c>
      <c r="E209" t="s">
        <v>2122</v>
      </c>
      <c r="F209" t="s">
        <v>199</v>
      </c>
      <c r="G209" t="s">
        <v>2123</v>
      </c>
      <c r="H209" t="s">
        <v>2124</v>
      </c>
      <c r="I209">
        <v>2020</v>
      </c>
      <c r="J209" t="s">
        <v>2125</v>
      </c>
      <c r="K209" s="47" t="s">
        <v>2126</v>
      </c>
      <c r="N209" t="s">
        <v>2127</v>
      </c>
      <c r="O209" s="42" t="s">
        <v>167</v>
      </c>
      <c r="P209" t="s">
        <v>102</v>
      </c>
      <c r="Q209" t="s">
        <v>2128</v>
      </c>
      <c r="R209" t="s">
        <v>103</v>
      </c>
      <c r="S209" t="s">
        <v>104</v>
      </c>
      <c r="T209" t="s">
        <v>105</v>
      </c>
      <c r="U209" t="s">
        <v>2129</v>
      </c>
      <c r="V209">
        <v>0</v>
      </c>
      <c r="W209">
        <v>0</v>
      </c>
      <c r="X209">
        <v>0</v>
      </c>
      <c r="Y209" s="43">
        <v>0</v>
      </c>
      <c r="Z209" s="43">
        <v>1</v>
      </c>
      <c r="AA209" s="43">
        <v>0</v>
      </c>
      <c r="AB209" s="43">
        <v>0</v>
      </c>
      <c r="AC209" s="3">
        <f t="shared" si="100"/>
        <v>1</v>
      </c>
      <c r="AD209" s="4">
        <f t="shared" si="101"/>
        <v>1</v>
      </c>
      <c r="AE209" s="44">
        <v>0</v>
      </c>
      <c r="AF209" s="44">
        <v>0</v>
      </c>
      <c r="AG209" s="11">
        <f t="shared" si="102"/>
        <v>0</v>
      </c>
      <c r="AH209" s="12">
        <f t="shared" si="103"/>
        <v>0</v>
      </c>
      <c r="AI209" s="13">
        <f t="shared" si="104"/>
        <v>1</v>
      </c>
      <c r="AJ209" s="45">
        <v>0</v>
      </c>
      <c r="AK209" s="45">
        <v>0</v>
      </c>
      <c r="AL209" s="18">
        <f t="shared" si="105"/>
        <v>0</v>
      </c>
      <c r="AM209" s="19">
        <f t="shared" si="106"/>
        <v>0</v>
      </c>
      <c r="AN209" s="46">
        <v>0</v>
      </c>
      <c r="AO209" s="46">
        <v>0</v>
      </c>
      <c r="AP209" s="46">
        <v>0</v>
      </c>
      <c r="AQ209" s="24">
        <f t="shared" si="107"/>
        <v>0</v>
      </c>
      <c r="AR209" s="25">
        <f t="shared" si="108"/>
        <v>0</v>
      </c>
      <c r="AS209" s="13">
        <f t="shared" si="109"/>
        <v>0</v>
      </c>
      <c r="AT209" s="26">
        <f t="shared" si="110"/>
        <v>1</v>
      </c>
      <c r="AU209" s="27">
        <f t="shared" si="111"/>
        <v>1</v>
      </c>
      <c r="AV209" s="47">
        <v>0</v>
      </c>
      <c r="AW209" s="47">
        <v>0</v>
      </c>
      <c r="AX209" s="47">
        <v>0</v>
      </c>
      <c r="AY209" s="47">
        <v>0</v>
      </c>
      <c r="AZ209" s="47">
        <v>0</v>
      </c>
      <c r="BA209" s="47">
        <v>0</v>
      </c>
      <c r="BB209" s="47">
        <v>0</v>
      </c>
      <c r="BC209" s="47">
        <v>0</v>
      </c>
      <c r="BD209" s="47">
        <v>0</v>
      </c>
      <c r="BE209" s="47">
        <v>0</v>
      </c>
      <c r="BF209" s="47">
        <v>0</v>
      </c>
      <c r="BG209" s="47">
        <v>0</v>
      </c>
      <c r="BH209" s="47">
        <v>0</v>
      </c>
      <c r="BI209" s="47">
        <v>0</v>
      </c>
      <c r="BJ209" s="47">
        <v>0</v>
      </c>
      <c r="BK209" s="47">
        <v>0</v>
      </c>
      <c r="BL209" s="47">
        <v>0</v>
      </c>
      <c r="BM209" s="47">
        <v>0</v>
      </c>
      <c r="BN209" s="47">
        <v>0</v>
      </c>
      <c r="BO209" s="47">
        <v>0</v>
      </c>
      <c r="BP209" s="47">
        <v>0</v>
      </c>
      <c r="BQ209" s="47">
        <v>0</v>
      </c>
      <c r="BR209" s="47">
        <v>0</v>
      </c>
      <c r="BS209" s="47">
        <v>0</v>
      </c>
      <c r="BT209" s="47">
        <v>0</v>
      </c>
      <c r="BU209" s="47">
        <v>0</v>
      </c>
      <c r="BV209" s="47">
        <v>0</v>
      </c>
      <c r="BW209" s="47">
        <v>0</v>
      </c>
      <c r="BX209" s="47">
        <v>0</v>
      </c>
      <c r="BY209" s="47">
        <v>0</v>
      </c>
      <c r="BZ209" s="47">
        <v>0</v>
      </c>
      <c r="CA209" s="47">
        <v>0</v>
      </c>
      <c r="CB209" s="47">
        <v>0</v>
      </c>
      <c r="CC209" s="47">
        <v>0</v>
      </c>
      <c r="CD209" s="47">
        <v>0</v>
      </c>
      <c r="CE209" s="47">
        <v>0</v>
      </c>
      <c r="CF209" s="47">
        <v>0</v>
      </c>
      <c r="CG209" s="47">
        <v>0</v>
      </c>
      <c r="CH209" s="47">
        <v>0</v>
      </c>
      <c r="CI209" s="25">
        <v>1</v>
      </c>
      <c r="CJ209" s="48">
        <v>0</v>
      </c>
      <c r="CK209" s="27">
        <v>1</v>
      </c>
      <c r="CL209" s="48">
        <v>0</v>
      </c>
      <c r="CM209" s="48">
        <v>0</v>
      </c>
      <c r="CN209" s="48">
        <v>0</v>
      </c>
      <c r="CO209" s="25">
        <v>0</v>
      </c>
      <c r="CP209" s="48">
        <v>0</v>
      </c>
      <c r="CQ209" s="48">
        <v>0</v>
      </c>
      <c r="CR209" s="25">
        <v>0</v>
      </c>
      <c r="CS209" s="48">
        <v>0</v>
      </c>
      <c r="CT209" s="48">
        <v>0</v>
      </c>
      <c r="CU209" s="25">
        <v>0</v>
      </c>
      <c r="CV209" s="48">
        <v>0</v>
      </c>
      <c r="CW209" s="48">
        <v>0</v>
      </c>
      <c r="CX209" s="48">
        <v>0</v>
      </c>
      <c r="CY209" s="25">
        <v>0</v>
      </c>
      <c r="CZ209" s="25">
        <v>0</v>
      </c>
      <c r="DA209" s="25">
        <v>0</v>
      </c>
      <c r="DB209" s="48">
        <v>0</v>
      </c>
      <c r="DC209" s="48">
        <v>0</v>
      </c>
      <c r="DD209" s="48">
        <v>0</v>
      </c>
      <c r="DE209" s="25">
        <v>0</v>
      </c>
      <c r="DF209" s="48">
        <v>0</v>
      </c>
      <c r="DG209" s="48">
        <v>0</v>
      </c>
      <c r="DH209" s="48">
        <v>0</v>
      </c>
      <c r="DI209" s="25">
        <v>0</v>
      </c>
      <c r="DJ209" s="33">
        <f t="shared" si="112"/>
        <v>0</v>
      </c>
      <c r="DK209" s="33">
        <f t="shared" si="113"/>
        <v>0</v>
      </c>
      <c r="DL209" s="27">
        <f t="shared" si="114"/>
        <v>1</v>
      </c>
      <c r="DM209" s="33">
        <f t="shared" si="115"/>
        <v>0</v>
      </c>
      <c r="DN209" s="33">
        <f t="shared" si="116"/>
        <v>0</v>
      </c>
      <c r="DO209" s="33">
        <f t="shared" si="117"/>
        <v>0</v>
      </c>
      <c r="DP209" s="33">
        <f t="shared" si="118"/>
        <v>0</v>
      </c>
      <c r="DQ209" s="33">
        <f t="shared" si="119"/>
        <v>0</v>
      </c>
      <c r="DR209" s="154">
        <v>25.34</v>
      </c>
      <c r="DS209" s="3">
        <v>23.263999999999999</v>
      </c>
      <c r="DT209" s="3" t="s">
        <v>3092</v>
      </c>
      <c r="DU209" s="3" t="s">
        <v>3062</v>
      </c>
      <c r="DV209" s="285"/>
    </row>
    <row r="210" spans="1:126" x14ac:dyDescent="0.35">
      <c r="A210">
        <v>2182</v>
      </c>
      <c r="B210" t="s">
        <v>127</v>
      </c>
      <c r="C210" t="s">
        <v>2130</v>
      </c>
      <c r="D210" t="s">
        <v>2131</v>
      </c>
      <c r="E210" t="s">
        <v>2132</v>
      </c>
      <c r="F210" t="s">
        <v>412</v>
      </c>
      <c r="G210" t="s">
        <v>2133</v>
      </c>
      <c r="H210" t="s">
        <v>1759</v>
      </c>
      <c r="I210">
        <v>2020</v>
      </c>
      <c r="J210" t="s">
        <v>2134</v>
      </c>
      <c r="N210">
        <v>231</v>
      </c>
      <c r="O210" s="42" t="s">
        <v>2135</v>
      </c>
      <c r="P210" t="s">
        <v>118</v>
      </c>
      <c r="Q210" t="s">
        <v>2136</v>
      </c>
      <c r="R210" t="s">
        <v>108</v>
      </c>
      <c r="S210" t="s">
        <v>236</v>
      </c>
      <c r="T210" t="s">
        <v>237</v>
      </c>
      <c r="U210" t="s">
        <v>274</v>
      </c>
      <c r="V210">
        <v>0</v>
      </c>
      <c r="W210">
        <v>0</v>
      </c>
      <c r="X210">
        <v>0</v>
      </c>
      <c r="Y210" s="43">
        <v>0</v>
      </c>
      <c r="Z210" s="43">
        <v>0</v>
      </c>
      <c r="AA210" s="43">
        <v>0</v>
      </c>
      <c r="AB210" s="43">
        <v>0</v>
      </c>
      <c r="AC210" s="3">
        <f t="shared" si="100"/>
        <v>0</v>
      </c>
      <c r="AD210" s="4">
        <f t="shared" si="101"/>
        <v>0</v>
      </c>
      <c r="AE210" s="44">
        <v>0</v>
      </c>
      <c r="AF210" s="44">
        <v>1</v>
      </c>
      <c r="AG210" s="11">
        <f t="shared" si="102"/>
        <v>1</v>
      </c>
      <c r="AH210" s="12">
        <f t="shared" si="103"/>
        <v>1</v>
      </c>
      <c r="AI210" s="13">
        <f t="shared" si="104"/>
        <v>1</v>
      </c>
      <c r="AJ210" s="45">
        <v>0</v>
      </c>
      <c r="AK210" s="45">
        <v>0</v>
      </c>
      <c r="AL210" s="18">
        <f t="shared" si="105"/>
        <v>0</v>
      </c>
      <c r="AM210" s="19">
        <f t="shared" si="106"/>
        <v>0</v>
      </c>
      <c r="AN210" s="46">
        <v>0</v>
      </c>
      <c r="AO210" s="46">
        <v>0</v>
      </c>
      <c r="AP210" s="46">
        <v>0</v>
      </c>
      <c r="AQ210" s="24">
        <f t="shared" si="107"/>
        <v>0</v>
      </c>
      <c r="AR210" s="25">
        <f t="shared" si="108"/>
        <v>0</v>
      </c>
      <c r="AS210" s="13">
        <f t="shared" si="109"/>
        <v>0</v>
      </c>
      <c r="AT210" s="26">
        <f t="shared" si="110"/>
        <v>1</v>
      </c>
      <c r="AU210" s="27">
        <f t="shared" si="111"/>
        <v>1</v>
      </c>
      <c r="AV210" s="47">
        <v>0</v>
      </c>
      <c r="AW210" s="47">
        <v>0</v>
      </c>
      <c r="AX210" s="47">
        <v>0</v>
      </c>
      <c r="AY210" s="47">
        <v>0</v>
      </c>
      <c r="AZ210" s="47">
        <v>0</v>
      </c>
      <c r="BA210" s="47">
        <v>0</v>
      </c>
      <c r="BB210" s="47">
        <v>0</v>
      </c>
      <c r="BC210" s="47">
        <v>0</v>
      </c>
      <c r="BD210" s="47">
        <v>0</v>
      </c>
      <c r="BE210" s="47">
        <v>0</v>
      </c>
      <c r="BF210" s="47">
        <v>0</v>
      </c>
      <c r="BG210" s="47">
        <v>0</v>
      </c>
      <c r="BH210" s="47">
        <v>0</v>
      </c>
      <c r="BI210" s="47">
        <v>0</v>
      </c>
      <c r="BJ210" s="47">
        <v>0</v>
      </c>
      <c r="BK210" s="47">
        <v>0</v>
      </c>
      <c r="BL210" s="47">
        <v>0</v>
      </c>
      <c r="BM210" s="47">
        <v>0</v>
      </c>
      <c r="BN210" s="47">
        <v>0</v>
      </c>
      <c r="BO210" s="47">
        <v>0</v>
      </c>
      <c r="BP210" s="47">
        <v>0</v>
      </c>
      <c r="BQ210" s="47">
        <v>0</v>
      </c>
      <c r="BR210" s="47">
        <v>0</v>
      </c>
      <c r="BS210" s="47">
        <v>0</v>
      </c>
      <c r="BT210" s="47">
        <v>0</v>
      </c>
      <c r="BU210" s="47">
        <v>0</v>
      </c>
      <c r="BV210" s="47">
        <v>0</v>
      </c>
      <c r="BW210" s="47">
        <v>0</v>
      </c>
      <c r="BX210" s="47">
        <v>0</v>
      </c>
      <c r="BY210" s="47">
        <v>0</v>
      </c>
      <c r="BZ210" s="47">
        <v>0</v>
      </c>
      <c r="CA210" s="47">
        <v>0</v>
      </c>
      <c r="CB210" s="47">
        <v>0</v>
      </c>
      <c r="CC210" s="47">
        <v>0</v>
      </c>
      <c r="CD210" s="47">
        <v>0</v>
      </c>
      <c r="CE210" s="47">
        <v>0</v>
      </c>
      <c r="CF210" s="47">
        <v>0</v>
      </c>
      <c r="CG210" s="47">
        <v>0</v>
      </c>
      <c r="CH210" s="47">
        <v>0</v>
      </c>
      <c r="CI210" s="25">
        <v>0</v>
      </c>
      <c r="CJ210" s="48">
        <v>0</v>
      </c>
      <c r="CK210" s="27">
        <v>0</v>
      </c>
      <c r="CL210" s="48">
        <v>0</v>
      </c>
      <c r="CM210" s="48">
        <v>0</v>
      </c>
      <c r="CN210" s="48">
        <v>0</v>
      </c>
      <c r="CO210" s="25">
        <v>1</v>
      </c>
      <c r="CP210" s="48">
        <v>0</v>
      </c>
      <c r="CQ210" s="48">
        <v>1</v>
      </c>
      <c r="CR210" s="25">
        <v>0</v>
      </c>
      <c r="CS210" s="48">
        <v>0</v>
      </c>
      <c r="CT210" s="48">
        <v>0</v>
      </c>
      <c r="CU210" s="25">
        <v>0</v>
      </c>
      <c r="CV210" s="48">
        <v>0</v>
      </c>
      <c r="CW210" s="48">
        <v>0</v>
      </c>
      <c r="CX210" s="48">
        <v>0</v>
      </c>
      <c r="CY210" s="25">
        <v>0</v>
      </c>
      <c r="CZ210" s="25">
        <v>0</v>
      </c>
      <c r="DA210" s="25">
        <v>0</v>
      </c>
      <c r="DB210" s="48">
        <v>0</v>
      </c>
      <c r="DC210" s="48">
        <v>0</v>
      </c>
      <c r="DD210" s="48">
        <v>0</v>
      </c>
      <c r="DE210" s="25">
        <v>0</v>
      </c>
      <c r="DF210" s="48">
        <v>0</v>
      </c>
      <c r="DG210" s="48">
        <v>0</v>
      </c>
      <c r="DH210" s="48">
        <v>0</v>
      </c>
      <c r="DI210" s="25">
        <v>0</v>
      </c>
      <c r="DJ210" s="33">
        <f t="shared" si="112"/>
        <v>0</v>
      </c>
      <c r="DK210" s="33">
        <f t="shared" si="113"/>
        <v>0</v>
      </c>
      <c r="DL210" s="27">
        <f t="shared" si="114"/>
        <v>0</v>
      </c>
      <c r="DM210" s="33">
        <f t="shared" si="115"/>
        <v>0</v>
      </c>
      <c r="DN210" s="33">
        <f t="shared" si="116"/>
        <v>1</v>
      </c>
      <c r="DO210" s="33">
        <f t="shared" si="117"/>
        <v>0</v>
      </c>
      <c r="DP210" s="33">
        <f t="shared" si="118"/>
        <v>0</v>
      </c>
      <c r="DQ210" s="33">
        <f t="shared" si="119"/>
        <v>0</v>
      </c>
      <c r="DR210" s="154"/>
      <c r="DS210" s="3"/>
      <c r="DT210" s="3"/>
      <c r="DU210" s="3"/>
      <c r="DV210" s="285"/>
    </row>
    <row r="211" spans="1:126" x14ac:dyDescent="0.35">
      <c r="A211">
        <v>2184</v>
      </c>
      <c r="B211" t="s">
        <v>127</v>
      </c>
      <c r="C211" t="s">
        <v>2137</v>
      </c>
      <c r="D211" t="s">
        <v>2138</v>
      </c>
      <c r="E211" t="s">
        <v>2139</v>
      </c>
      <c r="F211" t="s">
        <v>2139</v>
      </c>
      <c r="H211" t="s">
        <v>1517</v>
      </c>
      <c r="I211">
        <v>2020</v>
      </c>
      <c r="J211" t="s">
        <v>2140</v>
      </c>
      <c r="K211" s="47" t="s">
        <v>1507</v>
      </c>
      <c r="N211" t="s">
        <v>2141</v>
      </c>
      <c r="O211" s="42" t="s">
        <v>2142</v>
      </c>
      <c r="P211" t="s">
        <v>118</v>
      </c>
      <c r="Q211" t="s">
        <v>2143</v>
      </c>
      <c r="S211" t="s">
        <v>104</v>
      </c>
      <c r="T211" t="s">
        <v>240</v>
      </c>
      <c r="U211" t="s">
        <v>274</v>
      </c>
      <c r="V211">
        <v>0</v>
      </c>
      <c r="W211">
        <v>0</v>
      </c>
      <c r="X211">
        <v>0</v>
      </c>
      <c r="Y211" s="43">
        <v>0</v>
      </c>
      <c r="Z211" s="43">
        <v>0</v>
      </c>
      <c r="AA211" s="43">
        <v>0</v>
      </c>
      <c r="AB211" s="43">
        <v>0</v>
      </c>
      <c r="AC211" s="3">
        <f t="shared" si="100"/>
        <v>0</v>
      </c>
      <c r="AD211" s="4">
        <f t="shared" si="101"/>
        <v>0</v>
      </c>
      <c r="AE211" s="44">
        <v>0</v>
      </c>
      <c r="AF211" s="44">
        <v>1</v>
      </c>
      <c r="AG211" s="11">
        <f t="shared" si="102"/>
        <v>1</v>
      </c>
      <c r="AH211" s="12">
        <f t="shared" si="103"/>
        <v>1</v>
      </c>
      <c r="AI211" s="13">
        <f t="shared" si="104"/>
        <v>1</v>
      </c>
      <c r="AJ211" s="45">
        <v>0</v>
      </c>
      <c r="AK211" s="45">
        <v>0</v>
      </c>
      <c r="AL211" s="18">
        <f t="shared" si="105"/>
        <v>0</v>
      </c>
      <c r="AM211" s="19">
        <f t="shared" si="106"/>
        <v>0</v>
      </c>
      <c r="AN211" s="46">
        <v>0</v>
      </c>
      <c r="AO211" s="46">
        <v>0</v>
      </c>
      <c r="AP211" s="46">
        <v>0</v>
      </c>
      <c r="AQ211" s="24">
        <f t="shared" si="107"/>
        <v>0</v>
      </c>
      <c r="AR211" s="25">
        <f t="shared" si="108"/>
        <v>0</v>
      </c>
      <c r="AS211" s="13">
        <f t="shared" si="109"/>
        <v>0</v>
      </c>
      <c r="AT211" s="26">
        <f t="shared" si="110"/>
        <v>1</v>
      </c>
      <c r="AU211" s="27">
        <f t="shared" si="111"/>
        <v>1</v>
      </c>
      <c r="AV211" s="47">
        <v>0</v>
      </c>
      <c r="AW211" s="47">
        <v>0</v>
      </c>
      <c r="AX211" s="47">
        <v>0</v>
      </c>
      <c r="AY211" s="47">
        <v>0</v>
      </c>
      <c r="AZ211" s="47">
        <v>0</v>
      </c>
      <c r="BA211" s="47">
        <v>0</v>
      </c>
      <c r="BB211" s="47">
        <v>0</v>
      </c>
      <c r="BC211" s="47">
        <v>0</v>
      </c>
      <c r="BD211" s="47">
        <v>0</v>
      </c>
      <c r="BE211" s="47">
        <v>0</v>
      </c>
      <c r="BF211" s="47">
        <v>0</v>
      </c>
      <c r="BG211" s="47">
        <v>0</v>
      </c>
      <c r="BH211" s="47">
        <v>0</v>
      </c>
      <c r="BI211" s="47">
        <v>0</v>
      </c>
      <c r="BJ211" s="47">
        <v>0</v>
      </c>
      <c r="BK211" s="47">
        <v>0</v>
      </c>
      <c r="BL211" s="47">
        <v>0</v>
      </c>
      <c r="BM211" s="47">
        <v>0</v>
      </c>
      <c r="BN211" s="47">
        <v>0</v>
      </c>
      <c r="BO211" s="47">
        <v>0</v>
      </c>
      <c r="BP211" s="47">
        <v>0</v>
      </c>
      <c r="BQ211" s="47">
        <v>0</v>
      </c>
      <c r="BR211" s="47">
        <v>0</v>
      </c>
      <c r="BS211" s="47">
        <v>0</v>
      </c>
      <c r="BT211" s="47">
        <v>0</v>
      </c>
      <c r="BU211" s="47">
        <v>0</v>
      </c>
      <c r="BV211" s="47">
        <v>0</v>
      </c>
      <c r="BW211" s="47">
        <v>0</v>
      </c>
      <c r="BX211" s="47">
        <v>0</v>
      </c>
      <c r="BY211" s="47">
        <v>0</v>
      </c>
      <c r="BZ211" s="47">
        <v>0</v>
      </c>
      <c r="CA211" s="47">
        <v>0</v>
      </c>
      <c r="CB211" s="47">
        <v>0</v>
      </c>
      <c r="CC211" s="47">
        <v>0</v>
      </c>
      <c r="CD211" s="47">
        <v>0</v>
      </c>
      <c r="CE211" s="47">
        <v>0</v>
      </c>
      <c r="CF211" s="47">
        <v>0</v>
      </c>
      <c r="CG211" s="47">
        <v>0</v>
      </c>
      <c r="CH211" s="47">
        <v>0</v>
      </c>
      <c r="CI211" s="25">
        <v>1</v>
      </c>
      <c r="CJ211" s="48">
        <v>0</v>
      </c>
      <c r="CK211" s="27">
        <v>0</v>
      </c>
      <c r="CL211" s="48">
        <v>1</v>
      </c>
      <c r="CM211" s="48">
        <v>0</v>
      </c>
      <c r="CN211" s="48">
        <v>0</v>
      </c>
      <c r="CO211" s="25">
        <v>0</v>
      </c>
      <c r="CP211" s="48">
        <v>0</v>
      </c>
      <c r="CQ211" s="48">
        <v>0</v>
      </c>
      <c r="CR211" s="25">
        <v>0</v>
      </c>
      <c r="CS211" s="48">
        <v>0</v>
      </c>
      <c r="CT211" s="48">
        <v>0</v>
      </c>
      <c r="CU211" s="25">
        <v>0</v>
      </c>
      <c r="CV211" s="48">
        <v>0</v>
      </c>
      <c r="CW211" s="48">
        <v>0</v>
      </c>
      <c r="CX211" s="48">
        <v>0</v>
      </c>
      <c r="CY211" s="25">
        <v>0</v>
      </c>
      <c r="CZ211" s="25">
        <v>0</v>
      </c>
      <c r="DA211" s="25">
        <v>0</v>
      </c>
      <c r="DB211" s="48">
        <v>0</v>
      </c>
      <c r="DC211" s="48">
        <v>0</v>
      </c>
      <c r="DD211" s="48">
        <v>0</v>
      </c>
      <c r="DE211" s="25">
        <v>0</v>
      </c>
      <c r="DF211" s="48">
        <v>0</v>
      </c>
      <c r="DG211" s="48">
        <v>0</v>
      </c>
      <c r="DH211" s="48">
        <v>0</v>
      </c>
      <c r="DI211" s="25">
        <v>0</v>
      </c>
      <c r="DJ211" s="33">
        <f t="shared" si="112"/>
        <v>0</v>
      </c>
      <c r="DK211" s="33">
        <f t="shared" si="113"/>
        <v>0</v>
      </c>
      <c r="DL211" s="27">
        <f t="shared" si="114"/>
        <v>0</v>
      </c>
      <c r="DM211" s="33">
        <f t="shared" si="115"/>
        <v>1</v>
      </c>
      <c r="DN211" s="33">
        <f t="shared" si="116"/>
        <v>0</v>
      </c>
      <c r="DO211" s="33">
        <f t="shared" si="117"/>
        <v>0</v>
      </c>
      <c r="DP211" s="33">
        <f t="shared" si="118"/>
        <v>0</v>
      </c>
      <c r="DQ211" s="33">
        <f t="shared" si="119"/>
        <v>0</v>
      </c>
      <c r="DR211" s="154"/>
      <c r="DS211" s="3"/>
      <c r="DT211" s="3"/>
      <c r="DU211" s="3"/>
      <c r="DV211" s="285"/>
    </row>
    <row r="212" spans="1:126" x14ac:dyDescent="0.35">
      <c r="A212">
        <v>2186</v>
      </c>
      <c r="B212" t="s">
        <v>127</v>
      </c>
      <c r="C212" t="s">
        <v>2144</v>
      </c>
      <c r="D212" t="s">
        <v>2145</v>
      </c>
      <c r="E212" t="s">
        <v>2146</v>
      </c>
      <c r="F212" t="s">
        <v>379</v>
      </c>
      <c r="G212" t="s">
        <v>2147</v>
      </c>
      <c r="H212" t="s">
        <v>2148</v>
      </c>
      <c r="I212">
        <v>2020</v>
      </c>
      <c r="J212" t="s">
        <v>2149</v>
      </c>
      <c r="K212" s="47" t="s">
        <v>151</v>
      </c>
      <c r="L212">
        <v>4894</v>
      </c>
      <c r="M212">
        <v>1</v>
      </c>
      <c r="N212" t="s">
        <v>2150</v>
      </c>
      <c r="O212" s="42" t="s">
        <v>155</v>
      </c>
      <c r="P212" t="s">
        <v>102</v>
      </c>
      <c r="Q212" t="s">
        <v>2151</v>
      </c>
      <c r="R212" t="s">
        <v>108</v>
      </c>
      <c r="S212" t="s">
        <v>104</v>
      </c>
      <c r="T212" t="s">
        <v>105</v>
      </c>
      <c r="U212" t="s">
        <v>1375</v>
      </c>
      <c r="V212">
        <v>0</v>
      </c>
      <c r="W212">
        <v>0</v>
      </c>
      <c r="X212">
        <v>0</v>
      </c>
      <c r="Y212" s="43">
        <v>0</v>
      </c>
      <c r="Z212" s="43">
        <v>0</v>
      </c>
      <c r="AA212" s="43">
        <v>0</v>
      </c>
      <c r="AB212" s="43">
        <v>0</v>
      </c>
      <c r="AC212" s="3">
        <f t="shared" si="100"/>
        <v>0</v>
      </c>
      <c r="AD212" s="4">
        <f t="shared" si="101"/>
        <v>0</v>
      </c>
      <c r="AE212" s="44">
        <v>1</v>
      </c>
      <c r="AF212" s="44">
        <v>0</v>
      </c>
      <c r="AG212" s="11">
        <f t="shared" si="102"/>
        <v>1</v>
      </c>
      <c r="AH212" s="12">
        <f t="shared" si="103"/>
        <v>1</v>
      </c>
      <c r="AI212" s="13">
        <f t="shared" si="104"/>
        <v>1</v>
      </c>
      <c r="AJ212" s="45">
        <v>0</v>
      </c>
      <c r="AK212" s="45">
        <v>0</v>
      </c>
      <c r="AL212" s="18">
        <f t="shared" si="105"/>
        <v>0</v>
      </c>
      <c r="AM212" s="19">
        <f t="shared" si="106"/>
        <v>0</v>
      </c>
      <c r="AN212" s="46">
        <v>0</v>
      </c>
      <c r="AO212" s="46">
        <v>0</v>
      </c>
      <c r="AP212" s="46">
        <v>0</v>
      </c>
      <c r="AQ212" s="24">
        <f t="shared" si="107"/>
        <v>0</v>
      </c>
      <c r="AR212" s="25">
        <f t="shared" si="108"/>
        <v>0</v>
      </c>
      <c r="AS212" s="13">
        <f t="shared" si="109"/>
        <v>0</v>
      </c>
      <c r="AT212" s="26">
        <f t="shared" si="110"/>
        <v>1</v>
      </c>
      <c r="AU212" s="27">
        <f t="shared" si="111"/>
        <v>1</v>
      </c>
      <c r="AV212" s="47">
        <v>0</v>
      </c>
      <c r="AW212" s="47">
        <v>0</v>
      </c>
      <c r="AX212" s="47">
        <v>0</v>
      </c>
      <c r="AY212" s="47">
        <v>1</v>
      </c>
      <c r="AZ212" s="47">
        <v>0</v>
      </c>
      <c r="BA212" s="47">
        <v>0</v>
      </c>
      <c r="BB212" s="47">
        <v>0</v>
      </c>
      <c r="BC212" s="47">
        <v>0</v>
      </c>
      <c r="BD212" s="47">
        <v>0</v>
      </c>
      <c r="BE212" s="47">
        <v>0</v>
      </c>
      <c r="BF212" s="47">
        <v>0</v>
      </c>
      <c r="BG212" s="47">
        <v>0</v>
      </c>
      <c r="BH212" s="47">
        <v>0</v>
      </c>
      <c r="BI212" s="47">
        <v>0</v>
      </c>
      <c r="BJ212" s="47">
        <v>0</v>
      </c>
      <c r="BK212" s="47">
        <v>0</v>
      </c>
      <c r="BL212" s="47">
        <v>0</v>
      </c>
      <c r="BM212" s="47">
        <v>0</v>
      </c>
      <c r="BN212" s="47">
        <v>0</v>
      </c>
      <c r="BO212" s="47">
        <v>0</v>
      </c>
      <c r="BP212" s="47">
        <v>0</v>
      </c>
      <c r="BQ212" s="47">
        <v>0</v>
      </c>
      <c r="BR212" s="47">
        <v>0</v>
      </c>
      <c r="BS212" s="47">
        <v>0</v>
      </c>
      <c r="BT212" s="47">
        <v>0</v>
      </c>
      <c r="BU212" s="47">
        <v>0</v>
      </c>
      <c r="BV212" s="47">
        <v>0</v>
      </c>
      <c r="BW212" s="47">
        <v>0</v>
      </c>
      <c r="BX212" s="47">
        <v>0</v>
      </c>
      <c r="BY212" s="47">
        <v>0</v>
      </c>
      <c r="BZ212" s="47">
        <v>0</v>
      </c>
      <c r="CA212" s="47">
        <v>0</v>
      </c>
      <c r="CB212" s="47">
        <v>0</v>
      </c>
      <c r="CC212" s="47">
        <v>0</v>
      </c>
      <c r="CD212" s="47">
        <v>0</v>
      </c>
      <c r="CE212" s="47">
        <v>0</v>
      </c>
      <c r="CF212" s="47">
        <v>0</v>
      </c>
      <c r="CG212" s="47">
        <v>0</v>
      </c>
      <c r="CH212" s="47">
        <v>0</v>
      </c>
      <c r="CI212" s="25">
        <v>1</v>
      </c>
      <c r="CJ212" s="48">
        <v>0</v>
      </c>
      <c r="CK212" s="27">
        <v>1</v>
      </c>
      <c r="CL212" s="48">
        <v>0</v>
      </c>
      <c r="CM212" s="48">
        <v>0</v>
      </c>
      <c r="CN212" s="48">
        <v>0</v>
      </c>
      <c r="CO212" s="25">
        <v>0</v>
      </c>
      <c r="CP212" s="48">
        <v>0</v>
      </c>
      <c r="CQ212" s="48">
        <v>0</v>
      </c>
      <c r="CR212" s="25">
        <v>0</v>
      </c>
      <c r="CS212" s="48">
        <v>0</v>
      </c>
      <c r="CT212" s="48">
        <v>0</v>
      </c>
      <c r="CU212" s="25">
        <v>0</v>
      </c>
      <c r="CV212" s="48">
        <v>0</v>
      </c>
      <c r="CW212" s="48">
        <v>0</v>
      </c>
      <c r="CX212" s="48">
        <v>0</v>
      </c>
      <c r="CY212" s="25">
        <v>0</v>
      </c>
      <c r="CZ212" s="25">
        <v>0</v>
      </c>
      <c r="DA212" s="25">
        <v>0</v>
      </c>
      <c r="DB212" s="48">
        <v>0</v>
      </c>
      <c r="DC212" s="48">
        <v>0</v>
      </c>
      <c r="DD212" s="48">
        <v>0</v>
      </c>
      <c r="DE212" s="25">
        <v>0</v>
      </c>
      <c r="DF212" s="48">
        <v>0</v>
      </c>
      <c r="DG212" s="48">
        <v>0</v>
      </c>
      <c r="DH212" s="48">
        <v>0</v>
      </c>
      <c r="DI212" s="25">
        <v>0</v>
      </c>
      <c r="DJ212" s="33">
        <f t="shared" si="112"/>
        <v>0</v>
      </c>
      <c r="DK212" s="33">
        <f t="shared" si="113"/>
        <v>0</v>
      </c>
      <c r="DL212" s="27">
        <f t="shared" si="114"/>
        <v>1</v>
      </c>
      <c r="DM212" s="33">
        <f t="shared" si="115"/>
        <v>0</v>
      </c>
      <c r="DN212" s="33">
        <f t="shared" si="116"/>
        <v>0</v>
      </c>
      <c r="DO212" s="33">
        <f t="shared" si="117"/>
        <v>0</v>
      </c>
      <c r="DP212" s="33">
        <f t="shared" si="118"/>
        <v>0</v>
      </c>
      <c r="DQ212" s="33">
        <f t="shared" si="119"/>
        <v>0</v>
      </c>
      <c r="DR212" s="154">
        <v>0.95499999999999996</v>
      </c>
      <c r="DS212" s="3">
        <v>0.94599999999999995</v>
      </c>
      <c r="DT212" s="3" t="s">
        <v>3063</v>
      </c>
      <c r="DU212" s="3" t="s">
        <v>3067</v>
      </c>
      <c r="DV212" s="285"/>
    </row>
    <row r="213" spans="1:126" x14ac:dyDescent="0.35">
      <c r="A213">
        <v>2187</v>
      </c>
      <c r="B213" t="s">
        <v>127</v>
      </c>
      <c r="C213" t="s">
        <v>2152</v>
      </c>
      <c r="D213" t="s">
        <v>2153</v>
      </c>
      <c r="E213" t="s">
        <v>2154</v>
      </c>
      <c r="F213" t="s">
        <v>379</v>
      </c>
      <c r="G213" t="s">
        <v>2155</v>
      </c>
      <c r="H213" t="s">
        <v>2156</v>
      </c>
      <c r="I213">
        <v>2020</v>
      </c>
      <c r="J213" t="s">
        <v>2157</v>
      </c>
      <c r="K213" s="47" t="s">
        <v>151</v>
      </c>
      <c r="L213">
        <v>4082</v>
      </c>
      <c r="M213">
        <v>3</v>
      </c>
      <c r="N213" t="s">
        <v>2158</v>
      </c>
      <c r="O213" s="42" t="s">
        <v>155</v>
      </c>
      <c r="P213" t="s">
        <v>102</v>
      </c>
      <c r="Q213" t="s">
        <v>2159</v>
      </c>
      <c r="R213" t="s">
        <v>108</v>
      </c>
      <c r="S213" t="s">
        <v>104</v>
      </c>
      <c r="U213" t="s">
        <v>1375</v>
      </c>
      <c r="V213">
        <v>0</v>
      </c>
      <c r="W213">
        <v>0</v>
      </c>
      <c r="X213">
        <v>0</v>
      </c>
      <c r="Y213" s="43">
        <v>0</v>
      </c>
      <c r="Z213" s="43">
        <v>0</v>
      </c>
      <c r="AA213" s="43">
        <v>0</v>
      </c>
      <c r="AB213" s="43">
        <v>0</v>
      </c>
      <c r="AC213" s="3">
        <f t="shared" si="100"/>
        <v>0</v>
      </c>
      <c r="AD213" s="4">
        <f t="shared" si="101"/>
        <v>0</v>
      </c>
      <c r="AE213" s="44">
        <v>1</v>
      </c>
      <c r="AF213" s="44">
        <v>0</v>
      </c>
      <c r="AG213" s="11">
        <f t="shared" si="102"/>
        <v>1</v>
      </c>
      <c r="AH213" s="12">
        <f t="shared" si="103"/>
        <v>1</v>
      </c>
      <c r="AI213" s="13">
        <f t="shared" si="104"/>
        <v>1</v>
      </c>
      <c r="AJ213" s="45">
        <v>0</v>
      </c>
      <c r="AK213" s="45">
        <v>0</v>
      </c>
      <c r="AL213" s="18">
        <f t="shared" si="105"/>
        <v>0</v>
      </c>
      <c r="AM213" s="19">
        <f t="shared" si="106"/>
        <v>0</v>
      </c>
      <c r="AN213" s="46">
        <v>0</v>
      </c>
      <c r="AO213" s="46">
        <v>0</v>
      </c>
      <c r="AP213" s="46">
        <v>0</v>
      </c>
      <c r="AQ213" s="24">
        <f t="shared" si="107"/>
        <v>0</v>
      </c>
      <c r="AR213" s="25">
        <f t="shared" si="108"/>
        <v>0</v>
      </c>
      <c r="AS213" s="13">
        <f t="shared" si="109"/>
        <v>0</v>
      </c>
      <c r="AT213" s="26">
        <f t="shared" si="110"/>
        <v>1</v>
      </c>
      <c r="AU213" s="27">
        <f t="shared" si="111"/>
        <v>1</v>
      </c>
      <c r="AV213" s="47">
        <v>0</v>
      </c>
      <c r="AW213" s="47">
        <v>0</v>
      </c>
      <c r="AX213" s="47">
        <v>0</v>
      </c>
      <c r="AY213" s="47">
        <v>1</v>
      </c>
      <c r="AZ213" s="47">
        <v>0</v>
      </c>
      <c r="BA213" s="47">
        <v>0</v>
      </c>
      <c r="BB213" s="47">
        <v>0</v>
      </c>
      <c r="BC213" s="47">
        <v>0</v>
      </c>
      <c r="BD213" s="47">
        <v>0</v>
      </c>
      <c r="BE213" s="47">
        <v>0</v>
      </c>
      <c r="BF213" s="47">
        <v>0</v>
      </c>
      <c r="BG213" s="47">
        <v>0</v>
      </c>
      <c r="BH213" s="47">
        <v>0</v>
      </c>
      <c r="BI213" s="47">
        <v>0</v>
      </c>
      <c r="BJ213" s="47">
        <v>0</v>
      </c>
      <c r="BK213" s="47">
        <v>0</v>
      </c>
      <c r="BL213" s="47">
        <v>0</v>
      </c>
      <c r="BM213" s="47">
        <v>0</v>
      </c>
      <c r="BN213" s="47">
        <v>0</v>
      </c>
      <c r="BO213" s="47">
        <v>0</v>
      </c>
      <c r="BP213" s="47">
        <v>0</v>
      </c>
      <c r="BQ213" s="47">
        <v>0</v>
      </c>
      <c r="BR213" s="47">
        <v>0</v>
      </c>
      <c r="BS213" s="47">
        <v>0</v>
      </c>
      <c r="BT213" s="47">
        <v>0</v>
      </c>
      <c r="BU213" s="47">
        <v>0</v>
      </c>
      <c r="BV213" s="47">
        <v>0</v>
      </c>
      <c r="BW213" s="47">
        <v>0</v>
      </c>
      <c r="BX213" s="47">
        <v>0</v>
      </c>
      <c r="BY213" s="47">
        <v>0</v>
      </c>
      <c r="BZ213" s="47">
        <v>0</v>
      </c>
      <c r="CA213" s="47">
        <v>0</v>
      </c>
      <c r="CB213" s="47">
        <v>0</v>
      </c>
      <c r="CC213" s="47">
        <v>0</v>
      </c>
      <c r="CD213" s="47">
        <v>0</v>
      </c>
      <c r="CE213" s="47">
        <v>0</v>
      </c>
      <c r="CF213" s="47">
        <v>0</v>
      </c>
      <c r="CG213" s="47">
        <v>0</v>
      </c>
      <c r="CH213" s="47">
        <v>0</v>
      </c>
      <c r="CI213" s="25">
        <v>1</v>
      </c>
      <c r="CJ213" s="48">
        <v>0</v>
      </c>
      <c r="CK213" s="27">
        <v>0</v>
      </c>
      <c r="CL213" s="48">
        <v>0</v>
      </c>
      <c r="CM213" s="48">
        <v>0</v>
      </c>
      <c r="CN213" s="48">
        <v>0</v>
      </c>
      <c r="CO213" s="25">
        <v>0</v>
      </c>
      <c r="CP213" s="48">
        <v>0</v>
      </c>
      <c r="CQ213" s="48">
        <v>0</v>
      </c>
      <c r="CR213" s="25">
        <v>0</v>
      </c>
      <c r="CS213" s="48">
        <v>0</v>
      </c>
      <c r="CT213" s="48">
        <v>0</v>
      </c>
      <c r="CU213" s="25">
        <v>0</v>
      </c>
      <c r="CV213" s="48">
        <v>0</v>
      </c>
      <c r="CW213" s="48">
        <v>0</v>
      </c>
      <c r="CX213" s="48">
        <v>0</v>
      </c>
      <c r="CY213" s="25">
        <v>0</v>
      </c>
      <c r="CZ213" s="25">
        <v>0</v>
      </c>
      <c r="DA213" s="25">
        <v>0</v>
      </c>
      <c r="DB213" s="48">
        <v>0</v>
      </c>
      <c r="DC213" s="48">
        <v>0</v>
      </c>
      <c r="DD213" s="48">
        <v>0</v>
      </c>
      <c r="DE213" s="25">
        <v>0</v>
      </c>
      <c r="DF213" s="48">
        <v>0</v>
      </c>
      <c r="DG213" s="48">
        <v>0</v>
      </c>
      <c r="DH213" s="48">
        <v>0</v>
      </c>
      <c r="DI213" s="25">
        <v>0</v>
      </c>
      <c r="DJ213" s="33">
        <f t="shared" si="112"/>
        <v>0</v>
      </c>
      <c r="DK213" s="33">
        <f t="shared" si="113"/>
        <v>0</v>
      </c>
      <c r="DL213" s="27">
        <f t="shared" si="114"/>
        <v>0</v>
      </c>
      <c r="DM213" s="33">
        <f t="shared" si="115"/>
        <v>0</v>
      </c>
      <c r="DN213" s="33">
        <f t="shared" si="116"/>
        <v>0</v>
      </c>
      <c r="DO213" s="33">
        <f t="shared" si="117"/>
        <v>0</v>
      </c>
      <c r="DP213" s="33">
        <f t="shared" si="118"/>
        <v>0</v>
      </c>
      <c r="DQ213" s="33">
        <f t="shared" si="119"/>
        <v>0</v>
      </c>
      <c r="DR213" s="154">
        <v>0.95499999999999996</v>
      </c>
      <c r="DS213" s="3">
        <v>0.94599999999999995</v>
      </c>
      <c r="DT213" s="3" t="s">
        <v>3063</v>
      </c>
      <c r="DU213" s="3" t="s">
        <v>3067</v>
      </c>
      <c r="DV213" s="285"/>
    </row>
    <row r="214" spans="1:126" x14ac:dyDescent="0.35">
      <c r="A214">
        <v>2188</v>
      </c>
      <c r="B214" t="s">
        <v>381</v>
      </c>
      <c r="C214" t="s">
        <v>2160</v>
      </c>
      <c r="D214" t="s">
        <v>2161</v>
      </c>
      <c r="E214" t="s">
        <v>2162</v>
      </c>
      <c r="F214" t="s">
        <v>379</v>
      </c>
      <c r="G214" t="s">
        <v>2163</v>
      </c>
      <c r="H214" t="s">
        <v>2164</v>
      </c>
      <c r="I214">
        <v>2020</v>
      </c>
      <c r="J214" t="s">
        <v>2165</v>
      </c>
      <c r="K214" s="47" t="s">
        <v>2166</v>
      </c>
      <c r="N214" t="s">
        <v>230</v>
      </c>
      <c r="O214" s="42" t="s">
        <v>2167</v>
      </c>
      <c r="P214" t="s">
        <v>102</v>
      </c>
      <c r="Q214" t="s">
        <v>2168</v>
      </c>
      <c r="R214" t="s">
        <v>103</v>
      </c>
      <c r="S214" t="s">
        <v>231</v>
      </c>
      <c r="U214" t="s">
        <v>1375</v>
      </c>
      <c r="V214">
        <v>0</v>
      </c>
      <c r="W214">
        <v>0</v>
      </c>
      <c r="X214">
        <v>0</v>
      </c>
      <c r="Y214" s="43">
        <v>0</v>
      </c>
      <c r="Z214" s="43">
        <v>0</v>
      </c>
      <c r="AA214" s="43">
        <v>0</v>
      </c>
      <c r="AB214" s="43">
        <v>0</v>
      </c>
      <c r="AC214" s="3">
        <f t="shared" si="100"/>
        <v>0</v>
      </c>
      <c r="AD214" s="4">
        <f t="shared" si="101"/>
        <v>0</v>
      </c>
      <c r="AE214" s="44">
        <v>1</v>
      </c>
      <c r="AF214" s="44">
        <v>0</v>
      </c>
      <c r="AG214" s="11">
        <f t="shared" si="102"/>
        <v>1</v>
      </c>
      <c r="AH214" s="12">
        <f t="shared" si="103"/>
        <v>1</v>
      </c>
      <c r="AI214" s="13">
        <f t="shared" si="104"/>
        <v>1</v>
      </c>
      <c r="AJ214" s="45">
        <v>0</v>
      </c>
      <c r="AK214" s="45">
        <v>0</v>
      </c>
      <c r="AL214" s="18">
        <f t="shared" si="105"/>
        <v>0</v>
      </c>
      <c r="AM214" s="19">
        <f t="shared" si="106"/>
        <v>0</v>
      </c>
      <c r="AN214" s="46">
        <v>0</v>
      </c>
      <c r="AO214" s="46">
        <v>0</v>
      </c>
      <c r="AP214" s="46">
        <v>0</v>
      </c>
      <c r="AQ214" s="24">
        <f t="shared" si="107"/>
        <v>0</v>
      </c>
      <c r="AR214" s="25">
        <f t="shared" si="108"/>
        <v>0</v>
      </c>
      <c r="AS214" s="13">
        <f t="shared" si="109"/>
        <v>0</v>
      </c>
      <c r="AT214" s="26">
        <f t="shared" si="110"/>
        <v>1</v>
      </c>
      <c r="AU214" s="27">
        <f t="shared" si="111"/>
        <v>1</v>
      </c>
      <c r="AV214" s="47">
        <v>0</v>
      </c>
      <c r="AW214" s="47">
        <v>0</v>
      </c>
      <c r="AX214" s="47">
        <v>0</v>
      </c>
      <c r="AY214" s="47">
        <v>1</v>
      </c>
      <c r="AZ214" s="47">
        <v>0</v>
      </c>
      <c r="BA214" s="47">
        <v>0</v>
      </c>
      <c r="BB214" s="47">
        <v>0</v>
      </c>
      <c r="BC214" s="47">
        <v>0</v>
      </c>
      <c r="BD214" s="47">
        <v>0</v>
      </c>
      <c r="BE214" s="47">
        <v>0</v>
      </c>
      <c r="BF214" s="47">
        <v>0</v>
      </c>
      <c r="BG214" s="47">
        <v>0</v>
      </c>
      <c r="BH214" s="47">
        <v>0</v>
      </c>
      <c r="BI214" s="47">
        <v>0</v>
      </c>
      <c r="BJ214" s="47">
        <v>0</v>
      </c>
      <c r="BK214" s="47">
        <v>0</v>
      </c>
      <c r="BL214" s="47">
        <v>0</v>
      </c>
      <c r="BM214" s="47">
        <v>0</v>
      </c>
      <c r="BN214" s="47">
        <v>0</v>
      </c>
      <c r="BO214" s="47">
        <v>0</v>
      </c>
      <c r="BP214" s="47">
        <v>0</v>
      </c>
      <c r="BQ214" s="47">
        <v>0</v>
      </c>
      <c r="BR214" s="47">
        <v>0</v>
      </c>
      <c r="BS214" s="47">
        <v>0</v>
      </c>
      <c r="BT214" s="47">
        <v>0</v>
      </c>
      <c r="BU214" s="47">
        <v>0</v>
      </c>
      <c r="BV214" s="47">
        <v>0</v>
      </c>
      <c r="BW214" s="47">
        <v>0</v>
      </c>
      <c r="BX214" s="47">
        <v>0</v>
      </c>
      <c r="BY214" s="47">
        <v>0</v>
      </c>
      <c r="BZ214" s="47">
        <v>0</v>
      </c>
      <c r="CA214" s="47">
        <v>0</v>
      </c>
      <c r="CB214" s="47">
        <v>0</v>
      </c>
      <c r="CC214" s="47">
        <v>0</v>
      </c>
      <c r="CD214" s="47">
        <v>0</v>
      </c>
      <c r="CE214" s="47">
        <v>0</v>
      </c>
      <c r="CF214" s="47">
        <v>0</v>
      </c>
      <c r="CG214" s="47">
        <v>0</v>
      </c>
      <c r="CH214" s="47">
        <v>0</v>
      </c>
      <c r="CI214" s="25">
        <v>0</v>
      </c>
      <c r="CJ214" s="48">
        <v>0</v>
      </c>
      <c r="CK214" s="27">
        <v>0</v>
      </c>
      <c r="CL214" s="48">
        <v>0</v>
      </c>
      <c r="CM214" s="48">
        <v>0</v>
      </c>
      <c r="CN214" s="48">
        <v>0</v>
      </c>
      <c r="CO214" s="25">
        <v>0</v>
      </c>
      <c r="CP214" s="48">
        <v>0</v>
      </c>
      <c r="CQ214" s="48">
        <v>0</v>
      </c>
      <c r="CR214" s="25">
        <v>0</v>
      </c>
      <c r="CS214" s="48">
        <v>0</v>
      </c>
      <c r="CT214" s="48">
        <v>0</v>
      </c>
      <c r="CU214" s="25">
        <v>0</v>
      </c>
      <c r="CV214" s="48">
        <v>0</v>
      </c>
      <c r="CW214" s="48">
        <v>0</v>
      </c>
      <c r="CX214" s="48">
        <v>0</v>
      </c>
      <c r="CY214" s="25">
        <v>1</v>
      </c>
      <c r="CZ214" s="25">
        <v>0</v>
      </c>
      <c r="DA214" s="25">
        <v>0</v>
      </c>
      <c r="DB214" s="48">
        <v>0</v>
      </c>
      <c r="DC214" s="48">
        <v>0</v>
      </c>
      <c r="DD214" s="48">
        <v>0</v>
      </c>
      <c r="DE214" s="25">
        <v>0</v>
      </c>
      <c r="DF214" s="48">
        <v>0</v>
      </c>
      <c r="DG214" s="48">
        <v>0</v>
      </c>
      <c r="DH214" s="48">
        <v>0</v>
      </c>
      <c r="DI214" s="25">
        <v>0</v>
      </c>
      <c r="DJ214" s="33">
        <f t="shared" si="112"/>
        <v>0</v>
      </c>
      <c r="DK214" s="33">
        <f t="shared" si="113"/>
        <v>0</v>
      </c>
      <c r="DL214" s="27">
        <f t="shared" si="114"/>
        <v>0</v>
      </c>
      <c r="DM214" s="33">
        <f t="shared" si="115"/>
        <v>0</v>
      </c>
      <c r="DN214" s="33">
        <f t="shared" si="116"/>
        <v>0</v>
      </c>
      <c r="DO214" s="33">
        <f t="shared" si="117"/>
        <v>0</v>
      </c>
      <c r="DP214" s="33">
        <f t="shared" si="118"/>
        <v>0</v>
      </c>
      <c r="DQ214" s="33">
        <f t="shared" si="119"/>
        <v>0</v>
      </c>
      <c r="DR214" s="154"/>
      <c r="DS214" s="3"/>
      <c r="DT214" s="3"/>
      <c r="DU214" s="3"/>
      <c r="DV214" s="285"/>
    </row>
    <row r="215" spans="1:126" x14ac:dyDescent="0.35">
      <c r="A215">
        <v>2189</v>
      </c>
      <c r="B215" t="s">
        <v>127</v>
      </c>
      <c r="C215" t="s">
        <v>2169</v>
      </c>
      <c r="D215" t="s">
        <v>2170</v>
      </c>
      <c r="E215" t="s">
        <v>2171</v>
      </c>
      <c r="F215" t="s">
        <v>379</v>
      </c>
      <c r="G215" t="s">
        <v>2172</v>
      </c>
      <c r="H215" t="s">
        <v>1312</v>
      </c>
      <c r="I215">
        <v>2020</v>
      </c>
      <c r="J215" t="s">
        <v>2173</v>
      </c>
      <c r="K215" s="47" t="s">
        <v>2174</v>
      </c>
      <c r="L215">
        <v>30</v>
      </c>
      <c r="N215" t="s">
        <v>142</v>
      </c>
      <c r="P215" t="s">
        <v>102</v>
      </c>
      <c r="Q215" t="s">
        <v>2175</v>
      </c>
      <c r="R215" t="s">
        <v>108</v>
      </c>
      <c r="S215" t="s">
        <v>104</v>
      </c>
      <c r="U215" t="s">
        <v>1375</v>
      </c>
      <c r="V215">
        <v>0</v>
      </c>
      <c r="W215">
        <v>0</v>
      </c>
      <c r="X215">
        <v>0</v>
      </c>
      <c r="Y215" s="43">
        <v>0</v>
      </c>
      <c r="Z215" s="43">
        <v>0</v>
      </c>
      <c r="AA215" s="43">
        <v>0</v>
      </c>
      <c r="AB215" s="43">
        <v>0</v>
      </c>
      <c r="AC215" s="3">
        <f t="shared" si="100"/>
        <v>0</v>
      </c>
      <c r="AD215" s="4">
        <f t="shared" si="101"/>
        <v>0</v>
      </c>
      <c r="AE215" s="44">
        <v>1</v>
      </c>
      <c r="AF215" s="44">
        <v>0</v>
      </c>
      <c r="AG215" s="11">
        <f t="shared" si="102"/>
        <v>1</v>
      </c>
      <c r="AH215" s="12">
        <f t="shared" si="103"/>
        <v>1</v>
      </c>
      <c r="AI215" s="13">
        <f t="shared" si="104"/>
        <v>1</v>
      </c>
      <c r="AJ215" s="45">
        <v>0</v>
      </c>
      <c r="AK215" s="45">
        <v>0</v>
      </c>
      <c r="AL215" s="18">
        <f t="shared" si="105"/>
        <v>0</v>
      </c>
      <c r="AM215" s="19">
        <f t="shared" si="106"/>
        <v>0</v>
      </c>
      <c r="AN215" s="46">
        <v>0</v>
      </c>
      <c r="AO215" s="46">
        <v>0</v>
      </c>
      <c r="AP215" s="46">
        <v>0</v>
      </c>
      <c r="AQ215" s="24">
        <f t="shared" si="107"/>
        <v>0</v>
      </c>
      <c r="AR215" s="25">
        <f t="shared" si="108"/>
        <v>0</v>
      </c>
      <c r="AS215" s="13">
        <f t="shared" si="109"/>
        <v>0</v>
      </c>
      <c r="AT215" s="26">
        <f t="shared" si="110"/>
        <v>1</v>
      </c>
      <c r="AU215" s="27">
        <f t="shared" si="111"/>
        <v>1</v>
      </c>
      <c r="AV215" s="47">
        <v>0</v>
      </c>
      <c r="AW215" s="47">
        <v>0</v>
      </c>
      <c r="AX215" s="47">
        <v>0</v>
      </c>
      <c r="AY215" s="47">
        <v>1</v>
      </c>
      <c r="AZ215" s="47">
        <v>0</v>
      </c>
      <c r="BA215" s="47">
        <v>0</v>
      </c>
      <c r="BB215" s="47">
        <v>0</v>
      </c>
      <c r="BC215" s="47">
        <v>0</v>
      </c>
      <c r="BD215" s="47">
        <v>0</v>
      </c>
      <c r="BE215" s="47">
        <v>0</v>
      </c>
      <c r="BF215" s="47">
        <v>0</v>
      </c>
      <c r="BG215" s="47">
        <v>0</v>
      </c>
      <c r="BH215" s="47">
        <v>0</v>
      </c>
      <c r="BI215" s="47">
        <v>0</v>
      </c>
      <c r="BJ215" s="47">
        <v>0</v>
      </c>
      <c r="BK215" s="47">
        <v>0</v>
      </c>
      <c r="BL215" s="47">
        <v>0</v>
      </c>
      <c r="BM215" s="47">
        <v>0</v>
      </c>
      <c r="BN215" s="47">
        <v>0</v>
      </c>
      <c r="BO215" s="47">
        <v>0</v>
      </c>
      <c r="BP215" s="47">
        <v>0</v>
      </c>
      <c r="BQ215" s="47">
        <v>0</v>
      </c>
      <c r="BR215" s="47">
        <v>0</v>
      </c>
      <c r="BS215" s="47">
        <v>0</v>
      </c>
      <c r="BT215" s="47">
        <v>0</v>
      </c>
      <c r="BU215" s="47">
        <v>0</v>
      </c>
      <c r="BV215" s="47">
        <v>0</v>
      </c>
      <c r="BW215" s="47">
        <v>0</v>
      </c>
      <c r="BX215" s="47">
        <v>0</v>
      </c>
      <c r="BY215" s="47">
        <v>0</v>
      </c>
      <c r="BZ215" s="47">
        <v>0</v>
      </c>
      <c r="CA215" s="47">
        <v>0</v>
      </c>
      <c r="CB215" s="47">
        <v>0</v>
      </c>
      <c r="CC215" s="47">
        <v>0</v>
      </c>
      <c r="CD215" s="47">
        <v>0</v>
      </c>
      <c r="CE215" s="47">
        <v>0</v>
      </c>
      <c r="CF215" s="47">
        <v>0</v>
      </c>
      <c r="CG215" s="47">
        <v>0</v>
      </c>
      <c r="CH215" s="47">
        <v>0</v>
      </c>
      <c r="CI215" s="25">
        <v>1</v>
      </c>
      <c r="CJ215" s="48">
        <v>0</v>
      </c>
      <c r="CK215" s="27">
        <v>0</v>
      </c>
      <c r="CL215" s="48">
        <v>0</v>
      </c>
      <c r="CM215" s="48">
        <v>0</v>
      </c>
      <c r="CN215" s="48">
        <v>0</v>
      </c>
      <c r="CO215" s="25">
        <v>0</v>
      </c>
      <c r="CP215" s="48">
        <v>0</v>
      </c>
      <c r="CQ215" s="48">
        <v>0</v>
      </c>
      <c r="CR215" s="25">
        <v>0</v>
      </c>
      <c r="CS215" s="48">
        <v>0</v>
      </c>
      <c r="CT215" s="48">
        <v>0</v>
      </c>
      <c r="CU215" s="25">
        <v>0</v>
      </c>
      <c r="CV215" s="48">
        <v>0</v>
      </c>
      <c r="CW215" s="48">
        <v>0</v>
      </c>
      <c r="CX215" s="48">
        <v>0</v>
      </c>
      <c r="CY215" s="25">
        <v>0</v>
      </c>
      <c r="CZ215" s="25">
        <v>0</v>
      </c>
      <c r="DA215" s="25">
        <v>0</v>
      </c>
      <c r="DB215" s="48">
        <v>0</v>
      </c>
      <c r="DC215" s="48">
        <v>0</v>
      </c>
      <c r="DD215" s="48">
        <v>0</v>
      </c>
      <c r="DE215" s="25">
        <v>0</v>
      </c>
      <c r="DF215" s="48">
        <v>0</v>
      </c>
      <c r="DG215" s="48">
        <v>0</v>
      </c>
      <c r="DH215" s="48">
        <v>0</v>
      </c>
      <c r="DI215" s="25">
        <v>0</v>
      </c>
      <c r="DJ215" s="33">
        <f t="shared" si="112"/>
        <v>0</v>
      </c>
      <c r="DK215" s="33">
        <f t="shared" si="113"/>
        <v>0</v>
      </c>
      <c r="DL215" s="27">
        <f t="shared" si="114"/>
        <v>0</v>
      </c>
      <c r="DM215" s="33">
        <f t="shared" si="115"/>
        <v>0</v>
      </c>
      <c r="DN215" s="33">
        <f t="shared" si="116"/>
        <v>0</v>
      </c>
      <c r="DO215" s="33">
        <f t="shared" si="117"/>
        <v>0</v>
      </c>
      <c r="DP215" s="33">
        <f t="shared" si="118"/>
        <v>0</v>
      </c>
      <c r="DQ215" s="33">
        <f t="shared" si="119"/>
        <v>0</v>
      </c>
      <c r="DR215" s="213" t="s">
        <v>3064</v>
      </c>
      <c r="DS215" s="213" t="s">
        <v>3160</v>
      </c>
      <c r="DT215" s="217">
        <v>1786</v>
      </c>
      <c r="DU215" s="217">
        <v>1042</v>
      </c>
      <c r="DV215" s="285"/>
    </row>
    <row r="216" spans="1:126" x14ac:dyDescent="0.35">
      <c r="A216">
        <v>2190</v>
      </c>
      <c r="B216" t="s">
        <v>381</v>
      </c>
      <c r="C216" t="s">
        <v>2176</v>
      </c>
      <c r="D216" t="s">
        <v>2177</v>
      </c>
      <c r="E216" t="s">
        <v>2178</v>
      </c>
      <c r="F216" t="s">
        <v>379</v>
      </c>
      <c r="G216" t="s">
        <v>2179</v>
      </c>
      <c r="H216" t="s">
        <v>2180</v>
      </c>
      <c r="I216">
        <v>2020</v>
      </c>
      <c r="J216" t="s">
        <v>2181</v>
      </c>
      <c r="N216">
        <v>348</v>
      </c>
      <c r="O216" s="42" t="s">
        <v>2182</v>
      </c>
      <c r="P216" t="s">
        <v>102</v>
      </c>
      <c r="Q216" t="s">
        <v>2183</v>
      </c>
      <c r="R216" t="s">
        <v>103</v>
      </c>
      <c r="S216" t="s">
        <v>236</v>
      </c>
      <c r="T216" t="s">
        <v>237</v>
      </c>
      <c r="U216" t="s">
        <v>1375</v>
      </c>
      <c r="V216">
        <v>0</v>
      </c>
      <c r="W216">
        <v>0</v>
      </c>
      <c r="X216">
        <v>0</v>
      </c>
      <c r="Y216" s="43">
        <v>0</v>
      </c>
      <c r="Z216" s="43">
        <v>0</v>
      </c>
      <c r="AA216" s="43">
        <v>0</v>
      </c>
      <c r="AB216" s="43">
        <v>0</v>
      </c>
      <c r="AC216" s="3">
        <f t="shared" si="100"/>
        <v>0</v>
      </c>
      <c r="AD216" s="4">
        <f t="shared" si="101"/>
        <v>0</v>
      </c>
      <c r="AE216" s="44">
        <v>1</v>
      </c>
      <c r="AF216" s="44">
        <v>0</v>
      </c>
      <c r="AG216" s="11">
        <f t="shared" si="102"/>
        <v>1</v>
      </c>
      <c r="AH216" s="12">
        <f t="shared" si="103"/>
        <v>1</v>
      </c>
      <c r="AI216" s="13">
        <f t="shared" si="104"/>
        <v>1</v>
      </c>
      <c r="AJ216" s="45">
        <v>0</v>
      </c>
      <c r="AK216" s="45">
        <v>0</v>
      </c>
      <c r="AL216" s="18">
        <f t="shared" si="105"/>
        <v>0</v>
      </c>
      <c r="AM216" s="19">
        <f t="shared" si="106"/>
        <v>0</v>
      </c>
      <c r="AN216" s="46">
        <v>0</v>
      </c>
      <c r="AO216" s="46">
        <v>0</v>
      </c>
      <c r="AP216" s="46">
        <v>0</v>
      </c>
      <c r="AQ216" s="24">
        <f t="shared" si="107"/>
        <v>0</v>
      </c>
      <c r="AR216" s="25">
        <f t="shared" si="108"/>
        <v>0</v>
      </c>
      <c r="AS216" s="13">
        <f t="shared" si="109"/>
        <v>0</v>
      </c>
      <c r="AT216" s="26">
        <f t="shared" si="110"/>
        <v>1</v>
      </c>
      <c r="AU216" s="27">
        <f t="shared" si="111"/>
        <v>1</v>
      </c>
      <c r="AV216" s="47">
        <v>0</v>
      </c>
      <c r="AW216" s="47">
        <v>0</v>
      </c>
      <c r="AX216" s="47">
        <v>0</v>
      </c>
      <c r="AY216" s="47">
        <v>1</v>
      </c>
      <c r="AZ216" s="47">
        <v>0</v>
      </c>
      <c r="BA216" s="47">
        <v>0</v>
      </c>
      <c r="BB216" s="47">
        <v>0</v>
      </c>
      <c r="BC216" s="47">
        <v>0</v>
      </c>
      <c r="BD216" s="47">
        <v>0</v>
      </c>
      <c r="BE216" s="47">
        <v>0</v>
      </c>
      <c r="BF216" s="47">
        <v>0</v>
      </c>
      <c r="BG216" s="47">
        <v>0</v>
      </c>
      <c r="BH216" s="47">
        <v>0</v>
      </c>
      <c r="BI216" s="47">
        <v>0</v>
      </c>
      <c r="BJ216" s="47">
        <v>0</v>
      </c>
      <c r="BK216" s="47">
        <v>0</v>
      </c>
      <c r="BL216" s="47">
        <v>0</v>
      </c>
      <c r="BM216" s="47">
        <v>0</v>
      </c>
      <c r="BN216" s="47">
        <v>0</v>
      </c>
      <c r="BO216" s="47">
        <v>0</v>
      </c>
      <c r="BP216" s="47">
        <v>0</v>
      </c>
      <c r="BQ216" s="47">
        <v>0</v>
      </c>
      <c r="BR216" s="47">
        <v>0</v>
      </c>
      <c r="BS216" s="47">
        <v>0</v>
      </c>
      <c r="BT216" s="47">
        <v>0</v>
      </c>
      <c r="BU216" s="47">
        <v>0</v>
      </c>
      <c r="BV216" s="47">
        <v>0</v>
      </c>
      <c r="BW216" s="47">
        <v>0</v>
      </c>
      <c r="BX216" s="47">
        <v>0</v>
      </c>
      <c r="BY216" s="47">
        <v>0</v>
      </c>
      <c r="BZ216" s="47">
        <v>0</v>
      </c>
      <c r="CA216" s="47">
        <v>0</v>
      </c>
      <c r="CB216" s="47">
        <v>0</v>
      </c>
      <c r="CC216" s="47">
        <v>0</v>
      </c>
      <c r="CD216" s="47">
        <v>0</v>
      </c>
      <c r="CE216" s="47">
        <v>0</v>
      </c>
      <c r="CF216" s="47">
        <v>0</v>
      </c>
      <c r="CG216" s="47">
        <v>0</v>
      </c>
      <c r="CH216" s="47">
        <v>0</v>
      </c>
      <c r="CI216" s="25">
        <v>0</v>
      </c>
      <c r="CJ216" s="48">
        <v>0</v>
      </c>
      <c r="CK216" s="27">
        <v>0</v>
      </c>
      <c r="CL216" s="48">
        <v>0</v>
      </c>
      <c r="CM216" s="48">
        <v>0</v>
      </c>
      <c r="CN216" s="48">
        <v>0</v>
      </c>
      <c r="CO216" s="25">
        <v>1</v>
      </c>
      <c r="CP216" s="48">
        <v>0</v>
      </c>
      <c r="CQ216" s="48">
        <v>1</v>
      </c>
      <c r="CR216" s="25">
        <v>0</v>
      </c>
      <c r="CS216" s="48">
        <v>0</v>
      </c>
      <c r="CT216" s="48">
        <v>0</v>
      </c>
      <c r="CU216" s="25">
        <v>0</v>
      </c>
      <c r="CV216" s="48">
        <v>0</v>
      </c>
      <c r="CW216" s="48">
        <v>0</v>
      </c>
      <c r="CX216" s="48">
        <v>0</v>
      </c>
      <c r="CY216" s="25">
        <v>0</v>
      </c>
      <c r="CZ216" s="25">
        <v>0</v>
      </c>
      <c r="DA216" s="25">
        <v>0</v>
      </c>
      <c r="DB216" s="48">
        <v>0</v>
      </c>
      <c r="DC216" s="48">
        <v>0</v>
      </c>
      <c r="DD216" s="48">
        <v>0</v>
      </c>
      <c r="DE216" s="25">
        <v>0</v>
      </c>
      <c r="DF216" s="48">
        <v>0</v>
      </c>
      <c r="DG216" s="48">
        <v>0</v>
      </c>
      <c r="DH216" s="48">
        <v>0</v>
      </c>
      <c r="DI216" s="25">
        <v>0</v>
      </c>
      <c r="DJ216" s="33">
        <f t="shared" si="112"/>
        <v>0</v>
      </c>
      <c r="DK216" s="33">
        <f t="shared" si="113"/>
        <v>0</v>
      </c>
      <c r="DL216" s="27">
        <f t="shared" si="114"/>
        <v>0</v>
      </c>
      <c r="DM216" s="33">
        <f t="shared" si="115"/>
        <v>0</v>
      </c>
      <c r="DN216" s="33">
        <f t="shared" si="116"/>
        <v>1</v>
      </c>
      <c r="DO216" s="33">
        <f t="shared" si="117"/>
        <v>0</v>
      </c>
      <c r="DP216" s="33">
        <f t="shared" si="118"/>
        <v>0</v>
      </c>
      <c r="DQ216" s="33">
        <f t="shared" si="119"/>
        <v>0</v>
      </c>
      <c r="DR216" s="154"/>
      <c r="DS216" s="3"/>
      <c r="DT216" s="3"/>
      <c r="DU216" s="3"/>
      <c r="DV216" s="285"/>
    </row>
    <row r="217" spans="1:126" x14ac:dyDescent="0.35">
      <c r="A217">
        <v>2191</v>
      </c>
      <c r="B217" t="s">
        <v>430</v>
      </c>
      <c r="C217" t="s">
        <v>2184</v>
      </c>
      <c r="D217" t="s">
        <v>2185</v>
      </c>
      <c r="E217" t="s">
        <v>2186</v>
      </c>
      <c r="F217" t="s">
        <v>2187</v>
      </c>
      <c r="G217" t="s">
        <v>2188</v>
      </c>
      <c r="H217" t="s">
        <v>2189</v>
      </c>
      <c r="I217">
        <v>2020</v>
      </c>
      <c r="J217" t="s">
        <v>2190</v>
      </c>
      <c r="K217" s="47" t="s">
        <v>2191</v>
      </c>
      <c r="L217" t="s">
        <v>2192</v>
      </c>
      <c r="N217" t="s">
        <v>2193</v>
      </c>
      <c r="O217" s="42" t="s">
        <v>2194</v>
      </c>
      <c r="P217" t="s">
        <v>118</v>
      </c>
      <c r="Q217" t="s">
        <v>2195</v>
      </c>
      <c r="R217" t="s">
        <v>108</v>
      </c>
      <c r="S217" t="s">
        <v>104</v>
      </c>
      <c r="T217" t="s">
        <v>178</v>
      </c>
      <c r="U217" t="s">
        <v>2196</v>
      </c>
      <c r="V217">
        <v>0</v>
      </c>
      <c r="W217">
        <v>0</v>
      </c>
      <c r="X217">
        <v>0</v>
      </c>
      <c r="Y217" s="43">
        <v>0</v>
      </c>
      <c r="Z217" s="43">
        <v>0</v>
      </c>
      <c r="AA217" s="43">
        <v>0</v>
      </c>
      <c r="AB217" s="43">
        <v>0</v>
      </c>
      <c r="AC217" s="3">
        <f t="shared" si="100"/>
        <v>0</v>
      </c>
      <c r="AD217" s="4">
        <f t="shared" si="101"/>
        <v>0</v>
      </c>
      <c r="AE217" s="44">
        <v>0</v>
      </c>
      <c r="AF217" s="44">
        <v>1</v>
      </c>
      <c r="AG217" s="11">
        <f t="shared" si="102"/>
        <v>1</v>
      </c>
      <c r="AH217" s="12">
        <f t="shared" si="103"/>
        <v>1</v>
      </c>
      <c r="AI217" s="13">
        <f t="shared" si="104"/>
        <v>1</v>
      </c>
      <c r="AJ217" s="45">
        <v>0</v>
      </c>
      <c r="AK217" s="45">
        <v>0</v>
      </c>
      <c r="AL217" s="18">
        <f t="shared" si="105"/>
        <v>0</v>
      </c>
      <c r="AM217" s="19">
        <f t="shared" si="106"/>
        <v>0</v>
      </c>
      <c r="AN217" s="46">
        <v>0</v>
      </c>
      <c r="AO217" s="46">
        <v>0</v>
      </c>
      <c r="AP217" s="46">
        <v>0</v>
      </c>
      <c r="AQ217" s="24">
        <f t="shared" si="107"/>
        <v>0</v>
      </c>
      <c r="AR217" s="25">
        <f t="shared" si="108"/>
        <v>0</v>
      </c>
      <c r="AS217" s="13">
        <f t="shared" si="109"/>
        <v>0</v>
      </c>
      <c r="AT217" s="26">
        <f t="shared" si="110"/>
        <v>1</v>
      </c>
      <c r="AU217" s="27">
        <f t="shared" si="111"/>
        <v>1</v>
      </c>
      <c r="AV217" s="47">
        <v>0</v>
      </c>
      <c r="AW217" s="47">
        <v>0</v>
      </c>
      <c r="AX217" s="47">
        <v>0</v>
      </c>
      <c r="AY217" s="47">
        <v>0</v>
      </c>
      <c r="AZ217" s="47">
        <v>0</v>
      </c>
      <c r="BA217" s="47">
        <v>0</v>
      </c>
      <c r="BB217" s="47">
        <v>0</v>
      </c>
      <c r="BC217" s="47">
        <v>0</v>
      </c>
      <c r="BD217" s="47">
        <v>0</v>
      </c>
      <c r="BE217" s="47">
        <v>0</v>
      </c>
      <c r="BF217" s="47">
        <v>0</v>
      </c>
      <c r="BG217" s="47">
        <v>0</v>
      </c>
      <c r="BH217" s="47">
        <v>0</v>
      </c>
      <c r="BI217" s="47">
        <v>0</v>
      </c>
      <c r="BJ217" s="47">
        <v>0</v>
      </c>
      <c r="BK217" s="47">
        <v>0</v>
      </c>
      <c r="BL217" s="47">
        <v>0</v>
      </c>
      <c r="BM217" s="47">
        <v>0</v>
      </c>
      <c r="BN217" s="47">
        <v>0</v>
      </c>
      <c r="BO217" s="47">
        <v>0</v>
      </c>
      <c r="BP217" s="47">
        <v>0</v>
      </c>
      <c r="BQ217" s="47">
        <v>0</v>
      </c>
      <c r="BR217" s="47">
        <v>0</v>
      </c>
      <c r="BS217" s="47">
        <v>0</v>
      </c>
      <c r="BT217" s="47">
        <v>0</v>
      </c>
      <c r="BU217" s="47">
        <v>0</v>
      </c>
      <c r="BV217" s="47">
        <v>0</v>
      </c>
      <c r="BW217" s="47">
        <v>0</v>
      </c>
      <c r="BX217" s="47">
        <v>1</v>
      </c>
      <c r="BY217" s="47">
        <v>0</v>
      </c>
      <c r="BZ217" s="47">
        <v>0</v>
      </c>
      <c r="CA217" s="47">
        <v>0</v>
      </c>
      <c r="CB217" s="47">
        <v>0</v>
      </c>
      <c r="CC217" s="47">
        <v>0</v>
      </c>
      <c r="CD217" s="47">
        <v>0</v>
      </c>
      <c r="CE217" s="47">
        <v>0</v>
      </c>
      <c r="CF217" s="47">
        <v>0</v>
      </c>
      <c r="CG217" s="47">
        <v>0</v>
      </c>
      <c r="CH217" s="47">
        <v>0</v>
      </c>
      <c r="CI217" s="25">
        <v>1</v>
      </c>
      <c r="CJ217" s="48">
        <v>1</v>
      </c>
      <c r="CK217" s="27">
        <v>0</v>
      </c>
      <c r="CL217" s="48">
        <v>0</v>
      </c>
      <c r="CM217" s="48">
        <v>0</v>
      </c>
      <c r="CN217" s="48">
        <v>0</v>
      </c>
      <c r="CO217" s="25">
        <v>0</v>
      </c>
      <c r="CP217" s="48">
        <v>0</v>
      </c>
      <c r="CQ217" s="48">
        <v>0</v>
      </c>
      <c r="CR217" s="25">
        <v>0</v>
      </c>
      <c r="CS217" s="48">
        <v>0</v>
      </c>
      <c r="CT217" s="48">
        <v>0</v>
      </c>
      <c r="CU217" s="25">
        <v>0</v>
      </c>
      <c r="CV217" s="48">
        <v>0</v>
      </c>
      <c r="CW217" s="48">
        <v>0</v>
      </c>
      <c r="CX217" s="48">
        <v>0</v>
      </c>
      <c r="CY217" s="25">
        <v>0</v>
      </c>
      <c r="CZ217" s="25">
        <v>0</v>
      </c>
      <c r="DA217" s="25">
        <v>0</v>
      </c>
      <c r="DB217" s="48">
        <v>0</v>
      </c>
      <c r="DC217" s="48">
        <v>0</v>
      </c>
      <c r="DD217" s="48">
        <v>0</v>
      </c>
      <c r="DE217" s="25">
        <v>0</v>
      </c>
      <c r="DF217" s="48">
        <v>0</v>
      </c>
      <c r="DG217" s="48">
        <v>0</v>
      </c>
      <c r="DH217" s="48">
        <v>0</v>
      </c>
      <c r="DI217" s="25">
        <v>0</v>
      </c>
      <c r="DJ217" s="33">
        <f t="shared" si="112"/>
        <v>1</v>
      </c>
      <c r="DK217" s="33">
        <f t="shared" si="113"/>
        <v>0</v>
      </c>
      <c r="DL217" s="27">
        <f t="shared" si="114"/>
        <v>0</v>
      </c>
      <c r="DM217" s="33">
        <f t="shared" si="115"/>
        <v>0</v>
      </c>
      <c r="DN217" s="33">
        <f t="shared" si="116"/>
        <v>0</v>
      </c>
      <c r="DO217" s="33">
        <f t="shared" si="117"/>
        <v>0</v>
      </c>
      <c r="DP217" s="33">
        <f t="shared" si="118"/>
        <v>0</v>
      </c>
      <c r="DQ217" s="33">
        <f t="shared" si="119"/>
        <v>0</v>
      </c>
      <c r="DR217" s="154"/>
      <c r="DS217" s="3"/>
      <c r="DT217" s="3"/>
      <c r="DU217" s="3"/>
      <c r="DV217" s="285"/>
    </row>
    <row r="218" spans="1:126" x14ac:dyDescent="0.35">
      <c r="A218">
        <v>2192</v>
      </c>
      <c r="B218" t="s">
        <v>2197</v>
      </c>
      <c r="C218" t="s">
        <v>2198</v>
      </c>
      <c r="D218" t="s">
        <v>2199</v>
      </c>
      <c r="E218" t="s">
        <v>2200</v>
      </c>
      <c r="F218" t="s">
        <v>2201</v>
      </c>
      <c r="G218" t="s">
        <v>2202</v>
      </c>
      <c r="H218" t="s">
        <v>1861</v>
      </c>
      <c r="I218">
        <v>2020</v>
      </c>
      <c r="J218" t="s">
        <v>2203</v>
      </c>
      <c r="K218" s="47" t="s">
        <v>2204</v>
      </c>
      <c r="O218" s="42" t="s">
        <v>2205</v>
      </c>
      <c r="P218" t="s">
        <v>118</v>
      </c>
      <c r="Q218" t="s">
        <v>2206</v>
      </c>
      <c r="R218" t="s">
        <v>103</v>
      </c>
      <c r="S218" t="s">
        <v>104</v>
      </c>
      <c r="T218" t="s">
        <v>178</v>
      </c>
      <c r="U218" t="s">
        <v>117</v>
      </c>
      <c r="V218">
        <v>0</v>
      </c>
      <c r="W218">
        <v>0</v>
      </c>
      <c r="X218">
        <v>0</v>
      </c>
      <c r="Y218" s="43">
        <v>0</v>
      </c>
      <c r="Z218" s="43">
        <v>0</v>
      </c>
      <c r="AA218" s="43">
        <v>0</v>
      </c>
      <c r="AB218" s="43">
        <v>0</v>
      </c>
      <c r="AC218" s="3">
        <f t="shared" si="100"/>
        <v>0</v>
      </c>
      <c r="AD218" s="4">
        <f t="shared" si="101"/>
        <v>0</v>
      </c>
      <c r="AE218" s="44">
        <v>0</v>
      </c>
      <c r="AF218" s="44">
        <v>0</v>
      </c>
      <c r="AG218" s="11">
        <f t="shared" si="102"/>
        <v>0</v>
      </c>
      <c r="AH218" s="12">
        <f t="shared" si="103"/>
        <v>0</v>
      </c>
      <c r="AI218" s="13">
        <f t="shared" si="104"/>
        <v>0</v>
      </c>
      <c r="AJ218" s="45">
        <v>0</v>
      </c>
      <c r="AK218" s="45">
        <v>0</v>
      </c>
      <c r="AL218" s="18">
        <f t="shared" si="105"/>
        <v>0</v>
      </c>
      <c r="AM218" s="19">
        <f t="shared" si="106"/>
        <v>0</v>
      </c>
      <c r="AN218" s="46">
        <v>0</v>
      </c>
      <c r="AO218" s="46">
        <v>1</v>
      </c>
      <c r="AP218" s="46">
        <v>0</v>
      </c>
      <c r="AQ218" s="24">
        <f t="shared" si="107"/>
        <v>1</v>
      </c>
      <c r="AR218" s="25">
        <f t="shared" si="108"/>
        <v>1</v>
      </c>
      <c r="AS218" s="13">
        <f t="shared" si="109"/>
        <v>1</v>
      </c>
      <c r="AT218" s="26">
        <f t="shared" si="110"/>
        <v>1</v>
      </c>
      <c r="AU218" s="27">
        <f t="shared" si="111"/>
        <v>1</v>
      </c>
      <c r="AV218" s="47">
        <v>0</v>
      </c>
      <c r="AW218" s="47">
        <v>0</v>
      </c>
      <c r="AX218" s="47">
        <v>0</v>
      </c>
      <c r="AY218" s="47">
        <v>0</v>
      </c>
      <c r="AZ218" s="47">
        <v>0</v>
      </c>
      <c r="BA218" s="47">
        <v>0</v>
      </c>
      <c r="BB218" s="47">
        <v>0</v>
      </c>
      <c r="BC218" s="47">
        <v>0</v>
      </c>
      <c r="BD218" s="47">
        <v>0</v>
      </c>
      <c r="BE218" s="47">
        <v>0</v>
      </c>
      <c r="BF218" s="47">
        <v>0</v>
      </c>
      <c r="BG218" s="47">
        <v>0</v>
      </c>
      <c r="BH218" s="47">
        <v>0</v>
      </c>
      <c r="BI218" s="47">
        <v>0</v>
      </c>
      <c r="BJ218" s="47">
        <v>0</v>
      </c>
      <c r="BK218" s="47">
        <v>0</v>
      </c>
      <c r="BL218" s="47">
        <v>0</v>
      </c>
      <c r="BM218" s="47">
        <v>0</v>
      </c>
      <c r="BN218" s="47">
        <v>0</v>
      </c>
      <c r="BO218" s="47">
        <v>0</v>
      </c>
      <c r="BP218" s="47">
        <v>0</v>
      </c>
      <c r="BQ218" s="47">
        <v>0</v>
      </c>
      <c r="BR218" s="47">
        <v>0</v>
      </c>
      <c r="BS218" s="47">
        <v>0</v>
      </c>
      <c r="BT218" s="47">
        <v>0</v>
      </c>
      <c r="BU218" s="47">
        <v>0</v>
      </c>
      <c r="BV218" s="47">
        <v>0</v>
      </c>
      <c r="BW218" s="47">
        <v>0</v>
      </c>
      <c r="BX218" s="47">
        <v>0</v>
      </c>
      <c r="BY218" s="47">
        <v>0</v>
      </c>
      <c r="BZ218" s="47">
        <v>0</v>
      </c>
      <c r="CA218" s="47">
        <v>0</v>
      </c>
      <c r="CB218" s="47">
        <v>0</v>
      </c>
      <c r="CC218" s="47">
        <v>0</v>
      </c>
      <c r="CD218" s="47">
        <v>0</v>
      </c>
      <c r="CE218" s="47">
        <v>0</v>
      </c>
      <c r="CF218" s="47">
        <v>0</v>
      </c>
      <c r="CG218" s="47">
        <v>0</v>
      </c>
      <c r="CH218" s="47">
        <v>0</v>
      </c>
      <c r="CI218" s="25">
        <v>1</v>
      </c>
      <c r="CJ218" s="48">
        <v>1</v>
      </c>
      <c r="CK218" s="27">
        <v>0</v>
      </c>
      <c r="CL218" s="48">
        <v>0</v>
      </c>
      <c r="CM218" s="48">
        <v>0</v>
      </c>
      <c r="CN218" s="48">
        <v>0</v>
      </c>
      <c r="CO218" s="25">
        <v>0</v>
      </c>
      <c r="CP218" s="48">
        <v>0</v>
      </c>
      <c r="CQ218" s="48">
        <v>0</v>
      </c>
      <c r="CR218" s="25">
        <v>0</v>
      </c>
      <c r="CS218" s="48">
        <v>0</v>
      </c>
      <c r="CT218" s="48">
        <v>0</v>
      </c>
      <c r="CU218" s="25">
        <v>0</v>
      </c>
      <c r="CV218" s="48">
        <v>0</v>
      </c>
      <c r="CW218" s="48">
        <v>0</v>
      </c>
      <c r="CX218" s="48">
        <v>0</v>
      </c>
      <c r="CY218" s="25">
        <v>0</v>
      </c>
      <c r="CZ218" s="25">
        <v>0</v>
      </c>
      <c r="DA218" s="25">
        <v>0</v>
      </c>
      <c r="DB218" s="48">
        <v>0</v>
      </c>
      <c r="DC218" s="48">
        <v>0</v>
      </c>
      <c r="DD218" s="48">
        <v>0</v>
      </c>
      <c r="DE218" s="25">
        <v>0</v>
      </c>
      <c r="DF218" s="48">
        <v>0</v>
      </c>
      <c r="DG218" s="48">
        <v>0</v>
      </c>
      <c r="DH218" s="48">
        <v>0</v>
      </c>
      <c r="DI218" s="25">
        <v>0</v>
      </c>
      <c r="DJ218" s="33">
        <f t="shared" si="112"/>
        <v>1</v>
      </c>
      <c r="DK218" s="33">
        <f t="shared" si="113"/>
        <v>0</v>
      </c>
      <c r="DL218" s="27">
        <f t="shared" si="114"/>
        <v>0</v>
      </c>
      <c r="DM218" s="33">
        <f t="shared" si="115"/>
        <v>0</v>
      </c>
      <c r="DN218" s="33">
        <f t="shared" si="116"/>
        <v>0</v>
      </c>
      <c r="DO218" s="33">
        <f t="shared" si="117"/>
        <v>0</v>
      </c>
      <c r="DP218" s="33">
        <f t="shared" si="118"/>
        <v>0</v>
      </c>
      <c r="DQ218" s="33">
        <f t="shared" si="119"/>
        <v>0</v>
      </c>
      <c r="DR218" s="3"/>
      <c r="DS218" s="3"/>
      <c r="DT218" s="3"/>
      <c r="DV218" s="285"/>
    </row>
    <row r="219" spans="1:126" x14ac:dyDescent="0.35">
      <c r="A219">
        <v>2194</v>
      </c>
      <c r="B219" t="s">
        <v>430</v>
      </c>
      <c r="C219" t="s">
        <v>2207</v>
      </c>
      <c r="D219" t="s">
        <v>2208</v>
      </c>
      <c r="E219" t="s">
        <v>2209</v>
      </c>
      <c r="G219" t="s">
        <v>2209</v>
      </c>
      <c r="H219" t="s">
        <v>2210</v>
      </c>
      <c r="I219">
        <v>2020</v>
      </c>
      <c r="J219" t="s">
        <v>2211</v>
      </c>
      <c r="K219" s="47" t="s">
        <v>880</v>
      </c>
      <c r="L219">
        <v>50</v>
      </c>
      <c r="M219">
        <v>1</v>
      </c>
      <c r="N219" t="s">
        <v>2212</v>
      </c>
      <c r="O219" s="42" t="s">
        <v>177</v>
      </c>
      <c r="P219" t="s">
        <v>102</v>
      </c>
      <c r="Q219" t="s">
        <v>2213</v>
      </c>
      <c r="R219" t="s">
        <v>103</v>
      </c>
      <c r="S219" t="s">
        <v>104</v>
      </c>
      <c r="T219" t="s">
        <v>105</v>
      </c>
      <c r="U219" t="s">
        <v>883</v>
      </c>
      <c r="V219">
        <v>0</v>
      </c>
      <c r="W219">
        <v>0</v>
      </c>
      <c r="X219">
        <v>0</v>
      </c>
      <c r="Y219" s="43">
        <v>0</v>
      </c>
      <c r="Z219" s="43">
        <v>0</v>
      </c>
      <c r="AA219" s="43">
        <v>0</v>
      </c>
      <c r="AB219" s="43">
        <v>0</v>
      </c>
      <c r="AC219" s="3">
        <f t="shared" si="100"/>
        <v>0</v>
      </c>
      <c r="AD219" s="4">
        <f t="shared" si="101"/>
        <v>0</v>
      </c>
      <c r="AE219" s="44">
        <v>1</v>
      </c>
      <c r="AF219" s="44">
        <v>0</v>
      </c>
      <c r="AG219" s="11">
        <f t="shared" si="102"/>
        <v>1</v>
      </c>
      <c r="AH219" s="12">
        <f t="shared" si="103"/>
        <v>1</v>
      </c>
      <c r="AI219" s="13">
        <f t="shared" si="104"/>
        <v>1</v>
      </c>
      <c r="AJ219" s="45">
        <v>0</v>
      </c>
      <c r="AK219" s="45">
        <v>0</v>
      </c>
      <c r="AL219" s="18">
        <f t="shared" si="105"/>
        <v>0</v>
      </c>
      <c r="AM219" s="19">
        <f t="shared" si="106"/>
        <v>0</v>
      </c>
      <c r="AN219" s="46">
        <v>0</v>
      </c>
      <c r="AO219" s="46">
        <v>0</v>
      </c>
      <c r="AP219" s="46">
        <v>0</v>
      </c>
      <c r="AQ219" s="24">
        <f t="shared" si="107"/>
        <v>0</v>
      </c>
      <c r="AR219" s="25">
        <f t="shared" si="108"/>
        <v>0</v>
      </c>
      <c r="AS219" s="13">
        <f t="shared" si="109"/>
        <v>0</v>
      </c>
      <c r="AT219" s="26">
        <f t="shared" si="110"/>
        <v>1</v>
      </c>
      <c r="AU219" s="27">
        <f t="shared" si="111"/>
        <v>1</v>
      </c>
      <c r="AV219" s="47">
        <v>0</v>
      </c>
      <c r="AW219" s="47">
        <v>0</v>
      </c>
      <c r="AX219" s="47">
        <v>0</v>
      </c>
      <c r="AY219" s="47">
        <v>0</v>
      </c>
      <c r="AZ219" s="47">
        <v>0</v>
      </c>
      <c r="BA219" s="47">
        <v>0</v>
      </c>
      <c r="BB219" s="47">
        <v>0</v>
      </c>
      <c r="BC219" s="47">
        <v>0</v>
      </c>
      <c r="BD219" s="47">
        <v>0</v>
      </c>
      <c r="BE219" s="47">
        <v>0</v>
      </c>
      <c r="BF219" s="47">
        <v>0</v>
      </c>
      <c r="BG219" s="47">
        <v>0</v>
      </c>
      <c r="BH219" s="47">
        <v>0</v>
      </c>
      <c r="BI219" s="47">
        <v>0</v>
      </c>
      <c r="BJ219" s="47">
        <v>0</v>
      </c>
      <c r="BK219" s="47">
        <v>0</v>
      </c>
      <c r="BL219" s="47">
        <v>0</v>
      </c>
      <c r="BM219" s="47">
        <v>0</v>
      </c>
      <c r="BN219" s="47">
        <v>0</v>
      </c>
      <c r="BO219" s="47">
        <v>0</v>
      </c>
      <c r="BP219" s="47">
        <v>0</v>
      </c>
      <c r="BQ219" s="47">
        <v>0</v>
      </c>
      <c r="BR219" s="47">
        <v>0</v>
      </c>
      <c r="BS219" s="47">
        <v>0</v>
      </c>
      <c r="BT219" s="47">
        <v>0</v>
      </c>
      <c r="BU219" s="47">
        <v>0</v>
      </c>
      <c r="BV219" s="47">
        <v>0</v>
      </c>
      <c r="BW219" s="47">
        <v>0</v>
      </c>
      <c r="BX219" s="47">
        <v>0</v>
      </c>
      <c r="BY219" s="47">
        <v>0</v>
      </c>
      <c r="BZ219" s="47">
        <v>0</v>
      </c>
      <c r="CA219" s="47">
        <v>0</v>
      </c>
      <c r="CB219" s="47">
        <v>0</v>
      </c>
      <c r="CC219" s="47">
        <v>0</v>
      </c>
      <c r="CD219" s="47">
        <v>0</v>
      </c>
      <c r="CE219" s="47">
        <v>0</v>
      </c>
      <c r="CF219" s="47">
        <v>0</v>
      </c>
      <c r="CG219" s="47">
        <v>0</v>
      </c>
      <c r="CH219" s="47">
        <v>0</v>
      </c>
      <c r="CI219" s="25">
        <v>1</v>
      </c>
      <c r="CJ219" s="48">
        <v>0</v>
      </c>
      <c r="CK219" s="27">
        <v>1</v>
      </c>
      <c r="CL219" s="48">
        <v>0</v>
      </c>
      <c r="CM219" s="48">
        <v>0</v>
      </c>
      <c r="CN219" s="48">
        <v>0</v>
      </c>
      <c r="CO219" s="25">
        <v>0</v>
      </c>
      <c r="CP219" s="48">
        <v>0</v>
      </c>
      <c r="CQ219" s="48">
        <v>0</v>
      </c>
      <c r="CR219" s="25">
        <v>0</v>
      </c>
      <c r="CS219" s="48">
        <v>0</v>
      </c>
      <c r="CT219" s="48">
        <v>0</v>
      </c>
      <c r="CU219" s="25">
        <v>0</v>
      </c>
      <c r="CV219" s="48">
        <v>0</v>
      </c>
      <c r="CW219" s="48">
        <v>0</v>
      </c>
      <c r="CX219" s="48">
        <v>0</v>
      </c>
      <c r="CY219" s="25">
        <v>0</v>
      </c>
      <c r="CZ219" s="25">
        <v>0</v>
      </c>
      <c r="DA219" s="25">
        <v>0</v>
      </c>
      <c r="DB219" s="48">
        <v>0</v>
      </c>
      <c r="DC219" s="48">
        <v>0</v>
      </c>
      <c r="DD219" s="48">
        <v>0</v>
      </c>
      <c r="DE219" s="25">
        <v>0</v>
      </c>
      <c r="DF219" s="48">
        <v>0</v>
      </c>
      <c r="DG219" s="48">
        <v>0</v>
      </c>
      <c r="DH219" s="48">
        <v>0</v>
      </c>
      <c r="DI219" s="25">
        <v>0</v>
      </c>
      <c r="DJ219" s="33">
        <f t="shared" si="112"/>
        <v>0</v>
      </c>
      <c r="DK219" s="33">
        <f t="shared" si="113"/>
        <v>0</v>
      </c>
      <c r="DL219" s="27">
        <f t="shared" si="114"/>
        <v>1</v>
      </c>
      <c r="DM219" s="33">
        <f t="shared" si="115"/>
        <v>0</v>
      </c>
      <c r="DN219" s="33">
        <f t="shared" si="116"/>
        <v>0</v>
      </c>
      <c r="DO219" s="33">
        <f t="shared" si="117"/>
        <v>0</v>
      </c>
      <c r="DP219" s="33">
        <f t="shared" si="118"/>
        <v>0</v>
      </c>
      <c r="DQ219" s="33">
        <f t="shared" si="119"/>
        <v>0</v>
      </c>
      <c r="DR219" s="154">
        <v>2.6030000000000002</v>
      </c>
      <c r="DS219" s="3">
        <v>2.77</v>
      </c>
      <c r="DT219" s="3" t="s">
        <v>3063</v>
      </c>
      <c r="DU219" s="3" t="s">
        <v>3062</v>
      </c>
      <c r="DV219" s="285"/>
    </row>
    <row r="220" spans="1:126" x14ac:dyDescent="0.35">
      <c r="A220">
        <v>2195</v>
      </c>
      <c r="B220" t="s">
        <v>2214</v>
      </c>
      <c r="C220" t="s">
        <v>2215</v>
      </c>
      <c r="D220" t="s">
        <v>2216</v>
      </c>
      <c r="E220" t="s">
        <v>413</v>
      </c>
      <c r="F220" t="s">
        <v>413</v>
      </c>
      <c r="H220" t="s">
        <v>465</v>
      </c>
      <c r="I220">
        <v>2020</v>
      </c>
      <c r="J220" t="s">
        <v>2217</v>
      </c>
      <c r="K220" s="47" t="s">
        <v>2218</v>
      </c>
      <c r="P220" t="s">
        <v>118</v>
      </c>
      <c r="Q220" t="s">
        <v>2219</v>
      </c>
      <c r="R220" t="s">
        <v>103</v>
      </c>
      <c r="S220" t="s">
        <v>104</v>
      </c>
      <c r="T220" t="s">
        <v>178</v>
      </c>
      <c r="U220" t="s">
        <v>2220</v>
      </c>
      <c r="V220">
        <v>1</v>
      </c>
      <c r="W220">
        <v>0</v>
      </c>
      <c r="X220">
        <v>0</v>
      </c>
      <c r="Y220" s="43">
        <v>0</v>
      </c>
      <c r="Z220" s="43">
        <v>0</v>
      </c>
      <c r="AA220" s="43">
        <v>0</v>
      </c>
      <c r="AB220" s="43">
        <v>0</v>
      </c>
      <c r="AC220" s="3">
        <f t="shared" si="100"/>
        <v>0</v>
      </c>
      <c r="AD220" s="4">
        <f t="shared" si="101"/>
        <v>0</v>
      </c>
      <c r="AE220" s="44">
        <v>0</v>
      </c>
      <c r="AF220" s="44">
        <v>0</v>
      </c>
      <c r="AG220" s="11">
        <f t="shared" si="102"/>
        <v>0</v>
      </c>
      <c r="AH220" s="12">
        <f t="shared" si="103"/>
        <v>0</v>
      </c>
      <c r="AI220" s="13">
        <f t="shared" si="104"/>
        <v>0</v>
      </c>
      <c r="AJ220" s="45">
        <v>0</v>
      </c>
      <c r="AK220" s="45">
        <v>1</v>
      </c>
      <c r="AL220" s="18">
        <f t="shared" si="105"/>
        <v>1</v>
      </c>
      <c r="AM220" s="19">
        <f t="shared" si="106"/>
        <v>1</v>
      </c>
      <c r="AN220" s="46">
        <v>0</v>
      </c>
      <c r="AO220" s="46">
        <v>0</v>
      </c>
      <c r="AP220" s="46">
        <v>0</v>
      </c>
      <c r="AQ220" s="24">
        <f t="shared" si="107"/>
        <v>0</v>
      </c>
      <c r="AR220" s="25">
        <f t="shared" si="108"/>
        <v>0</v>
      </c>
      <c r="AS220" s="13">
        <f t="shared" si="109"/>
        <v>1</v>
      </c>
      <c r="AT220" s="26">
        <f t="shared" si="110"/>
        <v>1</v>
      </c>
      <c r="AU220" s="27">
        <f t="shared" si="111"/>
        <v>1</v>
      </c>
      <c r="AV220" s="47">
        <v>0</v>
      </c>
      <c r="AW220" s="47">
        <v>0</v>
      </c>
      <c r="AX220" s="47">
        <v>0</v>
      </c>
      <c r="AY220" s="47">
        <v>0</v>
      </c>
      <c r="AZ220" s="47">
        <v>0</v>
      </c>
      <c r="BA220" s="47">
        <v>0</v>
      </c>
      <c r="BB220" s="47">
        <v>0</v>
      </c>
      <c r="BC220" s="47">
        <v>0</v>
      </c>
      <c r="BD220" s="47">
        <v>0</v>
      </c>
      <c r="BE220" s="47">
        <v>0</v>
      </c>
      <c r="BF220" s="47">
        <v>0</v>
      </c>
      <c r="BG220" s="47">
        <v>0</v>
      </c>
      <c r="BH220" s="47">
        <v>0</v>
      </c>
      <c r="BI220" s="47">
        <v>0</v>
      </c>
      <c r="BJ220" s="47">
        <v>0</v>
      </c>
      <c r="BK220" s="47">
        <v>0</v>
      </c>
      <c r="BL220" s="47">
        <v>0</v>
      </c>
      <c r="BM220" s="47">
        <v>0</v>
      </c>
      <c r="BN220" s="47">
        <v>0</v>
      </c>
      <c r="BO220" s="47">
        <v>0</v>
      </c>
      <c r="BP220" s="47">
        <v>0</v>
      </c>
      <c r="BQ220" s="47">
        <v>0</v>
      </c>
      <c r="BR220" s="47">
        <v>0</v>
      </c>
      <c r="BS220" s="47">
        <v>0</v>
      </c>
      <c r="BT220" s="47">
        <v>0</v>
      </c>
      <c r="BU220" s="47">
        <v>0</v>
      </c>
      <c r="BV220" s="47">
        <v>0</v>
      </c>
      <c r="BW220" s="47">
        <v>1</v>
      </c>
      <c r="BX220" s="47">
        <v>0</v>
      </c>
      <c r="BY220" s="47">
        <v>0</v>
      </c>
      <c r="BZ220" s="47">
        <v>0</v>
      </c>
      <c r="CA220" s="47">
        <v>0</v>
      </c>
      <c r="CB220" s="47">
        <v>0</v>
      </c>
      <c r="CC220" s="47">
        <v>0</v>
      </c>
      <c r="CD220" s="47">
        <v>0</v>
      </c>
      <c r="CE220" s="47">
        <v>0</v>
      </c>
      <c r="CF220" s="47">
        <v>0</v>
      </c>
      <c r="CG220" s="47">
        <v>0</v>
      </c>
      <c r="CH220" s="47">
        <v>0</v>
      </c>
      <c r="CI220" s="25">
        <v>1</v>
      </c>
      <c r="CJ220" s="48">
        <v>1</v>
      </c>
      <c r="CK220" s="27">
        <v>0</v>
      </c>
      <c r="CL220" s="48">
        <v>0</v>
      </c>
      <c r="CM220" s="48">
        <v>0</v>
      </c>
      <c r="CN220" s="48">
        <v>0</v>
      </c>
      <c r="CO220" s="25">
        <v>0</v>
      </c>
      <c r="CP220" s="48">
        <v>0</v>
      </c>
      <c r="CQ220" s="48">
        <v>0</v>
      </c>
      <c r="CR220" s="25">
        <v>0</v>
      </c>
      <c r="CS220" s="48">
        <v>0</v>
      </c>
      <c r="CT220" s="48">
        <v>0</v>
      </c>
      <c r="CU220" s="25">
        <v>0</v>
      </c>
      <c r="CV220" s="48">
        <v>0</v>
      </c>
      <c r="CW220" s="48">
        <v>0</v>
      </c>
      <c r="CX220" s="48">
        <v>0</v>
      </c>
      <c r="CY220" s="25">
        <v>0</v>
      </c>
      <c r="CZ220" s="25">
        <v>0</v>
      </c>
      <c r="DA220" s="25">
        <v>0</v>
      </c>
      <c r="DB220" s="48">
        <v>0</v>
      </c>
      <c r="DC220" s="48">
        <v>0</v>
      </c>
      <c r="DD220" s="48">
        <v>0</v>
      </c>
      <c r="DE220" s="25">
        <v>0</v>
      </c>
      <c r="DF220" s="48">
        <v>0</v>
      </c>
      <c r="DG220" s="48">
        <v>0</v>
      </c>
      <c r="DH220" s="48">
        <v>0</v>
      </c>
      <c r="DI220" s="25">
        <v>0</v>
      </c>
      <c r="DJ220" s="33">
        <f t="shared" si="112"/>
        <v>1</v>
      </c>
      <c r="DK220" s="33">
        <f t="shared" si="113"/>
        <v>0</v>
      </c>
      <c r="DL220" s="27">
        <f t="shared" si="114"/>
        <v>0</v>
      </c>
      <c r="DM220" s="33">
        <f t="shared" si="115"/>
        <v>0</v>
      </c>
      <c r="DN220" s="33">
        <f t="shared" si="116"/>
        <v>0</v>
      </c>
      <c r="DO220" s="33">
        <f t="shared" si="117"/>
        <v>0</v>
      </c>
      <c r="DP220" s="33">
        <f t="shared" si="118"/>
        <v>0</v>
      </c>
      <c r="DQ220" s="33">
        <f t="shared" si="119"/>
        <v>0</v>
      </c>
      <c r="DR220" s="154"/>
      <c r="DS220" s="3"/>
      <c r="DT220" s="3"/>
      <c r="DU220" s="3"/>
      <c r="DV220" s="285"/>
    </row>
    <row r="221" spans="1:126" x14ac:dyDescent="0.35">
      <c r="A221">
        <v>2196</v>
      </c>
      <c r="B221" t="s">
        <v>430</v>
      </c>
      <c r="C221" t="s">
        <v>2221</v>
      </c>
      <c r="D221" t="s">
        <v>2222</v>
      </c>
      <c r="E221" t="s">
        <v>2223</v>
      </c>
      <c r="F221" t="s">
        <v>280</v>
      </c>
      <c r="G221" t="s">
        <v>2224</v>
      </c>
      <c r="H221" t="s">
        <v>2225</v>
      </c>
      <c r="I221">
        <v>2020</v>
      </c>
      <c r="J221" t="s">
        <v>2226</v>
      </c>
      <c r="K221" s="47" t="s">
        <v>202</v>
      </c>
      <c r="N221" t="s">
        <v>2227</v>
      </c>
      <c r="O221" s="42" t="s">
        <v>2228</v>
      </c>
      <c r="P221" t="s">
        <v>102</v>
      </c>
      <c r="Q221" t="s">
        <v>2229</v>
      </c>
      <c r="R221" t="s">
        <v>108</v>
      </c>
      <c r="S221" t="s">
        <v>104</v>
      </c>
      <c r="T221" t="s">
        <v>105</v>
      </c>
      <c r="U221" t="s">
        <v>2230</v>
      </c>
      <c r="V221">
        <v>0</v>
      </c>
      <c r="W221">
        <v>0</v>
      </c>
      <c r="X221">
        <v>0</v>
      </c>
      <c r="Y221" s="43">
        <v>0</v>
      </c>
      <c r="Z221" s="43">
        <v>0</v>
      </c>
      <c r="AA221" s="43">
        <v>0</v>
      </c>
      <c r="AB221" s="43">
        <v>1</v>
      </c>
      <c r="AC221" s="3">
        <f t="shared" si="100"/>
        <v>1</v>
      </c>
      <c r="AD221" s="4">
        <f t="shared" si="101"/>
        <v>1</v>
      </c>
      <c r="AE221" s="44">
        <v>0</v>
      </c>
      <c r="AF221" s="44">
        <v>0</v>
      </c>
      <c r="AG221" s="11">
        <f t="shared" si="102"/>
        <v>0</v>
      </c>
      <c r="AH221" s="12">
        <f t="shared" si="103"/>
        <v>0</v>
      </c>
      <c r="AI221" s="13">
        <f t="shared" si="104"/>
        <v>1</v>
      </c>
      <c r="AJ221" s="45">
        <v>0</v>
      </c>
      <c r="AK221" s="45">
        <v>0</v>
      </c>
      <c r="AL221" s="18">
        <f t="shared" si="105"/>
        <v>0</v>
      </c>
      <c r="AM221" s="19">
        <f t="shared" si="106"/>
        <v>0</v>
      </c>
      <c r="AN221" s="46">
        <v>0</v>
      </c>
      <c r="AO221" s="46">
        <v>0</v>
      </c>
      <c r="AP221" s="46">
        <v>0</v>
      </c>
      <c r="AQ221" s="24">
        <f t="shared" si="107"/>
        <v>0</v>
      </c>
      <c r="AR221" s="25">
        <f t="shared" si="108"/>
        <v>0</v>
      </c>
      <c r="AS221" s="13">
        <f t="shared" si="109"/>
        <v>0</v>
      </c>
      <c r="AT221" s="26">
        <f t="shared" si="110"/>
        <v>1</v>
      </c>
      <c r="AU221" s="27">
        <f t="shared" si="111"/>
        <v>1</v>
      </c>
      <c r="AV221" s="47">
        <v>0</v>
      </c>
      <c r="AW221" s="47">
        <v>0</v>
      </c>
      <c r="AX221" s="47">
        <v>0</v>
      </c>
      <c r="AY221" s="47">
        <v>0</v>
      </c>
      <c r="AZ221" s="47">
        <v>0</v>
      </c>
      <c r="BA221" s="47">
        <v>0</v>
      </c>
      <c r="BB221" s="47">
        <v>0</v>
      </c>
      <c r="BC221" s="47">
        <v>0</v>
      </c>
      <c r="BD221" s="47">
        <v>0</v>
      </c>
      <c r="BE221" s="47">
        <v>0</v>
      </c>
      <c r="BF221" s="47">
        <v>0</v>
      </c>
      <c r="BG221" s="47">
        <v>0</v>
      </c>
      <c r="BH221" s="47">
        <v>0</v>
      </c>
      <c r="BI221" s="47">
        <v>0</v>
      </c>
      <c r="BJ221" s="47">
        <v>0</v>
      </c>
      <c r="BK221" s="47">
        <v>0</v>
      </c>
      <c r="BL221" s="47">
        <v>0</v>
      </c>
      <c r="BM221" s="47">
        <v>0</v>
      </c>
      <c r="BN221" s="47">
        <v>0</v>
      </c>
      <c r="BO221" s="47">
        <v>0</v>
      </c>
      <c r="BP221" s="47">
        <v>0</v>
      </c>
      <c r="BQ221" s="47">
        <v>0</v>
      </c>
      <c r="BR221" s="47">
        <v>0</v>
      </c>
      <c r="BS221" s="47">
        <v>0</v>
      </c>
      <c r="BT221" s="47">
        <v>0</v>
      </c>
      <c r="BU221" s="47">
        <v>0</v>
      </c>
      <c r="BV221" s="47">
        <v>0</v>
      </c>
      <c r="BW221" s="47">
        <v>0</v>
      </c>
      <c r="BX221" s="47">
        <v>0</v>
      </c>
      <c r="BY221" s="47">
        <v>0</v>
      </c>
      <c r="BZ221" s="47">
        <v>0</v>
      </c>
      <c r="CA221" s="47">
        <v>0</v>
      </c>
      <c r="CB221" s="47">
        <v>0</v>
      </c>
      <c r="CC221" s="47">
        <v>0</v>
      </c>
      <c r="CD221" s="47">
        <v>0</v>
      </c>
      <c r="CE221" s="47">
        <v>0</v>
      </c>
      <c r="CF221" s="47">
        <v>0</v>
      </c>
      <c r="CG221" s="47">
        <v>0</v>
      </c>
      <c r="CH221" s="47">
        <v>0</v>
      </c>
      <c r="CI221" s="25">
        <v>1</v>
      </c>
      <c r="CJ221" s="48">
        <v>0</v>
      </c>
      <c r="CK221" s="27">
        <v>1</v>
      </c>
      <c r="CL221" s="48">
        <v>0</v>
      </c>
      <c r="CM221" s="48">
        <v>0</v>
      </c>
      <c r="CN221" s="48">
        <v>0</v>
      </c>
      <c r="CO221" s="25">
        <v>0</v>
      </c>
      <c r="CP221" s="48">
        <v>0</v>
      </c>
      <c r="CQ221" s="48">
        <v>0</v>
      </c>
      <c r="CR221" s="25">
        <v>0</v>
      </c>
      <c r="CS221" s="48">
        <v>0</v>
      </c>
      <c r="CT221" s="48">
        <v>0</v>
      </c>
      <c r="CU221" s="25">
        <v>0</v>
      </c>
      <c r="CV221" s="48">
        <v>0</v>
      </c>
      <c r="CW221" s="48">
        <v>0</v>
      </c>
      <c r="CX221" s="48">
        <v>0</v>
      </c>
      <c r="CY221" s="25">
        <v>0</v>
      </c>
      <c r="CZ221" s="25">
        <v>0</v>
      </c>
      <c r="DA221" s="25">
        <v>0</v>
      </c>
      <c r="DB221" s="48">
        <v>0</v>
      </c>
      <c r="DC221" s="48">
        <v>0</v>
      </c>
      <c r="DD221" s="48">
        <v>0</v>
      </c>
      <c r="DE221" s="25">
        <v>0</v>
      </c>
      <c r="DF221" s="48">
        <v>0</v>
      </c>
      <c r="DG221" s="48">
        <v>0</v>
      </c>
      <c r="DH221" s="48">
        <v>0</v>
      </c>
      <c r="DI221" s="25">
        <v>0</v>
      </c>
      <c r="DJ221" s="33">
        <f t="shared" si="112"/>
        <v>0</v>
      </c>
      <c r="DK221" s="33">
        <f t="shared" si="113"/>
        <v>0</v>
      </c>
      <c r="DL221" s="27">
        <f t="shared" si="114"/>
        <v>1</v>
      </c>
      <c r="DM221" s="33">
        <f t="shared" si="115"/>
        <v>0</v>
      </c>
      <c r="DN221" s="33">
        <f t="shared" si="116"/>
        <v>0</v>
      </c>
      <c r="DO221" s="33">
        <f t="shared" si="117"/>
        <v>0</v>
      </c>
      <c r="DP221" s="33">
        <f t="shared" si="118"/>
        <v>0</v>
      </c>
      <c r="DQ221" s="33">
        <f t="shared" si="119"/>
        <v>0</v>
      </c>
      <c r="DR221" s="154">
        <v>2.9239999999999999</v>
      </c>
      <c r="DS221" s="3">
        <v>2.8029999999999999</v>
      </c>
      <c r="DT221" s="3" t="s">
        <v>3065</v>
      </c>
      <c r="DU221" s="3" t="s">
        <v>3064</v>
      </c>
      <c r="DV221" s="285"/>
    </row>
    <row r="222" spans="1:126" x14ac:dyDescent="0.35">
      <c r="A222">
        <v>2197</v>
      </c>
      <c r="B222" t="s">
        <v>127</v>
      </c>
      <c r="C222" t="s">
        <v>2231</v>
      </c>
      <c r="D222" t="s">
        <v>2232</v>
      </c>
      <c r="E222" t="s">
        <v>2233</v>
      </c>
      <c r="F222" t="s">
        <v>280</v>
      </c>
      <c r="G222" t="s">
        <v>2234</v>
      </c>
      <c r="H222" t="s">
        <v>2235</v>
      </c>
      <c r="I222">
        <v>2020</v>
      </c>
      <c r="J222" t="s">
        <v>2236</v>
      </c>
      <c r="K222" s="47" t="s">
        <v>208</v>
      </c>
      <c r="L222">
        <v>295</v>
      </c>
      <c r="N222" t="s">
        <v>2237</v>
      </c>
      <c r="O222" s="42" t="s">
        <v>167</v>
      </c>
      <c r="P222" t="s">
        <v>102</v>
      </c>
      <c r="Q222" t="s">
        <v>2238</v>
      </c>
      <c r="R222" t="s">
        <v>108</v>
      </c>
      <c r="S222" t="s">
        <v>104</v>
      </c>
      <c r="T222" t="s">
        <v>105</v>
      </c>
      <c r="U222" t="s">
        <v>209</v>
      </c>
      <c r="V222">
        <v>0</v>
      </c>
      <c r="W222">
        <v>0</v>
      </c>
      <c r="X222">
        <v>0</v>
      </c>
      <c r="Y222" s="43">
        <v>0</v>
      </c>
      <c r="Z222" s="43">
        <v>0</v>
      </c>
      <c r="AA222" s="43">
        <v>0</v>
      </c>
      <c r="AB222" s="43">
        <v>1</v>
      </c>
      <c r="AC222" s="3">
        <f t="shared" si="100"/>
        <v>1</v>
      </c>
      <c r="AD222" s="4">
        <f t="shared" si="101"/>
        <v>1</v>
      </c>
      <c r="AE222" s="44">
        <v>0</v>
      </c>
      <c r="AF222" s="44">
        <v>0</v>
      </c>
      <c r="AG222" s="11">
        <f t="shared" si="102"/>
        <v>0</v>
      </c>
      <c r="AH222" s="12">
        <f t="shared" si="103"/>
        <v>0</v>
      </c>
      <c r="AI222" s="13">
        <f t="shared" si="104"/>
        <v>1</v>
      </c>
      <c r="AJ222" s="45">
        <v>0</v>
      </c>
      <c r="AK222" s="45">
        <v>0</v>
      </c>
      <c r="AL222" s="18">
        <f t="shared" si="105"/>
        <v>0</v>
      </c>
      <c r="AM222" s="19">
        <f t="shared" si="106"/>
        <v>0</v>
      </c>
      <c r="AN222" s="46">
        <v>0</v>
      </c>
      <c r="AO222" s="46">
        <v>0</v>
      </c>
      <c r="AP222" s="46">
        <v>0</v>
      </c>
      <c r="AQ222" s="24">
        <f t="shared" si="107"/>
        <v>0</v>
      </c>
      <c r="AR222" s="25">
        <f t="shared" si="108"/>
        <v>0</v>
      </c>
      <c r="AS222" s="13">
        <f t="shared" si="109"/>
        <v>0</v>
      </c>
      <c r="AT222" s="26">
        <f t="shared" si="110"/>
        <v>1</v>
      </c>
      <c r="AU222" s="27">
        <f t="shared" si="111"/>
        <v>1</v>
      </c>
      <c r="AV222" s="47">
        <v>0</v>
      </c>
      <c r="AW222" s="47">
        <v>0</v>
      </c>
      <c r="AX222" s="47">
        <v>0</v>
      </c>
      <c r="AY222" s="47">
        <v>0</v>
      </c>
      <c r="AZ222" s="47">
        <v>0</v>
      </c>
      <c r="BA222" s="47">
        <v>0</v>
      </c>
      <c r="BB222" s="47">
        <v>0</v>
      </c>
      <c r="BC222" s="47">
        <v>0</v>
      </c>
      <c r="BD222" s="47">
        <v>0</v>
      </c>
      <c r="BE222" s="47">
        <v>0</v>
      </c>
      <c r="BF222" s="47">
        <v>0</v>
      </c>
      <c r="BG222" s="47">
        <v>0</v>
      </c>
      <c r="BH222" s="47">
        <v>0</v>
      </c>
      <c r="BI222" s="47">
        <v>0</v>
      </c>
      <c r="BJ222" s="47">
        <v>0</v>
      </c>
      <c r="BK222" s="47">
        <v>0</v>
      </c>
      <c r="BL222" s="47">
        <v>0</v>
      </c>
      <c r="BM222" s="47">
        <v>0</v>
      </c>
      <c r="BN222" s="47">
        <v>0</v>
      </c>
      <c r="BO222" s="47">
        <v>0</v>
      </c>
      <c r="BP222" s="47">
        <v>0</v>
      </c>
      <c r="BQ222" s="47">
        <v>0</v>
      </c>
      <c r="BR222" s="47">
        <v>0</v>
      </c>
      <c r="BS222" s="47">
        <v>0</v>
      </c>
      <c r="BT222" s="47">
        <v>0</v>
      </c>
      <c r="BU222" s="47">
        <v>0</v>
      </c>
      <c r="BV222" s="47">
        <v>0</v>
      </c>
      <c r="BW222" s="47">
        <v>0</v>
      </c>
      <c r="BX222" s="47">
        <v>0</v>
      </c>
      <c r="BY222" s="47">
        <v>0</v>
      </c>
      <c r="BZ222" s="47">
        <v>0</v>
      </c>
      <c r="CA222" s="47">
        <v>0</v>
      </c>
      <c r="CB222" s="47">
        <v>0</v>
      </c>
      <c r="CC222" s="47">
        <v>0</v>
      </c>
      <c r="CD222" s="47">
        <v>0</v>
      </c>
      <c r="CE222" s="47">
        <v>0</v>
      </c>
      <c r="CF222" s="47">
        <v>0</v>
      </c>
      <c r="CG222" s="47">
        <v>0</v>
      </c>
      <c r="CH222" s="47">
        <v>0</v>
      </c>
      <c r="CI222" s="25">
        <v>1</v>
      </c>
      <c r="CJ222" s="48">
        <v>0</v>
      </c>
      <c r="CK222" s="27">
        <v>1</v>
      </c>
      <c r="CL222" s="48">
        <v>0</v>
      </c>
      <c r="CM222" s="48">
        <v>0</v>
      </c>
      <c r="CN222" s="48">
        <v>0</v>
      </c>
      <c r="CO222" s="25">
        <v>0</v>
      </c>
      <c r="CP222" s="48">
        <v>0</v>
      </c>
      <c r="CQ222" s="48">
        <v>0</v>
      </c>
      <c r="CR222" s="25">
        <v>0</v>
      </c>
      <c r="CS222" s="48">
        <v>0</v>
      </c>
      <c r="CT222" s="48">
        <v>0</v>
      </c>
      <c r="CU222" s="25">
        <v>0</v>
      </c>
      <c r="CV222" s="48">
        <v>0</v>
      </c>
      <c r="CW222" s="48">
        <v>0</v>
      </c>
      <c r="CX222" s="48">
        <v>0</v>
      </c>
      <c r="CY222" s="25">
        <v>0</v>
      </c>
      <c r="CZ222" s="25">
        <v>0</v>
      </c>
      <c r="DA222" s="25">
        <v>0</v>
      </c>
      <c r="DB222" s="48">
        <v>0</v>
      </c>
      <c r="DC222" s="48">
        <v>0</v>
      </c>
      <c r="DD222" s="48">
        <v>0</v>
      </c>
      <c r="DE222" s="25">
        <v>0</v>
      </c>
      <c r="DF222" s="48">
        <v>0</v>
      </c>
      <c r="DG222" s="48">
        <v>0</v>
      </c>
      <c r="DH222" s="48">
        <v>0</v>
      </c>
      <c r="DI222" s="25">
        <v>0</v>
      </c>
      <c r="DJ222" s="33">
        <f t="shared" si="112"/>
        <v>0</v>
      </c>
      <c r="DK222" s="33">
        <f t="shared" si="113"/>
        <v>0</v>
      </c>
      <c r="DL222" s="27">
        <f t="shared" si="114"/>
        <v>1</v>
      </c>
      <c r="DM222" s="33">
        <f t="shared" si="115"/>
        <v>0</v>
      </c>
      <c r="DN222" s="33">
        <f t="shared" si="116"/>
        <v>0</v>
      </c>
      <c r="DO222" s="33">
        <f t="shared" si="117"/>
        <v>0</v>
      </c>
      <c r="DP222" s="33">
        <f t="shared" si="118"/>
        <v>0</v>
      </c>
      <c r="DQ222" s="33">
        <f t="shared" si="119"/>
        <v>0</v>
      </c>
      <c r="DR222" s="154">
        <v>4.6589999999999998</v>
      </c>
      <c r="DS222" s="3">
        <v>5.2670000000000003</v>
      </c>
      <c r="DT222" s="3" t="s">
        <v>3073</v>
      </c>
      <c r="DU222" s="3" t="s">
        <v>3062</v>
      </c>
      <c r="DV222" s="285"/>
    </row>
    <row r="223" spans="1:126" x14ac:dyDescent="0.35">
      <c r="A223">
        <v>2199</v>
      </c>
      <c r="B223" t="s">
        <v>2239</v>
      </c>
      <c r="C223" t="s">
        <v>2240</v>
      </c>
      <c r="D223" t="s">
        <v>2241</v>
      </c>
      <c r="E223" t="s">
        <v>2242</v>
      </c>
      <c r="F223" t="s">
        <v>2242</v>
      </c>
      <c r="H223" t="s">
        <v>2243</v>
      </c>
      <c r="I223">
        <v>2020</v>
      </c>
      <c r="J223" t="s">
        <v>2244</v>
      </c>
      <c r="O223" s="42" t="s">
        <v>1934</v>
      </c>
      <c r="P223" t="s">
        <v>118</v>
      </c>
      <c r="Q223" t="s">
        <v>2245</v>
      </c>
      <c r="R223" t="s">
        <v>103</v>
      </c>
      <c r="S223" t="s">
        <v>119</v>
      </c>
      <c r="T223" t="s">
        <v>120</v>
      </c>
      <c r="U223" t="s">
        <v>106</v>
      </c>
      <c r="V223">
        <v>0</v>
      </c>
      <c r="W223">
        <v>0</v>
      </c>
      <c r="X223">
        <v>0</v>
      </c>
      <c r="Y223" s="43">
        <v>0</v>
      </c>
      <c r="Z223" s="43">
        <v>0</v>
      </c>
      <c r="AA223" s="43">
        <v>0</v>
      </c>
      <c r="AB223" s="43">
        <v>0</v>
      </c>
      <c r="AC223" s="3">
        <f t="shared" si="100"/>
        <v>0</v>
      </c>
      <c r="AD223" s="4">
        <f t="shared" si="101"/>
        <v>0</v>
      </c>
      <c r="AE223" s="44">
        <v>0</v>
      </c>
      <c r="AF223" s="44">
        <v>0</v>
      </c>
      <c r="AG223" s="11">
        <f t="shared" si="102"/>
        <v>0</v>
      </c>
      <c r="AH223" s="12">
        <f t="shared" si="103"/>
        <v>0</v>
      </c>
      <c r="AI223" s="13">
        <f t="shared" si="104"/>
        <v>0</v>
      </c>
      <c r="AJ223" s="45">
        <v>0</v>
      </c>
      <c r="AK223" s="45">
        <v>1</v>
      </c>
      <c r="AL223" s="18">
        <f t="shared" si="105"/>
        <v>1</v>
      </c>
      <c r="AM223" s="19">
        <f t="shared" si="106"/>
        <v>1</v>
      </c>
      <c r="AN223" s="46">
        <v>0</v>
      </c>
      <c r="AO223" s="46">
        <v>0</v>
      </c>
      <c r="AP223" s="46">
        <v>0</v>
      </c>
      <c r="AQ223" s="24">
        <f t="shared" si="107"/>
        <v>0</v>
      </c>
      <c r="AR223" s="25">
        <f t="shared" si="108"/>
        <v>0</v>
      </c>
      <c r="AS223" s="13">
        <f t="shared" si="109"/>
        <v>1</v>
      </c>
      <c r="AT223" s="26">
        <f t="shared" si="110"/>
        <v>1</v>
      </c>
      <c r="AU223" s="27">
        <f t="shared" si="111"/>
        <v>1</v>
      </c>
      <c r="AV223" s="47">
        <v>0</v>
      </c>
      <c r="AW223" s="47">
        <v>0</v>
      </c>
      <c r="AX223" s="47">
        <v>0</v>
      </c>
      <c r="AY223" s="47">
        <v>0</v>
      </c>
      <c r="AZ223" s="47">
        <v>0</v>
      </c>
      <c r="BA223" s="47">
        <v>0</v>
      </c>
      <c r="BB223" s="47">
        <v>0</v>
      </c>
      <c r="BC223" s="47">
        <v>0</v>
      </c>
      <c r="BD223" s="47">
        <v>0</v>
      </c>
      <c r="BE223" s="47">
        <v>0</v>
      </c>
      <c r="BF223" s="47">
        <v>0</v>
      </c>
      <c r="BG223" s="47">
        <v>0</v>
      </c>
      <c r="BH223" s="47">
        <v>0</v>
      </c>
      <c r="BI223" s="47">
        <v>0</v>
      </c>
      <c r="BJ223" s="47">
        <v>0</v>
      </c>
      <c r="BK223" s="47">
        <v>0</v>
      </c>
      <c r="BL223" s="47">
        <v>0</v>
      </c>
      <c r="BM223" s="47">
        <v>0</v>
      </c>
      <c r="BN223" s="47">
        <v>0</v>
      </c>
      <c r="BO223" s="47">
        <v>0</v>
      </c>
      <c r="BP223" s="47">
        <v>0</v>
      </c>
      <c r="BQ223" s="47">
        <v>0</v>
      </c>
      <c r="BR223" s="47">
        <v>0</v>
      </c>
      <c r="BS223" s="47">
        <v>0</v>
      </c>
      <c r="BT223" s="47">
        <v>0</v>
      </c>
      <c r="BU223" s="47">
        <v>0</v>
      </c>
      <c r="BV223" s="47">
        <v>0</v>
      </c>
      <c r="BW223" s="47">
        <v>0</v>
      </c>
      <c r="BX223" s="47">
        <v>0</v>
      </c>
      <c r="BY223" s="47">
        <v>0</v>
      </c>
      <c r="BZ223" s="47">
        <v>0</v>
      </c>
      <c r="CA223" s="47">
        <v>0</v>
      </c>
      <c r="CB223" s="47">
        <v>0</v>
      </c>
      <c r="CC223" s="47">
        <v>0</v>
      </c>
      <c r="CD223" s="47">
        <v>0</v>
      </c>
      <c r="CE223" s="47">
        <v>0</v>
      </c>
      <c r="CF223" s="47">
        <v>0</v>
      </c>
      <c r="CG223" s="47">
        <v>0</v>
      </c>
      <c r="CH223" s="47">
        <v>0</v>
      </c>
      <c r="CI223" s="25">
        <v>0</v>
      </c>
      <c r="CJ223" s="48">
        <v>0</v>
      </c>
      <c r="CK223" s="27">
        <v>0</v>
      </c>
      <c r="CL223" s="48">
        <v>0</v>
      </c>
      <c r="CM223" s="48">
        <v>0</v>
      </c>
      <c r="CN223" s="48">
        <v>0</v>
      </c>
      <c r="CO223" s="25">
        <v>0</v>
      </c>
      <c r="CP223" s="48">
        <v>0</v>
      </c>
      <c r="CQ223" s="48">
        <v>0</v>
      </c>
      <c r="CR223" s="25">
        <v>0</v>
      </c>
      <c r="CS223" s="48">
        <v>0</v>
      </c>
      <c r="CT223" s="48">
        <v>0</v>
      </c>
      <c r="CU223" s="25">
        <v>0</v>
      </c>
      <c r="CV223" s="48">
        <v>0</v>
      </c>
      <c r="CW223" s="48">
        <v>0</v>
      </c>
      <c r="CX223" s="48">
        <v>0</v>
      </c>
      <c r="CY223" s="25">
        <v>0</v>
      </c>
      <c r="CZ223" s="25">
        <v>0</v>
      </c>
      <c r="DA223" s="25">
        <v>0</v>
      </c>
      <c r="DB223" s="48">
        <v>0</v>
      </c>
      <c r="DC223" s="48">
        <v>0</v>
      </c>
      <c r="DD223" s="48">
        <v>0</v>
      </c>
      <c r="DE223" s="25">
        <v>1</v>
      </c>
      <c r="DF223" s="48">
        <v>0</v>
      </c>
      <c r="DG223" s="48">
        <v>1</v>
      </c>
      <c r="DH223" s="48">
        <v>0</v>
      </c>
      <c r="DI223" s="25">
        <v>0</v>
      </c>
      <c r="DJ223" s="33">
        <f t="shared" si="112"/>
        <v>0</v>
      </c>
      <c r="DK223" s="33">
        <f t="shared" si="113"/>
        <v>0</v>
      </c>
      <c r="DL223" s="27">
        <f t="shared" si="114"/>
        <v>0</v>
      </c>
      <c r="DM223" s="33">
        <f t="shared" si="115"/>
        <v>0</v>
      </c>
      <c r="DN223" s="33">
        <f t="shared" si="116"/>
        <v>0</v>
      </c>
      <c r="DO223" s="33">
        <f t="shared" si="117"/>
        <v>0</v>
      </c>
      <c r="DP223" s="33">
        <f t="shared" si="118"/>
        <v>0</v>
      </c>
      <c r="DQ223" s="33">
        <f t="shared" si="119"/>
        <v>0</v>
      </c>
      <c r="DR223" s="154"/>
      <c r="DS223" s="3"/>
      <c r="DT223" s="3"/>
      <c r="DU223" s="3"/>
      <c r="DV223" s="285"/>
    </row>
    <row r="224" spans="1:126" x14ac:dyDescent="0.35">
      <c r="A224">
        <v>2200</v>
      </c>
      <c r="B224" t="s">
        <v>2239</v>
      </c>
      <c r="C224" t="s">
        <v>2246</v>
      </c>
      <c r="D224" t="s">
        <v>2247</v>
      </c>
      <c r="E224" t="s">
        <v>2248</v>
      </c>
      <c r="G224" t="s">
        <v>2248</v>
      </c>
      <c r="H224" t="s">
        <v>2249</v>
      </c>
      <c r="I224">
        <v>2020</v>
      </c>
      <c r="J224" t="s">
        <v>2250</v>
      </c>
      <c r="O224" s="42" t="s">
        <v>1934</v>
      </c>
      <c r="P224" t="s">
        <v>118</v>
      </c>
      <c r="Q224" t="s">
        <v>2251</v>
      </c>
      <c r="R224" t="s">
        <v>103</v>
      </c>
      <c r="S224" t="s">
        <v>119</v>
      </c>
      <c r="T224" t="s">
        <v>120</v>
      </c>
      <c r="U224" t="s">
        <v>106</v>
      </c>
      <c r="V224">
        <v>0</v>
      </c>
      <c r="W224">
        <v>0</v>
      </c>
      <c r="X224">
        <v>0</v>
      </c>
      <c r="Y224" s="43">
        <v>0</v>
      </c>
      <c r="Z224" s="43">
        <v>0</v>
      </c>
      <c r="AA224" s="43">
        <v>0</v>
      </c>
      <c r="AB224" s="43">
        <v>0</v>
      </c>
      <c r="AC224" s="3">
        <f t="shared" si="100"/>
        <v>0</v>
      </c>
      <c r="AD224" s="4">
        <f t="shared" si="101"/>
        <v>0</v>
      </c>
      <c r="AE224" s="44">
        <v>0</v>
      </c>
      <c r="AF224" s="44">
        <v>0</v>
      </c>
      <c r="AG224" s="11">
        <f t="shared" si="102"/>
        <v>0</v>
      </c>
      <c r="AH224" s="12">
        <f t="shared" si="103"/>
        <v>0</v>
      </c>
      <c r="AI224" s="13">
        <f t="shared" si="104"/>
        <v>0</v>
      </c>
      <c r="AJ224" s="45">
        <v>0</v>
      </c>
      <c r="AK224" s="45">
        <v>1</v>
      </c>
      <c r="AL224" s="18">
        <f t="shared" si="105"/>
        <v>1</v>
      </c>
      <c r="AM224" s="19">
        <f t="shared" si="106"/>
        <v>1</v>
      </c>
      <c r="AN224" s="46">
        <v>0</v>
      </c>
      <c r="AO224" s="46">
        <v>0</v>
      </c>
      <c r="AP224" s="46">
        <v>0</v>
      </c>
      <c r="AQ224" s="24">
        <f t="shared" si="107"/>
        <v>0</v>
      </c>
      <c r="AR224" s="25">
        <f t="shared" si="108"/>
        <v>0</v>
      </c>
      <c r="AS224" s="13">
        <f t="shared" si="109"/>
        <v>1</v>
      </c>
      <c r="AT224" s="26">
        <f t="shared" si="110"/>
        <v>1</v>
      </c>
      <c r="AU224" s="27">
        <f t="shared" si="111"/>
        <v>1</v>
      </c>
      <c r="AV224" s="47">
        <v>0</v>
      </c>
      <c r="AW224" s="47">
        <v>0</v>
      </c>
      <c r="AX224" s="47">
        <v>0</v>
      </c>
      <c r="AY224" s="47">
        <v>0</v>
      </c>
      <c r="AZ224" s="47">
        <v>0</v>
      </c>
      <c r="BA224" s="47">
        <v>0</v>
      </c>
      <c r="BB224" s="47">
        <v>0</v>
      </c>
      <c r="BC224" s="47">
        <v>0</v>
      </c>
      <c r="BD224" s="47">
        <v>0</v>
      </c>
      <c r="BE224" s="47">
        <v>0</v>
      </c>
      <c r="BF224" s="47">
        <v>0</v>
      </c>
      <c r="BG224" s="47">
        <v>0</v>
      </c>
      <c r="BH224" s="47">
        <v>0</v>
      </c>
      <c r="BI224" s="47">
        <v>0</v>
      </c>
      <c r="BJ224" s="47">
        <v>0</v>
      </c>
      <c r="BK224" s="47">
        <v>0</v>
      </c>
      <c r="BL224" s="47">
        <v>0</v>
      </c>
      <c r="BM224" s="47">
        <v>0</v>
      </c>
      <c r="BN224" s="47">
        <v>0</v>
      </c>
      <c r="BO224" s="47">
        <v>0</v>
      </c>
      <c r="BP224" s="47">
        <v>0</v>
      </c>
      <c r="BQ224" s="47">
        <v>0</v>
      </c>
      <c r="BR224" s="47">
        <v>0</v>
      </c>
      <c r="BS224" s="47">
        <v>0</v>
      </c>
      <c r="BT224" s="47">
        <v>0</v>
      </c>
      <c r="BU224" s="47">
        <v>0</v>
      </c>
      <c r="BV224" s="47">
        <v>0</v>
      </c>
      <c r="BW224" s="47">
        <v>0</v>
      </c>
      <c r="BX224" s="47">
        <v>0</v>
      </c>
      <c r="BY224" s="47">
        <v>0</v>
      </c>
      <c r="BZ224" s="47">
        <v>0</v>
      </c>
      <c r="CA224" s="47">
        <v>0</v>
      </c>
      <c r="CB224" s="47">
        <v>0</v>
      </c>
      <c r="CC224" s="47">
        <v>0</v>
      </c>
      <c r="CD224" s="47">
        <v>0</v>
      </c>
      <c r="CE224" s="47">
        <v>0</v>
      </c>
      <c r="CF224" s="47">
        <v>0</v>
      </c>
      <c r="CG224" s="47">
        <v>0</v>
      </c>
      <c r="CH224" s="47">
        <v>0</v>
      </c>
      <c r="CI224" s="25">
        <v>0</v>
      </c>
      <c r="CJ224" s="48">
        <v>0</v>
      </c>
      <c r="CK224" s="27">
        <v>0</v>
      </c>
      <c r="CL224" s="48">
        <v>0</v>
      </c>
      <c r="CM224" s="48">
        <v>0</v>
      </c>
      <c r="CN224" s="48">
        <v>0</v>
      </c>
      <c r="CO224" s="25">
        <v>0</v>
      </c>
      <c r="CP224" s="48">
        <v>0</v>
      </c>
      <c r="CQ224" s="48">
        <v>0</v>
      </c>
      <c r="CR224" s="25">
        <v>0</v>
      </c>
      <c r="CS224" s="48">
        <v>0</v>
      </c>
      <c r="CT224" s="48">
        <v>0</v>
      </c>
      <c r="CU224" s="25">
        <v>0</v>
      </c>
      <c r="CV224" s="48">
        <v>0</v>
      </c>
      <c r="CW224" s="48">
        <v>0</v>
      </c>
      <c r="CX224" s="48">
        <v>0</v>
      </c>
      <c r="CY224" s="25">
        <v>0</v>
      </c>
      <c r="CZ224" s="25">
        <v>0</v>
      </c>
      <c r="DA224" s="25">
        <v>0</v>
      </c>
      <c r="DB224" s="48">
        <v>0</v>
      </c>
      <c r="DC224" s="48">
        <v>0</v>
      </c>
      <c r="DD224" s="48">
        <v>0</v>
      </c>
      <c r="DE224" s="25">
        <v>1</v>
      </c>
      <c r="DF224" s="48">
        <v>0</v>
      </c>
      <c r="DG224" s="48">
        <v>1</v>
      </c>
      <c r="DH224" s="48">
        <v>0</v>
      </c>
      <c r="DI224" s="25">
        <v>0</v>
      </c>
      <c r="DJ224" s="33">
        <f t="shared" si="112"/>
        <v>0</v>
      </c>
      <c r="DK224" s="33">
        <f t="shared" si="113"/>
        <v>0</v>
      </c>
      <c r="DL224" s="27">
        <f t="shared" si="114"/>
        <v>0</v>
      </c>
      <c r="DM224" s="33">
        <f t="shared" si="115"/>
        <v>0</v>
      </c>
      <c r="DN224" s="33">
        <f t="shared" si="116"/>
        <v>0</v>
      </c>
      <c r="DO224" s="33">
        <f t="shared" si="117"/>
        <v>0</v>
      </c>
      <c r="DP224" s="33">
        <f t="shared" si="118"/>
        <v>0</v>
      </c>
      <c r="DQ224" s="33">
        <f t="shared" si="119"/>
        <v>0</v>
      </c>
      <c r="DR224" s="154"/>
      <c r="DS224" s="3"/>
      <c r="DT224" s="3"/>
      <c r="DU224" s="3"/>
      <c r="DV224" s="285"/>
    </row>
    <row r="225" spans="1:126" x14ac:dyDescent="0.35">
      <c r="A225">
        <v>2202</v>
      </c>
      <c r="B225" t="s">
        <v>2239</v>
      </c>
      <c r="C225" t="s">
        <v>2252</v>
      </c>
      <c r="D225" t="s">
        <v>2253</v>
      </c>
      <c r="E225" t="s">
        <v>2254</v>
      </c>
      <c r="F225" t="s">
        <v>2255</v>
      </c>
      <c r="G225" t="s">
        <v>2256</v>
      </c>
      <c r="H225" t="s">
        <v>2257</v>
      </c>
      <c r="I225">
        <v>2020</v>
      </c>
      <c r="J225" t="s">
        <v>2258</v>
      </c>
      <c r="O225" s="42" t="s">
        <v>1934</v>
      </c>
      <c r="P225" t="s">
        <v>118</v>
      </c>
      <c r="Q225" t="s">
        <v>2259</v>
      </c>
      <c r="R225" t="s">
        <v>103</v>
      </c>
      <c r="S225" t="s">
        <v>119</v>
      </c>
      <c r="T225" t="s">
        <v>120</v>
      </c>
      <c r="U225" t="s">
        <v>106</v>
      </c>
      <c r="V225">
        <v>0</v>
      </c>
      <c r="W225">
        <v>0</v>
      </c>
      <c r="X225">
        <v>0</v>
      </c>
      <c r="Y225" s="43">
        <v>0</v>
      </c>
      <c r="Z225" s="43">
        <v>0</v>
      </c>
      <c r="AA225" s="43">
        <v>0</v>
      </c>
      <c r="AB225" s="43">
        <v>0</v>
      </c>
      <c r="AC225" s="3">
        <f t="shared" si="100"/>
        <v>0</v>
      </c>
      <c r="AD225" s="4">
        <f t="shared" si="101"/>
        <v>0</v>
      </c>
      <c r="AE225" s="44">
        <v>0</v>
      </c>
      <c r="AF225" s="44">
        <v>0</v>
      </c>
      <c r="AG225" s="11">
        <f t="shared" si="102"/>
        <v>0</v>
      </c>
      <c r="AH225" s="12">
        <f t="shared" si="103"/>
        <v>0</v>
      </c>
      <c r="AI225" s="13">
        <f t="shared" si="104"/>
        <v>0</v>
      </c>
      <c r="AJ225" s="45">
        <v>0</v>
      </c>
      <c r="AK225" s="45">
        <v>1</v>
      </c>
      <c r="AL225" s="18">
        <f t="shared" si="105"/>
        <v>1</v>
      </c>
      <c r="AM225" s="19">
        <f t="shared" si="106"/>
        <v>1</v>
      </c>
      <c r="AN225" s="46">
        <v>0</v>
      </c>
      <c r="AO225" s="46">
        <v>0</v>
      </c>
      <c r="AP225" s="46">
        <v>0</v>
      </c>
      <c r="AQ225" s="24">
        <f t="shared" si="107"/>
        <v>0</v>
      </c>
      <c r="AR225" s="25">
        <f t="shared" si="108"/>
        <v>0</v>
      </c>
      <c r="AS225" s="13">
        <f t="shared" si="109"/>
        <v>1</v>
      </c>
      <c r="AT225" s="26">
        <f t="shared" si="110"/>
        <v>1</v>
      </c>
      <c r="AU225" s="27">
        <f t="shared" si="111"/>
        <v>1</v>
      </c>
      <c r="AV225" s="47">
        <v>0</v>
      </c>
      <c r="AW225" s="47">
        <v>0</v>
      </c>
      <c r="AX225" s="47">
        <v>0</v>
      </c>
      <c r="AY225" s="47">
        <v>0</v>
      </c>
      <c r="AZ225" s="47">
        <v>0</v>
      </c>
      <c r="BA225" s="47">
        <v>0</v>
      </c>
      <c r="BB225" s="47">
        <v>0</v>
      </c>
      <c r="BC225" s="47">
        <v>0</v>
      </c>
      <c r="BD225" s="47">
        <v>0</v>
      </c>
      <c r="BE225" s="47">
        <v>0</v>
      </c>
      <c r="BF225" s="47">
        <v>0</v>
      </c>
      <c r="BG225" s="47">
        <v>0</v>
      </c>
      <c r="BH225" s="47">
        <v>0</v>
      </c>
      <c r="BI225" s="47">
        <v>0</v>
      </c>
      <c r="BJ225" s="47">
        <v>0</v>
      </c>
      <c r="BK225" s="47">
        <v>0</v>
      </c>
      <c r="BL225" s="47">
        <v>0</v>
      </c>
      <c r="BM225" s="47">
        <v>0</v>
      </c>
      <c r="BN225" s="47">
        <v>0</v>
      </c>
      <c r="BO225" s="47">
        <v>0</v>
      </c>
      <c r="BP225" s="47">
        <v>0</v>
      </c>
      <c r="BQ225" s="47">
        <v>0</v>
      </c>
      <c r="BR225" s="47">
        <v>0</v>
      </c>
      <c r="BS225" s="47">
        <v>0</v>
      </c>
      <c r="BT225" s="47">
        <v>0</v>
      </c>
      <c r="BU225" s="47">
        <v>0</v>
      </c>
      <c r="BV225" s="47">
        <v>0</v>
      </c>
      <c r="BW225" s="47">
        <v>0</v>
      </c>
      <c r="BX225" s="47">
        <v>0</v>
      </c>
      <c r="BY225" s="47">
        <v>0</v>
      </c>
      <c r="BZ225" s="47">
        <v>0</v>
      </c>
      <c r="CA225" s="47">
        <v>0</v>
      </c>
      <c r="CB225" s="47">
        <v>0</v>
      </c>
      <c r="CC225" s="47">
        <v>0</v>
      </c>
      <c r="CD225" s="47">
        <v>0</v>
      </c>
      <c r="CE225" s="47">
        <v>0</v>
      </c>
      <c r="CF225" s="47">
        <v>0</v>
      </c>
      <c r="CG225" s="47">
        <v>0</v>
      </c>
      <c r="CH225" s="47">
        <v>0</v>
      </c>
      <c r="CI225" s="25">
        <v>0</v>
      </c>
      <c r="CJ225" s="48">
        <v>0</v>
      </c>
      <c r="CK225" s="27">
        <v>0</v>
      </c>
      <c r="CL225" s="48">
        <v>0</v>
      </c>
      <c r="CM225" s="48">
        <v>0</v>
      </c>
      <c r="CN225" s="48">
        <v>0</v>
      </c>
      <c r="CO225" s="25">
        <v>0</v>
      </c>
      <c r="CP225" s="48">
        <v>0</v>
      </c>
      <c r="CQ225" s="48">
        <v>0</v>
      </c>
      <c r="CR225" s="25">
        <v>0</v>
      </c>
      <c r="CS225" s="48">
        <v>0</v>
      </c>
      <c r="CT225" s="48">
        <v>0</v>
      </c>
      <c r="CU225" s="25">
        <v>0</v>
      </c>
      <c r="CV225" s="48">
        <v>0</v>
      </c>
      <c r="CW225" s="48">
        <v>0</v>
      </c>
      <c r="CX225" s="48">
        <v>0</v>
      </c>
      <c r="CY225" s="25">
        <v>0</v>
      </c>
      <c r="CZ225" s="25">
        <v>0</v>
      </c>
      <c r="DA225" s="25">
        <v>0</v>
      </c>
      <c r="DB225" s="48">
        <v>0</v>
      </c>
      <c r="DC225" s="48">
        <v>0</v>
      </c>
      <c r="DD225" s="48">
        <v>0</v>
      </c>
      <c r="DE225" s="25">
        <v>1</v>
      </c>
      <c r="DF225" s="48">
        <v>0</v>
      </c>
      <c r="DG225" s="48">
        <v>1</v>
      </c>
      <c r="DH225" s="48">
        <v>0</v>
      </c>
      <c r="DI225" s="25">
        <v>0</v>
      </c>
      <c r="DJ225" s="33">
        <f t="shared" si="112"/>
        <v>0</v>
      </c>
      <c r="DK225" s="33">
        <f t="shared" si="113"/>
        <v>0</v>
      </c>
      <c r="DL225" s="27">
        <f t="shared" si="114"/>
        <v>0</v>
      </c>
      <c r="DM225" s="33">
        <f t="shared" si="115"/>
        <v>0</v>
      </c>
      <c r="DN225" s="33">
        <f t="shared" si="116"/>
        <v>0</v>
      </c>
      <c r="DO225" s="33">
        <f t="shared" si="117"/>
        <v>0</v>
      </c>
      <c r="DP225" s="33">
        <f t="shared" si="118"/>
        <v>0</v>
      </c>
      <c r="DQ225" s="33">
        <f t="shared" si="119"/>
        <v>0</v>
      </c>
      <c r="DR225" s="154"/>
      <c r="DS225" s="3"/>
      <c r="DT225" s="3"/>
      <c r="DU225" s="3"/>
      <c r="DV225" s="285"/>
    </row>
    <row r="226" spans="1:126" x14ac:dyDescent="0.35">
      <c r="A226">
        <v>2203</v>
      </c>
      <c r="B226" t="s">
        <v>2239</v>
      </c>
      <c r="C226" t="s">
        <v>2260</v>
      </c>
      <c r="D226" t="s">
        <v>2261</v>
      </c>
      <c r="E226" t="s">
        <v>2255</v>
      </c>
      <c r="F226" t="s">
        <v>2255</v>
      </c>
      <c r="H226" t="s">
        <v>2022</v>
      </c>
      <c r="I226">
        <v>2020</v>
      </c>
      <c r="J226" t="s">
        <v>2262</v>
      </c>
      <c r="O226" s="42" t="s">
        <v>1934</v>
      </c>
      <c r="P226" t="s">
        <v>118</v>
      </c>
      <c r="Q226" t="s">
        <v>2263</v>
      </c>
      <c r="R226" t="s">
        <v>103</v>
      </c>
      <c r="S226" t="s">
        <v>119</v>
      </c>
      <c r="T226" t="s">
        <v>120</v>
      </c>
      <c r="U226" t="s">
        <v>106</v>
      </c>
      <c r="V226">
        <v>0</v>
      </c>
      <c r="W226">
        <v>0</v>
      </c>
      <c r="X226">
        <v>0</v>
      </c>
      <c r="Y226" s="43">
        <v>0</v>
      </c>
      <c r="Z226" s="43">
        <v>0</v>
      </c>
      <c r="AA226" s="43">
        <v>0</v>
      </c>
      <c r="AB226" s="43">
        <v>0</v>
      </c>
      <c r="AC226" s="3">
        <f t="shared" si="100"/>
        <v>0</v>
      </c>
      <c r="AD226" s="4">
        <f t="shared" si="101"/>
        <v>0</v>
      </c>
      <c r="AE226" s="44">
        <v>0</v>
      </c>
      <c r="AF226" s="44">
        <v>0</v>
      </c>
      <c r="AG226" s="11">
        <f t="shared" si="102"/>
        <v>0</v>
      </c>
      <c r="AH226" s="12">
        <f t="shared" si="103"/>
        <v>0</v>
      </c>
      <c r="AI226" s="13">
        <f t="shared" si="104"/>
        <v>0</v>
      </c>
      <c r="AJ226" s="45">
        <v>0</v>
      </c>
      <c r="AK226" s="45">
        <v>1</v>
      </c>
      <c r="AL226" s="18">
        <f t="shared" si="105"/>
        <v>1</v>
      </c>
      <c r="AM226" s="19">
        <f t="shared" si="106"/>
        <v>1</v>
      </c>
      <c r="AN226" s="46">
        <v>0</v>
      </c>
      <c r="AO226" s="46">
        <v>0</v>
      </c>
      <c r="AP226" s="46">
        <v>0</v>
      </c>
      <c r="AQ226" s="24">
        <f t="shared" si="107"/>
        <v>0</v>
      </c>
      <c r="AR226" s="25">
        <f t="shared" si="108"/>
        <v>0</v>
      </c>
      <c r="AS226" s="13">
        <f t="shared" si="109"/>
        <v>1</v>
      </c>
      <c r="AT226" s="26">
        <f t="shared" si="110"/>
        <v>1</v>
      </c>
      <c r="AU226" s="27">
        <f t="shared" si="111"/>
        <v>1</v>
      </c>
      <c r="AV226" s="47">
        <v>0</v>
      </c>
      <c r="AW226" s="47">
        <v>0</v>
      </c>
      <c r="AX226" s="47">
        <v>0</v>
      </c>
      <c r="AY226" s="47">
        <v>0</v>
      </c>
      <c r="AZ226" s="47">
        <v>0</v>
      </c>
      <c r="BA226" s="47">
        <v>0</v>
      </c>
      <c r="BB226" s="47">
        <v>0</v>
      </c>
      <c r="BC226" s="47">
        <v>0</v>
      </c>
      <c r="BD226" s="47">
        <v>0</v>
      </c>
      <c r="BE226" s="47">
        <v>0</v>
      </c>
      <c r="BF226" s="47">
        <v>0</v>
      </c>
      <c r="BG226" s="47">
        <v>0</v>
      </c>
      <c r="BH226" s="47">
        <v>0</v>
      </c>
      <c r="BI226" s="47">
        <v>0</v>
      </c>
      <c r="BJ226" s="47">
        <v>0</v>
      </c>
      <c r="BK226" s="47">
        <v>0</v>
      </c>
      <c r="BL226" s="47">
        <v>0</v>
      </c>
      <c r="BM226" s="47">
        <v>0</v>
      </c>
      <c r="BN226" s="47">
        <v>0</v>
      </c>
      <c r="BO226" s="47">
        <v>0</v>
      </c>
      <c r="BP226" s="47">
        <v>0</v>
      </c>
      <c r="BQ226" s="47">
        <v>0</v>
      </c>
      <c r="BR226" s="47">
        <v>0</v>
      </c>
      <c r="BS226" s="47">
        <v>0</v>
      </c>
      <c r="BT226" s="47">
        <v>0</v>
      </c>
      <c r="BU226" s="47">
        <v>0</v>
      </c>
      <c r="BV226" s="47">
        <v>0</v>
      </c>
      <c r="BW226" s="47">
        <v>0</v>
      </c>
      <c r="BX226" s="47">
        <v>0</v>
      </c>
      <c r="BY226" s="47">
        <v>0</v>
      </c>
      <c r="BZ226" s="47">
        <v>0</v>
      </c>
      <c r="CA226" s="47">
        <v>0</v>
      </c>
      <c r="CB226" s="47">
        <v>0</v>
      </c>
      <c r="CC226" s="47">
        <v>0</v>
      </c>
      <c r="CD226" s="47">
        <v>0</v>
      </c>
      <c r="CE226" s="47">
        <v>0</v>
      </c>
      <c r="CF226" s="47">
        <v>0</v>
      </c>
      <c r="CG226" s="47">
        <v>0</v>
      </c>
      <c r="CH226" s="47">
        <v>0</v>
      </c>
      <c r="CI226" s="25">
        <v>0</v>
      </c>
      <c r="CJ226" s="48">
        <v>0</v>
      </c>
      <c r="CK226" s="27">
        <v>0</v>
      </c>
      <c r="CL226" s="48">
        <v>0</v>
      </c>
      <c r="CM226" s="48">
        <v>0</v>
      </c>
      <c r="CN226" s="48">
        <v>0</v>
      </c>
      <c r="CO226" s="25">
        <v>0</v>
      </c>
      <c r="CP226" s="48">
        <v>0</v>
      </c>
      <c r="CQ226" s="48">
        <v>0</v>
      </c>
      <c r="CR226" s="25">
        <v>0</v>
      </c>
      <c r="CS226" s="48">
        <v>0</v>
      </c>
      <c r="CT226" s="48">
        <v>0</v>
      </c>
      <c r="CU226" s="25">
        <v>0</v>
      </c>
      <c r="CV226" s="48">
        <v>0</v>
      </c>
      <c r="CW226" s="48">
        <v>0</v>
      </c>
      <c r="CX226" s="48">
        <v>0</v>
      </c>
      <c r="CY226" s="25">
        <v>0</v>
      </c>
      <c r="CZ226" s="25">
        <v>0</v>
      </c>
      <c r="DA226" s="25">
        <v>0</v>
      </c>
      <c r="DB226" s="48">
        <v>0</v>
      </c>
      <c r="DC226" s="48">
        <v>0</v>
      </c>
      <c r="DD226" s="48">
        <v>0</v>
      </c>
      <c r="DE226" s="25">
        <v>1</v>
      </c>
      <c r="DF226" s="48">
        <v>0</v>
      </c>
      <c r="DG226" s="48">
        <v>1</v>
      </c>
      <c r="DH226" s="48">
        <v>0</v>
      </c>
      <c r="DI226" s="25">
        <v>0</v>
      </c>
      <c r="DJ226" s="33">
        <f t="shared" si="112"/>
        <v>0</v>
      </c>
      <c r="DK226" s="33">
        <f t="shared" si="113"/>
        <v>0</v>
      </c>
      <c r="DL226" s="27">
        <f t="shared" si="114"/>
        <v>0</v>
      </c>
      <c r="DM226" s="33">
        <f t="shared" si="115"/>
        <v>0</v>
      </c>
      <c r="DN226" s="33">
        <f t="shared" si="116"/>
        <v>0</v>
      </c>
      <c r="DO226" s="33">
        <f t="shared" si="117"/>
        <v>0</v>
      </c>
      <c r="DP226" s="33">
        <f t="shared" si="118"/>
        <v>0</v>
      </c>
      <c r="DQ226" s="33">
        <f t="shared" si="119"/>
        <v>0</v>
      </c>
      <c r="DR226" s="154"/>
      <c r="DS226" s="3"/>
      <c r="DT226" s="3"/>
      <c r="DU226" s="3"/>
      <c r="DV226" s="285"/>
    </row>
    <row r="227" spans="1:126" x14ac:dyDescent="0.35">
      <c r="A227">
        <v>2206</v>
      </c>
      <c r="B227" t="s">
        <v>127</v>
      </c>
      <c r="C227" t="s">
        <v>2264</v>
      </c>
      <c r="D227" t="s">
        <v>2265</v>
      </c>
      <c r="E227" t="s">
        <v>153</v>
      </c>
      <c r="F227" t="s">
        <v>153</v>
      </c>
      <c r="H227" t="s">
        <v>702</v>
      </c>
      <c r="I227">
        <v>2020</v>
      </c>
      <c r="J227" t="s">
        <v>2266</v>
      </c>
      <c r="O227" s="42" t="s">
        <v>1518</v>
      </c>
      <c r="P227" t="s">
        <v>118</v>
      </c>
      <c r="Q227" t="s">
        <v>2267</v>
      </c>
      <c r="S227" t="s">
        <v>104</v>
      </c>
      <c r="T227" t="s">
        <v>240</v>
      </c>
      <c r="U227" t="s">
        <v>2268</v>
      </c>
      <c r="V227">
        <v>1</v>
      </c>
      <c r="W227">
        <v>0</v>
      </c>
      <c r="X227">
        <v>0</v>
      </c>
      <c r="Y227" s="43">
        <v>0</v>
      </c>
      <c r="Z227" s="43">
        <v>0</v>
      </c>
      <c r="AA227" s="43">
        <v>0</v>
      </c>
      <c r="AB227" s="43">
        <v>0</v>
      </c>
      <c r="AC227" s="3">
        <f t="shared" si="100"/>
        <v>0</v>
      </c>
      <c r="AD227" s="4">
        <f t="shared" si="101"/>
        <v>0</v>
      </c>
      <c r="AE227" s="44">
        <v>1</v>
      </c>
      <c r="AF227" s="44">
        <v>0</v>
      </c>
      <c r="AG227" s="11">
        <f t="shared" si="102"/>
        <v>1</v>
      </c>
      <c r="AH227" s="12">
        <f t="shared" si="103"/>
        <v>1</v>
      </c>
      <c r="AI227" s="13">
        <f t="shared" si="104"/>
        <v>1</v>
      </c>
      <c r="AJ227" s="45">
        <v>0</v>
      </c>
      <c r="AK227" s="45">
        <v>0</v>
      </c>
      <c r="AL227" s="18">
        <f t="shared" si="105"/>
        <v>0</v>
      </c>
      <c r="AM227" s="19">
        <f t="shared" si="106"/>
        <v>0</v>
      </c>
      <c r="AN227" s="46">
        <v>0</v>
      </c>
      <c r="AO227" s="46">
        <v>0</v>
      </c>
      <c r="AP227" s="46">
        <v>1</v>
      </c>
      <c r="AQ227" s="24">
        <f t="shared" si="107"/>
        <v>1</v>
      </c>
      <c r="AR227" s="25">
        <f t="shared" si="108"/>
        <v>1</v>
      </c>
      <c r="AS227" s="13">
        <f t="shared" si="109"/>
        <v>1</v>
      </c>
      <c r="AT227" s="26">
        <f t="shared" si="110"/>
        <v>2</v>
      </c>
      <c r="AU227" s="27">
        <f t="shared" si="111"/>
        <v>1</v>
      </c>
      <c r="AV227" s="47">
        <v>0</v>
      </c>
      <c r="AW227" s="47">
        <v>0</v>
      </c>
      <c r="AX227" s="47">
        <v>0</v>
      </c>
      <c r="AY227" s="47">
        <v>0</v>
      </c>
      <c r="AZ227" s="47">
        <v>0</v>
      </c>
      <c r="BA227" s="47">
        <v>0</v>
      </c>
      <c r="BB227" s="47">
        <v>0</v>
      </c>
      <c r="BC227" s="47">
        <v>0</v>
      </c>
      <c r="BD227" s="47">
        <v>0</v>
      </c>
      <c r="BE227" s="47">
        <v>0</v>
      </c>
      <c r="BF227" s="47">
        <v>0</v>
      </c>
      <c r="BG227" s="47">
        <v>0</v>
      </c>
      <c r="BH227" s="47">
        <v>0</v>
      </c>
      <c r="BI227" s="47">
        <v>0</v>
      </c>
      <c r="BJ227" s="47">
        <v>0</v>
      </c>
      <c r="BK227" s="47">
        <v>0</v>
      </c>
      <c r="BL227" s="47">
        <v>0</v>
      </c>
      <c r="BM227" s="47">
        <v>0</v>
      </c>
      <c r="BN227" s="47">
        <v>0</v>
      </c>
      <c r="BO227" s="47">
        <v>0</v>
      </c>
      <c r="BP227" s="47">
        <v>0</v>
      </c>
      <c r="BQ227" s="47">
        <v>0</v>
      </c>
      <c r="BR227" s="47">
        <v>0</v>
      </c>
      <c r="BS227" s="47">
        <v>0</v>
      </c>
      <c r="BT227" s="47">
        <v>0</v>
      </c>
      <c r="BU227" s="47">
        <v>0</v>
      </c>
      <c r="BV227" s="47">
        <v>0</v>
      </c>
      <c r="BW227" s="47">
        <v>0</v>
      </c>
      <c r="BX227" s="47">
        <v>0</v>
      </c>
      <c r="BY227" s="47">
        <v>0</v>
      </c>
      <c r="BZ227" s="47">
        <v>0</v>
      </c>
      <c r="CA227" s="47">
        <v>0</v>
      </c>
      <c r="CB227" s="47">
        <v>0</v>
      </c>
      <c r="CC227" s="47">
        <v>0</v>
      </c>
      <c r="CD227" s="47">
        <v>0</v>
      </c>
      <c r="CE227" s="47">
        <v>0</v>
      </c>
      <c r="CF227" s="47">
        <v>0</v>
      </c>
      <c r="CG227" s="47">
        <v>0</v>
      </c>
      <c r="CH227" s="47">
        <v>0</v>
      </c>
      <c r="CI227" s="25">
        <v>1</v>
      </c>
      <c r="CJ227" s="48">
        <v>0</v>
      </c>
      <c r="CK227" s="27">
        <v>0</v>
      </c>
      <c r="CL227" s="48">
        <v>1</v>
      </c>
      <c r="CM227" s="48">
        <v>0</v>
      </c>
      <c r="CN227" s="48">
        <v>0</v>
      </c>
      <c r="CO227" s="25">
        <v>0</v>
      </c>
      <c r="CP227" s="48">
        <v>0</v>
      </c>
      <c r="CQ227" s="48">
        <v>0</v>
      </c>
      <c r="CR227" s="25">
        <v>0</v>
      </c>
      <c r="CS227" s="48">
        <v>0</v>
      </c>
      <c r="CT227" s="48">
        <v>0</v>
      </c>
      <c r="CU227" s="25">
        <v>0</v>
      </c>
      <c r="CV227" s="48">
        <v>0</v>
      </c>
      <c r="CW227" s="48">
        <v>0</v>
      </c>
      <c r="CX227" s="48">
        <v>0</v>
      </c>
      <c r="CY227" s="25">
        <v>0</v>
      </c>
      <c r="CZ227" s="25">
        <v>0</v>
      </c>
      <c r="DA227" s="25">
        <v>0</v>
      </c>
      <c r="DB227" s="48">
        <v>0</v>
      </c>
      <c r="DC227" s="48">
        <v>0</v>
      </c>
      <c r="DD227" s="48">
        <v>0</v>
      </c>
      <c r="DE227" s="25">
        <v>0</v>
      </c>
      <c r="DF227" s="48">
        <v>0</v>
      </c>
      <c r="DG227" s="48">
        <v>0</v>
      </c>
      <c r="DH227" s="48">
        <v>0</v>
      </c>
      <c r="DI227" s="25">
        <v>0</v>
      </c>
      <c r="DJ227" s="33">
        <f t="shared" si="112"/>
        <v>0</v>
      </c>
      <c r="DK227" s="33">
        <f t="shared" si="113"/>
        <v>0</v>
      </c>
      <c r="DL227" s="27">
        <f t="shared" si="114"/>
        <v>0</v>
      </c>
      <c r="DM227" s="33">
        <f t="shared" si="115"/>
        <v>1</v>
      </c>
      <c r="DN227" s="33">
        <f t="shared" si="116"/>
        <v>0</v>
      </c>
      <c r="DO227" s="33">
        <f t="shared" si="117"/>
        <v>0</v>
      </c>
      <c r="DP227" s="33">
        <f t="shared" si="118"/>
        <v>0</v>
      </c>
      <c r="DQ227" s="33">
        <f t="shared" si="119"/>
        <v>0</v>
      </c>
      <c r="DR227" s="154"/>
      <c r="DS227" s="3"/>
      <c r="DT227" s="3"/>
      <c r="DU227" s="3"/>
      <c r="DV227" s="285"/>
    </row>
    <row r="228" spans="1:126" x14ac:dyDescent="0.35">
      <c r="A228">
        <v>2207</v>
      </c>
      <c r="B228" t="s">
        <v>127</v>
      </c>
      <c r="C228" t="s">
        <v>2269</v>
      </c>
      <c r="D228" t="s">
        <v>2270</v>
      </c>
      <c r="E228" t="s">
        <v>153</v>
      </c>
      <c r="F228" t="s">
        <v>153</v>
      </c>
      <c r="H228" t="s">
        <v>702</v>
      </c>
      <c r="I228">
        <v>2020</v>
      </c>
      <c r="J228" t="s">
        <v>2271</v>
      </c>
      <c r="K228" s="47" t="s">
        <v>1512</v>
      </c>
      <c r="O228" s="42" t="s">
        <v>1518</v>
      </c>
      <c r="P228" t="s">
        <v>118</v>
      </c>
      <c r="Q228" t="s">
        <v>2272</v>
      </c>
      <c r="S228" t="s">
        <v>104</v>
      </c>
      <c r="T228" t="s">
        <v>240</v>
      </c>
      <c r="U228" t="s">
        <v>2273</v>
      </c>
      <c r="V228">
        <v>1</v>
      </c>
      <c r="W228">
        <v>0</v>
      </c>
      <c r="X228">
        <v>0</v>
      </c>
      <c r="Y228" s="43">
        <v>0</v>
      </c>
      <c r="Z228" s="43">
        <v>0</v>
      </c>
      <c r="AA228" s="43">
        <v>0</v>
      </c>
      <c r="AB228" s="43">
        <v>0</v>
      </c>
      <c r="AC228" s="3">
        <f t="shared" si="100"/>
        <v>0</v>
      </c>
      <c r="AD228" s="4">
        <f t="shared" si="101"/>
        <v>0</v>
      </c>
      <c r="AE228" s="44">
        <v>1</v>
      </c>
      <c r="AF228" s="44">
        <v>0</v>
      </c>
      <c r="AG228" s="11">
        <f t="shared" si="102"/>
        <v>1</v>
      </c>
      <c r="AH228" s="12">
        <f t="shared" si="103"/>
        <v>1</v>
      </c>
      <c r="AI228" s="13">
        <f t="shared" si="104"/>
        <v>1</v>
      </c>
      <c r="AJ228" s="45">
        <v>0</v>
      </c>
      <c r="AK228" s="45">
        <v>0</v>
      </c>
      <c r="AL228" s="18">
        <f t="shared" si="105"/>
        <v>0</v>
      </c>
      <c r="AM228" s="19">
        <f t="shared" si="106"/>
        <v>0</v>
      </c>
      <c r="AN228" s="46">
        <v>0</v>
      </c>
      <c r="AO228" s="46">
        <v>0</v>
      </c>
      <c r="AP228" s="46">
        <v>1</v>
      </c>
      <c r="AQ228" s="24">
        <f t="shared" si="107"/>
        <v>1</v>
      </c>
      <c r="AR228" s="25">
        <f t="shared" si="108"/>
        <v>1</v>
      </c>
      <c r="AS228" s="13">
        <f t="shared" si="109"/>
        <v>1</v>
      </c>
      <c r="AT228" s="26">
        <f t="shared" si="110"/>
        <v>2</v>
      </c>
      <c r="AU228" s="27">
        <f t="shared" si="111"/>
        <v>1</v>
      </c>
      <c r="AV228" s="47">
        <v>0</v>
      </c>
      <c r="AW228" s="47">
        <v>0</v>
      </c>
      <c r="AX228" s="47">
        <v>0</v>
      </c>
      <c r="AY228" s="47">
        <v>0</v>
      </c>
      <c r="AZ228" s="47">
        <v>0</v>
      </c>
      <c r="BA228" s="47">
        <v>0</v>
      </c>
      <c r="BB228" s="47">
        <v>0</v>
      </c>
      <c r="BC228" s="47">
        <v>0</v>
      </c>
      <c r="BD228" s="47">
        <v>0</v>
      </c>
      <c r="BE228" s="47">
        <v>0</v>
      </c>
      <c r="BF228" s="47">
        <v>0</v>
      </c>
      <c r="BG228" s="47">
        <v>0</v>
      </c>
      <c r="BH228" s="47">
        <v>0</v>
      </c>
      <c r="BI228" s="47">
        <v>0</v>
      </c>
      <c r="BJ228" s="47">
        <v>0</v>
      </c>
      <c r="BK228" s="47">
        <v>0</v>
      </c>
      <c r="BL228" s="47">
        <v>0</v>
      </c>
      <c r="BM228" s="47">
        <v>0</v>
      </c>
      <c r="BN228" s="47">
        <v>0</v>
      </c>
      <c r="BO228" s="47">
        <v>0</v>
      </c>
      <c r="BP228" s="47">
        <v>0</v>
      </c>
      <c r="BQ228" s="47">
        <v>0</v>
      </c>
      <c r="BR228" s="47">
        <v>0</v>
      </c>
      <c r="BS228" s="47">
        <v>0</v>
      </c>
      <c r="BT228" s="47">
        <v>0</v>
      </c>
      <c r="BU228" s="47">
        <v>0</v>
      </c>
      <c r="BV228" s="47">
        <v>0</v>
      </c>
      <c r="BW228" s="47">
        <v>0</v>
      </c>
      <c r="BX228" s="47">
        <v>0</v>
      </c>
      <c r="BY228" s="47">
        <v>0</v>
      </c>
      <c r="BZ228" s="47">
        <v>0</v>
      </c>
      <c r="CA228" s="47">
        <v>0</v>
      </c>
      <c r="CB228" s="47">
        <v>0</v>
      </c>
      <c r="CC228" s="47">
        <v>0</v>
      </c>
      <c r="CD228" s="47">
        <v>0</v>
      </c>
      <c r="CE228" s="47">
        <v>0</v>
      </c>
      <c r="CF228" s="47">
        <v>0</v>
      </c>
      <c r="CG228" s="47">
        <v>0</v>
      </c>
      <c r="CH228" s="47">
        <v>0</v>
      </c>
      <c r="CI228" s="25">
        <v>1</v>
      </c>
      <c r="CJ228" s="48">
        <v>0</v>
      </c>
      <c r="CK228" s="27">
        <v>0</v>
      </c>
      <c r="CL228" s="48">
        <v>1</v>
      </c>
      <c r="CM228" s="48">
        <v>0</v>
      </c>
      <c r="CN228" s="48">
        <v>0</v>
      </c>
      <c r="CO228" s="25">
        <v>0</v>
      </c>
      <c r="CP228" s="48">
        <v>0</v>
      </c>
      <c r="CQ228" s="48">
        <v>0</v>
      </c>
      <c r="CR228" s="25">
        <v>0</v>
      </c>
      <c r="CS228" s="48">
        <v>0</v>
      </c>
      <c r="CT228" s="48">
        <v>0</v>
      </c>
      <c r="CU228" s="25">
        <v>0</v>
      </c>
      <c r="CV228" s="48">
        <v>0</v>
      </c>
      <c r="CW228" s="48">
        <v>0</v>
      </c>
      <c r="CX228" s="48">
        <v>0</v>
      </c>
      <c r="CY228" s="25">
        <v>0</v>
      </c>
      <c r="CZ228" s="25">
        <v>0</v>
      </c>
      <c r="DA228" s="25">
        <v>0</v>
      </c>
      <c r="DB228" s="48">
        <v>0</v>
      </c>
      <c r="DC228" s="48">
        <v>0</v>
      </c>
      <c r="DD228" s="48">
        <v>0</v>
      </c>
      <c r="DE228" s="25">
        <v>0</v>
      </c>
      <c r="DF228" s="48">
        <v>0</v>
      </c>
      <c r="DG228" s="48">
        <v>0</v>
      </c>
      <c r="DH228" s="48">
        <v>0</v>
      </c>
      <c r="DI228" s="25">
        <v>0</v>
      </c>
      <c r="DJ228" s="33">
        <f t="shared" si="112"/>
        <v>0</v>
      </c>
      <c r="DK228" s="33">
        <f t="shared" si="113"/>
        <v>0</v>
      </c>
      <c r="DL228" s="27">
        <f t="shared" si="114"/>
        <v>0</v>
      </c>
      <c r="DM228" s="33">
        <f t="shared" si="115"/>
        <v>1</v>
      </c>
      <c r="DN228" s="33">
        <f t="shared" si="116"/>
        <v>0</v>
      </c>
      <c r="DO228" s="33">
        <f t="shared" si="117"/>
        <v>0</v>
      </c>
      <c r="DP228" s="33">
        <f t="shared" si="118"/>
        <v>0</v>
      </c>
      <c r="DQ228" s="33">
        <f t="shared" si="119"/>
        <v>0</v>
      </c>
      <c r="DR228" s="154"/>
      <c r="DS228" s="3"/>
      <c r="DT228" s="3"/>
      <c r="DU228" s="3"/>
      <c r="DV228" s="285"/>
    </row>
    <row r="229" spans="1:126" x14ac:dyDescent="0.35">
      <c r="A229">
        <v>2209</v>
      </c>
      <c r="B229" t="s">
        <v>127</v>
      </c>
      <c r="C229" t="s">
        <v>2274</v>
      </c>
      <c r="D229" t="s">
        <v>2275</v>
      </c>
      <c r="E229" t="s">
        <v>2276</v>
      </c>
      <c r="F229" t="s">
        <v>403</v>
      </c>
      <c r="G229" t="s">
        <v>2277</v>
      </c>
      <c r="H229" t="s">
        <v>1955</v>
      </c>
      <c r="I229">
        <v>2020</v>
      </c>
      <c r="J229" t="s">
        <v>2278</v>
      </c>
      <c r="K229" s="47" t="s">
        <v>330</v>
      </c>
      <c r="L229">
        <v>29</v>
      </c>
      <c r="N229" t="s">
        <v>2279</v>
      </c>
      <c r="O229" s="42" t="s">
        <v>177</v>
      </c>
      <c r="P229" t="s">
        <v>102</v>
      </c>
      <c r="Q229" t="s">
        <v>2280</v>
      </c>
      <c r="R229" t="s">
        <v>103</v>
      </c>
      <c r="S229" t="s">
        <v>104</v>
      </c>
      <c r="T229" t="s">
        <v>105</v>
      </c>
      <c r="U229" t="s">
        <v>2281</v>
      </c>
      <c r="V229">
        <v>0</v>
      </c>
      <c r="W229">
        <v>0</v>
      </c>
      <c r="X229">
        <v>0</v>
      </c>
      <c r="Y229" s="43">
        <v>1</v>
      </c>
      <c r="Z229" s="43">
        <v>0</v>
      </c>
      <c r="AA229" s="43">
        <v>0</v>
      </c>
      <c r="AB229" s="43">
        <v>0</v>
      </c>
      <c r="AC229" s="3">
        <f t="shared" si="100"/>
        <v>1</v>
      </c>
      <c r="AD229" s="4">
        <f t="shared" si="101"/>
        <v>1</v>
      </c>
      <c r="AE229" s="44">
        <v>0</v>
      </c>
      <c r="AF229" s="44">
        <v>0</v>
      </c>
      <c r="AG229" s="11">
        <f t="shared" si="102"/>
        <v>0</v>
      </c>
      <c r="AH229" s="12">
        <f t="shared" si="103"/>
        <v>0</v>
      </c>
      <c r="AI229" s="13">
        <f t="shared" si="104"/>
        <v>1</v>
      </c>
      <c r="AJ229" s="45">
        <v>0</v>
      </c>
      <c r="AK229" s="45">
        <v>0</v>
      </c>
      <c r="AL229" s="18">
        <f t="shared" si="105"/>
        <v>0</v>
      </c>
      <c r="AM229" s="19">
        <f t="shared" si="106"/>
        <v>0</v>
      </c>
      <c r="AN229" s="46">
        <v>0</v>
      </c>
      <c r="AO229" s="46">
        <v>0</v>
      </c>
      <c r="AP229" s="46">
        <v>0</v>
      </c>
      <c r="AQ229" s="24">
        <f t="shared" si="107"/>
        <v>0</v>
      </c>
      <c r="AR229" s="25">
        <f t="shared" si="108"/>
        <v>0</v>
      </c>
      <c r="AS229" s="13">
        <f t="shared" si="109"/>
        <v>0</v>
      </c>
      <c r="AT229" s="26">
        <f t="shared" si="110"/>
        <v>1</v>
      </c>
      <c r="AU229" s="27">
        <f t="shared" si="111"/>
        <v>1</v>
      </c>
      <c r="AV229" s="47">
        <v>0</v>
      </c>
      <c r="AW229" s="47">
        <v>0</v>
      </c>
      <c r="AX229" s="47">
        <v>0</v>
      </c>
      <c r="AY229" s="47">
        <v>0</v>
      </c>
      <c r="AZ229" s="47">
        <v>0</v>
      </c>
      <c r="BA229" s="47">
        <v>0</v>
      </c>
      <c r="BB229" s="47">
        <v>0</v>
      </c>
      <c r="BC229" s="47">
        <v>0</v>
      </c>
      <c r="BD229" s="47">
        <v>0</v>
      </c>
      <c r="BE229" s="47">
        <v>0</v>
      </c>
      <c r="BF229" s="47">
        <v>0</v>
      </c>
      <c r="BG229" s="47">
        <v>0</v>
      </c>
      <c r="BH229" s="47">
        <v>0</v>
      </c>
      <c r="BI229" s="47">
        <v>0</v>
      </c>
      <c r="BJ229" s="47">
        <v>0</v>
      </c>
      <c r="BK229" s="47">
        <v>0</v>
      </c>
      <c r="BL229" s="47">
        <v>0</v>
      </c>
      <c r="BM229" s="47">
        <v>0</v>
      </c>
      <c r="BN229" s="47">
        <v>0</v>
      </c>
      <c r="BO229" s="47">
        <v>0</v>
      </c>
      <c r="BP229" s="47">
        <v>0</v>
      </c>
      <c r="BQ229" s="47">
        <v>0</v>
      </c>
      <c r="BR229" s="47">
        <v>0</v>
      </c>
      <c r="BS229" s="47">
        <v>0</v>
      </c>
      <c r="BT229" s="47">
        <v>0</v>
      </c>
      <c r="BU229" s="47">
        <v>0</v>
      </c>
      <c r="BV229" s="47">
        <v>0</v>
      </c>
      <c r="BW229" s="47">
        <v>0</v>
      </c>
      <c r="BX229" s="47">
        <v>0</v>
      </c>
      <c r="BY229" s="47">
        <v>0</v>
      </c>
      <c r="BZ229" s="47">
        <v>0</v>
      </c>
      <c r="CA229" s="47">
        <v>0</v>
      </c>
      <c r="CB229" s="47">
        <v>0</v>
      </c>
      <c r="CC229" s="47">
        <v>0</v>
      </c>
      <c r="CD229" s="47">
        <v>1</v>
      </c>
      <c r="CE229" s="47">
        <v>0</v>
      </c>
      <c r="CF229" s="47">
        <v>0</v>
      </c>
      <c r="CG229" s="47">
        <v>0</v>
      </c>
      <c r="CH229" s="47">
        <v>0</v>
      </c>
      <c r="CI229" s="25">
        <v>1</v>
      </c>
      <c r="CJ229" s="48">
        <v>0</v>
      </c>
      <c r="CK229" s="27">
        <v>1</v>
      </c>
      <c r="CL229" s="48">
        <v>0</v>
      </c>
      <c r="CM229" s="48">
        <v>0</v>
      </c>
      <c r="CN229" s="48">
        <v>0</v>
      </c>
      <c r="CO229" s="25">
        <v>0</v>
      </c>
      <c r="CP229" s="48">
        <v>0</v>
      </c>
      <c r="CQ229" s="48">
        <v>0</v>
      </c>
      <c r="CR229" s="25">
        <v>0</v>
      </c>
      <c r="CS229" s="48">
        <v>0</v>
      </c>
      <c r="CT229" s="48">
        <v>0</v>
      </c>
      <c r="CU229" s="25">
        <v>0</v>
      </c>
      <c r="CV229" s="48">
        <v>0</v>
      </c>
      <c r="CW229" s="48">
        <v>0</v>
      </c>
      <c r="CX229" s="48">
        <v>0</v>
      </c>
      <c r="CY229" s="25">
        <v>0</v>
      </c>
      <c r="CZ229" s="25">
        <v>0</v>
      </c>
      <c r="DA229" s="25">
        <v>0</v>
      </c>
      <c r="DB229" s="48">
        <v>0</v>
      </c>
      <c r="DC229" s="48">
        <v>0</v>
      </c>
      <c r="DD229" s="48">
        <v>0</v>
      </c>
      <c r="DE229" s="25">
        <v>0</v>
      </c>
      <c r="DF229" s="48">
        <v>0</v>
      </c>
      <c r="DG229" s="48">
        <v>0</v>
      </c>
      <c r="DH229" s="48">
        <v>0</v>
      </c>
      <c r="DI229" s="25">
        <v>0</v>
      </c>
      <c r="DJ229" s="33">
        <f t="shared" si="112"/>
        <v>0</v>
      </c>
      <c r="DK229" s="33">
        <f t="shared" si="113"/>
        <v>0</v>
      </c>
      <c r="DL229" s="27">
        <f t="shared" si="114"/>
        <v>1</v>
      </c>
      <c r="DM229" s="33">
        <f t="shared" si="115"/>
        <v>0</v>
      </c>
      <c r="DN229" s="33">
        <f t="shared" si="116"/>
        <v>0</v>
      </c>
      <c r="DO229" s="33">
        <f t="shared" si="117"/>
        <v>0</v>
      </c>
      <c r="DP229" s="33">
        <f t="shared" si="118"/>
        <v>0</v>
      </c>
      <c r="DQ229" s="33">
        <f t="shared" si="119"/>
        <v>0</v>
      </c>
      <c r="DR229" s="154">
        <v>5.1630000000000003</v>
      </c>
      <c r="DS229" s="3">
        <v>5.9649999999999999</v>
      </c>
      <c r="DT229" s="3" t="s">
        <v>3070</v>
      </c>
      <c r="DU229" s="3" t="s">
        <v>3062</v>
      </c>
      <c r="DV229" s="285"/>
    </row>
    <row r="230" spans="1:126" x14ac:dyDescent="0.35">
      <c r="A230">
        <v>2211</v>
      </c>
      <c r="B230" t="s">
        <v>127</v>
      </c>
      <c r="C230" t="s">
        <v>2282</v>
      </c>
      <c r="D230" t="s">
        <v>2283</v>
      </c>
      <c r="E230" t="s">
        <v>2284</v>
      </c>
      <c r="F230" t="s">
        <v>132</v>
      </c>
      <c r="G230" t="s">
        <v>2285</v>
      </c>
      <c r="H230" t="s">
        <v>2286</v>
      </c>
      <c r="I230">
        <v>2020</v>
      </c>
      <c r="J230" t="s">
        <v>2287</v>
      </c>
      <c r="K230" s="47" t="s">
        <v>2288</v>
      </c>
      <c r="L230">
        <v>4</v>
      </c>
      <c r="M230">
        <v>2</v>
      </c>
      <c r="N230" t="s">
        <v>201</v>
      </c>
      <c r="O230" s="42" t="s">
        <v>2289</v>
      </c>
      <c r="P230" t="s">
        <v>102</v>
      </c>
      <c r="Q230" t="s">
        <v>2290</v>
      </c>
      <c r="R230" t="s">
        <v>108</v>
      </c>
      <c r="S230" t="s">
        <v>104</v>
      </c>
      <c r="T230" t="s">
        <v>105</v>
      </c>
      <c r="U230" t="s">
        <v>133</v>
      </c>
      <c r="V230">
        <v>0</v>
      </c>
      <c r="W230">
        <v>0</v>
      </c>
      <c r="X230">
        <v>0</v>
      </c>
      <c r="Y230" s="43">
        <v>1</v>
      </c>
      <c r="Z230" s="43">
        <v>0</v>
      </c>
      <c r="AA230" s="43">
        <v>0</v>
      </c>
      <c r="AB230" s="43">
        <v>0</v>
      </c>
      <c r="AC230" s="3">
        <f t="shared" si="100"/>
        <v>1</v>
      </c>
      <c r="AD230" s="4">
        <f t="shared" si="101"/>
        <v>1</v>
      </c>
      <c r="AE230" s="44">
        <v>0</v>
      </c>
      <c r="AF230" s="44">
        <v>0</v>
      </c>
      <c r="AG230" s="11">
        <f t="shared" si="102"/>
        <v>0</v>
      </c>
      <c r="AH230" s="12">
        <f t="shared" si="103"/>
        <v>0</v>
      </c>
      <c r="AI230" s="13">
        <f t="shared" si="104"/>
        <v>1</v>
      </c>
      <c r="AJ230" s="45">
        <v>0</v>
      </c>
      <c r="AK230" s="45">
        <v>0</v>
      </c>
      <c r="AL230" s="18">
        <f t="shared" si="105"/>
        <v>0</v>
      </c>
      <c r="AM230" s="19">
        <f t="shared" si="106"/>
        <v>0</v>
      </c>
      <c r="AN230" s="46">
        <v>0</v>
      </c>
      <c r="AO230" s="46">
        <v>0</v>
      </c>
      <c r="AP230" s="46">
        <v>0</v>
      </c>
      <c r="AQ230" s="24">
        <f t="shared" si="107"/>
        <v>0</v>
      </c>
      <c r="AR230" s="25">
        <f t="shared" si="108"/>
        <v>0</v>
      </c>
      <c r="AS230" s="13">
        <f t="shared" si="109"/>
        <v>0</v>
      </c>
      <c r="AT230" s="26">
        <f t="shared" si="110"/>
        <v>1</v>
      </c>
      <c r="AU230" s="27">
        <f t="shared" si="111"/>
        <v>1</v>
      </c>
      <c r="AV230" s="47">
        <v>0</v>
      </c>
      <c r="AW230" s="47">
        <v>0</v>
      </c>
      <c r="AX230" s="47">
        <v>0</v>
      </c>
      <c r="AY230" s="47">
        <v>0</v>
      </c>
      <c r="AZ230" s="47">
        <v>0</v>
      </c>
      <c r="BA230" s="47">
        <v>0</v>
      </c>
      <c r="BB230" s="47">
        <v>0</v>
      </c>
      <c r="BC230" s="47">
        <v>0</v>
      </c>
      <c r="BD230" s="47">
        <v>0</v>
      </c>
      <c r="BE230" s="47">
        <v>0</v>
      </c>
      <c r="BF230" s="47">
        <v>0</v>
      </c>
      <c r="BG230" s="47">
        <v>0</v>
      </c>
      <c r="BH230" s="47">
        <v>0</v>
      </c>
      <c r="BI230" s="47">
        <v>0</v>
      </c>
      <c r="BJ230" s="47">
        <v>0</v>
      </c>
      <c r="BK230" s="47">
        <v>0</v>
      </c>
      <c r="BL230" s="47">
        <v>0</v>
      </c>
      <c r="BM230" s="47">
        <v>0</v>
      </c>
      <c r="BN230" s="47">
        <v>0</v>
      </c>
      <c r="BO230" s="47">
        <v>0</v>
      </c>
      <c r="BP230" s="47">
        <v>0</v>
      </c>
      <c r="BQ230" s="47">
        <v>0</v>
      </c>
      <c r="BR230" s="47">
        <v>0</v>
      </c>
      <c r="BS230" s="47">
        <v>0</v>
      </c>
      <c r="BT230" s="47">
        <v>0</v>
      </c>
      <c r="BU230" s="47">
        <v>0</v>
      </c>
      <c r="BV230" s="47">
        <v>0</v>
      </c>
      <c r="BW230" s="47">
        <v>0</v>
      </c>
      <c r="BX230" s="47">
        <v>0</v>
      </c>
      <c r="BY230" s="47">
        <v>0</v>
      </c>
      <c r="BZ230" s="47">
        <v>0</v>
      </c>
      <c r="CA230" s="47">
        <v>0</v>
      </c>
      <c r="CB230" s="47">
        <v>0</v>
      </c>
      <c r="CC230" s="47">
        <v>0</v>
      </c>
      <c r="CD230" s="47">
        <v>0</v>
      </c>
      <c r="CE230" s="47">
        <v>0</v>
      </c>
      <c r="CF230" s="47">
        <v>0</v>
      </c>
      <c r="CG230" s="47">
        <v>0</v>
      </c>
      <c r="CH230" s="47">
        <v>0</v>
      </c>
      <c r="CI230" s="25">
        <v>1</v>
      </c>
      <c r="CJ230" s="48">
        <v>0</v>
      </c>
      <c r="CK230" s="27">
        <v>1</v>
      </c>
      <c r="CL230" s="48">
        <v>0</v>
      </c>
      <c r="CM230" s="48">
        <v>0</v>
      </c>
      <c r="CN230" s="48">
        <v>0</v>
      </c>
      <c r="CO230" s="25">
        <v>0</v>
      </c>
      <c r="CP230" s="48">
        <v>0</v>
      </c>
      <c r="CQ230" s="48">
        <v>0</v>
      </c>
      <c r="CR230" s="25">
        <v>0</v>
      </c>
      <c r="CS230" s="48">
        <v>0</v>
      </c>
      <c r="CT230" s="48">
        <v>0</v>
      </c>
      <c r="CU230" s="25">
        <v>0</v>
      </c>
      <c r="CV230" s="48">
        <v>0</v>
      </c>
      <c r="CW230" s="48">
        <v>0</v>
      </c>
      <c r="CX230" s="48">
        <v>0</v>
      </c>
      <c r="CY230" s="25">
        <v>0</v>
      </c>
      <c r="CZ230" s="25">
        <v>0</v>
      </c>
      <c r="DA230" s="25">
        <v>0</v>
      </c>
      <c r="DB230" s="48">
        <v>0</v>
      </c>
      <c r="DC230" s="48">
        <v>0</v>
      </c>
      <c r="DD230" s="48">
        <v>0</v>
      </c>
      <c r="DE230" s="25">
        <v>0</v>
      </c>
      <c r="DF230" s="48">
        <v>0</v>
      </c>
      <c r="DG230" s="48">
        <v>0</v>
      </c>
      <c r="DH230" s="48">
        <v>0</v>
      </c>
      <c r="DI230" s="25">
        <v>0</v>
      </c>
      <c r="DJ230" s="33">
        <f t="shared" si="112"/>
        <v>0</v>
      </c>
      <c r="DK230" s="33">
        <f t="shared" si="113"/>
        <v>0</v>
      </c>
      <c r="DL230" s="27">
        <f t="shared" si="114"/>
        <v>1</v>
      </c>
      <c r="DM230" s="33">
        <f t="shared" si="115"/>
        <v>0</v>
      </c>
      <c r="DN230" s="33">
        <f t="shared" si="116"/>
        <v>0</v>
      </c>
      <c r="DO230" s="33">
        <f t="shared" si="117"/>
        <v>0</v>
      </c>
      <c r="DP230" s="33">
        <f t="shared" si="118"/>
        <v>0</v>
      </c>
      <c r="DQ230" s="33">
        <f t="shared" si="119"/>
        <v>0</v>
      </c>
      <c r="DR230" s="154"/>
      <c r="DS230" s="3"/>
      <c r="DT230" s="3"/>
      <c r="DU230" s="3"/>
      <c r="DV230" s="285"/>
    </row>
    <row r="231" spans="1:126" x14ac:dyDescent="0.35">
      <c r="A231">
        <v>2212</v>
      </c>
      <c r="B231" t="s">
        <v>127</v>
      </c>
      <c r="C231" t="s">
        <v>2291</v>
      </c>
      <c r="D231" t="s">
        <v>2292</v>
      </c>
      <c r="E231" t="s">
        <v>665</v>
      </c>
      <c r="F231" t="s">
        <v>276</v>
      </c>
      <c r="G231" t="s">
        <v>666</v>
      </c>
      <c r="H231" t="s">
        <v>2061</v>
      </c>
      <c r="I231">
        <v>2020</v>
      </c>
      <c r="J231" t="s">
        <v>2293</v>
      </c>
      <c r="K231" s="47" t="s">
        <v>124</v>
      </c>
      <c r="L231">
        <v>15</v>
      </c>
      <c r="M231">
        <v>12</v>
      </c>
      <c r="N231" t="s">
        <v>2294</v>
      </c>
      <c r="O231" s="42" t="s">
        <v>216</v>
      </c>
      <c r="P231" t="s">
        <v>102</v>
      </c>
      <c r="Q231" t="s">
        <v>2295</v>
      </c>
      <c r="R231" t="s">
        <v>103</v>
      </c>
      <c r="S231" t="s">
        <v>104</v>
      </c>
      <c r="T231" t="s">
        <v>105</v>
      </c>
      <c r="U231" t="s">
        <v>2296</v>
      </c>
      <c r="V231">
        <v>0</v>
      </c>
      <c r="W231">
        <v>0</v>
      </c>
      <c r="X231">
        <v>0</v>
      </c>
      <c r="Y231" s="43">
        <v>0</v>
      </c>
      <c r="Z231" s="43">
        <v>0</v>
      </c>
      <c r="AA231" s="43">
        <v>1</v>
      </c>
      <c r="AB231" s="43">
        <v>0</v>
      </c>
      <c r="AC231" s="3">
        <f t="shared" si="100"/>
        <v>1</v>
      </c>
      <c r="AD231" s="4">
        <f t="shared" si="101"/>
        <v>1</v>
      </c>
      <c r="AE231" s="44">
        <v>0</v>
      </c>
      <c r="AF231" s="44">
        <v>0</v>
      </c>
      <c r="AG231" s="11">
        <f t="shared" si="102"/>
        <v>0</v>
      </c>
      <c r="AH231" s="12">
        <f t="shared" si="103"/>
        <v>0</v>
      </c>
      <c r="AI231" s="13">
        <f t="shared" si="104"/>
        <v>1</v>
      </c>
      <c r="AJ231" s="45">
        <v>0</v>
      </c>
      <c r="AK231" s="45">
        <v>0</v>
      </c>
      <c r="AL231" s="18">
        <f t="shared" si="105"/>
        <v>0</v>
      </c>
      <c r="AM231" s="19">
        <f t="shared" si="106"/>
        <v>0</v>
      </c>
      <c r="AN231" s="46">
        <v>0</v>
      </c>
      <c r="AO231" s="46">
        <v>0</v>
      </c>
      <c r="AP231" s="46">
        <v>0</v>
      </c>
      <c r="AQ231" s="24">
        <f t="shared" si="107"/>
        <v>0</v>
      </c>
      <c r="AR231" s="25">
        <f t="shared" si="108"/>
        <v>0</v>
      </c>
      <c r="AS231" s="13">
        <f t="shared" si="109"/>
        <v>0</v>
      </c>
      <c r="AT231" s="26">
        <f t="shared" si="110"/>
        <v>1</v>
      </c>
      <c r="AU231" s="27">
        <f t="shared" si="111"/>
        <v>1</v>
      </c>
      <c r="AV231" s="47">
        <v>0</v>
      </c>
      <c r="AW231" s="47">
        <v>0</v>
      </c>
      <c r="AX231" s="47">
        <v>0</v>
      </c>
      <c r="AY231" s="47">
        <v>0</v>
      </c>
      <c r="AZ231" s="47">
        <v>0</v>
      </c>
      <c r="BA231" s="47">
        <v>0</v>
      </c>
      <c r="BB231" s="47">
        <v>0</v>
      </c>
      <c r="BC231" s="47">
        <v>0</v>
      </c>
      <c r="BD231" s="47">
        <v>0</v>
      </c>
      <c r="BE231" s="47">
        <v>0</v>
      </c>
      <c r="BF231" s="47">
        <v>0</v>
      </c>
      <c r="BG231" s="47">
        <v>0</v>
      </c>
      <c r="BH231" s="47">
        <v>0</v>
      </c>
      <c r="BI231" s="47">
        <v>0</v>
      </c>
      <c r="BJ231" s="47">
        <v>0</v>
      </c>
      <c r="BK231" s="47">
        <v>0</v>
      </c>
      <c r="BL231" s="47">
        <v>0</v>
      </c>
      <c r="BM231" s="47">
        <v>0</v>
      </c>
      <c r="BN231" s="47">
        <v>0</v>
      </c>
      <c r="BO231" s="47">
        <v>0</v>
      </c>
      <c r="BP231" s="47">
        <v>0</v>
      </c>
      <c r="BQ231" s="47">
        <v>0</v>
      </c>
      <c r="BR231" s="47">
        <v>0</v>
      </c>
      <c r="BS231" s="47">
        <v>0</v>
      </c>
      <c r="BT231" s="47">
        <v>0</v>
      </c>
      <c r="BU231" s="47">
        <v>0</v>
      </c>
      <c r="BV231" s="47">
        <v>0</v>
      </c>
      <c r="BW231" s="47">
        <v>0</v>
      </c>
      <c r="BX231" s="47">
        <v>0</v>
      </c>
      <c r="BY231" s="47">
        <v>0</v>
      </c>
      <c r="BZ231" s="47">
        <v>0</v>
      </c>
      <c r="CA231" s="47">
        <v>0</v>
      </c>
      <c r="CB231" s="47">
        <v>0</v>
      </c>
      <c r="CC231" s="47">
        <v>0</v>
      </c>
      <c r="CD231" s="47">
        <v>0</v>
      </c>
      <c r="CE231" s="47">
        <v>0</v>
      </c>
      <c r="CF231" s="47">
        <v>0</v>
      </c>
      <c r="CG231" s="47">
        <v>0</v>
      </c>
      <c r="CH231" s="47">
        <v>0</v>
      </c>
      <c r="CI231" s="25">
        <v>1</v>
      </c>
      <c r="CJ231" s="48">
        <v>0</v>
      </c>
      <c r="CK231" s="27">
        <v>1</v>
      </c>
      <c r="CL231" s="48">
        <v>0</v>
      </c>
      <c r="CM231" s="48">
        <v>0</v>
      </c>
      <c r="CN231" s="48">
        <v>0</v>
      </c>
      <c r="CO231" s="25">
        <v>0</v>
      </c>
      <c r="CP231" s="48">
        <v>0</v>
      </c>
      <c r="CQ231" s="48">
        <v>0</v>
      </c>
      <c r="CR231" s="25">
        <v>0</v>
      </c>
      <c r="CS231" s="48">
        <v>0</v>
      </c>
      <c r="CT231" s="48">
        <v>0</v>
      </c>
      <c r="CU231" s="25">
        <v>0</v>
      </c>
      <c r="CV231" s="48">
        <v>0</v>
      </c>
      <c r="CW231" s="48">
        <v>0</v>
      </c>
      <c r="CX231" s="48">
        <v>0</v>
      </c>
      <c r="CY231" s="25">
        <v>0</v>
      </c>
      <c r="CZ231" s="25">
        <v>0</v>
      </c>
      <c r="DA231" s="25">
        <v>0</v>
      </c>
      <c r="DB231" s="48">
        <v>0</v>
      </c>
      <c r="DC231" s="48">
        <v>0</v>
      </c>
      <c r="DD231" s="48">
        <v>0</v>
      </c>
      <c r="DE231" s="25">
        <v>0</v>
      </c>
      <c r="DF231" s="48">
        <v>0</v>
      </c>
      <c r="DG231" s="48">
        <v>0</v>
      </c>
      <c r="DH231" s="48">
        <v>0</v>
      </c>
      <c r="DI231" s="25">
        <v>0</v>
      </c>
      <c r="DJ231" s="33">
        <f t="shared" si="112"/>
        <v>0</v>
      </c>
      <c r="DK231" s="33">
        <f t="shared" si="113"/>
        <v>0</v>
      </c>
      <c r="DL231" s="27">
        <f t="shared" si="114"/>
        <v>1</v>
      </c>
      <c r="DM231" s="33">
        <f t="shared" si="115"/>
        <v>0</v>
      </c>
      <c r="DN231" s="33">
        <f t="shared" si="116"/>
        <v>0</v>
      </c>
      <c r="DO231" s="33">
        <f t="shared" si="117"/>
        <v>0</v>
      </c>
      <c r="DP231" s="33">
        <f t="shared" si="118"/>
        <v>0</v>
      </c>
      <c r="DQ231" s="33">
        <f t="shared" si="119"/>
        <v>0</v>
      </c>
      <c r="DR231" s="154">
        <v>2.74</v>
      </c>
      <c r="DS231" s="3">
        <v>3.2269999999999999</v>
      </c>
      <c r="DT231" s="3" t="s">
        <v>3084</v>
      </c>
      <c r="DU231" s="3" t="s">
        <v>3064</v>
      </c>
      <c r="DV231" s="285"/>
    </row>
    <row r="232" spans="1:126" x14ac:dyDescent="0.35">
      <c r="A232">
        <v>2213</v>
      </c>
      <c r="B232" t="s">
        <v>654</v>
      </c>
      <c r="C232" t="s">
        <v>2297</v>
      </c>
      <c r="D232" t="s">
        <v>2298</v>
      </c>
      <c r="E232" t="s">
        <v>2299</v>
      </c>
      <c r="F232" t="s">
        <v>2082</v>
      </c>
      <c r="G232" t="s">
        <v>2083</v>
      </c>
      <c r="H232" t="s">
        <v>2300</v>
      </c>
      <c r="I232">
        <v>2020</v>
      </c>
      <c r="J232" t="s">
        <v>2301</v>
      </c>
      <c r="K232" s="47" t="s">
        <v>2302</v>
      </c>
      <c r="L232">
        <v>148</v>
      </c>
      <c r="M232">
        <v>4</v>
      </c>
      <c r="N232" t="s">
        <v>2303</v>
      </c>
      <c r="O232" s="42" t="s">
        <v>2304</v>
      </c>
      <c r="P232" t="s">
        <v>102</v>
      </c>
      <c r="Q232" t="s">
        <v>2305</v>
      </c>
      <c r="R232" t="s">
        <v>108</v>
      </c>
      <c r="S232" t="s">
        <v>111</v>
      </c>
      <c r="T232" t="s">
        <v>112</v>
      </c>
      <c r="U232" t="s">
        <v>244</v>
      </c>
      <c r="V232">
        <v>0</v>
      </c>
      <c r="W232">
        <v>0</v>
      </c>
      <c r="X232">
        <v>0</v>
      </c>
      <c r="Y232" s="43">
        <v>0</v>
      </c>
      <c r="Z232" s="43">
        <v>0</v>
      </c>
      <c r="AA232" s="43">
        <v>0</v>
      </c>
      <c r="AB232" s="43">
        <v>0</v>
      </c>
      <c r="AC232" s="3">
        <f t="shared" si="100"/>
        <v>0</v>
      </c>
      <c r="AD232" s="4">
        <f t="shared" si="101"/>
        <v>0</v>
      </c>
      <c r="AE232" s="44">
        <v>0</v>
      </c>
      <c r="AF232" s="44">
        <v>0</v>
      </c>
      <c r="AG232" s="11">
        <f t="shared" si="102"/>
        <v>0</v>
      </c>
      <c r="AH232" s="12">
        <f t="shared" si="103"/>
        <v>0</v>
      </c>
      <c r="AI232" s="13">
        <f t="shared" si="104"/>
        <v>0</v>
      </c>
      <c r="AJ232" s="45">
        <v>1</v>
      </c>
      <c r="AK232" s="45">
        <v>0</v>
      </c>
      <c r="AL232" s="18">
        <f t="shared" si="105"/>
        <v>1</v>
      </c>
      <c r="AM232" s="19">
        <f t="shared" si="106"/>
        <v>1</v>
      </c>
      <c r="AN232" s="46">
        <v>0</v>
      </c>
      <c r="AO232" s="46">
        <v>0</v>
      </c>
      <c r="AP232" s="46">
        <v>0</v>
      </c>
      <c r="AQ232" s="24">
        <f t="shared" si="107"/>
        <v>0</v>
      </c>
      <c r="AR232" s="25">
        <f t="shared" si="108"/>
        <v>0</v>
      </c>
      <c r="AS232" s="13">
        <f t="shared" si="109"/>
        <v>1</v>
      </c>
      <c r="AT232" s="26">
        <f t="shared" si="110"/>
        <v>1</v>
      </c>
      <c r="AU232" s="27">
        <f t="shared" si="111"/>
        <v>1</v>
      </c>
      <c r="AV232" s="47">
        <v>0</v>
      </c>
      <c r="AW232" s="47">
        <v>0</v>
      </c>
      <c r="AX232" s="47">
        <v>0</v>
      </c>
      <c r="AY232" s="47">
        <v>0</v>
      </c>
      <c r="AZ232" s="47">
        <v>0</v>
      </c>
      <c r="BA232" s="47">
        <v>0</v>
      </c>
      <c r="BB232" s="47">
        <v>0</v>
      </c>
      <c r="BC232" s="47">
        <v>0</v>
      </c>
      <c r="BD232" s="47">
        <v>0</v>
      </c>
      <c r="BE232" s="47">
        <v>0</v>
      </c>
      <c r="BF232" s="47">
        <v>0</v>
      </c>
      <c r="BG232" s="47">
        <v>0</v>
      </c>
      <c r="BH232" s="47">
        <v>0</v>
      </c>
      <c r="BI232" s="47">
        <v>0</v>
      </c>
      <c r="BJ232" s="47">
        <v>0</v>
      </c>
      <c r="BK232" s="47">
        <v>0</v>
      </c>
      <c r="BL232" s="47">
        <v>0</v>
      </c>
      <c r="BM232" s="47">
        <v>0</v>
      </c>
      <c r="BN232" s="47">
        <v>0</v>
      </c>
      <c r="BO232" s="47">
        <v>0</v>
      </c>
      <c r="BP232" s="47">
        <v>0</v>
      </c>
      <c r="BQ232" s="47">
        <v>0</v>
      </c>
      <c r="BR232" s="47">
        <v>0</v>
      </c>
      <c r="BS232" s="47">
        <v>0</v>
      </c>
      <c r="BT232" s="47">
        <v>0</v>
      </c>
      <c r="BU232" s="47">
        <v>0</v>
      </c>
      <c r="BV232" s="47">
        <v>0</v>
      </c>
      <c r="BW232" s="47">
        <v>0</v>
      </c>
      <c r="BX232" s="47">
        <v>0</v>
      </c>
      <c r="BY232" s="47">
        <v>0</v>
      </c>
      <c r="BZ232" s="47">
        <v>0</v>
      </c>
      <c r="CA232" s="47">
        <v>0</v>
      </c>
      <c r="CB232" s="47">
        <v>0</v>
      </c>
      <c r="CC232" s="47">
        <v>0</v>
      </c>
      <c r="CD232" s="47">
        <v>0</v>
      </c>
      <c r="CE232" s="47">
        <v>0</v>
      </c>
      <c r="CF232" s="47">
        <v>0</v>
      </c>
      <c r="CG232" s="47">
        <v>0</v>
      </c>
      <c r="CH232" s="47">
        <v>0</v>
      </c>
      <c r="CI232" s="25">
        <v>0</v>
      </c>
      <c r="CJ232" s="48">
        <v>0</v>
      </c>
      <c r="CK232" s="27">
        <v>0</v>
      </c>
      <c r="CL232" s="48">
        <v>0</v>
      </c>
      <c r="CM232" s="48">
        <v>0</v>
      </c>
      <c r="CN232" s="48">
        <v>0</v>
      </c>
      <c r="CO232" s="25">
        <v>0</v>
      </c>
      <c r="CP232" s="48">
        <v>0</v>
      </c>
      <c r="CQ232" s="48">
        <v>0</v>
      </c>
      <c r="CR232" s="25">
        <v>0</v>
      </c>
      <c r="CS232" s="48">
        <v>0</v>
      </c>
      <c r="CT232" s="48">
        <v>0</v>
      </c>
      <c r="CU232" s="25">
        <v>1</v>
      </c>
      <c r="CV232" s="48">
        <v>0</v>
      </c>
      <c r="CW232" s="48">
        <v>0</v>
      </c>
      <c r="CX232" s="48">
        <v>1</v>
      </c>
      <c r="CY232" s="25">
        <v>0</v>
      </c>
      <c r="CZ232" s="25">
        <v>0</v>
      </c>
      <c r="DA232" s="25">
        <v>0</v>
      </c>
      <c r="DB232" s="48">
        <v>0</v>
      </c>
      <c r="DC232" s="48">
        <v>0</v>
      </c>
      <c r="DD232" s="48">
        <v>0</v>
      </c>
      <c r="DE232" s="25">
        <v>0</v>
      </c>
      <c r="DF232" s="48">
        <v>0</v>
      </c>
      <c r="DG232" s="48">
        <v>0</v>
      </c>
      <c r="DH232" s="48">
        <v>0</v>
      </c>
      <c r="DI232" s="25">
        <v>0</v>
      </c>
      <c r="DJ232" s="33">
        <f t="shared" si="112"/>
        <v>0</v>
      </c>
      <c r="DK232" s="33">
        <f t="shared" si="113"/>
        <v>0</v>
      </c>
      <c r="DL232" s="27">
        <f t="shared" si="114"/>
        <v>0</v>
      </c>
      <c r="DM232" s="33">
        <f t="shared" si="115"/>
        <v>0</v>
      </c>
      <c r="DN232" s="33">
        <f t="shared" si="116"/>
        <v>0</v>
      </c>
      <c r="DO232" s="33">
        <f t="shared" si="117"/>
        <v>0</v>
      </c>
      <c r="DP232" s="33">
        <f t="shared" si="118"/>
        <v>0</v>
      </c>
      <c r="DQ232" s="33">
        <f t="shared" si="119"/>
        <v>0</v>
      </c>
      <c r="DR232" s="154"/>
      <c r="DS232" s="3"/>
      <c r="DT232" s="3"/>
      <c r="DU232" s="3"/>
      <c r="DV232" s="285"/>
    </row>
    <row r="233" spans="1:126" x14ac:dyDescent="0.35">
      <c r="A233">
        <v>2214</v>
      </c>
      <c r="B233" t="s">
        <v>127</v>
      </c>
      <c r="C233" t="s">
        <v>2306</v>
      </c>
      <c r="D233" t="s">
        <v>2307</v>
      </c>
      <c r="E233" t="s">
        <v>2308</v>
      </c>
      <c r="F233" t="s">
        <v>587</v>
      </c>
      <c r="G233" t="s">
        <v>2309</v>
      </c>
      <c r="H233" t="s">
        <v>2310</v>
      </c>
      <c r="I233">
        <v>2020</v>
      </c>
      <c r="J233" t="s">
        <v>2311</v>
      </c>
      <c r="K233" s="47" t="s">
        <v>2312</v>
      </c>
      <c r="L233">
        <v>204</v>
      </c>
      <c r="N233" t="s">
        <v>2313</v>
      </c>
      <c r="O233" s="42" t="s">
        <v>167</v>
      </c>
      <c r="P233" t="s">
        <v>102</v>
      </c>
      <c r="Q233" t="s">
        <v>2314</v>
      </c>
      <c r="R233" t="s">
        <v>103</v>
      </c>
      <c r="S233" t="s">
        <v>104</v>
      </c>
      <c r="T233" t="s">
        <v>105</v>
      </c>
      <c r="U233" t="s">
        <v>2315</v>
      </c>
      <c r="V233">
        <v>0</v>
      </c>
      <c r="W233">
        <v>0</v>
      </c>
      <c r="X233">
        <v>0</v>
      </c>
      <c r="Y233" s="43">
        <v>0</v>
      </c>
      <c r="Z233" s="43">
        <v>0</v>
      </c>
      <c r="AA233" s="43">
        <v>0</v>
      </c>
      <c r="AB233" s="43">
        <v>0</v>
      </c>
      <c r="AC233" s="3">
        <f t="shared" si="100"/>
        <v>0</v>
      </c>
      <c r="AD233" s="4">
        <f t="shared" si="101"/>
        <v>0</v>
      </c>
      <c r="AE233" s="44">
        <v>0</v>
      </c>
      <c r="AF233" s="44">
        <v>0</v>
      </c>
      <c r="AG233" s="11">
        <f t="shared" si="102"/>
        <v>0</v>
      </c>
      <c r="AH233" s="12">
        <f t="shared" si="103"/>
        <v>0</v>
      </c>
      <c r="AI233" s="13">
        <f t="shared" si="104"/>
        <v>0</v>
      </c>
      <c r="AJ233" s="45">
        <v>0</v>
      </c>
      <c r="AK233" s="45">
        <v>0</v>
      </c>
      <c r="AL233" s="18">
        <f t="shared" si="105"/>
        <v>0</v>
      </c>
      <c r="AM233" s="19">
        <f t="shared" si="106"/>
        <v>0</v>
      </c>
      <c r="AN233" s="46">
        <v>0</v>
      </c>
      <c r="AO233" s="46">
        <v>1</v>
      </c>
      <c r="AP233" s="46">
        <v>0</v>
      </c>
      <c r="AQ233" s="24">
        <f t="shared" si="107"/>
        <v>1</v>
      </c>
      <c r="AR233" s="25">
        <f t="shared" si="108"/>
        <v>1</v>
      </c>
      <c r="AS233" s="13">
        <f t="shared" si="109"/>
        <v>1</v>
      </c>
      <c r="AT233" s="26">
        <f t="shared" si="110"/>
        <v>1</v>
      </c>
      <c r="AU233" s="27">
        <f t="shared" si="111"/>
        <v>1</v>
      </c>
      <c r="AV233" s="47">
        <v>0</v>
      </c>
      <c r="AW233" s="47">
        <v>0</v>
      </c>
      <c r="AX233" s="47">
        <v>0</v>
      </c>
      <c r="AY233" s="47">
        <v>0</v>
      </c>
      <c r="AZ233" s="47">
        <v>0</v>
      </c>
      <c r="BA233" s="47">
        <v>0</v>
      </c>
      <c r="BB233" s="47">
        <v>0</v>
      </c>
      <c r="BC233" s="47">
        <v>0</v>
      </c>
      <c r="BD233" s="47">
        <v>0</v>
      </c>
      <c r="BE233" s="47">
        <v>0</v>
      </c>
      <c r="BF233" s="47">
        <v>0</v>
      </c>
      <c r="BG233" s="47">
        <v>0</v>
      </c>
      <c r="BH233" s="47">
        <v>0</v>
      </c>
      <c r="BI233" s="47">
        <v>0</v>
      </c>
      <c r="BJ233" s="47">
        <v>0</v>
      </c>
      <c r="BK233" s="47">
        <v>0</v>
      </c>
      <c r="BL233" s="47">
        <v>0</v>
      </c>
      <c r="BM233" s="47">
        <v>0</v>
      </c>
      <c r="BN233" s="47">
        <v>0</v>
      </c>
      <c r="BO233" s="47">
        <v>0</v>
      </c>
      <c r="BP233" s="47">
        <v>0</v>
      </c>
      <c r="BQ233" s="47">
        <v>0</v>
      </c>
      <c r="BR233" s="47">
        <v>0</v>
      </c>
      <c r="BS233" s="47">
        <v>0</v>
      </c>
      <c r="BT233" s="47">
        <v>0</v>
      </c>
      <c r="BU233" s="47">
        <v>0</v>
      </c>
      <c r="BV233" s="47">
        <v>0</v>
      </c>
      <c r="BW233" s="47">
        <v>0</v>
      </c>
      <c r="BX233" s="47">
        <v>0</v>
      </c>
      <c r="BY233" s="47">
        <v>0</v>
      </c>
      <c r="BZ233" s="47">
        <v>0</v>
      </c>
      <c r="CA233" s="47">
        <v>0</v>
      </c>
      <c r="CB233" s="47">
        <v>0</v>
      </c>
      <c r="CC233" s="47">
        <v>0</v>
      </c>
      <c r="CD233" s="47">
        <v>0</v>
      </c>
      <c r="CE233" s="47">
        <v>0</v>
      </c>
      <c r="CF233" s="47">
        <v>0</v>
      </c>
      <c r="CG233" s="47">
        <v>0</v>
      </c>
      <c r="CH233" s="47">
        <v>0</v>
      </c>
      <c r="CI233" s="25">
        <v>1</v>
      </c>
      <c r="CJ233" s="48">
        <v>0</v>
      </c>
      <c r="CK233" s="27">
        <v>1</v>
      </c>
      <c r="CL233" s="48">
        <v>0</v>
      </c>
      <c r="CM233" s="48">
        <v>0</v>
      </c>
      <c r="CN233" s="48">
        <v>0</v>
      </c>
      <c r="CO233" s="25">
        <v>0</v>
      </c>
      <c r="CP233" s="48">
        <v>0</v>
      </c>
      <c r="CQ233" s="48">
        <v>0</v>
      </c>
      <c r="CR233" s="25">
        <v>0</v>
      </c>
      <c r="CS233" s="48">
        <v>0</v>
      </c>
      <c r="CT233" s="48">
        <v>0</v>
      </c>
      <c r="CU233" s="25">
        <v>0</v>
      </c>
      <c r="CV233" s="48">
        <v>0</v>
      </c>
      <c r="CW233" s="48">
        <v>0</v>
      </c>
      <c r="CX233" s="48">
        <v>0</v>
      </c>
      <c r="CY233" s="25">
        <v>0</v>
      </c>
      <c r="CZ233" s="25">
        <v>0</v>
      </c>
      <c r="DA233" s="25">
        <v>0</v>
      </c>
      <c r="DB233" s="48">
        <v>0</v>
      </c>
      <c r="DC233" s="48">
        <v>0</v>
      </c>
      <c r="DD233" s="48">
        <v>0</v>
      </c>
      <c r="DE233" s="25">
        <v>0</v>
      </c>
      <c r="DF233" s="48">
        <v>0</v>
      </c>
      <c r="DG233" s="48">
        <v>0</v>
      </c>
      <c r="DH233" s="48">
        <v>0</v>
      </c>
      <c r="DI233" s="25">
        <v>0</v>
      </c>
      <c r="DJ233" s="33">
        <f t="shared" si="112"/>
        <v>0</v>
      </c>
      <c r="DK233" s="33">
        <f t="shared" si="113"/>
        <v>0</v>
      </c>
      <c r="DL233" s="27">
        <f t="shared" si="114"/>
        <v>1</v>
      </c>
      <c r="DM233" s="33">
        <f t="shared" si="115"/>
        <v>0</v>
      </c>
      <c r="DN233" s="33">
        <f t="shared" si="116"/>
        <v>0</v>
      </c>
      <c r="DO233" s="33">
        <f t="shared" si="117"/>
        <v>0</v>
      </c>
      <c r="DP233" s="33">
        <f t="shared" si="118"/>
        <v>0</v>
      </c>
      <c r="DQ233" s="33">
        <f t="shared" si="119"/>
        <v>0</v>
      </c>
      <c r="DR233" s="154">
        <v>5.4409999999999998</v>
      </c>
      <c r="DS233" s="3">
        <v>7.1849999999999996</v>
      </c>
      <c r="DT233" s="3" t="s">
        <v>3082</v>
      </c>
      <c r="DU233" s="3" t="s">
        <v>3062</v>
      </c>
      <c r="DV233" s="285"/>
    </row>
    <row r="234" spans="1:126" x14ac:dyDescent="0.35">
      <c r="A234">
        <v>2215</v>
      </c>
      <c r="B234" t="s">
        <v>322</v>
      </c>
      <c r="C234" t="s">
        <v>2316</v>
      </c>
      <c r="D234" t="s">
        <v>2317</v>
      </c>
      <c r="E234" t="s">
        <v>2318</v>
      </c>
      <c r="F234" t="s">
        <v>980</v>
      </c>
      <c r="G234" t="s">
        <v>2319</v>
      </c>
      <c r="H234" t="s">
        <v>1715</v>
      </c>
      <c r="I234">
        <v>2020</v>
      </c>
      <c r="J234" t="s">
        <v>2320</v>
      </c>
      <c r="K234" s="47" t="s">
        <v>2321</v>
      </c>
      <c r="L234">
        <v>1</v>
      </c>
      <c r="M234">
        <v>19</v>
      </c>
      <c r="N234">
        <v>50</v>
      </c>
      <c r="O234" s="42" t="s">
        <v>417</v>
      </c>
      <c r="P234" t="s">
        <v>102</v>
      </c>
      <c r="Q234" t="s">
        <v>2322</v>
      </c>
      <c r="R234" t="s">
        <v>103</v>
      </c>
      <c r="S234" t="s">
        <v>104</v>
      </c>
      <c r="T234" t="s">
        <v>105</v>
      </c>
      <c r="U234" t="s">
        <v>2323</v>
      </c>
      <c r="V234">
        <v>0</v>
      </c>
      <c r="W234">
        <v>0</v>
      </c>
      <c r="X234">
        <v>0</v>
      </c>
      <c r="Y234" s="43">
        <v>0</v>
      </c>
      <c r="Z234" s="43">
        <v>0</v>
      </c>
      <c r="AA234" s="43">
        <v>0</v>
      </c>
      <c r="AB234" s="43">
        <v>0</v>
      </c>
      <c r="AC234" s="3">
        <f t="shared" si="100"/>
        <v>0</v>
      </c>
      <c r="AD234" s="4">
        <f t="shared" si="101"/>
        <v>0</v>
      </c>
      <c r="AE234" s="44">
        <v>0</v>
      </c>
      <c r="AF234" s="44">
        <v>0</v>
      </c>
      <c r="AG234" s="11">
        <f t="shared" si="102"/>
        <v>0</v>
      </c>
      <c r="AH234" s="12">
        <f t="shared" si="103"/>
        <v>0</v>
      </c>
      <c r="AI234" s="13">
        <f t="shared" si="104"/>
        <v>0</v>
      </c>
      <c r="AJ234" s="45">
        <v>0</v>
      </c>
      <c r="AK234" s="45">
        <v>1</v>
      </c>
      <c r="AL234" s="18">
        <f t="shared" si="105"/>
        <v>1</v>
      </c>
      <c r="AM234" s="19">
        <f t="shared" si="106"/>
        <v>1</v>
      </c>
      <c r="AN234" s="46">
        <v>0</v>
      </c>
      <c r="AO234" s="46">
        <v>0</v>
      </c>
      <c r="AP234" s="46">
        <v>0</v>
      </c>
      <c r="AQ234" s="24">
        <f t="shared" si="107"/>
        <v>0</v>
      </c>
      <c r="AR234" s="25">
        <f t="shared" si="108"/>
        <v>0</v>
      </c>
      <c r="AS234" s="13">
        <f t="shared" si="109"/>
        <v>1</v>
      </c>
      <c r="AT234" s="26">
        <f t="shared" si="110"/>
        <v>1</v>
      </c>
      <c r="AU234" s="27">
        <f t="shared" si="111"/>
        <v>1</v>
      </c>
      <c r="AV234" s="47">
        <v>0</v>
      </c>
      <c r="AW234" s="47">
        <v>0</v>
      </c>
      <c r="AX234" s="47">
        <v>0</v>
      </c>
      <c r="AY234" s="47">
        <v>0</v>
      </c>
      <c r="AZ234" s="47">
        <v>0</v>
      </c>
      <c r="BA234" s="47">
        <v>0</v>
      </c>
      <c r="BB234" s="47">
        <v>0</v>
      </c>
      <c r="BC234" s="47">
        <v>0</v>
      </c>
      <c r="BD234" s="47">
        <v>0</v>
      </c>
      <c r="BE234" s="47">
        <v>0</v>
      </c>
      <c r="BF234" s="47">
        <v>0</v>
      </c>
      <c r="BG234" s="47">
        <v>0</v>
      </c>
      <c r="BH234" s="47">
        <v>0</v>
      </c>
      <c r="BI234" s="47">
        <v>0</v>
      </c>
      <c r="BJ234" s="47">
        <v>0</v>
      </c>
      <c r="BK234" s="47">
        <v>0</v>
      </c>
      <c r="BL234" s="47">
        <v>0</v>
      </c>
      <c r="BM234" s="47">
        <v>0</v>
      </c>
      <c r="BN234" s="47">
        <v>0</v>
      </c>
      <c r="BO234" s="47">
        <v>0</v>
      </c>
      <c r="BP234" s="47">
        <v>0</v>
      </c>
      <c r="BQ234" s="47">
        <v>0</v>
      </c>
      <c r="BR234" s="47">
        <v>0</v>
      </c>
      <c r="BS234" s="47">
        <v>0</v>
      </c>
      <c r="BT234" s="47">
        <v>0</v>
      </c>
      <c r="BU234" s="47">
        <v>0</v>
      </c>
      <c r="BV234" s="47">
        <v>0</v>
      </c>
      <c r="BW234" s="47">
        <v>0</v>
      </c>
      <c r="BX234" s="47">
        <v>0</v>
      </c>
      <c r="BY234" s="47">
        <v>0</v>
      </c>
      <c r="BZ234" s="47">
        <v>0</v>
      </c>
      <c r="CA234" s="47">
        <v>0</v>
      </c>
      <c r="CB234" s="47">
        <v>0</v>
      </c>
      <c r="CC234" s="47">
        <v>0</v>
      </c>
      <c r="CD234" s="47">
        <v>0</v>
      </c>
      <c r="CE234" s="47">
        <v>0</v>
      </c>
      <c r="CF234" s="47">
        <v>0</v>
      </c>
      <c r="CG234" s="47">
        <v>0</v>
      </c>
      <c r="CH234" s="47">
        <v>0</v>
      </c>
      <c r="CI234" s="25">
        <v>1</v>
      </c>
      <c r="CJ234" s="48">
        <v>0</v>
      </c>
      <c r="CK234" s="27">
        <v>1</v>
      </c>
      <c r="CL234" s="48">
        <v>0</v>
      </c>
      <c r="CM234" s="48">
        <v>0</v>
      </c>
      <c r="CN234" s="48">
        <v>0</v>
      </c>
      <c r="CO234" s="25">
        <v>0</v>
      </c>
      <c r="CP234" s="48">
        <v>0</v>
      </c>
      <c r="CQ234" s="48">
        <v>0</v>
      </c>
      <c r="CR234" s="25">
        <v>0</v>
      </c>
      <c r="CS234" s="48">
        <v>0</v>
      </c>
      <c r="CT234" s="48">
        <v>0</v>
      </c>
      <c r="CU234" s="25">
        <v>0</v>
      </c>
      <c r="CV234" s="48">
        <v>0</v>
      </c>
      <c r="CW234" s="48">
        <v>0</v>
      </c>
      <c r="CX234" s="48">
        <v>0</v>
      </c>
      <c r="CY234" s="25">
        <v>0</v>
      </c>
      <c r="CZ234" s="25">
        <v>0</v>
      </c>
      <c r="DA234" s="25">
        <v>0</v>
      </c>
      <c r="DB234" s="48">
        <v>0</v>
      </c>
      <c r="DC234" s="48">
        <v>0</v>
      </c>
      <c r="DD234" s="48">
        <v>0</v>
      </c>
      <c r="DE234" s="25">
        <v>0</v>
      </c>
      <c r="DF234" s="48">
        <v>0</v>
      </c>
      <c r="DG234" s="48">
        <v>0</v>
      </c>
      <c r="DH234" s="48">
        <v>0</v>
      </c>
      <c r="DI234" s="25">
        <v>0</v>
      </c>
      <c r="DJ234" s="33">
        <f t="shared" si="112"/>
        <v>0</v>
      </c>
      <c r="DK234" s="33">
        <f t="shared" si="113"/>
        <v>0</v>
      </c>
      <c r="DL234" s="27">
        <f t="shared" si="114"/>
        <v>1</v>
      </c>
      <c r="DM234" s="33">
        <f t="shared" si="115"/>
        <v>0</v>
      </c>
      <c r="DN234" s="33">
        <f t="shared" si="116"/>
        <v>0</v>
      </c>
      <c r="DO234" s="33">
        <f t="shared" si="117"/>
        <v>0</v>
      </c>
      <c r="DP234" s="33">
        <f t="shared" si="118"/>
        <v>0</v>
      </c>
      <c r="DQ234" s="33">
        <f t="shared" si="119"/>
        <v>0</v>
      </c>
      <c r="DR234" s="154"/>
      <c r="DS234" s="3"/>
      <c r="DT234" s="3"/>
      <c r="DU234" s="3"/>
      <c r="DV234" s="285"/>
    </row>
    <row r="235" spans="1:126" x14ac:dyDescent="0.35">
      <c r="A235">
        <v>2216</v>
      </c>
      <c r="B235" t="s">
        <v>259</v>
      </c>
      <c r="C235" t="s">
        <v>2324</v>
      </c>
      <c r="D235" t="s">
        <v>2325</v>
      </c>
      <c r="E235" t="s">
        <v>2326</v>
      </c>
      <c r="F235" t="s">
        <v>587</v>
      </c>
      <c r="G235" t="s">
        <v>2327</v>
      </c>
      <c r="H235" t="s">
        <v>2328</v>
      </c>
      <c r="I235">
        <v>2020</v>
      </c>
      <c r="J235" t="s">
        <v>2329</v>
      </c>
      <c r="K235" s="47" t="s">
        <v>2330</v>
      </c>
      <c r="L235">
        <v>16</v>
      </c>
      <c r="M235">
        <v>1</v>
      </c>
      <c r="N235" t="s">
        <v>2331</v>
      </c>
      <c r="O235" s="42" t="s">
        <v>234</v>
      </c>
      <c r="P235" t="s">
        <v>102</v>
      </c>
      <c r="Q235" t="s">
        <v>2332</v>
      </c>
      <c r="R235" t="s">
        <v>103</v>
      </c>
      <c r="S235" t="s">
        <v>104</v>
      </c>
      <c r="T235" t="s">
        <v>168</v>
      </c>
      <c r="U235" t="s">
        <v>117</v>
      </c>
      <c r="V235">
        <v>0</v>
      </c>
      <c r="W235">
        <v>0</v>
      </c>
      <c r="X235">
        <v>0</v>
      </c>
      <c r="Y235" s="43">
        <v>0</v>
      </c>
      <c r="Z235" s="43">
        <v>0</v>
      </c>
      <c r="AA235" s="43">
        <v>0</v>
      </c>
      <c r="AB235" s="43">
        <v>0</v>
      </c>
      <c r="AC235" s="3">
        <f t="shared" si="100"/>
        <v>0</v>
      </c>
      <c r="AD235" s="4">
        <f t="shared" si="101"/>
        <v>0</v>
      </c>
      <c r="AE235" s="44">
        <v>0</v>
      </c>
      <c r="AF235" s="44">
        <v>0</v>
      </c>
      <c r="AG235" s="11">
        <f t="shared" si="102"/>
        <v>0</v>
      </c>
      <c r="AH235" s="12">
        <f t="shared" si="103"/>
        <v>0</v>
      </c>
      <c r="AI235" s="13">
        <f t="shared" si="104"/>
        <v>0</v>
      </c>
      <c r="AJ235" s="45">
        <v>0</v>
      </c>
      <c r="AK235" s="45">
        <v>0</v>
      </c>
      <c r="AL235" s="18">
        <f t="shared" si="105"/>
        <v>0</v>
      </c>
      <c r="AM235" s="19">
        <f t="shared" si="106"/>
        <v>0</v>
      </c>
      <c r="AN235" s="46">
        <v>0</v>
      </c>
      <c r="AO235" s="46">
        <v>1</v>
      </c>
      <c r="AP235" s="46">
        <v>0</v>
      </c>
      <c r="AQ235" s="24">
        <f t="shared" si="107"/>
        <v>1</v>
      </c>
      <c r="AR235" s="25">
        <f t="shared" si="108"/>
        <v>1</v>
      </c>
      <c r="AS235" s="13">
        <f t="shared" si="109"/>
        <v>1</v>
      </c>
      <c r="AT235" s="26">
        <f t="shared" si="110"/>
        <v>1</v>
      </c>
      <c r="AU235" s="27">
        <f t="shared" si="111"/>
        <v>1</v>
      </c>
      <c r="AV235" s="47">
        <v>0</v>
      </c>
      <c r="AW235" s="47">
        <v>0</v>
      </c>
      <c r="AX235" s="47">
        <v>0</v>
      </c>
      <c r="AY235" s="47">
        <v>0</v>
      </c>
      <c r="AZ235" s="47">
        <v>0</v>
      </c>
      <c r="BA235" s="47">
        <v>0</v>
      </c>
      <c r="BB235" s="47">
        <v>0</v>
      </c>
      <c r="BC235" s="47">
        <v>0</v>
      </c>
      <c r="BD235" s="47">
        <v>0</v>
      </c>
      <c r="BE235" s="47">
        <v>0</v>
      </c>
      <c r="BF235" s="47">
        <v>0</v>
      </c>
      <c r="BG235" s="47">
        <v>0</v>
      </c>
      <c r="BH235" s="47">
        <v>0</v>
      </c>
      <c r="BI235" s="47">
        <v>0</v>
      </c>
      <c r="BJ235" s="47">
        <v>0</v>
      </c>
      <c r="BK235" s="47">
        <v>0</v>
      </c>
      <c r="BL235" s="47">
        <v>0</v>
      </c>
      <c r="BM235" s="47">
        <v>0</v>
      </c>
      <c r="BN235" s="47">
        <v>0</v>
      </c>
      <c r="BO235" s="47">
        <v>0</v>
      </c>
      <c r="BP235" s="47">
        <v>0</v>
      </c>
      <c r="BQ235" s="47">
        <v>0</v>
      </c>
      <c r="BR235" s="47">
        <v>0</v>
      </c>
      <c r="BS235" s="47">
        <v>0</v>
      </c>
      <c r="BT235" s="47">
        <v>0</v>
      </c>
      <c r="BU235" s="47">
        <v>0</v>
      </c>
      <c r="BV235" s="47">
        <v>0</v>
      </c>
      <c r="BW235" s="47">
        <v>0</v>
      </c>
      <c r="BX235" s="47">
        <v>0</v>
      </c>
      <c r="BY235" s="47">
        <v>0</v>
      </c>
      <c r="BZ235" s="47">
        <v>0</v>
      </c>
      <c r="CA235" s="47">
        <v>0</v>
      </c>
      <c r="CB235" s="47">
        <v>0</v>
      </c>
      <c r="CC235" s="47">
        <v>0</v>
      </c>
      <c r="CD235" s="47">
        <v>0</v>
      </c>
      <c r="CE235" s="47">
        <v>0</v>
      </c>
      <c r="CF235" s="47">
        <v>0</v>
      </c>
      <c r="CG235" s="47">
        <v>0</v>
      </c>
      <c r="CH235" s="47">
        <v>0</v>
      </c>
      <c r="CI235" s="25">
        <v>1</v>
      </c>
      <c r="CJ235" s="48">
        <v>0</v>
      </c>
      <c r="CK235" s="27">
        <v>0</v>
      </c>
      <c r="CL235" s="48">
        <v>0</v>
      </c>
      <c r="CM235" s="48">
        <v>0</v>
      </c>
      <c r="CN235" s="48">
        <v>1</v>
      </c>
      <c r="CO235" s="25">
        <v>0</v>
      </c>
      <c r="CP235" s="48">
        <v>0</v>
      </c>
      <c r="CQ235" s="48">
        <v>0</v>
      </c>
      <c r="CR235" s="25">
        <v>0</v>
      </c>
      <c r="CS235" s="48">
        <v>0</v>
      </c>
      <c r="CT235" s="48">
        <v>0</v>
      </c>
      <c r="CU235" s="25">
        <v>0</v>
      </c>
      <c r="CV235" s="48">
        <v>0</v>
      </c>
      <c r="CW235" s="48">
        <v>0</v>
      </c>
      <c r="CX235" s="48">
        <v>0</v>
      </c>
      <c r="CY235" s="25">
        <v>0</v>
      </c>
      <c r="CZ235" s="25">
        <v>0</v>
      </c>
      <c r="DA235" s="25">
        <v>0</v>
      </c>
      <c r="DB235" s="48">
        <v>0</v>
      </c>
      <c r="DC235" s="48">
        <v>0</v>
      </c>
      <c r="DD235" s="48">
        <v>0</v>
      </c>
      <c r="DE235" s="25">
        <v>0</v>
      </c>
      <c r="DF235" s="48">
        <v>0</v>
      </c>
      <c r="DG235" s="48">
        <v>0</v>
      </c>
      <c r="DH235" s="48">
        <v>0</v>
      </c>
      <c r="DI235" s="25">
        <v>0</v>
      </c>
      <c r="DJ235" s="33">
        <f t="shared" si="112"/>
        <v>0</v>
      </c>
      <c r="DK235" s="33">
        <f t="shared" si="113"/>
        <v>1</v>
      </c>
      <c r="DL235" s="27">
        <f t="shared" si="114"/>
        <v>0</v>
      </c>
      <c r="DM235" s="33">
        <f t="shared" si="115"/>
        <v>0</v>
      </c>
      <c r="DN235" s="33">
        <f t="shared" si="116"/>
        <v>0</v>
      </c>
      <c r="DO235" s="33">
        <f t="shared" si="117"/>
        <v>0</v>
      </c>
      <c r="DP235" s="33">
        <f t="shared" si="118"/>
        <v>0</v>
      </c>
      <c r="DQ235" s="33">
        <f t="shared" si="119"/>
        <v>0</v>
      </c>
      <c r="DR235" s="154"/>
      <c r="DS235" s="3"/>
      <c r="DT235" s="3"/>
      <c r="DU235" s="3"/>
      <c r="DV235" s="285"/>
    </row>
    <row r="236" spans="1:126" x14ac:dyDescent="0.35">
      <c r="A236">
        <v>2219</v>
      </c>
      <c r="B236" t="s">
        <v>2333</v>
      </c>
      <c r="C236" t="s">
        <v>2334</v>
      </c>
      <c r="D236" t="s">
        <v>2335</v>
      </c>
      <c r="E236" t="s">
        <v>2336</v>
      </c>
      <c r="F236" t="s">
        <v>1096</v>
      </c>
      <c r="G236" t="s">
        <v>2337</v>
      </c>
      <c r="H236" t="s">
        <v>702</v>
      </c>
      <c r="I236">
        <v>2020</v>
      </c>
      <c r="J236" t="s">
        <v>2338</v>
      </c>
      <c r="K236" s="47" t="s">
        <v>1708</v>
      </c>
      <c r="L236">
        <v>14</v>
      </c>
      <c r="P236" t="s">
        <v>102</v>
      </c>
      <c r="Q236" t="s">
        <v>2339</v>
      </c>
      <c r="R236" t="s">
        <v>103</v>
      </c>
      <c r="S236" t="s">
        <v>111</v>
      </c>
      <c r="T236" t="s">
        <v>295</v>
      </c>
      <c r="U236" t="s">
        <v>190</v>
      </c>
      <c r="V236">
        <v>0</v>
      </c>
      <c r="W236">
        <v>0</v>
      </c>
      <c r="X236">
        <v>0</v>
      </c>
      <c r="Y236" s="43">
        <v>0</v>
      </c>
      <c r="Z236" s="43">
        <v>0</v>
      </c>
      <c r="AA236" s="43">
        <v>0</v>
      </c>
      <c r="AB236" s="43">
        <v>1</v>
      </c>
      <c r="AC236" s="3">
        <f t="shared" si="100"/>
        <v>1</v>
      </c>
      <c r="AD236" s="4">
        <f t="shared" si="101"/>
        <v>1</v>
      </c>
      <c r="AE236" s="44">
        <v>0</v>
      </c>
      <c r="AF236" s="44">
        <v>0</v>
      </c>
      <c r="AG236" s="11">
        <f t="shared" si="102"/>
        <v>0</v>
      </c>
      <c r="AH236" s="12">
        <f t="shared" si="103"/>
        <v>0</v>
      </c>
      <c r="AI236" s="13">
        <f t="shared" si="104"/>
        <v>1</v>
      </c>
      <c r="AJ236" s="45">
        <v>0</v>
      </c>
      <c r="AK236" s="45">
        <v>0</v>
      </c>
      <c r="AL236" s="18">
        <f t="shared" si="105"/>
        <v>0</v>
      </c>
      <c r="AM236" s="19">
        <f t="shared" si="106"/>
        <v>0</v>
      </c>
      <c r="AN236" s="46">
        <v>0</v>
      </c>
      <c r="AO236" s="46">
        <v>0</v>
      </c>
      <c r="AP236" s="46">
        <v>0</v>
      </c>
      <c r="AQ236" s="24">
        <f t="shared" si="107"/>
        <v>0</v>
      </c>
      <c r="AR236" s="25">
        <f t="shared" si="108"/>
        <v>0</v>
      </c>
      <c r="AS236" s="13">
        <f t="shared" si="109"/>
        <v>0</v>
      </c>
      <c r="AT236" s="26">
        <f t="shared" si="110"/>
        <v>1</v>
      </c>
      <c r="AU236" s="27">
        <f t="shared" si="111"/>
        <v>1</v>
      </c>
      <c r="AV236" s="47">
        <v>0</v>
      </c>
      <c r="AW236" s="47">
        <v>0</v>
      </c>
      <c r="AX236" s="47">
        <v>0</v>
      </c>
      <c r="AY236" s="47">
        <v>0</v>
      </c>
      <c r="AZ236" s="47">
        <v>0</v>
      </c>
      <c r="BA236" s="47">
        <v>0</v>
      </c>
      <c r="BB236" s="47">
        <v>0</v>
      </c>
      <c r="BC236" s="47">
        <v>0</v>
      </c>
      <c r="BD236" s="47">
        <v>0</v>
      </c>
      <c r="BE236" s="47">
        <v>0</v>
      </c>
      <c r="BF236" s="47">
        <v>0</v>
      </c>
      <c r="BG236" s="47">
        <v>0</v>
      </c>
      <c r="BH236" s="47">
        <v>0</v>
      </c>
      <c r="BI236" s="47">
        <v>0</v>
      </c>
      <c r="BJ236" s="47">
        <v>0</v>
      </c>
      <c r="BK236" s="47">
        <v>0</v>
      </c>
      <c r="BL236" s="47">
        <v>0</v>
      </c>
      <c r="BM236" s="47">
        <v>0</v>
      </c>
      <c r="BN236" s="47">
        <v>0</v>
      </c>
      <c r="BO236" s="47">
        <v>0</v>
      </c>
      <c r="BP236" s="47">
        <v>0</v>
      </c>
      <c r="BQ236" s="47">
        <v>0</v>
      </c>
      <c r="BR236" s="47">
        <v>0</v>
      </c>
      <c r="BS236" s="47">
        <v>0</v>
      </c>
      <c r="BT236" s="47">
        <v>0</v>
      </c>
      <c r="BU236" s="47">
        <v>0</v>
      </c>
      <c r="BV236" s="47">
        <v>0</v>
      </c>
      <c r="BW236" s="47">
        <v>0</v>
      </c>
      <c r="BX236" s="47">
        <v>0</v>
      </c>
      <c r="BY236" s="47">
        <v>0</v>
      </c>
      <c r="BZ236" s="47">
        <v>0</v>
      </c>
      <c r="CA236" s="47">
        <v>0</v>
      </c>
      <c r="CB236" s="47">
        <v>0</v>
      </c>
      <c r="CC236" s="47">
        <v>0</v>
      </c>
      <c r="CD236" s="47">
        <v>0</v>
      </c>
      <c r="CE236" s="47">
        <v>0</v>
      </c>
      <c r="CF236" s="47">
        <v>0</v>
      </c>
      <c r="CG236" s="47">
        <v>0</v>
      </c>
      <c r="CH236" s="47">
        <v>0</v>
      </c>
      <c r="CI236" s="25">
        <v>0</v>
      </c>
      <c r="CJ236" s="48">
        <v>0</v>
      </c>
      <c r="CK236" s="27">
        <v>0</v>
      </c>
      <c r="CL236" s="48">
        <v>0</v>
      </c>
      <c r="CM236" s="48">
        <v>0</v>
      </c>
      <c r="CN236" s="48">
        <v>0</v>
      </c>
      <c r="CO236" s="25">
        <v>0</v>
      </c>
      <c r="CP236" s="48">
        <v>0</v>
      </c>
      <c r="CQ236" s="48">
        <v>0</v>
      </c>
      <c r="CR236" s="25">
        <v>0</v>
      </c>
      <c r="CS236" s="48">
        <v>0</v>
      </c>
      <c r="CT236" s="48">
        <v>0</v>
      </c>
      <c r="CU236" s="25">
        <v>1</v>
      </c>
      <c r="CV236" s="48">
        <v>0</v>
      </c>
      <c r="CW236" s="48">
        <v>1</v>
      </c>
      <c r="CX236" s="48">
        <v>0</v>
      </c>
      <c r="CY236" s="25">
        <v>0</v>
      </c>
      <c r="CZ236" s="25">
        <v>0</v>
      </c>
      <c r="DA236" s="25">
        <v>0</v>
      </c>
      <c r="DB236" s="48">
        <v>0</v>
      </c>
      <c r="DC236" s="48">
        <v>0</v>
      </c>
      <c r="DD236" s="48">
        <v>0</v>
      </c>
      <c r="DE236" s="25">
        <v>0</v>
      </c>
      <c r="DF236" s="48">
        <v>0</v>
      </c>
      <c r="DG236" s="48">
        <v>0</v>
      </c>
      <c r="DH236" s="48">
        <v>0</v>
      </c>
      <c r="DI236" s="25">
        <v>0</v>
      </c>
      <c r="DJ236" s="33">
        <f t="shared" si="112"/>
        <v>0</v>
      </c>
      <c r="DK236" s="33">
        <f t="shared" si="113"/>
        <v>0</v>
      </c>
      <c r="DL236" s="27">
        <f t="shared" si="114"/>
        <v>0</v>
      </c>
      <c r="DM236" s="33">
        <f t="shared" si="115"/>
        <v>0</v>
      </c>
      <c r="DN236" s="33">
        <f t="shared" si="116"/>
        <v>0</v>
      </c>
      <c r="DO236" s="33">
        <f t="shared" si="117"/>
        <v>1</v>
      </c>
      <c r="DP236" s="33">
        <f t="shared" si="118"/>
        <v>0</v>
      </c>
      <c r="DQ236" s="33">
        <f t="shared" si="119"/>
        <v>0</v>
      </c>
      <c r="DR236" s="154"/>
      <c r="DS236" s="3"/>
      <c r="DT236" s="3"/>
      <c r="DU236" s="3"/>
      <c r="DV236" s="285"/>
    </row>
    <row r="237" spans="1:126" x14ac:dyDescent="0.35">
      <c r="A237">
        <v>2220</v>
      </c>
      <c r="B237" t="s">
        <v>127</v>
      </c>
      <c r="C237" t="s">
        <v>2340</v>
      </c>
      <c r="D237" t="s">
        <v>2341</v>
      </c>
      <c r="E237" t="s">
        <v>2342</v>
      </c>
      <c r="F237" t="s">
        <v>136</v>
      </c>
      <c r="G237" t="s">
        <v>2343</v>
      </c>
      <c r="H237" t="s">
        <v>2344</v>
      </c>
      <c r="I237">
        <v>2020</v>
      </c>
      <c r="J237" t="s">
        <v>2345</v>
      </c>
      <c r="K237" s="47" t="s">
        <v>2346</v>
      </c>
      <c r="L237">
        <v>2</v>
      </c>
      <c r="N237" t="s">
        <v>2347</v>
      </c>
      <c r="O237" s="42" t="s">
        <v>167</v>
      </c>
      <c r="P237" t="s">
        <v>102</v>
      </c>
      <c r="Q237" t="s">
        <v>2348</v>
      </c>
      <c r="R237" t="s">
        <v>103</v>
      </c>
      <c r="S237" t="s">
        <v>104</v>
      </c>
      <c r="T237" t="s">
        <v>168</v>
      </c>
      <c r="U237" t="s">
        <v>138</v>
      </c>
      <c r="V237">
        <v>0</v>
      </c>
      <c r="W237">
        <v>0</v>
      </c>
      <c r="X237">
        <v>0</v>
      </c>
      <c r="Y237" s="43">
        <v>0</v>
      </c>
      <c r="Z237" s="43">
        <v>0</v>
      </c>
      <c r="AA237" s="43">
        <v>0</v>
      </c>
      <c r="AB237" s="43">
        <v>0</v>
      </c>
      <c r="AC237" s="3">
        <f t="shared" si="100"/>
        <v>0</v>
      </c>
      <c r="AD237" s="4">
        <f t="shared" si="101"/>
        <v>0</v>
      </c>
      <c r="AE237" s="44">
        <v>0</v>
      </c>
      <c r="AF237" s="44">
        <v>0</v>
      </c>
      <c r="AG237" s="11">
        <f t="shared" si="102"/>
        <v>0</v>
      </c>
      <c r="AH237" s="12">
        <f t="shared" si="103"/>
        <v>0</v>
      </c>
      <c r="AI237" s="13">
        <f t="shared" si="104"/>
        <v>0</v>
      </c>
      <c r="AJ237" s="45">
        <v>0</v>
      </c>
      <c r="AK237" s="45">
        <v>0</v>
      </c>
      <c r="AL237" s="18">
        <f t="shared" si="105"/>
        <v>0</v>
      </c>
      <c r="AM237" s="19">
        <f t="shared" si="106"/>
        <v>0</v>
      </c>
      <c r="AN237" s="46">
        <v>0</v>
      </c>
      <c r="AO237" s="46">
        <v>0</v>
      </c>
      <c r="AP237" s="46">
        <v>1</v>
      </c>
      <c r="AQ237" s="24">
        <f t="shared" si="107"/>
        <v>1</v>
      </c>
      <c r="AR237" s="25">
        <f t="shared" si="108"/>
        <v>1</v>
      </c>
      <c r="AS237" s="13">
        <f t="shared" si="109"/>
        <v>1</v>
      </c>
      <c r="AT237" s="26">
        <f t="shared" si="110"/>
        <v>1</v>
      </c>
      <c r="AU237" s="27">
        <f t="shared" si="111"/>
        <v>1</v>
      </c>
      <c r="AV237" s="47">
        <v>0</v>
      </c>
      <c r="AW237" s="47">
        <v>0</v>
      </c>
      <c r="AX237" s="47">
        <v>0</v>
      </c>
      <c r="AY237" s="47">
        <v>0</v>
      </c>
      <c r="AZ237" s="47">
        <v>0</v>
      </c>
      <c r="BA237" s="47">
        <v>0</v>
      </c>
      <c r="BB237" s="47">
        <v>0</v>
      </c>
      <c r="BC237" s="47">
        <v>0</v>
      </c>
      <c r="BD237" s="47">
        <v>0</v>
      </c>
      <c r="BE237" s="47">
        <v>0</v>
      </c>
      <c r="BF237" s="47">
        <v>0</v>
      </c>
      <c r="BG237" s="47">
        <v>0</v>
      </c>
      <c r="BH237" s="47">
        <v>0</v>
      </c>
      <c r="BI237" s="47">
        <v>0</v>
      </c>
      <c r="BJ237" s="47">
        <v>0</v>
      </c>
      <c r="BK237" s="47">
        <v>0</v>
      </c>
      <c r="BL237" s="47">
        <v>0</v>
      </c>
      <c r="BM237" s="47">
        <v>0</v>
      </c>
      <c r="BN237" s="47">
        <v>0</v>
      </c>
      <c r="BO237" s="47">
        <v>0</v>
      </c>
      <c r="BP237" s="47">
        <v>0</v>
      </c>
      <c r="BQ237" s="47">
        <v>0</v>
      </c>
      <c r="BR237" s="47">
        <v>0</v>
      </c>
      <c r="BS237" s="47">
        <v>0</v>
      </c>
      <c r="BT237" s="47">
        <v>0</v>
      </c>
      <c r="BU237" s="47">
        <v>0</v>
      </c>
      <c r="BV237" s="47">
        <v>0</v>
      </c>
      <c r="BW237" s="47">
        <v>0</v>
      </c>
      <c r="BX237" s="47">
        <v>0</v>
      </c>
      <c r="BY237" s="47">
        <v>0</v>
      </c>
      <c r="BZ237" s="47">
        <v>0</v>
      </c>
      <c r="CA237" s="47">
        <v>0</v>
      </c>
      <c r="CB237" s="47">
        <v>0</v>
      </c>
      <c r="CC237" s="47">
        <v>0</v>
      </c>
      <c r="CD237" s="47">
        <v>0</v>
      </c>
      <c r="CE237" s="47">
        <v>0</v>
      </c>
      <c r="CF237" s="47">
        <v>0</v>
      </c>
      <c r="CG237" s="47">
        <v>0</v>
      </c>
      <c r="CH237" s="47">
        <v>0</v>
      </c>
      <c r="CI237" s="25">
        <v>1</v>
      </c>
      <c r="CJ237" s="48">
        <v>0</v>
      </c>
      <c r="CK237" s="27">
        <v>0</v>
      </c>
      <c r="CL237" s="48">
        <v>0</v>
      </c>
      <c r="CM237" s="48">
        <v>0</v>
      </c>
      <c r="CN237" s="48">
        <v>1</v>
      </c>
      <c r="CO237" s="25">
        <v>0</v>
      </c>
      <c r="CP237" s="48">
        <v>0</v>
      </c>
      <c r="CQ237" s="48">
        <v>0</v>
      </c>
      <c r="CR237" s="25">
        <v>0</v>
      </c>
      <c r="CS237" s="48">
        <v>0</v>
      </c>
      <c r="CT237" s="48">
        <v>0</v>
      </c>
      <c r="CU237" s="25">
        <v>0</v>
      </c>
      <c r="CV237" s="48">
        <v>0</v>
      </c>
      <c r="CW237" s="48">
        <v>0</v>
      </c>
      <c r="CX237" s="48">
        <v>0</v>
      </c>
      <c r="CY237" s="25">
        <v>0</v>
      </c>
      <c r="CZ237" s="25">
        <v>0</v>
      </c>
      <c r="DA237" s="25">
        <v>0</v>
      </c>
      <c r="DB237" s="48">
        <v>0</v>
      </c>
      <c r="DC237" s="48">
        <v>0</v>
      </c>
      <c r="DD237" s="48">
        <v>0</v>
      </c>
      <c r="DE237" s="25">
        <v>0</v>
      </c>
      <c r="DF237" s="48">
        <v>0</v>
      </c>
      <c r="DG237" s="48">
        <v>0</v>
      </c>
      <c r="DH237" s="48">
        <v>0</v>
      </c>
      <c r="DI237" s="25">
        <v>0</v>
      </c>
      <c r="DJ237" s="33">
        <f t="shared" si="112"/>
        <v>0</v>
      </c>
      <c r="DK237" s="33">
        <f t="shared" si="113"/>
        <v>1</v>
      </c>
      <c r="DL237" s="27">
        <f t="shared" si="114"/>
        <v>0</v>
      </c>
      <c r="DM237" s="33">
        <f t="shared" si="115"/>
        <v>0</v>
      </c>
      <c r="DN237" s="33">
        <f t="shared" si="116"/>
        <v>0</v>
      </c>
      <c r="DO237" s="33">
        <f t="shared" si="117"/>
        <v>0</v>
      </c>
      <c r="DP237" s="33">
        <f t="shared" si="118"/>
        <v>0</v>
      </c>
      <c r="DQ237" s="33">
        <f t="shared" si="119"/>
        <v>0</v>
      </c>
      <c r="DR237" s="154"/>
      <c r="DS237" s="3"/>
      <c r="DT237" s="3"/>
      <c r="DU237" s="3"/>
      <c r="DV237" s="285"/>
    </row>
    <row r="238" spans="1:126" x14ac:dyDescent="0.35">
      <c r="A238">
        <v>2221</v>
      </c>
      <c r="B238" t="s">
        <v>127</v>
      </c>
      <c r="C238" t="s">
        <v>2349</v>
      </c>
      <c r="D238" t="s">
        <v>2350</v>
      </c>
      <c r="E238" t="s">
        <v>2351</v>
      </c>
      <c r="F238" t="s">
        <v>136</v>
      </c>
      <c r="G238" t="s">
        <v>2352</v>
      </c>
      <c r="H238" t="s">
        <v>2353</v>
      </c>
      <c r="I238">
        <v>2020</v>
      </c>
      <c r="J238" t="s">
        <v>2354</v>
      </c>
      <c r="K238" s="47" t="s">
        <v>2355</v>
      </c>
      <c r="O238" s="42" t="s">
        <v>2356</v>
      </c>
      <c r="P238" t="s">
        <v>102</v>
      </c>
      <c r="Q238" t="s">
        <v>2357</v>
      </c>
      <c r="R238" t="s">
        <v>108</v>
      </c>
      <c r="S238" t="s">
        <v>104</v>
      </c>
      <c r="T238" t="s">
        <v>240</v>
      </c>
      <c r="U238" t="s">
        <v>138</v>
      </c>
      <c r="V238">
        <v>0</v>
      </c>
      <c r="W238">
        <v>0</v>
      </c>
      <c r="X238">
        <v>0</v>
      </c>
      <c r="Y238" s="43">
        <v>0</v>
      </c>
      <c r="Z238" s="43">
        <v>0</v>
      </c>
      <c r="AA238" s="43">
        <v>0</v>
      </c>
      <c r="AB238" s="43">
        <v>0</v>
      </c>
      <c r="AC238" s="3">
        <f t="shared" si="100"/>
        <v>0</v>
      </c>
      <c r="AD238" s="4">
        <f t="shared" si="101"/>
        <v>0</v>
      </c>
      <c r="AE238" s="44">
        <v>0</v>
      </c>
      <c r="AF238" s="44">
        <v>0</v>
      </c>
      <c r="AG238" s="11">
        <f t="shared" si="102"/>
        <v>0</v>
      </c>
      <c r="AH238" s="12">
        <f t="shared" si="103"/>
        <v>0</v>
      </c>
      <c r="AI238" s="13">
        <f t="shared" si="104"/>
        <v>0</v>
      </c>
      <c r="AJ238" s="45">
        <v>0</v>
      </c>
      <c r="AK238" s="45">
        <v>0</v>
      </c>
      <c r="AL238" s="18">
        <f t="shared" si="105"/>
        <v>0</v>
      </c>
      <c r="AM238" s="19">
        <f t="shared" si="106"/>
        <v>0</v>
      </c>
      <c r="AN238" s="46">
        <v>0</v>
      </c>
      <c r="AO238" s="46">
        <v>0</v>
      </c>
      <c r="AP238" s="46">
        <v>1</v>
      </c>
      <c r="AQ238" s="24">
        <f t="shared" si="107"/>
        <v>1</v>
      </c>
      <c r="AR238" s="25">
        <f t="shared" si="108"/>
        <v>1</v>
      </c>
      <c r="AS238" s="13">
        <f t="shared" si="109"/>
        <v>1</v>
      </c>
      <c r="AT238" s="26">
        <f t="shared" si="110"/>
        <v>1</v>
      </c>
      <c r="AU238" s="27">
        <f t="shared" si="111"/>
        <v>1</v>
      </c>
      <c r="AV238" s="47">
        <v>0</v>
      </c>
      <c r="AW238" s="47">
        <v>0</v>
      </c>
      <c r="AX238" s="47">
        <v>0</v>
      </c>
      <c r="AY238" s="47">
        <v>0</v>
      </c>
      <c r="AZ238" s="47">
        <v>0</v>
      </c>
      <c r="BA238" s="47">
        <v>0</v>
      </c>
      <c r="BB238" s="47">
        <v>0</v>
      </c>
      <c r="BC238" s="47">
        <v>0</v>
      </c>
      <c r="BD238" s="47">
        <v>0</v>
      </c>
      <c r="BE238" s="47">
        <v>0</v>
      </c>
      <c r="BF238" s="47">
        <v>0</v>
      </c>
      <c r="BG238" s="47">
        <v>0</v>
      </c>
      <c r="BH238" s="47">
        <v>0</v>
      </c>
      <c r="BI238" s="47">
        <v>0</v>
      </c>
      <c r="BJ238" s="47">
        <v>0</v>
      </c>
      <c r="BK238" s="47">
        <v>0</v>
      </c>
      <c r="BL238" s="47">
        <v>0</v>
      </c>
      <c r="BM238" s="47">
        <v>0</v>
      </c>
      <c r="BN238" s="47">
        <v>0</v>
      </c>
      <c r="BO238" s="47">
        <v>0</v>
      </c>
      <c r="BP238" s="47">
        <v>0</v>
      </c>
      <c r="BQ238" s="47">
        <v>0</v>
      </c>
      <c r="BR238" s="47">
        <v>0</v>
      </c>
      <c r="BS238" s="47">
        <v>0</v>
      </c>
      <c r="BT238" s="47">
        <v>0</v>
      </c>
      <c r="BU238" s="47">
        <v>0</v>
      </c>
      <c r="BV238" s="47">
        <v>0</v>
      </c>
      <c r="BW238" s="47">
        <v>0</v>
      </c>
      <c r="BX238" s="47">
        <v>0</v>
      </c>
      <c r="BY238" s="47">
        <v>0</v>
      </c>
      <c r="BZ238" s="47">
        <v>0</v>
      </c>
      <c r="CA238" s="47">
        <v>0</v>
      </c>
      <c r="CB238" s="47">
        <v>0</v>
      </c>
      <c r="CC238" s="47">
        <v>0</v>
      </c>
      <c r="CD238" s="47">
        <v>0</v>
      </c>
      <c r="CE238" s="47">
        <v>0</v>
      </c>
      <c r="CF238" s="47">
        <v>0</v>
      </c>
      <c r="CG238" s="47">
        <v>0</v>
      </c>
      <c r="CH238" s="47">
        <v>0</v>
      </c>
      <c r="CI238" s="25">
        <v>1</v>
      </c>
      <c r="CJ238" s="48">
        <v>0</v>
      </c>
      <c r="CK238" s="27">
        <v>0</v>
      </c>
      <c r="CL238" s="48">
        <v>1</v>
      </c>
      <c r="CM238" s="48">
        <v>0</v>
      </c>
      <c r="CN238" s="48">
        <v>0</v>
      </c>
      <c r="CO238" s="25">
        <v>0</v>
      </c>
      <c r="CP238" s="48">
        <v>0</v>
      </c>
      <c r="CQ238" s="48">
        <v>0</v>
      </c>
      <c r="CR238" s="25">
        <v>0</v>
      </c>
      <c r="CS238" s="48">
        <v>0</v>
      </c>
      <c r="CT238" s="48">
        <v>0</v>
      </c>
      <c r="CU238" s="25">
        <v>0</v>
      </c>
      <c r="CV238" s="48">
        <v>0</v>
      </c>
      <c r="CW238" s="48">
        <v>0</v>
      </c>
      <c r="CX238" s="48">
        <v>0</v>
      </c>
      <c r="CY238" s="25">
        <v>0</v>
      </c>
      <c r="CZ238" s="25">
        <v>0</v>
      </c>
      <c r="DA238" s="25">
        <v>0</v>
      </c>
      <c r="DB238" s="48">
        <v>0</v>
      </c>
      <c r="DC238" s="48">
        <v>0</v>
      </c>
      <c r="DD238" s="48">
        <v>0</v>
      </c>
      <c r="DE238" s="25">
        <v>0</v>
      </c>
      <c r="DF238" s="48">
        <v>0</v>
      </c>
      <c r="DG238" s="48">
        <v>0</v>
      </c>
      <c r="DH238" s="48">
        <v>0</v>
      </c>
      <c r="DI238" s="25">
        <v>0</v>
      </c>
      <c r="DJ238" s="33">
        <f t="shared" si="112"/>
        <v>0</v>
      </c>
      <c r="DK238" s="33">
        <f t="shared" si="113"/>
        <v>0</v>
      </c>
      <c r="DL238" s="27">
        <f t="shared" si="114"/>
        <v>0</v>
      </c>
      <c r="DM238" s="33">
        <f t="shared" si="115"/>
        <v>1</v>
      </c>
      <c r="DN238" s="33">
        <f t="shared" si="116"/>
        <v>0</v>
      </c>
      <c r="DO238" s="33">
        <f t="shared" si="117"/>
        <v>0</v>
      </c>
      <c r="DP238" s="33">
        <f t="shared" si="118"/>
        <v>0</v>
      </c>
      <c r="DQ238" s="33">
        <f t="shared" si="119"/>
        <v>0</v>
      </c>
      <c r="DR238" s="154"/>
      <c r="DS238" s="3"/>
      <c r="DT238" s="3"/>
      <c r="DU238" s="3"/>
      <c r="DV238" s="285"/>
    </row>
    <row r="239" spans="1:126" x14ac:dyDescent="0.35">
      <c r="A239">
        <v>2222</v>
      </c>
      <c r="B239" t="s">
        <v>127</v>
      </c>
      <c r="C239" t="s">
        <v>2358</v>
      </c>
      <c r="D239" t="s">
        <v>2359</v>
      </c>
      <c r="E239" t="s">
        <v>136</v>
      </c>
      <c r="F239" t="s">
        <v>136</v>
      </c>
      <c r="H239" t="s">
        <v>2360</v>
      </c>
      <c r="I239">
        <v>2020</v>
      </c>
      <c r="J239" t="s">
        <v>2361</v>
      </c>
      <c r="K239" s="47" t="s">
        <v>2362</v>
      </c>
      <c r="L239">
        <v>19</v>
      </c>
      <c r="N239" t="s">
        <v>2363</v>
      </c>
      <c r="O239" s="42" t="s">
        <v>2364</v>
      </c>
      <c r="P239" t="s">
        <v>102</v>
      </c>
      <c r="Q239" t="s">
        <v>2365</v>
      </c>
      <c r="R239" t="s">
        <v>103</v>
      </c>
      <c r="S239" t="s">
        <v>104</v>
      </c>
      <c r="T239" t="s">
        <v>240</v>
      </c>
      <c r="U239" t="s">
        <v>138</v>
      </c>
      <c r="V239">
        <v>0</v>
      </c>
      <c r="W239">
        <v>0</v>
      </c>
      <c r="X239">
        <v>0</v>
      </c>
      <c r="Y239" s="43">
        <v>0</v>
      </c>
      <c r="Z239" s="43">
        <v>0</v>
      </c>
      <c r="AA239" s="43">
        <v>0</v>
      </c>
      <c r="AB239" s="43">
        <v>0</v>
      </c>
      <c r="AC239" s="3">
        <f t="shared" si="100"/>
        <v>0</v>
      </c>
      <c r="AD239" s="4">
        <f t="shared" si="101"/>
        <v>0</v>
      </c>
      <c r="AE239" s="44">
        <v>0</v>
      </c>
      <c r="AF239" s="44">
        <v>0</v>
      </c>
      <c r="AG239" s="11">
        <f t="shared" si="102"/>
        <v>0</v>
      </c>
      <c r="AH239" s="12">
        <f t="shared" si="103"/>
        <v>0</v>
      </c>
      <c r="AI239" s="13">
        <f t="shared" si="104"/>
        <v>0</v>
      </c>
      <c r="AJ239" s="45">
        <v>0</v>
      </c>
      <c r="AK239" s="45">
        <v>0</v>
      </c>
      <c r="AL239" s="18">
        <f t="shared" si="105"/>
        <v>0</v>
      </c>
      <c r="AM239" s="19">
        <f t="shared" si="106"/>
        <v>0</v>
      </c>
      <c r="AN239" s="46">
        <v>0</v>
      </c>
      <c r="AO239" s="46">
        <v>0</v>
      </c>
      <c r="AP239" s="46">
        <v>1</v>
      </c>
      <c r="AQ239" s="24">
        <f t="shared" si="107"/>
        <v>1</v>
      </c>
      <c r="AR239" s="25">
        <f t="shared" si="108"/>
        <v>1</v>
      </c>
      <c r="AS239" s="13">
        <f t="shared" si="109"/>
        <v>1</v>
      </c>
      <c r="AT239" s="26">
        <f t="shared" si="110"/>
        <v>1</v>
      </c>
      <c r="AU239" s="27">
        <f t="shared" si="111"/>
        <v>1</v>
      </c>
      <c r="AV239" s="47">
        <v>0</v>
      </c>
      <c r="AW239" s="47">
        <v>0</v>
      </c>
      <c r="AX239" s="47">
        <v>0</v>
      </c>
      <c r="AY239" s="47">
        <v>0</v>
      </c>
      <c r="AZ239" s="47">
        <v>0</v>
      </c>
      <c r="BA239" s="47">
        <v>0</v>
      </c>
      <c r="BB239" s="47">
        <v>0</v>
      </c>
      <c r="BC239" s="47">
        <v>0</v>
      </c>
      <c r="BD239" s="47">
        <v>0</v>
      </c>
      <c r="BE239" s="47">
        <v>0</v>
      </c>
      <c r="BF239" s="47">
        <v>0</v>
      </c>
      <c r="BG239" s="47">
        <v>0</v>
      </c>
      <c r="BH239" s="47">
        <v>0</v>
      </c>
      <c r="BI239" s="47">
        <v>0</v>
      </c>
      <c r="BJ239" s="47">
        <v>0</v>
      </c>
      <c r="BK239" s="47">
        <v>0</v>
      </c>
      <c r="BL239" s="47">
        <v>0</v>
      </c>
      <c r="BM239" s="47">
        <v>0</v>
      </c>
      <c r="BN239" s="47">
        <v>0</v>
      </c>
      <c r="BO239" s="47">
        <v>0</v>
      </c>
      <c r="BP239" s="47">
        <v>0</v>
      </c>
      <c r="BQ239" s="47">
        <v>0</v>
      </c>
      <c r="BR239" s="47">
        <v>0</v>
      </c>
      <c r="BS239" s="47">
        <v>0</v>
      </c>
      <c r="BT239" s="47">
        <v>0</v>
      </c>
      <c r="BU239" s="47">
        <v>0</v>
      </c>
      <c r="BV239" s="47">
        <v>0</v>
      </c>
      <c r="BW239" s="47">
        <v>0</v>
      </c>
      <c r="BX239" s="47">
        <v>0</v>
      </c>
      <c r="BY239" s="47">
        <v>0</v>
      </c>
      <c r="BZ239" s="47">
        <v>0</v>
      </c>
      <c r="CA239" s="47">
        <v>0</v>
      </c>
      <c r="CB239" s="47">
        <v>0</v>
      </c>
      <c r="CC239" s="47">
        <v>0</v>
      </c>
      <c r="CD239" s="47">
        <v>0</v>
      </c>
      <c r="CE239" s="47">
        <v>0</v>
      </c>
      <c r="CF239" s="47">
        <v>0</v>
      </c>
      <c r="CG239" s="47">
        <v>0</v>
      </c>
      <c r="CH239" s="47">
        <v>0</v>
      </c>
      <c r="CI239" s="25">
        <v>1</v>
      </c>
      <c r="CJ239" s="48">
        <v>0</v>
      </c>
      <c r="CK239" s="27">
        <v>0</v>
      </c>
      <c r="CL239" s="48">
        <v>1</v>
      </c>
      <c r="CM239" s="48">
        <v>0</v>
      </c>
      <c r="CN239" s="48">
        <v>0</v>
      </c>
      <c r="CO239" s="25">
        <v>0</v>
      </c>
      <c r="CP239" s="48">
        <v>0</v>
      </c>
      <c r="CQ239" s="48">
        <v>0</v>
      </c>
      <c r="CR239" s="25">
        <v>0</v>
      </c>
      <c r="CS239" s="48">
        <v>0</v>
      </c>
      <c r="CT239" s="48">
        <v>0</v>
      </c>
      <c r="CU239" s="25">
        <v>0</v>
      </c>
      <c r="CV239" s="48">
        <v>0</v>
      </c>
      <c r="CW239" s="48">
        <v>0</v>
      </c>
      <c r="CX239" s="48">
        <v>0</v>
      </c>
      <c r="CY239" s="25">
        <v>0</v>
      </c>
      <c r="CZ239" s="25">
        <v>0</v>
      </c>
      <c r="DA239" s="25">
        <v>0</v>
      </c>
      <c r="DB239" s="48">
        <v>0</v>
      </c>
      <c r="DC239" s="48">
        <v>0</v>
      </c>
      <c r="DD239" s="48">
        <v>0</v>
      </c>
      <c r="DE239" s="25">
        <v>0</v>
      </c>
      <c r="DF239" s="48">
        <v>0</v>
      </c>
      <c r="DG239" s="48">
        <v>0</v>
      </c>
      <c r="DH239" s="48">
        <v>0</v>
      </c>
      <c r="DI239" s="25">
        <v>0</v>
      </c>
      <c r="DJ239" s="33">
        <f t="shared" si="112"/>
        <v>0</v>
      </c>
      <c r="DK239" s="33">
        <f t="shared" si="113"/>
        <v>0</v>
      </c>
      <c r="DL239" s="27">
        <f t="shared" si="114"/>
        <v>0</v>
      </c>
      <c r="DM239" s="33">
        <f t="shared" si="115"/>
        <v>1</v>
      </c>
      <c r="DN239" s="33">
        <f t="shared" si="116"/>
        <v>0</v>
      </c>
      <c r="DO239" s="33">
        <f t="shared" si="117"/>
        <v>0</v>
      </c>
      <c r="DP239" s="33">
        <f t="shared" si="118"/>
        <v>0</v>
      </c>
      <c r="DQ239" s="33">
        <f t="shared" si="119"/>
        <v>0</v>
      </c>
      <c r="DR239" s="154"/>
      <c r="DS239" s="3"/>
      <c r="DT239" s="3"/>
      <c r="DU239" s="3"/>
      <c r="DV239" s="285"/>
    </row>
    <row r="240" spans="1:126" x14ac:dyDescent="0.35">
      <c r="A240">
        <v>2223</v>
      </c>
      <c r="B240" t="s">
        <v>654</v>
      </c>
      <c r="C240" t="s">
        <v>2366</v>
      </c>
      <c r="D240" t="s">
        <v>2367</v>
      </c>
      <c r="E240" t="s">
        <v>2368</v>
      </c>
      <c r="F240" t="s">
        <v>163</v>
      </c>
      <c r="G240" t="s">
        <v>2369</v>
      </c>
      <c r="H240" t="s">
        <v>2370</v>
      </c>
      <c r="I240">
        <v>2020</v>
      </c>
      <c r="J240" t="s">
        <v>2371</v>
      </c>
      <c r="K240" s="47" t="s">
        <v>176</v>
      </c>
      <c r="N240" t="s">
        <v>172</v>
      </c>
      <c r="O240" s="42" t="s">
        <v>177</v>
      </c>
      <c r="P240" t="s">
        <v>102</v>
      </c>
      <c r="Q240" t="s">
        <v>2372</v>
      </c>
      <c r="R240" t="s">
        <v>103</v>
      </c>
      <c r="S240" t="s">
        <v>104</v>
      </c>
      <c r="T240" t="s">
        <v>105</v>
      </c>
      <c r="U240" t="s">
        <v>2373</v>
      </c>
      <c r="V240">
        <v>1</v>
      </c>
      <c r="W240">
        <v>0</v>
      </c>
      <c r="X240">
        <v>0</v>
      </c>
      <c r="Y240" s="43">
        <v>0</v>
      </c>
      <c r="Z240" s="43">
        <v>1</v>
      </c>
      <c r="AA240" s="43">
        <v>0</v>
      </c>
      <c r="AB240" s="43">
        <v>0</v>
      </c>
      <c r="AC240" s="3">
        <f t="shared" si="100"/>
        <v>1</v>
      </c>
      <c r="AD240" s="4">
        <f t="shared" si="101"/>
        <v>1</v>
      </c>
      <c r="AE240" s="44">
        <v>0</v>
      </c>
      <c r="AF240" s="44">
        <v>0</v>
      </c>
      <c r="AG240" s="11">
        <f t="shared" si="102"/>
        <v>0</v>
      </c>
      <c r="AH240" s="12">
        <f t="shared" si="103"/>
        <v>0</v>
      </c>
      <c r="AI240" s="13">
        <f t="shared" si="104"/>
        <v>1</v>
      </c>
      <c r="AJ240" s="45">
        <v>0</v>
      </c>
      <c r="AK240" s="45">
        <v>0</v>
      </c>
      <c r="AL240" s="18">
        <f t="shared" si="105"/>
        <v>0</v>
      </c>
      <c r="AM240" s="19">
        <f t="shared" si="106"/>
        <v>0</v>
      </c>
      <c r="AN240" s="46">
        <v>0</v>
      </c>
      <c r="AO240" s="46">
        <v>0</v>
      </c>
      <c r="AP240" s="46">
        <v>0</v>
      </c>
      <c r="AQ240" s="24">
        <f t="shared" si="107"/>
        <v>0</v>
      </c>
      <c r="AR240" s="25">
        <f t="shared" si="108"/>
        <v>0</v>
      </c>
      <c r="AS240" s="13">
        <f t="shared" si="109"/>
        <v>0</v>
      </c>
      <c r="AT240" s="26">
        <f t="shared" si="110"/>
        <v>1</v>
      </c>
      <c r="AU240" s="27">
        <f t="shared" si="111"/>
        <v>1</v>
      </c>
      <c r="AV240" s="47">
        <v>0</v>
      </c>
      <c r="AW240" s="47">
        <v>0</v>
      </c>
      <c r="AX240" s="47">
        <v>0</v>
      </c>
      <c r="AY240" s="47">
        <v>0</v>
      </c>
      <c r="AZ240" s="47">
        <v>0</v>
      </c>
      <c r="BA240" s="47">
        <v>0</v>
      </c>
      <c r="BB240" s="47">
        <v>0</v>
      </c>
      <c r="BC240" s="47">
        <v>0</v>
      </c>
      <c r="BD240" s="47">
        <v>0</v>
      </c>
      <c r="BE240" s="47">
        <v>0</v>
      </c>
      <c r="BF240" s="47">
        <v>0</v>
      </c>
      <c r="BG240" s="47">
        <v>1</v>
      </c>
      <c r="BH240" s="47">
        <v>0</v>
      </c>
      <c r="BI240" s="47">
        <v>0</v>
      </c>
      <c r="BJ240" s="47">
        <v>0</v>
      </c>
      <c r="BK240" s="47">
        <v>0</v>
      </c>
      <c r="BL240" s="47">
        <v>0</v>
      </c>
      <c r="BM240" s="47">
        <v>0</v>
      </c>
      <c r="BN240" s="47">
        <v>0</v>
      </c>
      <c r="BO240" s="47">
        <v>0</v>
      </c>
      <c r="BP240" s="47">
        <v>0</v>
      </c>
      <c r="BQ240" s="47">
        <v>0</v>
      </c>
      <c r="BR240" s="47">
        <v>0</v>
      </c>
      <c r="BS240" s="47">
        <v>0</v>
      </c>
      <c r="BT240" s="47">
        <v>0</v>
      </c>
      <c r="BU240" s="47">
        <v>0</v>
      </c>
      <c r="BV240" s="47">
        <v>0</v>
      </c>
      <c r="BW240" s="47">
        <v>0</v>
      </c>
      <c r="BX240" s="47">
        <v>0</v>
      </c>
      <c r="BY240" s="47">
        <v>0</v>
      </c>
      <c r="BZ240" s="47">
        <v>0</v>
      </c>
      <c r="CA240" s="47">
        <v>0</v>
      </c>
      <c r="CB240" s="47">
        <v>0</v>
      </c>
      <c r="CC240" s="47">
        <v>0</v>
      </c>
      <c r="CD240" s="47">
        <v>0</v>
      </c>
      <c r="CE240" s="47">
        <v>0</v>
      </c>
      <c r="CF240" s="47">
        <v>0</v>
      </c>
      <c r="CG240" s="47">
        <v>0</v>
      </c>
      <c r="CH240" s="47">
        <v>0</v>
      </c>
      <c r="CI240" s="25">
        <v>1</v>
      </c>
      <c r="CJ240" s="48">
        <v>0</v>
      </c>
      <c r="CK240" s="27">
        <v>1</v>
      </c>
      <c r="CL240" s="48">
        <v>0</v>
      </c>
      <c r="CM240" s="48">
        <v>0</v>
      </c>
      <c r="CN240" s="48">
        <v>0</v>
      </c>
      <c r="CO240" s="25">
        <v>0</v>
      </c>
      <c r="CP240" s="48">
        <v>0</v>
      </c>
      <c r="CQ240" s="48">
        <v>0</v>
      </c>
      <c r="CR240" s="25">
        <v>0</v>
      </c>
      <c r="CS240" s="48">
        <v>0</v>
      </c>
      <c r="CT240" s="48">
        <v>0</v>
      </c>
      <c r="CU240" s="25">
        <v>0</v>
      </c>
      <c r="CV240" s="48">
        <v>0</v>
      </c>
      <c r="CW240" s="48">
        <v>0</v>
      </c>
      <c r="CX240" s="48">
        <v>0</v>
      </c>
      <c r="CY240" s="25">
        <v>0</v>
      </c>
      <c r="CZ240" s="25">
        <v>0</v>
      </c>
      <c r="DA240" s="25">
        <v>0</v>
      </c>
      <c r="DB240" s="48">
        <v>0</v>
      </c>
      <c r="DC240" s="48">
        <v>0</v>
      </c>
      <c r="DD240" s="48">
        <v>0</v>
      </c>
      <c r="DE240" s="25">
        <v>0</v>
      </c>
      <c r="DF240" s="48">
        <v>0</v>
      </c>
      <c r="DG240" s="48">
        <v>0</v>
      </c>
      <c r="DH240" s="48">
        <v>0</v>
      </c>
      <c r="DI240" s="25">
        <v>0</v>
      </c>
      <c r="DJ240" s="33">
        <f t="shared" si="112"/>
        <v>0</v>
      </c>
      <c r="DK240" s="33">
        <f t="shared" si="113"/>
        <v>0</v>
      </c>
      <c r="DL240" s="27">
        <f t="shared" si="114"/>
        <v>1</v>
      </c>
      <c r="DM240" s="33">
        <f t="shared" si="115"/>
        <v>0</v>
      </c>
      <c r="DN240" s="33">
        <f t="shared" si="116"/>
        <v>0</v>
      </c>
      <c r="DO240" s="33">
        <f t="shared" si="117"/>
        <v>0</v>
      </c>
      <c r="DP240" s="33">
        <f t="shared" si="118"/>
        <v>0</v>
      </c>
      <c r="DQ240" s="33">
        <f t="shared" si="119"/>
        <v>0</v>
      </c>
      <c r="DR240" s="154">
        <v>3.698</v>
      </c>
      <c r="DS240" s="3">
        <v>3.9830000000000001</v>
      </c>
      <c r="DT240" s="3" t="s">
        <v>3077</v>
      </c>
      <c r="DU240" s="3" t="s">
        <v>3062</v>
      </c>
      <c r="DV240" s="285"/>
    </row>
    <row r="241" spans="1:126" x14ac:dyDescent="0.35">
      <c r="A241">
        <v>2224</v>
      </c>
      <c r="B241" t="s">
        <v>127</v>
      </c>
      <c r="C241" t="s">
        <v>2374</v>
      </c>
      <c r="D241" t="s">
        <v>2375</v>
      </c>
      <c r="E241" t="s">
        <v>2376</v>
      </c>
      <c r="F241" t="s">
        <v>2376</v>
      </c>
      <c r="H241" t="s">
        <v>2377</v>
      </c>
      <c r="I241">
        <v>2020</v>
      </c>
      <c r="J241" t="s">
        <v>2378</v>
      </c>
      <c r="L241">
        <v>3</v>
      </c>
      <c r="O241" s="42" t="s">
        <v>2379</v>
      </c>
      <c r="P241" t="s">
        <v>118</v>
      </c>
      <c r="Q241" t="s">
        <v>2380</v>
      </c>
      <c r="R241" t="s">
        <v>108</v>
      </c>
      <c r="S241" t="s">
        <v>261</v>
      </c>
      <c r="U241" t="s">
        <v>138</v>
      </c>
      <c r="V241">
        <v>0</v>
      </c>
      <c r="W241">
        <v>0</v>
      </c>
      <c r="X241">
        <v>0</v>
      </c>
      <c r="Y241" s="43">
        <v>0</v>
      </c>
      <c r="Z241" s="43">
        <v>0</v>
      </c>
      <c r="AA241" s="43">
        <v>0</v>
      </c>
      <c r="AB241" s="43">
        <v>0</v>
      </c>
      <c r="AC241" s="3">
        <f t="shared" si="100"/>
        <v>0</v>
      </c>
      <c r="AD241" s="4">
        <f t="shared" si="101"/>
        <v>0</v>
      </c>
      <c r="AE241" s="44">
        <v>0</v>
      </c>
      <c r="AF241" s="44">
        <v>0</v>
      </c>
      <c r="AG241" s="11">
        <f t="shared" si="102"/>
        <v>0</v>
      </c>
      <c r="AH241" s="12">
        <f t="shared" si="103"/>
        <v>0</v>
      </c>
      <c r="AI241" s="13">
        <f t="shared" si="104"/>
        <v>0</v>
      </c>
      <c r="AJ241" s="45">
        <v>0</v>
      </c>
      <c r="AK241" s="45">
        <v>0</v>
      </c>
      <c r="AL241" s="18">
        <f t="shared" si="105"/>
        <v>0</v>
      </c>
      <c r="AM241" s="19">
        <f t="shared" si="106"/>
        <v>0</v>
      </c>
      <c r="AN241" s="46">
        <v>0</v>
      </c>
      <c r="AO241" s="46">
        <v>0</v>
      </c>
      <c r="AP241" s="46">
        <v>1</v>
      </c>
      <c r="AQ241" s="24">
        <f t="shared" si="107"/>
        <v>1</v>
      </c>
      <c r="AR241" s="25">
        <f t="shared" si="108"/>
        <v>1</v>
      </c>
      <c r="AS241" s="13">
        <f t="shared" si="109"/>
        <v>1</v>
      </c>
      <c r="AT241" s="26">
        <f t="shared" si="110"/>
        <v>1</v>
      </c>
      <c r="AU241" s="27">
        <f t="shared" si="111"/>
        <v>1</v>
      </c>
      <c r="AV241" s="47">
        <v>0</v>
      </c>
      <c r="AW241" s="47">
        <v>0</v>
      </c>
      <c r="AX241" s="47">
        <v>0</v>
      </c>
      <c r="AY241" s="47">
        <v>0</v>
      </c>
      <c r="AZ241" s="47">
        <v>0</v>
      </c>
      <c r="BA241" s="47">
        <v>0</v>
      </c>
      <c r="BB241" s="47">
        <v>0</v>
      </c>
      <c r="BC241" s="47">
        <v>0</v>
      </c>
      <c r="BD241" s="47">
        <v>0</v>
      </c>
      <c r="BE241" s="47">
        <v>0</v>
      </c>
      <c r="BF241" s="47">
        <v>0</v>
      </c>
      <c r="BG241" s="47">
        <v>0</v>
      </c>
      <c r="BH241" s="47">
        <v>0</v>
      </c>
      <c r="BI241" s="47">
        <v>0</v>
      </c>
      <c r="BJ241" s="47">
        <v>0</v>
      </c>
      <c r="BK241" s="47">
        <v>0</v>
      </c>
      <c r="BL241" s="47">
        <v>0</v>
      </c>
      <c r="BM241" s="47">
        <v>0</v>
      </c>
      <c r="BN241" s="47">
        <v>0</v>
      </c>
      <c r="BO241" s="47">
        <v>0</v>
      </c>
      <c r="BP241" s="47">
        <v>0</v>
      </c>
      <c r="BQ241" s="47">
        <v>0</v>
      </c>
      <c r="BR241" s="47">
        <v>0</v>
      </c>
      <c r="BS241" s="47">
        <v>0</v>
      </c>
      <c r="BT241" s="47">
        <v>0</v>
      </c>
      <c r="BU241" s="47">
        <v>0</v>
      </c>
      <c r="BV241" s="47">
        <v>0</v>
      </c>
      <c r="BW241" s="47">
        <v>0</v>
      </c>
      <c r="BX241" s="47">
        <v>0</v>
      </c>
      <c r="BY241" s="47">
        <v>0</v>
      </c>
      <c r="BZ241" s="47">
        <v>0</v>
      </c>
      <c r="CA241" s="47">
        <v>0</v>
      </c>
      <c r="CB241" s="47">
        <v>0</v>
      </c>
      <c r="CC241" s="47">
        <v>0</v>
      </c>
      <c r="CD241" s="47">
        <v>0</v>
      </c>
      <c r="CE241" s="47">
        <v>0</v>
      </c>
      <c r="CF241" s="47">
        <v>0</v>
      </c>
      <c r="CG241" s="47">
        <v>0</v>
      </c>
      <c r="CH241" s="47">
        <v>0</v>
      </c>
      <c r="CI241" s="25">
        <v>0</v>
      </c>
      <c r="CJ241" s="48">
        <v>0</v>
      </c>
      <c r="CK241" s="27">
        <v>0</v>
      </c>
      <c r="CL241" s="48">
        <v>0</v>
      </c>
      <c r="CM241" s="48">
        <v>0</v>
      </c>
      <c r="CN241" s="48">
        <v>0</v>
      </c>
      <c r="CO241" s="25">
        <v>0</v>
      </c>
      <c r="CP241" s="48">
        <v>0</v>
      </c>
      <c r="CQ241" s="48">
        <v>0</v>
      </c>
      <c r="CR241" s="25">
        <v>0</v>
      </c>
      <c r="CS241" s="48">
        <v>0</v>
      </c>
      <c r="CT241" s="48">
        <v>0</v>
      </c>
      <c r="CU241" s="25">
        <v>0</v>
      </c>
      <c r="CV241" s="48">
        <v>0</v>
      </c>
      <c r="CW241" s="48">
        <v>0</v>
      </c>
      <c r="CX241" s="48">
        <v>0</v>
      </c>
      <c r="CY241" s="25">
        <v>0</v>
      </c>
      <c r="CZ241" s="25">
        <v>1</v>
      </c>
      <c r="DA241" s="25">
        <v>0</v>
      </c>
      <c r="DB241" s="48">
        <v>0</v>
      </c>
      <c r="DC241" s="48">
        <v>0</v>
      </c>
      <c r="DD241" s="48">
        <v>0</v>
      </c>
      <c r="DE241" s="25">
        <v>0</v>
      </c>
      <c r="DF241" s="48">
        <v>0</v>
      </c>
      <c r="DG241" s="48">
        <v>0</v>
      </c>
      <c r="DH241" s="48">
        <v>0</v>
      </c>
      <c r="DI241" s="25">
        <v>0</v>
      </c>
      <c r="DJ241" s="33">
        <f t="shared" si="112"/>
        <v>0</v>
      </c>
      <c r="DK241" s="33">
        <f t="shared" si="113"/>
        <v>0</v>
      </c>
      <c r="DL241" s="27">
        <f t="shared" si="114"/>
        <v>0</v>
      </c>
      <c r="DM241" s="33">
        <f t="shared" si="115"/>
        <v>0</v>
      </c>
      <c r="DN241" s="33">
        <f t="shared" si="116"/>
        <v>0</v>
      </c>
      <c r="DO241" s="33">
        <f t="shared" si="117"/>
        <v>1</v>
      </c>
      <c r="DP241" s="33">
        <f t="shared" si="118"/>
        <v>0</v>
      </c>
      <c r="DQ241" s="33">
        <f t="shared" si="119"/>
        <v>0</v>
      </c>
      <c r="DR241" s="154"/>
      <c r="DS241" s="3"/>
      <c r="DT241" s="3"/>
      <c r="DU241" s="3"/>
      <c r="DV241" s="285"/>
    </row>
    <row r="242" spans="1:126" x14ac:dyDescent="0.35">
      <c r="A242">
        <v>2225</v>
      </c>
      <c r="B242" t="s">
        <v>127</v>
      </c>
      <c r="C242" t="s">
        <v>2381</v>
      </c>
      <c r="D242" t="s">
        <v>2382</v>
      </c>
      <c r="E242" t="s">
        <v>2383</v>
      </c>
      <c r="F242" t="s">
        <v>2384</v>
      </c>
      <c r="G242" t="s">
        <v>2385</v>
      </c>
      <c r="H242" t="s">
        <v>2386</v>
      </c>
      <c r="I242">
        <v>2020</v>
      </c>
      <c r="J242" t="s">
        <v>2387</v>
      </c>
      <c r="K242" s="47" t="s">
        <v>2388</v>
      </c>
      <c r="L242">
        <v>47</v>
      </c>
      <c r="M242">
        <v>2</v>
      </c>
      <c r="N242" t="s">
        <v>2389</v>
      </c>
      <c r="O242" s="42" t="s">
        <v>2390</v>
      </c>
      <c r="P242" t="s">
        <v>102</v>
      </c>
      <c r="Q242" t="s">
        <v>2391</v>
      </c>
      <c r="R242" t="s">
        <v>103</v>
      </c>
      <c r="S242" t="s">
        <v>104</v>
      </c>
      <c r="T242" t="s">
        <v>105</v>
      </c>
      <c r="U242" t="s">
        <v>156</v>
      </c>
      <c r="V242">
        <v>0</v>
      </c>
      <c r="W242">
        <v>0</v>
      </c>
      <c r="X242">
        <v>0</v>
      </c>
      <c r="Y242" s="43">
        <v>0</v>
      </c>
      <c r="Z242" s="43">
        <v>0</v>
      </c>
      <c r="AA242" s="43">
        <v>0</v>
      </c>
      <c r="AB242" s="43">
        <v>0</v>
      </c>
      <c r="AC242" s="3">
        <f t="shared" si="100"/>
        <v>0</v>
      </c>
      <c r="AD242" s="4">
        <f t="shared" si="101"/>
        <v>0</v>
      </c>
      <c r="AE242" s="44">
        <v>1</v>
      </c>
      <c r="AF242" s="44">
        <v>0</v>
      </c>
      <c r="AG242" s="11">
        <f t="shared" si="102"/>
        <v>1</v>
      </c>
      <c r="AH242" s="12">
        <f t="shared" si="103"/>
        <v>1</v>
      </c>
      <c r="AI242" s="13">
        <f t="shared" si="104"/>
        <v>1</v>
      </c>
      <c r="AJ242" s="45">
        <v>0</v>
      </c>
      <c r="AK242" s="45">
        <v>0</v>
      </c>
      <c r="AL242" s="18">
        <f t="shared" si="105"/>
        <v>0</v>
      </c>
      <c r="AM242" s="19">
        <f t="shared" si="106"/>
        <v>0</v>
      </c>
      <c r="AN242" s="46">
        <v>0</v>
      </c>
      <c r="AO242" s="46">
        <v>0</v>
      </c>
      <c r="AP242" s="46">
        <v>0</v>
      </c>
      <c r="AQ242" s="24">
        <f t="shared" si="107"/>
        <v>0</v>
      </c>
      <c r="AR242" s="25">
        <f t="shared" si="108"/>
        <v>0</v>
      </c>
      <c r="AS242" s="13">
        <f t="shared" si="109"/>
        <v>0</v>
      </c>
      <c r="AT242" s="26">
        <f t="shared" si="110"/>
        <v>1</v>
      </c>
      <c r="AU242" s="27">
        <f t="shared" si="111"/>
        <v>1</v>
      </c>
      <c r="AV242" s="47">
        <v>0</v>
      </c>
      <c r="AW242" s="47">
        <v>0</v>
      </c>
      <c r="AX242" s="47">
        <v>0</v>
      </c>
      <c r="AY242" s="47">
        <v>0</v>
      </c>
      <c r="AZ242" s="47">
        <v>0</v>
      </c>
      <c r="BA242" s="47">
        <v>0</v>
      </c>
      <c r="BB242" s="47">
        <v>0</v>
      </c>
      <c r="BC242" s="47">
        <v>0</v>
      </c>
      <c r="BD242" s="47">
        <v>0</v>
      </c>
      <c r="BE242" s="47">
        <v>0</v>
      </c>
      <c r="BF242" s="47">
        <v>0</v>
      </c>
      <c r="BG242" s="47">
        <v>0</v>
      </c>
      <c r="BH242" s="47">
        <v>0</v>
      </c>
      <c r="BI242" s="47">
        <v>0</v>
      </c>
      <c r="BJ242" s="47">
        <v>0</v>
      </c>
      <c r="BK242" s="47">
        <v>0</v>
      </c>
      <c r="BL242" s="47">
        <v>0</v>
      </c>
      <c r="BM242" s="47">
        <v>0</v>
      </c>
      <c r="BN242" s="47">
        <v>0</v>
      </c>
      <c r="BO242" s="47">
        <v>0</v>
      </c>
      <c r="BP242" s="47">
        <v>0</v>
      </c>
      <c r="BQ242" s="47">
        <v>0</v>
      </c>
      <c r="BR242" s="47">
        <v>0</v>
      </c>
      <c r="BS242" s="47">
        <v>0</v>
      </c>
      <c r="BT242" s="47">
        <v>0</v>
      </c>
      <c r="BU242" s="47">
        <v>0</v>
      </c>
      <c r="BV242" s="47">
        <v>0</v>
      </c>
      <c r="BW242" s="47">
        <v>0</v>
      </c>
      <c r="BX242" s="47">
        <v>0</v>
      </c>
      <c r="BY242" s="47">
        <v>0</v>
      </c>
      <c r="BZ242" s="47">
        <v>0</v>
      </c>
      <c r="CA242" s="47">
        <v>0</v>
      </c>
      <c r="CB242" s="47">
        <v>0</v>
      </c>
      <c r="CC242" s="47">
        <v>0</v>
      </c>
      <c r="CD242" s="47">
        <v>0</v>
      </c>
      <c r="CE242" s="47">
        <v>0</v>
      </c>
      <c r="CF242" s="47">
        <v>0</v>
      </c>
      <c r="CG242" s="47">
        <v>0</v>
      </c>
      <c r="CH242" s="47">
        <v>0</v>
      </c>
      <c r="CI242" s="25">
        <v>1</v>
      </c>
      <c r="CJ242" s="48">
        <v>0</v>
      </c>
      <c r="CK242" s="27">
        <v>1</v>
      </c>
      <c r="CL242" s="48">
        <v>0</v>
      </c>
      <c r="CM242" s="48">
        <v>0</v>
      </c>
      <c r="CN242" s="48">
        <v>0</v>
      </c>
      <c r="CO242" s="25">
        <v>0</v>
      </c>
      <c r="CP242" s="48">
        <v>0</v>
      </c>
      <c r="CQ242" s="48">
        <v>0</v>
      </c>
      <c r="CR242" s="25">
        <v>0</v>
      </c>
      <c r="CS242" s="48">
        <v>0</v>
      </c>
      <c r="CT242" s="48">
        <v>0</v>
      </c>
      <c r="CU242" s="25">
        <v>0</v>
      </c>
      <c r="CV242" s="48">
        <v>0</v>
      </c>
      <c r="CW242" s="48">
        <v>0</v>
      </c>
      <c r="CX242" s="48">
        <v>0</v>
      </c>
      <c r="CY242" s="25">
        <v>0</v>
      </c>
      <c r="CZ242" s="25">
        <v>0</v>
      </c>
      <c r="DA242" s="25">
        <v>0</v>
      </c>
      <c r="DB242" s="48">
        <v>0</v>
      </c>
      <c r="DC242" s="48">
        <v>0</v>
      </c>
      <c r="DD242" s="48">
        <v>0</v>
      </c>
      <c r="DE242" s="25">
        <v>0</v>
      </c>
      <c r="DF242" s="48">
        <v>0</v>
      </c>
      <c r="DG242" s="48">
        <v>0</v>
      </c>
      <c r="DH242" s="48">
        <v>0</v>
      </c>
      <c r="DI242" s="25">
        <v>0</v>
      </c>
      <c r="DJ242" s="33">
        <f t="shared" si="112"/>
        <v>0</v>
      </c>
      <c r="DK242" s="33">
        <f t="shared" si="113"/>
        <v>0</v>
      </c>
      <c r="DL242" s="27">
        <f t="shared" si="114"/>
        <v>1</v>
      </c>
      <c r="DM242" s="33">
        <f t="shared" si="115"/>
        <v>0</v>
      </c>
      <c r="DN242" s="33">
        <f t="shared" si="116"/>
        <v>0</v>
      </c>
      <c r="DO242" s="33">
        <f t="shared" si="117"/>
        <v>0</v>
      </c>
      <c r="DP242" s="33">
        <f t="shared" si="118"/>
        <v>0</v>
      </c>
      <c r="DQ242" s="33">
        <f t="shared" si="119"/>
        <v>0</v>
      </c>
      <c r="DR242" s="154"/>
      <c r="DS242" s="3"/>
      <c r="DT242" s="3"/>
      <c r="DU242" s="3"/>
      <c r="DV242" s="285"/>
    </row>
    <row r="243" spans="1:126" x14ac:dyDescent="0.35">
      <c r="A243">
        <v>2227</v>
      </c>
      <c r="B243" t="s">
        <v>127</v>
      </c>
      <c r="C243" t="s">
        <v>2392</v>
      </c>
      <c r="D243" t="s">
        <v>2393</v>
      </c>
      <c r="E243" t="s">
        <v>2394</v>
      </c>
      <c r="F243" t="s">
        <v>219</v>
      </c>
      <c r="G243" t="s">
        <v>2395</v>
      </c>
      <c r="H243" t="s">
        <v>2396</v>
      </c>
      <c r="I243">
        <v>2020</v>
      </c>
      <c r="J243" t="s">
        <v>2397</v>
      </c>
      <c r="K243" s="47" t="s">
        <v>2398</v>
      </c>
      <c r="N243" t="s">
        <v>2399</v>
      </c>
      <c r="O243" s="42" t="s">
        <v>2400</v>
      </c>
      <c r="P243" t="s">
        <v>118</v>
      </c>
      <c r="Q243" t="s">
        <v>2401</v>
      </c>
      <c r="R243" t="s">
        <v>108</v>
      </c>
      <c r="S243" t="s">
        <v>104</v>
      </c>
      <c r="T243" t="s">
        <v>240</v>
      </c>
      <c r="U243" t="s">
        <v>125</v>
      </c>
      <c r="V243">
        <v>0</v>
      </c>
      <c r="W243">
        <v>0</v>
      </c>
      <c r="X243">
        <v>0</v>
      </c>
      <c r="Y243" s="43">
        <v>0</v>
      </c>
      <c r="Z243" s="43">
        <v>1</v>
      </c>
      <c r="AA243" s="43">
        <v>0</v>
      </c>
      <c r="AB243" s="43">
        <v>0</v>
      </c>
      <c r="AC243" s="3">
        <f t="shared" si="100"/>
        <v>1</v>
      </c>
      <c r="AD243" s="4">
        <f t="shared" si="101"/>
        <v>1</v>
      </c>
      <c r="AE243" s="44">
        <v>0</v>
      </c>
      <c r="AF243" s="44">
        <v>0</v>
      </c>
      <c r="AG243" s="11">
        <f t="shared" si="102"/>
        <v>0</v>
      </c>
      <c r="AH243" s="12">
        <f t="shared" si="103"/>
        <v>0</v>
      </c>
      <c r="AI243" s="13">
        <f t="shared" si="104"/>
        <v>1</v>
      </c>
      <c r="AJ243" s="45">
        <v>0</v>
      </c>
      <c r="AK243" s="45">
        <v>0</v>
      </c>
      <c r="AL243" s="18">
        <f t="shared" si="105"/>
        <v>0</v>
      </c>
      <c r="AM243" s="19">
        <f t="shared" si="106"/>
        <v>0</v>
      </c>
      <c r="AN243" s="46">
        <v>0</v>
      </c>
      <c r="AO243" s="46">
        <v>0</v>
      </c>
      <c r="AP243" s="46">
        <v>0</v>
      </c>
      <c r="AQ243" s="24">
        <f t="shared" si="107"/>
        <v>0</v>
      </c>
      <c r="AR243" s="25">
        <f t="shared" si="108"/>
        <v>0</v>
      </c>
      <c r="AS243" s="13">
        <f t="shared" si="109"/>
        <v>0</v>
      </c>
      <c r="AT243" s="26">
        <f t="shared" si="110"/>
        <v>1</v>
      </c>
      <c r="AU243" s="27">
        <f t="shared" si="111"/>
        <v>1</v>
      </c>
      <c r="AV243" s="47">
        <v>0</v>
      </c>
      <c r="AW243" s="47">
        <v>0</v>
      </c>
      <c r="AX243" s="47">
        <v>0</v>
      </c>
      <c r="AY243" s="47">
        <v>0</v>
      </c>
      <c r="AZ243" s="47">
        <v>0</v>
      </c>
      <c r="BA243" s="47">
        <v>0</v>
      </c>
      <c r="BB243" s="47">
        <v>0</v>
      </c>
      <c r="BC243" s="47">
        <v>0</v>
      </c>
      <c r="BD243" s="47">
        <v>0</v>
      </c>
      <c r="BE243" s="47">
        <v>0</v>
      </c>
      <c r="BF243" s="47">
        <v>0</v>
      </c>
      <c r="BG243" s="47">
        <v>0</v>
      </c>
      <c r="BH243" s="47">
        <v>0</v>
      </c>
      <c r="BI243" s="47">
        <v>0</v>
      </c>
      <c r="BJ243" s="47">
        <v>0</v>
      </c>
      <c r="BK243" s="47">
        <v>0</v>
      </c>
      <c r="BL243" s="47">
        <v>0</v>
      </c>
      <c r="BM243" s="47">
        <v>0</v>
      </c>
      <c r="BN243" s="47">
        <v>0</v>
      </c>
      <c r="BO243" s="47">
        <v>0</v>
      </c>
      <c r="BP243" s="47">
        <v>0</v>
      </c>
      <c r="BQ243" s="47">
        <v>0</v>
      </c>
      <c r="BR243" s="47">
        <v>0</v>
      </c>
      <c r="BS243" s="47">
        <v>0</v>
      </c>
      <c r="BT243" s="47">
        <v>0</v>
      </c>
      <c r="BU243" s="47">
        <v>0</v>
      </c>
      <c r="BV243" s="47">
        <v>0</v>
      </c>
      <c r="BW243" s="47">
        <v>0</v>
      </c>
      <c r="BX243" s="47">
        <v>0</v>
      </c>
      <c r="BY243" s="47">
        <v>0</v>
      </c>
      <c r="BZ243" s="47">
        <v>0</v>
      </c>
      <c r="CA243" s="47">
        <v>0</v>
      </c>
      <c r="CB243" s="47">
        <v>0</v>
      </c>
      <c r="CC243" s="47">
        <v>0</v>
      </c>
      <c r="CD243" s="47">
        <v>0</v>
      </c>
      <c r="CE243" s="47">
        <v>0</v>
      </c>
      <c r="CF243" s="47">
        <v>0</v>
      </c>
      <c r="CG243" s="47">
        <v>0</v>
      </c>
      <c r="CH243" s="47">
        <v>0</v>
      </c>
      <c r="CI243" s="25">
        <v>1</v>
      </c>
      <c r="CJ243" s="48">
        <v>0</v>
      </c>
      <c r="CK243" s="27">
        <v>0</v>
      </c>
      <c r="CL243" s="48">
        <v>1</v>
      </c>
      <c r="CM243" s="48">
        <v>0</v>
      </c>
      <c r="CN243" s="48">
        <v>0</v>
      </c>
      <c r="CO243" s="25">
        <v>0</v>
      </c>
      <c r="CP243" s="48">
        <v>0</v>
      </c>
      <c r="CQ243" s="48">
        <v>0</v>
      </c>
      <c r="CR243" s="25">
        <v>0</v>
      </c>
      <c r="CS243" s="48">
        <v>0</v>
      </c>
      <c r="CT243" s="48">
        <v>0</v>
      </c>
      <c r="CU243" s="25">
        <v>0</v>
      </c>
      <c r="CV243" s="48">
        <v>0</v>
      </c>
      <c r="CW243" s="48">
        <v>0</v>
      </c>
      <c r="CX243" s="48">
        <v>0</v>
      </c>
      <c r="CY243" s="25">
        <v>0</v>
      </c>
      <c r="CZ243" s="25">
        <v>0</v>
      </c>
      <c r="DA243" s="25">
        <v>0</v>
      </c>
      <c r="DB243" s="48">
        <v>0</v>
      </c>
      <c r="DC243" s="48">
        <v>0</v>
      </c>
      <c r="DD243" s="48">
        <v>0</v>
      </c>
      <c r="DE243" s="25">
        <v>0</v>
      </c>
      <c r="DF243" s="48">
        <v>0</v>
      </c>
      <c r="DG243" s="48">
        <v>0</v>
      </c>
      <c r="DH243" s="48">
        <v>0</v>
      </c>
      <c r="DI243" s="25">
        <v>0</v>
      </c>
      <c r="DJ243" s="33">
        <f t="shared" si="112"/>
        <v>0</v>
      </c>
      <c r="DK243" s="33">
        <f t="shared" si="113"/>
        <v>0</v>
      </c>
      <c r="DL243" s="27">
        <f t="shared" si="114"/>
        <v>0</v>
      </c>
      <c r="DM243" s="33">
        <f t="shared" si="115"/>
        <v>1</v>
      </c>
      <c r="DN243" s="33">
        <f t="shared" si="116"/>
        <v>0</v>
      </c>
      <c r="DO243" s="33">
        <f t="shared" si="117"/>
        <v>0</v>
      </c>
      <c r="DP243" s="33">
        <f t="shared" si="118"/>
        <v>0</v>
      </c>
      <c r="DQ243" s="33">
        <f t="shared" si="119"/>
        <v>0</v>
      </c>
      <c r="DR243" s="154"/>
      <c r="DS243" s="3"/>
      <c r="DT243" s="3"/>
      <c r="DU243" s="3"/>
      <c r="DV243" s="285"/>
    </row>
    <row r="244" spans="1:126" x14ac:dyDescent="0.35">
      <c r="A244">
        <v>2228</v>
      </c>
      <c r="B244" t="s">
        <v>127</v>
      </c>
      <c r="C244" t="s">
        <v>2402</v>
      </c>
      <c r="D244" t="s">
        <v>2403</v>
      </c>
      <c r="E244" t="s">
        <v>2394</v>
      </c>
      <c r="F244" t="s">
        <v>219</v>
      </c>
      <c r="G244" t="s">
        <v>2395</v>
      </c>
      <c r="H244" t="s">
        <v>2396</v>
      </c>
      <c r="I244">
        <v>2020</v>
      </c>
      <c r="J244" t="s">
        <v>2404</v>
      </c>
      <c r="K244" s="47" t="s">
        <v>2398</v>
      </c>
      <c r="N244" t="s">
        <v>2405</v>
      </c>
      <c r="O244" s="42" t="s">
        <v>2400</v>
      </c>
      <c r="P244" t="s">
        <v>118</v>
      </c>
      <c r="Q244" t="s">
        <v>2406</v>
      </c>
      <c r="R244" t="s">
        <v>108</v>
      </c>
      <c r="S244" t="s">
        <v>104</v>
      </c>
      <c r="T244" t="s">
        <v>240</v>
      </c>
      <c r="U244" t="s">
        <v>125</v>
      </c>
      <c r="V244">
        <v>0</v>
      </c>
      <c r="W244">
        <v>0</v>
      </c>
      <c r="X244">
        <v>0</v>
      </c>
      <c r="Y244" s="43">
        <v>0</v>
      </c>
      <c r="Z244" s="43">
        <v>1</v>
      </c>
      <c r="AA244" s="43">
        <v>0</v>
      </c>
      <c r="AB244" s="43">
        <v>0</v>
      </c>
      <c r="AC244" s="3">
        <f t="shared" si="100"/>
        <v>1</v>
      </c>
      <c r="AD244" s="4">
        <f t="shared" si="101"/>
        <v>1</v>
      </c>
      <c r="AE244" s="44">
        <v>0</v>
      </c>
      <c r="AF244" s="44">
        <v>0</v>
      </c>
      <c r="AG244" s="11">
        <f t="shared" si="102"/>
        <v>0</v>
      </c>
      <c r="AH244" s="12">
        <f t="shared" si="103"/>
        <v>0</v>
      </c>
      <c r="AI244" s="13">
        <f t="shared" si="104"/>
        <v>1</v>
      </c>
      <c r="AJ244" s="45">
        <v>0</v>
      </c>
      <c r="AK244" s="45">
        <v>0</v>
      </c>
      <c r="AL244" s="18">
        <f t="shared" si="105"/>
        <v>0</v>
      </c>
      <c r="AM244" s="19">
        <f t="shared" si="106"/>
        <v>0</v>
      </c>
      <c r="AN244" s="46">
        <v>0</v>
      </c>
      <c r="AO244" s="46">
        <v>0</v>
      </c>
      <c r="AP244" s="46">
        <v>0</v>
      </c>
      <c r="AQ244" s="24">
        <f t="shared" si="107"/>
        <v>0</v>
      </c>
      <c r="AR244" s="25">
        <f t="shared" si="108"/>
        <v>0</v>
      </c>
      <c r="AS244" s="13">
        <f t="shared" si="109"/>
        <v>0</v>
      </c>
      <c r="AT244" s="26">
        <f t="shared" si="110"/>
        <v>1</v>
      </c>
      <c r="AU244" s="27">
        <f t="shared" si="111"/>
        <v>1</v>
      </c>
      <c r="AV244" s="47">
        <v>0</v>
      </c>
      <c r="AW244" s="47">
        <v>0</v>
      </c>
      <c r="AX244" s="47">
        <v>0</v>
      </c>
      <c r="AY244" s="47">
        <v>0</v>
      </c>
      <c r="AZ244" s="47">
        <v>0</v>
      </c>
      <c r="BA244" s="47">
        <v>0</v>
      </c>
      <c r="BB244" s="47">
        <v>0</v>
      </c>
      <c r="BC244" s="47">
        <v>0</v>
      </c>
      <c r="BD244" s="47">
        <v>0</v>
      </c>
      <c r="BE244" s="47">
        <v>0</v>
      </c>
      <c r="BF244" s="47">
        <v>0</v>
      </c>
      <c r="BG244" s="47">
        <v>0</v>
      </c>
      <c r="BH244" s="47">
        <v>0</v>
      </c>
      <c r="BI244" s="47">
        <v>0</v>
      </c>
      <c r="BJ244" s="47">
        <v>0</v>
      </c>
      <c r="BK244" s="47">
        <v>0</v>
      </c>
      <c r="BL244" s="47">
        <v>0</v>
      </c>
      <c r="BM244" s="47">
        <v>0</v>
      </c>
      <c r="BN244" s="47">
        <v>0</v>
      </c>
      <c r="BO244" s="47">
        <v>0</v>
      </c>
      <c r="BP244" s="47">
        <v>0</v>
      </c>
      <c r="BQ244" s="47">
        <v>0</v>
      </c>
      <c r="BR244" s="47">
        <v>0</v>
      </c>
      <c r="BS244" s="47">
        <v>0</v>
      </c>
      <c r="BT244" s="47">
        <v>0</v>
      </c>
      <c r="BU244" s="47">
        <v>0</v>
      </c>
      <c r="BV244" s="47">
        <v>0</v>
      </c>
      <c r="BW244" s="47">
        <v>0</v>
      </c>
      <c r="BX244" s="47">
        <v>0</v>
      </c>
      <c r="BY244" s="47">
        <v>0</v>
      </c>
      <c r="BZ244" s="47">
        <v>0</v>
      </c>
      <c r="CA244" s="47">
        <v>0</v>
      </c>
      <c r="CB244" s="47">
        <v>0</v>
      </c>
      <c r="CC244" s="47">
        <v>0</v>
      </c>
      <c r="CD244" s="47">
        <v>0</v>
      </c>
      <c r="CE244" s="47">
        <v>0</v>
      </c>
      <c r="CF244" s="47">
        <v>0</v>
      </c>
      <c r="CG244" s="47">
        <v>0</v>
      </c>
      <c r="CH244" s="47">
        <v>0</v>
      </c>
      <c r="CI244" s="25">
        <v>1</v>
      </c>
      <c r="CJ244" s="48">
        <v>0</v>
      </c>
      <c r="CK244" s="27">
        <v>0</v>
      </c>
      <c r="CL244" s="48">
        <v>1</v>
      </c>
      <c r="CM244" s="48">
        <v>0</v>
      </c>
      <c r="CN244" s="48">
        <v>0</v>
      </c>
      <c r="CO244" s="25">
        <v>0</v>
      </c>
      <c r="CP244" s="48">
        <v>0</v>
      </c>
      <c r="CQ244" s="48">
        <v>0</v>
      </c>
      <c r="CR244" s="25">
        <v>0</v>
      </c>
      <c r="CS244" s="48">
        <v>0</v>
      </c>
      <c r="CT244" s="48">
        <v>0</v>
      </c>
      <c r="CU244" s="25">
        <v>0</v>
      </c>
      <c r="CV244" s="48">
        <v>0</v>
      </c>
      <c r="CW244" s="48">
        <v>0</v>
      </c>
      <c r="CX244" s="48">
        <v>0</v>
      </c>
      <c r="CY244" s="25">
        <v>0</v>
      </c>
      <c r="CZ244" s="25">
        <v>0</v>
      </c>
      <c r="DA244" s="25">
        <v>0</v>
      </c>
      <c r="DB244" s="48">
        <v>0</v>
      </c>
      <c r="DC244" s="48">
        <v>0</v>
      </c>
      <c r="DD244" s="48">
        <v>0</v>
      </c>
      <c r="DE244" s="25">
        <v>0</v>
      </c>
      <c r="DF244" s="48">
        <v>0</v>
      </c>
      <c r="DG244" s="48">
        <v>0</v>
      </c>
      <c r="DH244" s="48">
        <v>0</v>
      </c>
      <c r="DI244" s="25">
        <v>0</v>
      </c>
      <c r="DJ244" s="33">
        <f t="shared" si="112"/>
        <v>0</v>
      </c>
      <c r="DK244" s="33">
        <f t="shared" si="113"/>
        <v>0</v>
      </c>
      <c r="DL244" s="27">
        <f t="shared" si="114"/>
        <v>0</v>
      </c>
      <c r="DM244" s="33">
        <f t="shared" si="115"/>
        <v>1</v>
      </c>
      <c r="DN244" s="33">
        <f t="shared" si="116"/>
        <v>0</v>
      </c>
      <c r="DO244" s="33">
        <f t="shared" si="117"/>
        <v>0</v>
      </c>
      <c r="DP244" s="33">
        <f t="shared" si="118"/>
        <v>0</v>
      </c>
      <c r="DQ244" s="33">
        <f t="shared" si="119"/>
        <v>0</v>
      </c>
      <c r="DR244" s="154"/>
      <c r="DS244" s="3"/>
      <c r="DT244" s="3"/>
      <c r="DU244" s="3"/>
      <c r="DV244" s="285"/>
    </row>
    <row r="245" spans="1:126" x14ac:dyDescent="0.35">
      <c r="A245">
        <v>2229</v>
      </c>
      <c r="B245" t="s">
        <v>127</v>
      </c>
      <c r="C245" t="s">
        <v>2407</v>
      </c>
      <c r="D245" t="s">
        <v>2408</v>
      </c>
      <c r="E245" t="s">
        <v>2394</v>
      </c>
      <c r="F245" t="s">
        <v>219</v>
      </c>
      <c r="G245" t="s">
        <v>2395</v>
      </c>
      <c r="H245" t="s">
        <v>2396</v>
      </c>
      <c r="I245">
        <v>2020</v>
      </c>
      <c r="J245" t="s">
        <v>2409</v>
      </c>
      <c r="K245" s="47" t="s">
        <v>2398</v>
      </c>
      <c r="N245" t="s">
        <v>2410</v>
      </c>
      <c r="O245" s="42" t="s">
        <v>2400</v>
      </c>
      <c r="P245" t="s">
        <v>118</v>
      </c>
      <c r="Q245" t="s">
        <v>2411</v>
      </c>
      <c r="R245" t="s">
        <v>108</v>
      </c>
      <c r="S245" t="s">
        <v>104</v>
      </c>
      <c r="T245" t="s">
        <v>240</v>
      </c>
      <c r="U245" t="s">
        <v>125</v>
      </c>
      <c r="V245">
        <v>0</v>
      </c>
      <c r="W245">
        <v>0</v>
      </c>
      <c r="X245">
        <v>0</v>
      </c>
      <c r="Y245" s="43">
        <v>0</v>
      </c>
      <c r="Z245" s="43">
        <v>1</v>
      </c>
      <c r="AA245" s="43">
        <v>0</v>
      </c>
      <c r="AB245" s="43">
        <v>0</v>
      </c>
      <c r="AC245" s="3">
        <f t="shared" si="100"/>
        <v>1</v>
      </c>
      <c r="AD245" s="4">
        <f t="shared" si="101"/>
        <v>1</v>
      </c>
      <c r="AE245" s="44">
        <v>0</v>
      </c>
      <c r="AF245" s="44">
        <v>0</v>
      </c>
      <c r="AG245" s="11">
        <f t="shared" si="102"/>
        <v>0</v>
      </c>
      <c r="AH245" s="12">
        <f t="shared" si="103"/>
        <v>0</v>
      </c>
      <c r="AI245" s="13">
        <f t="shared" si="104"/>
        <v>1</v>
      </c>
      <c r="AJ245" s="45">
        <v>0</v>
      </c>
      <c r="AK245" s="45">
        <v>0</v>
      </c>
      <c r="AL245" s="18">
        <f t="shared" si="105"/>
        <v>0</v>
      </c>
      <c r="AM245" s="19">
        <f t="shared" si="106"/>
        <v>0</v>
      </c>
      <c r="AN245" s="46">
        <v>0</v>
      </c>
      <c r="AO245" s="46">
        <v>0</v>
      </c>
      <c r="AP245" s="46">
        <v>0</v>
      </c>
      <c r="AQ245" s="24">
        <f t="shared" si="107"/>
        <v>0</v>
      </c>
      <c r="AR245" s="25">
        <f t="shared" si="108"/>
        <v>0</v>
      </c>
      <c r="AS245" s="13">
        <f t="shared" si="109"/>
        <v>0</v>
      </c>
      <c r="AT245" s="26">
        <f t="shared" si="110"/>
        <v>1</v>
      </c>
      <c r="AU245" s="27">
        <f t="shared" si="111"/>
        <v>1</v>
      </c>
      <c r="AV245" s="47">
        <v>0</v>
      </c>
      <c r="AW245" s="47">
        <v>0</v>
      </c>
      <c r="AX245" s="47">
        <v>0</v>
      </c>
      <c r="AY245" s="47">
        <v>0</v>
      </c>
      <c r="AZ245" s="47">
        <v>0</v>
      </c>
      <c r="BA245" s="47">
        <v>0</v>
      </c>
      <c r="BB245" s="47">
        <v>0</v>
      </c>
      <c r="BC245" s="47">
        <v>0</v>
      </c>
      <c r="BD245" s="47">
        <v>0</v>
      </c>
      <c r="BE245" s="47">
        <v>0</v>
      </c>
      <c r="BF245" s="47">
        <v>0</v>
      </c>
      <c r="BG245" s="47">
        <v>0</v>
      </c>
      <c r="BH245" s="47">
        <v>0</v>
      </c>
      <c r="BI245" s="47">
        <v>0</v>
      </c>
      <c r="BJ245" s="47">
        <v>0</v>
      </c>
      <c r="BK245" s="47">
        <v>0</v>
      </c>
      <c r="BL245" s="47">
        <v>0</v>
      </c>
      <c r="BM245" s="47">
        <v>0</v>
      </c>
      <c r="BN245" s="47">
        <v>0</v>
      </c>
      <c r="BO245" s="47">
        <v>0</v>
      </c>
      <c r="BP245" s="47">
        <v>0</v>
      </c>
      <c r="BQ245" s="47">
        <v>0</v>
      </c>
      <c r="BR245" s="47">
        <v>0</v>
      </c>
      <c r="BS245" s="47">
        <v>0</v>
      </c>
      <c r="BT245" s="47">
        <v>0</v>
      </c>
      <c r="BU245" s="47">
        <v>0</v>
      </c>
      <c r="BV245" s="47">
        <v>0</v>
      </c>
      <c r="BW245" s="47">
        <v>0</v>
      </c>
      <c r="BX245" s="47">
        <v>0</v>
      </c>
      <c r="BY245" s="47">
        <v>0</v>
      </c>
      <c r="BZ245" s="47">
        <v>0</v>
      </c>
      <c r="CA245" s="47">
        <v>0</v>
      </c>
      <c r="CB245" s="47">
        <v>0</v>
      </c>
      <c r="CC245" s="47">
        <v>0</v>
      </c>
      <c r="CD245" s="47">
        <v>0</v>
      </c>
      <c r="CE245" s="47">
        <v>0</v>
      </c>
      <c r="CF245" s="47">
        <v>0</v>
      </c>
      <c r="CG245" s="47">
        <v>0</v>
      </c>
      <c r="CH245" s="47">
        <v>0</v>
      </c>
      <c r="CI245" s="25">
        <v>1</v>
      </c>
      <c r="CJ245" s="48">
        <v>0</v>
      </c>
      <c r="CK245" s="27">
        <v>0</v>
      </c>
      <c r="CL245" s="48">
        <v>1</v>
      </c>
      <c r="CM245" s="48">
        <v>0</v>
      </c>
      <c r="CN245" s="48">
        <v>0</v>
      </c>
      <c r="CO245" s="25">
        <v>0</v>
      </c>
      <c r="CP245" s="48">
        <v>0</v>
      </c>
      <c r="CQ245" s="48">
        <v>0</v>
      </c>
      <c r="CR245" s="25">
        <v>0</v>
      </c>
      <c r="CS245" s="48">
        <v>0</v>
      </c>
      <c r="CT245" s="48">
        <v>0</v>
      </c>
      <c r="CU245" s="25">
        <v>0</v>
      </c>
      <c r="CV245" s="48">
        <v>0</v>
      </c>
      <c r="CW245" s="48">
        <v>0</v>
      </c>
      <c r="CX245" s="48">
        <v>0</v>
      </c>
      <c r="CY245" s="25">
        <v>0</v>
      </c>
      <c r="CZ245" s="25">
        <v>0</v>
      </c>
      <c r="DA245" s="25">
        <v>0</v>
      </c>
      <c r="DB245" s="48">
        <v>0</v>
      </c>
      <c r="DC245" s="48">
        <v>0</v>
      </c>
      <c r="DD245" s="48">
        <v>0</v>
      </c>
      <c r="DE245" s="25">
        <v>0</v>
      </c>
      <c r="DF245" s="48">
        <v>0</v>
      </c>
      <c r="DG245" s="48">
        <v>0</v>
      </c>
      <c r="DH245" s="48">
        <v>0</v>
      </c>
      <c r="DI245" s="25">
        <v>0</v>
      </c>
      <c r="DJ245" s="33">
        <f t="shared" si="112"/>
        <v>0</v>
      </c>
      <c r="DK245" s="33">
        <f t="shared" si="113"/>
        <v>0</v>
      </c>
      <c r="DL245" s="27">
        <f t="shared" si="114"/>
        <v>0</v>
      </c>
      <c r="DM245" s="33">
        <f t="shared" si="115"/>
        <v>1</v>
      </c>
      <c r="DN245" s="33">
        <f t="shared" si="116"/>
        <v>0</v>
      </c>
      <c r="DO245" s="33">
        <f t="shared" si="117"/>
        <v>0</v>
      </c>
      <c r="DP245" s="33">
        <f t="shared" si="118"/>
        <v>0</v>
      </c>
      <c r="DQ245" s="33">
        <f t="shared" si="119"/>
        <v>0</v>
      </c>
      <c r="DR245" s="154"/>
      <c r="DS245" s="3"/>
      <c r="DT245" s="3"/>
      <c r="DU245" s="3"/>
      <c r="DV245" s="285"/>
    </row>
    <row r="246" spans="1:126" x14ac:dyDescent="0.35">
      <c r="A246">
        <v>2230</v>
      </c>
      <c r="B246" t="s">
        <v>127</v>
      </c>
      <c r="C246" t="s">
        <v>2412</v>
      </c>
      <c r="D246" t="s">
        <v>2413</v>
      </c>
      <c r="E246" t="s">
        <v>2394</v>
      </c>
      <c r="F246" t="s">
        <v>219</v>
      </c>
      <c r="G246" t="s">
        <v>2395</v>
      </c>
      <c r="H246" t="s">
        <v>2396</v>
      </c>
      <c r="I246">
        <v>2020</v>
      </c>
      <c r="J246" t="s">
        <v>2414</v>
      </c>
      <c r="K246" s="47" t="s">
        <v>2398</v>
      </c>
      <c r="N246" t="s">
        <v>2415</v>
      </c>
      <c r="O246" s="42" t="s">
        <v>2400</v>
      </c>
      <c r="P246" t="s">
        <v>118</v>
      </c>
      <c r="Q246" t="s">
        <v>2416</v>
      </c>
      <c r="R246" t="s">
        <v>108</v>
      </c>
      <c r="S246" t="s">
        <v>104</v>
      </c>
      <c r="T246" t="s">
        <v>240</v>
      </c>
      <c r="U246" t="s">
        <v>125</v>
      </c>
      <c r="V246">
        <v>0</v>
      </c>
      <c r="W246">
        <v>0</v>
      </c>
      <c r="X246">
        <v>0</v>
      </c>
      <c r="Y246" s="43">
        <v>0</v>
      </c>
      <c r="Z246" s="43">
        <v>1</v>
      </c>
      <c r="AA246" s="43">
        <v>0</v>
      </c>
      <c r="AB246" s="43">
        <v>0</v>
      </c>
      <c r="AC246" s="3">
        <f t="shared" si="100"/>
        <v>1</v>
      </c>
      <c r="AD246" s="4">
        <f t="shared" si="101"/>
        <v>1</v>
      </c>
      <c r="AE246" s="44">
        <v>0</v>
      </c>
      <c r="AF246" s="44">
        <v>0</v>
      </c>
      <c r="AG246" s="11">
        <f t="shared" si="102"/>
        <v>0</v>
      </c>
      <c r="AH246" s="12">
        <f t="shared" si="103"/>
        <v>0</v>
      </c>
      <c r="AI246" s="13">
        <f t="shared" si="104"/>
        <v>1</v>
      </c>
      <c r="AJ246" s="45">
        <v>0</v>
      </c>
      <c r="AK246" s="45">
        <v>0</v>
      </c>
      <c r="AL246" s="18">
        <f t="shared" si="105"/>
        <v>0</v>
      </c>
      <c r="AM246" s="19">
        <f t="shared" si="106"/>
        <v>0</v>
      </c>
      <c r="AN246" s="46">
        <v>0</v>
      </c>
      <c r="AO246" s="46">
        <v>0</v>
      </c>
      <c r="AP246" s="46">
        <v>0</v>
      </c>
      <c r="AQ246" s="24">
        <f t="shared" si="107"/>
        <v>0</v>
      </c>
      <c r="AR246" s="25">
        <f t="shared" si="108"/>
        <v>0</v>
      </c>
      <c r="AS246" s="13">
        <f t="shared" si="109"/>
        <v>0</v>
      </c>
      <c r="AT246" s="26">
        <f t="shared" si="110"/>
        <v>1</v>
      </c>
      <c r="AU246" s="27">
        <f t="shared" si="111"/>
        <v>1</v>
      </c>
      <c r="AV246" s="47">
        <v>0</v>
      </c>
      <c r="AW246" s="47">
        <v>0</v>
      </c>
      <c r="AX246" s="47">
        <v>0</v>
      </c>
      <c r="AY246" s="47">
        <v>0</v>
      </c>
      <c r="AZ246" s="47">
        <v>0</v>
      </c>
      <c r="BA246" s="47">
        <v>0</v>
      </c>
      <c r="BB246" s="47">
        <v>0</v>
      </c>
      <c r="BC246" s="47">
        <v>0</v>
      </c>
      <c r="BD246" s="47">
        <v>0</v>
      </c>
      <c r="BE246" s="47">
        <v>0</v>
      </c>
      <c r="BF246" s="47">
        <v>0</v>
      </c>
      <c r="BG246" s="47">
        <v>0</v>
      </c>
      <c r="BH246" s="47">
        <v>0</v>
      </c>
      <c r="BI246" s="47">
        <v>0</v>
      </c>
      <c r="BJ246" s="47">
        <v>0</v>
      </c>
      <c r="BK246" s="47">
        <v>0</v>
      </c>
      <c r="BL246" s="47">
        <v>0</v>
      </c>
      <c r="BM246" s="47">
        <v>0</v>
      </c>
      <c r="BN246" s="47">
        <v>0</v>
      </c>
      <c r="BO246" s="47">
        <v>0</v>
      </c>
      <c r="BP246" s="47">
        <v>0</v>
      </c>
      <c r="BQ246" s="47">
        <v>0</v>
      </c>
      <c r="BR246" s="47">
        <v>0</v>
      </c>
      <c r="BS246" s="47">
        <v>0</v>
      </c>
      <c r="BT246" s="47">
        <v>0</v>
      </c>
      <c r="BU246" s="47">
        <v>0</v>
      </c>
      <c r="BV246" s="47">
        <v>0</v>
      </c>
      <c r="BW246" s="47">
        <v>0</v>
      </c>
      <c r="BX246" s="47">
        <v>0</v>
      </c>
      <c r="BY246" s="47">
        <v>0</v>
      </c>
      <c r="BZ246" s="47">
        <v>0</v>
      </c>
      <c r="CA246" s="47">
        <v>0</v>
      </c>
      <c r="CB246" s="47">
        <v>0</v>
      </c>
      <c r="CC246" s="47">
        <v>0</v>
      </c>
      <c r="CD246" s="47">
        <v>0</v>
      </c>
      <c r="CE246" s="47">
        <v>0</v>
      </c>
      <c r="CF246" s="47">
        <v>0</v>
      </c>
      <c r="CG246" s="47">
        <v>0</v>
      </c>
      <c r="CH246" s="47">
        <v>0</v>
      </c>
      <c r="CI246" s="25">
        <v>1</v>
      </c>
      <c r="CJ246" s="48">
        <v>0</v>
      </c>
      <c r="CK246" s="27">
        <v>0</v>
      </c>
      <c r="CL246" s="48">
        <v>1</v>
      </c>
      <c r="CM246" s="48">
        <v>0</v>
      </c>
      <c r="CN246" s="48">
        <v>0</v>
      </c>
      <c r="CO246" s="25">
        <v>0</v>
      </c>
      <c r="CP246" s="48">
        <v>0</v>
      </c>
      <c r="CQ246" s="48">
        <v>0</v>
      </c>
      <c r="CR246" s="25">
        <v>0</v>
      </c>
      <c r="CS246" s="48">
        <v>0</v>
      </c>
      <c r="CT246" s="48">
        <v>0</v>
      </c>
      <c r="CU246" s="25">
        <v>0</v>
      </c>
      <c r="CV246" s="48">
        <v>0</v>
      </c>
      <c r="CW246" s="48">
        <v>0</v>
      </c>
      <c r="CX246" s="48">
        <v>0</v>
      </c>
      <c r="CY246" s="25">
        <v>0</v>
      </c>
      <c r="CZ246" s="25">
        <v>0</v>
      </c>
      <c r="DA246" s="25">
        <v>0</v>
      </c>
      <c r="DB246" s="48">
        <v>0</v>
      </c>
      <c r="DC246" s="48">
        <v>0</v>
      </c>
      <c r="DD246" s="48">
        <v>0</v>
      </c>
      <c r="DE246" s="25">
        <v>0</v>
      </c>
      <c r="DF246" s="48">
        <v>0</v>
      </c>
      <c r="DG246" s="48">
        <v>0</v>
      </c>
      <c r="DH246" s="48">
        <v>0</v>
      </c>
      <c r="DI246" s="25">
        <v>0</v>
      </c>
      <c r="DJ246" s="33">
        <f t="shared" si="112"/>
        <v>0</v>
      </c>
      <c r="DK246" s="33">
        <f t="shared" si="113"/>
        <v>0</v>
      </c>
      <c r="DL246" s="27">
        <f t="shared" si="114"/>
        <v>0</v>
      </c>
      <c r="DM246" s="33">
        <f t="shared" si="115"/>
        <v>1</v>
      </c>
      <c r="DN246" s="33">
        <f t="shared" si="116"/>
        <v>0</v>
      </c>
      <c r="DO246" s="33">
        <f t="shared" si="117"/>
        <v>0</v>
      </c>
      <c r="DP246" s="33">
        <f t="shared" si="118"/>
        <v>0</v>
      </c>
      <c r="DQ246" s="33">
        <f t="shared" si="119"/>
        <v>0</v>
      </c>
      <c r="DR246" s="154"/>
      <c r="DS246" s="3"/>
      <c r="DT246" s="3"/>
      <c r="DU246" s="3"/>
      <c r="DV246" s="285"/>
    </row>
    <row r="247" spans="1:126" x14ac:dyDescent="0.35">
      <c r="A247">
        <v>2231</v>
      </c>
      <c r="B247" t="s">
        <v>127</v>
      </c>
      <c r="C247" t="s">
        <v>2417</v>
      </c>
      <c r="D247" t="s">
        <v>2418</v>
      </c>
      <c r="E247" t="s">
        <v>2394</v>
      </c>
      <c r="F247" t="s">
        <v>219</v>
      </c>
      <c r="G247" t="s">
        <v>2395</v>
      </c>
      <c r="H247" t="s">
        <v>2396</v>
      </c>
      <c r="I247">
        <v>2020</v>
      </c>
      <c r="J247" t="s">
        <v>2419</v>
      </c>
      <c r="K247" s="47" t="s">
        <v>2398</v>
      </c>
      <c r="N247" t="s">
        <v>2420</v>
      </c>
      <c r="O247" s="42" t="s">
        <v>2400</v>
      </c>
      <c r="P247" t="s">
        <v>118</v>
      </c>
      <c r="Q247" t="s">
        <v>2421</v>
      </c>
      <c r="R247" t="s">
        <v>108</v>
      </c>
      <c r="S247" t="s">
        <v>104</v>
      </c>
      <c r="T247" t="s">
        <v>240</v>
      </c>
      <c r="U247" t="s">
        <v>125</v>
      </c>
      <c r="V247">
        <v>0</v>
      </c>
      <c r="W247">
        <v>0</v>
      </c>
      <c r="X247">
        <v>0</v>
      </c>
      <c r="Y247" s="43">
        <v>0</v>
      </c>
      <c r="Z247" s="43">
        <v>1</v>
      </c>
      <c r="AA247" s="43">
        <v>0</v>
      </c>
      <c r="AB247" s="43">
        <v>0</v>
      </c>
      <c r="AC247" s="3">
        <f t="shared" si="100"/>
        <v>1</v>
      </c>
      <c r="AD247" s="4">
        <f t="shared" si="101"/>
        <v>1</v>
      </c>
      <c r="AE247" s="44">
        <v>0</v>
      </c>
      <c r="AF247" s="44">
        <v>0</v>
      </c>
      <c r="AG247" s="11">
        <f t="shared" si="102"/>
        <v>0</v>
      </c>
      <c r="AH247" s="12">
        <f t="shared" si="103"/>
        <v>0</v>
      </c>
      <c r="AI247" s="13">
        <f t="shared" si="104"/>
        <v>1</v>
      </c>
      <c r="AJ247" s="45">
        <v>0</v>
      </c>
      <c r="AK247" s="45">
        <v>0</v>
      </c>
      <c r="AL247" s="18">
        <f t="shared" si="105"/>
        <v>0</v>
      </c>
      <c r="AM247" s="19">
        <f t="shared" si="106"/>
        <v>0</v>
      </c>
      <c r="AN247" s="46">
        <v>0</v>
      </c>
      <c r="AO247" s="46">
        <v>0</v>
      </c>
      <c r="AP247" s="46">
        <v>0</v>
      </c>
      <c r="AQ247" s="24">
        <f t="shared" si="107"/>
        <v>0</v>
      </c>
      <c r="AR247" s="25">
        <f t="shared" si="108"/>
        <v>0</v>
      </c>
      <c r="AS247" s="13">
        <f t="shared" si="109"/>
        <v>0</v>
      </c>
      <c r="AT247" s="26">
        <f t="shared" si="110"/>
        <v>1</v>
      </c>
      <c r="AU247" s="27">
        <f t="shared" si="111"/>
        <v>1</v>
      </c>
      <c r="AV247" s="47">
        <v>0</v>
      </c>
      <c r="AW247" s="47">
        <v>0</v>
      </c>
      <c r="AX247" s="47">
        <v>0</v>
      </c>
      <c r="AY247" s="47">
        <v>0</v>
      </c>
      <c r="AZ247" s="47">
        <v>0</v>
      </c>
      <c r="BA247" s="47">
        <v>0</v>
      </c>
      <c r="BB247" s="47">
        <v>0</v>
      </c>
      <c r="BC247" s="47">
        <v>0</v>
      </c>
      <c r="BD247" s="47">
        <v>0</v>
      </c>
      <c r="BE247" s="47">
        <v>0</v>
      </c>
      <c r="BF247" s="47">
        <v>0</v>
      </c>
      <c r="BG247" s="47">
        <v>0</v>
      </c>
      <c r="BH247" s="47">
        <v>0</v>
      </c>
      <c r="BI247" s="47">
        <v>0</v>
      </c>
      <c r="BJ247" s="47">
        <v>0</v>
      </c>
      <c r="BK247" s="47">
        <v>0</v>
      </c>
      <c r="BL247" s="47">
        <v>0</v>
      </c>
      <c r="BM247" s="47">
        <v>0</v>
      </c>
      <c r="BN247" s="47">
        <v>0</v>
      </c>
      <c r="BO247" s="47">
        <v>0</v>
      </c>
      <c r="BP247" s="47">
        <v>0</v>
      </c>
      <c r="BQ247" s="47">
        <v>0</v>
      </c>
      <c r="BR247" s="47">
        <v>0</v>
      </c>
      <c r="BS247" s="47">
        <v>0</v>
      </c>
      <c r="BT247" s="47">
        <v>0</v>
      </c>
      <c r="BU247" s="47">
        <v>0</v>
      </c>
      <c r="BV247" s="47">
        <v>0</v>
      </c>
      <c r="BW247" s="47">
        <v>0</v>
      </c>
      <c r="BX247" s="47">
        <v>0</v>
      </c>
      <c r="BY247" s="47">
        <v>0</v>
      </c>
      <c r="BZ247" s="47">
        <v>0</v>
      </c>
      <c r="CA247" s="47">
        <v>0</v>
      </c>
      <c r="CB247" s="47">
        <v>0</v>
      </c>
      <c r="CC247" s="47">
        <v>0</v>
      </c>
      <c r="CD247" s="47">
        <v>0</v>
      </c>
      <c r="CE247" s="47">
        <v>0</v>
      </c>
      <c r="CF247" s="47">
        <v>0</v>
      </c>
      <c r="CG247" s="47">
        <v>0</v>
      </c>
      <c r="CH247" s="47">
        <v>0</v>
      </c>
      <c r="CI247" s="25">
        <v>1</v>
      </c>
      <c r="CJ247" s="48">
        <v>0</v>
      </c>
      <c r="CK247" s="27">
        <v>0</v>
      </c>
      <c r="CL247" s="48">
        <v>1</v>
      </c>
      <c r="CM247" s="48">
        <v>0</v>
      </c>
      <c r="CN247" s="48">
        <v>0</v>
      </c>
      <c r="CO247" s="25">
        <v>0</v>
      </c>
      <c r="CP247" s="48">
        <v>0</v>
      </c>
      <c r="CQ247" s="48">
        <v>0</v>
      </c>
      <c r="CR247" s="25">
        <v>0</v>
      </c>
      <c r="CS247" s="48">
        <v>0</v>
      </c>
      <c r="CT247" s="48">
        <v>0</v>
      </c>
      <c r="CU247" s="25">
        <v>0</v>
      </c>
      <c r="CV247" s="48">
        <v>0</v>
      </c>
      <c r="CW247" s="48">
        <v>0</v>
      </c>
      <c r="CX247" s="48">
        <v>0</v>
      </c>
      <c r="CY247" s="25">
        <v>0</v>
      </c>
      <c r="CZ247" s="25">
        <v>0</v>
      </c>
      <c r="DA247" s="25">
        <v>0</v>
      </c>
      <c r="DB247" s="48">
        <v>0</v>
      </c>
      <c r="DC247" s="48">
        <v>0</v>
      </c>
      <c r="DD247" s="48">
        <v>0</v>
      </c>
      <c r="DE247" s="25">
        <v>0</v>
      </c>
      <c r="DF247" s="48">
        <v>0</v>
      </c>
      <c r="DG247" s="48">
        <v>0</v>
      </c>
      <c r="DH247" s="48">
        <v>0</v>
      </c>
      <c r="DI247" s="25">
        <v>0</v>
      </c>
      <c r="DJ247" s="33">
        <f t="shared" si="112"/>
        <v>0</v>
      </c>
      <c r="DK247" s="33">
        <f t="shared" si="113"/>
        <v>0</v>
      </c>
      <c r="DL247" s="27">
        <f t="shared" si="114"/>
        <v>0</v>
      </c>
      <c r="DM247" s="33">
        <f t="shared" si="115"/>
        <v>1</v>
      </c>
      <c r="DN247" s="33">
        <f t="shared" si="116"/>
        <v>0</v>
      </c>
      <c r="DO247" s="33">
        <f t="shared" si="117"/>
        <v>0</v>
      </c>
      <c r="DP247" s="33">
        <f t="shared" si="118"/>
        <v>0</v>
      </c>
      <c r="DQ247" s="33">
        <f t="shared" si="119"/>
        <v>0</v>
      </c>
      <c r="DR247" s="154"/>
      <c r="DS247" s="3"/>
      <c r="DT247" s="3"/>
      <c r="DU247" s="3"/>
      <c r="DV247" s="285"/>
    </row>
    <row r="248" spans="1:126" x14ac:dyDescent="0.35">
      <c r="A248">
        <v>2232</v>
      </c>
      <c r="B248" t="s">
        <v>127</v>
      </c>
      <c r="C248" t="s">
        <v>2422</v>
      </c>
      <c r="D248" t="s">
        <v>2423</v>
      </c>
      <c r="E248" t="s">
        <v>2424</v>
      </c>
      <c r="F248" t="s">
        <v>323</v>
      </c>
      <c r="G248" t="s">
        <v>2425</v>
      </c>
      <c r="H248" t="s">
        <v>2426</v>
      </c>
      <c r="I248">
        <v>2020</v>
      </c>
      <c r="J248" t="s">
        <v>2427</v>
      </c>
      <c r="K248" s="47" t="s">
        <v>2428</v>
      </c>
      <c r="P248" t="s">
        <v>118</v>
      </c>
      <c r="Q248" t="s">
        <v>2429</v>
      </c>
      <c r="R248" t="s">
        <v>103</v>
      </c>
      <c r="S248" t="s">
        <v>119</v>
      </c>
      <c r="T248" t="s">
        <v>447</v>
      </c>
      <c r="U248" t="s">
        <v>106</v>
      </c>
      <c r="V248">
        <v>0</v>
      </c>
      <c r="W248">
        <v>0</v>
      </c>
      <c r="X248">
        <v>0</v>
      </c>
      <c r="Y248" s="43">
        <v>0</v>
      </c>
      <c r="Z248" s="43">
        <v>0</v>
      </c>
      <c r="AA248" s="43">
        <v>0</v>
      </c>
      <c r="AB248" s="43">
        <v>0</v>
      </c>
      <c r="AC248" s="3">
        <f t="shared" si="100"/>
        <v>0</v>
      </c>
      <c r="AD248" s="4">
        <f t="shared" si="101"/>
        <v>0</v>
      </c>
      <c r="AE248" s="44">
        <v>0</v>
      </c>
      <c r="AF248" s="44">
        <v>0</v>
      </c>
      <c r="AG248" s="11">
        <f t="shared" si="102"/>
        <v>0</v>
      </c>
      <c r="AH248" s="12">
        <f t="shared" si="103"/>
        <v>0</v>
      </c>
      <c r="AI248" s="13">
        <f t="shared" si="104"/>
        <v>0</v>
      </c>
      <c r="AJ248" s="45">
        <v>0</v>
      </c>
      <c r="AK248" s="45">
        <v>1</v>
      </c>
      <c r="AL248" s="18">
        <f t="shared" si="105"/>
        <v>1</v>
      </c>
      <c r="AM248" s="19">
        <f t="shared" si="106"/>
        <v>1</v>
      </c>
      <c r="AN248" s="46">
        <v>0</v>
      </c>
      <c r="AO248" s="46">
        <v>0</v>
      </c>
      <c r="AP248" s="46">
        <v>0</v>
      </c>
      <c r="AQ248" s="24">
        <f t="shared" si="107"/>
        <v>0</v>
      </c>
      <c r="AR248" s="25">
        <f t="shared" si="108"/>
        <v>0</v>
      </c>
      <c r="AS248" s="13">
        <f t="shared" si="109"/>
        <v>1</v>
      </c>
      <c r="AT248" s="26">
        <f t="shared" si="110"/>
        <v>1</v>
      </c>
      <c r="AU248" s="27">
        <f t="shared" si="111"/>
        <v>1</v>
      </c>
      <c r="AV248" s="47">
        <v>0</v>
      </c>
      <c r="AW248" s="47">
        <v>0</v>
      </c>
      <c r="AX248" s="47">
        <v>0</v>
      </c>
      <c r="AY248" s="47">
        <v>0</v>
      </c>
      <c r="AZ248" s="47">
        <v>0</v>
      </c>
      <c r="BA248" s="47">
        <v>0</v>
      </c>
      <c r="BB248" s="47">
        <v>0</v>
      </c>
      <c r="BC248" s="47">
        <v>0</v>
      </c>
      <c r="BD248" s="47">
        <v>0</v>
      </c>
      <c r="BE248" s="47">
        <v>0</v>
      </c>
      <c r="BF248" s="47">
        <v>0</v>
      </c>
      <c r="BG248" s="47">
        <v>0</v>
      </c>
      <c r="BH248" s="47">
        <v>0</v>
      </c>
      <c r="BI248" s="47">
        <v>0</v>
      </c>
      <c r="BJ248" s="47">
        <v>0</v>
      </c>
      <c r="BK248" s="47">
        <v>0</v>
      </c>
      <c r="BL248" s="47">
        <v>0</v>
      </c>
      <c r="BM248" s="47">
        <v>0</v>
      </c>
      <c r="BN248" s="47">
        <v>0</v>
      </c>
      <c r="BO248" s="47">
        <v>0</v>
      </c>
      <c r="BP248" s="47">
        <v>0</v>
      </c>
      <c r="BQ248" s="47">
        <v>0</v>
      </c>
      <c r="BR248" s="47">
        <v>0</v>
      </c>
      <c r="BS248" s="47">
        <v>0</v>
      </c>
      <c r="BT248" s="47">
        <v>0</v>
      </c>
      <c r="BU248" s="47">
        <v>0</v>
      </c>
      <c r="BV248" s="47">
        <v>0</v>
      </c>
      <c r="BW248" s="47">
        <v>0</v>
      </c>
      <c r="BX248" s="47">
        <v>0</v>
      </c>
      <c r="BY248" s="47">
        <v>0</v>
      </c>
      <c r="BZ248" s="47">
        <v>0</v>
      </c>
      <c r="CA248" s="47">
        <v>0</v>
      </c>
      <c r="CB248" s="47">
        <v>0</v>
      </c>
      <c r="CC248" s="47">
        <v>0</v>
      </c>
      <c r="CD248" s="47">
        <v>0</v>
      </c>
      <c r="CE248" s="47">
        <v>0</v>
      </c>
      <c r="CF248" s="47">
        <v>0</v>
      </c>
      <c r="CG248" s="47">
        <v>0</v>
      </c>
      <c r="CH248" s="47">
        <v>0</v>
      </c>
      <c r="CI248" s="25">
        <v>0</v>
      </c>
      <c r="CJ248" s="48">
        <v>0</v>
      </c>
      <c r="CK248" s="27">
        <v>0</v>
      </c>
      <c r="CL248" s="48">
        <v>0</v>
      </c>
      <c r="CM248" s="48">
        <v>0</v>
      </c>
      <c r="CN248" s="48">
        <v>0</v>
      </c>
      <c r="CO248" s="25">
        <v>0</v>
      </c>
      <c r="CP248" s="48">
        <v>0</v>
      </c>
      <c r="CQ248" s="48">
        <v>0</v>
      </c>
      <c r="CR248" s="25">
        <v>0</v>
      </c>
      <c r="CS248" s="48">
        <v>0</v>
      </c>
      <c r="CT248" s="48">
        <v>0</v>
      </c>
      <c r="CU248" s="25">
        <v>0</v>
      </c>
      <c r="CV248" s="48">
        <v>0</v>
      </c>
      <c r="CW248" s="48">
        <v>0</v>
      </c>
      <c r="CX248" s="48">
        <v>0</v>
      </c>
      <c r="CY248" s="25">
        <v>0</v>
      </c>
      <c r="CZ248" s="25">
        <v>0</v>
      </c>
      <c r="DA248" s="25">
        <v>0</v>
      </c>
      <c r="DB248" s="48">
        <v>0</v>
      </c>
      <c r="DC248" s="48">
        <v>0</v>
      </c>
      <c r="DD248" s="48">
        <v>0</v>
      </c>
      <c r="DE248" s="25">
        <v>1</v>
      </c>
      <c r="DF248" s="48">
        <v>1</v>
      </c>
      <c r="DG248" s="48">
        <v>0</v>
      </c>
      <c r="DH248" s="48">
        <v>0</v>
      </c>
      <c r="DI248" s="25">
        <v>0</v>
      </c>
      <c r="DJ248" s="33">
        <f t="shared" si="112"/>
        <v>0</v>
      </c>
      <c r="DK248" s="33">
        <f t="shared" si="113"/>
        <v>0</v>
      </c>
      <c r="DL248" s="27">
        <f t="shared" si="114"/>
        <v>0</v>
      </c>
      <c r="DM248" s="33">
        <f t="shared" si="115"/>
        <v>0</v>
      </c>
      <c r="DN248" s="33">
        <f t="shared" si="116"/>
        <v>0</v>
      </c>
      <c r="DO248" s="33">
        <f t="shared" si="117"/>
        <v>0</v>
      </c>
      <c r="DP248" s="33">
        <f t="shared" si="118"/>
        <v>0</v>
      </c>
      <c r="DQ248" s="33">
        <f t="shared" si="119"/>
        <v>1</v>
      </c>
      <c r="DR248" s="154"/>
      <c r="DS248" s="3"/>
      <c r="DT248" s="3"/>
      <c r="DU248" s="3"/>
      <c r="DV248" s="285"/>
    </row>
    <row r="249" spans="1:126" x14ac:dyDescent="0.35">
      <c r="A249">
        <v>2233</v>
      </c>
      <c r="B249" t="s">
        <v>127</v>
      </c>
      <c r="C249" t="s">
        <v>2430</v>
      </c>
      <c r="D249" t="s">
        <v>2431</v>
      </c>
      <c r="E249" t="s">
        <v>2432</v>
      </c>
      <c r="F249" t="s">
        <v>221</v>
      </c>
      <c r="G249" t="s">
        <v>2433</v>
      </c>
      <c r="H249" t="s">
        <v>2434</v>
      </c>
      <c r="I249">
        <v>2020</v>
      </c>
      <c r="J249" t="s">
        <v>2435</v>
      </c>
      <c r="K249" s="47" t="s">
        <v>233</v>
      </c>
      <c r="N249" t="s">
        <v>142</v>
      </c>
      <c r="O249" s="42" t="s">
        <v>238</v>
      </c>
      <c r="P249" t="s">
        <v>102</v>
      </c>
      <c r="Q249" t="s">
        <v>2436</v>
      </c>
      <c r="R249" t="s">
        <v>108</v>
      </c>
      <c r="S249" t="s">
        <v>104</v>
      </c>
      <c r="T249" t="s">
        <v>105</v>
      </c>
      <c r="U249" t="s">
        <v>170</v>
      </c>
      <c r="V249">
        <v>0</v>
      </c>
      <c r="W249">
        <v>0</v>
      </c>
      <c r="X249">
        <v>1</v>
      </c>
      <c r="Y249" s="43">
        <v>0</v>
      </c>
      <c r="Z249" s="43">
        <v>1</v>
      </c>
      <c r="AA249" s="43">
        <v>0</v>
      </c>
      <c r="AB249" s="43">
        <v>0</v>
      </c>
      <c r="AC249" s="3">
        <f t="shared" si="100"/>
        <v>1</v>
      </c>
      <c r="AD249" s="4">
        <f t="shared" si="101"/>
        <v>1</v>
      </c>
      <c r="AE249" s="44">
        <v>0</v>
      </c>
      <c r="AF249" s="44">
        <v>0</v>
      </c>
      <c r="AG249" s="11">
        <f t="shared" si="102"/>
        <v>0</v>
      </c>
      <c r="AH249" s="12">
        <f t="shared" si="103"/>
        <v>0</v>
      </c>
      <c r="AI249" s="13">
        <f t="shared" si="104"/>
        <v>1</v>
      </c>
      <c r="AJ249" s="45">
        <v>0</v>
      </c>
      <c r="AK249" s="45">
        <v>0</v>
      </c>
      <c r="AL249" s="18">
        <f t="shared" si="105"/>
        <v>0</v>
      </c>
      <c r="AM249" s="19">
        <f t="shared" si="106"/>
        <v>0</v>
      </c>
      <c r="AN249" s="46">
        <v>0</v>
      </c>
      <c r="AO249" s="46">
        <v>0</v>
      </c>
      <c r="AP249" s="46">
        <v>0</v>
      </c>
      <c r="AQ249" s="24">
        <f t="shared" si="107"/>
        <v>0</v>
      </c>
      <c r="AR249" s="25">
        <f t="shared" si="108"/>
        <v>0</v>
      </c>
      <c r="AS249" s="13">
        <f t="shared" si="109"/>
        <v>0</v>
      </c>
      <c r="AT249" s="26">
        <f t="shared" si="110"/>
        <v>1</v>
      </c>
      <c r="AU249" s="27">
        <f t="shared" si="111"/>
        <v>1</v>
      </c>
      <c r="AV249" s="47">
        <v>0</v>
      </c>
      <c r="AW249" s="47">
        <v>0</v>
      </c>
      <c r="AX249" s="47">
        <v>0</v>
      </c>
      <c r="AY249" s="47">
        <v>0</v>
      </c>
      <c r="AZ249" s="47">
        <v>0</v>
      </c>
      <c r="BA249" s="47">
        <v>0</v>
      </c>
      <c r="BB249" s="47">
        <v>0</v>
      </c>
      <c r="BC249" s="47">
        <v>0</v>
      </c>
      <c r="BD249" s="47">
        <v>0</v>
      </c>
      <c r="BE249" s="47">
        <v>0</v>
      </c>
      <c r="BF249" s="47">
        <v>0</v>
      </c>
      <c r="BG249" s="47">
        <v>0</v>
      </c>
      <c r="BH249" s="47">
        <v>0</v>
      </c>
      <c r="BI249" s="47">
        <v>0</v>
      </c>
      <c r="BJ249" s="47">
        <v>0</v>
      </c>
      <c r="BK249" s="47">
        <v>0</v>
      </c>
      <c r="BL249" s="47">
        <v>0</v>
      </c>
      <c r="BM249" s="47">
        <v>0</v>
      </c>
      <c r="BN249" s="47">
        <v>0</v>
      </c>
      <c r="BO249" s="47">
        <v>0</v>
      </c>
      <c r="BP249" s="47">
        <v>0</v>
      </c>
      <c r="BQ249" s="47">
        <v>0</v>
      </c>
      <c r="BR249" s="47">
        <v>0</v>
      </c>
      <c r="BS249" s="47">
        <v>0</v>
      </c>
      <c r="BT249" s="47">
        <v>0</v>
      </c>
      <c r="BU249" s="47">
        <v>0</v>
      </c>
      <c r="BV249" s="47">
        <v>0</v>
      </c>
      <c r="BW249" s="47">
        <v>0</v>
      </c>
      <c r="BX249" s="47">
        <v>0</v>
      </c>
      <c r="BY249" s="47">
        <v>0</v>
      </c>
      <c r="BZ249" s="47">
        <v>0</v>
      </c>
      <c r="CA249" s="47">
        <v>0</v>
      </c>
      <c r="CB249" s="47">
        <v>0</v>
      </c>
      <c r="CC249" s="47">
        <v>0</v>
      </c>
      <c r="CD249" s="47">
        <v>0</v>
      </c>
      <c r="CE249" s="47">
        <v>0</v>
      </c>
      <c r="CF249" s="47">
        <v>0</v>
      </c>
      <c r="CG249" s="47">
        <v>0</v>
      </c>
      <c r="CH249" s="47">
        <v>0</v>
      </c>
      <c r="CI249" s="25">
        <v>1</v>
      </c>
      <c r="CJ249" s="48">
        <v>0</v>
      </c>
      <c r="CK249" s="27">
        <v>1</v>
      </c>
      <c r="CL249" s="48">
        <v>0</v>
      </c>
      <c r="CM249" s="48">
        <v>0</v>
      </c>
      <c r="CN249" s="48">
        <v>0</v>
      </c>
      <c r="CO249" s="25">
        <v>0</v>
      </c>
      <c r="CP249" s="48">
        <v>0</v>
      </c>
      <c r="CQ249" s="48">
        <v>0</v>
      </c>
      <c r="CR249" s="25">
        <v>0</v>
      </c>
      <c r="CS249" s="48">
        <v>0</v>
      </c>
      <c r="CT249" s="48">
        <v>0</v>
      </c>
      <c r="CU249" s="25">
        <v>0</v>
      </c>
      <c r="CV249" s="48">
        <v>0</v>
      </c>
      <c r="CW249" s="48">
        <v>0</v>
      </c>
      <c r="CX249" s="48">
        <v>0</v>
      </c>
      <c r="CY249" s="25">
        <v>0</v>
      </c>
      <c r="CZ249" s="25">
        <v>0</v>
      </c>
      <c r="DA249" s="25">
        <v>0</v>
      </c>
      <c r="DB249" s="48">
        <v>0</v>
      </c>
      <c r="DC249" s="48">
        <v>0</v>
      </c>
      <c r="DD249" s="48">
        <v>0</v>
      </c>
      <c r="DE249" s="25">
        <v>0</v>
      </c>
      <c r="DF249" s="48">
        <v>0</v>
      </c>
      <c r="DG249" s="48">
        <v>0</v>
      </c>
      <c r="DH249" s="48">
        <v>0</v>
      </c>
      <c r="DI249" s="25">
        <v>0</v>
      </c>
      <c r="DJ249" s="33">
        <f t="shared" si="112"/>
        <v>0</v>
      </c>
      <c r="DK249" s="33">
        <f t="shared" si="113"/>
        <v>0</v>
      </c>
      <c r="DL249" s="27">
        <f t="shared" si="114"/>
        <v>1</v>
      </c>
      <c r="DM249" s="33">
        <f t="shared" si="115"/>
        <v>0</v>
      </c>
      <c r="DN249" s="33">
        <f t="shared" si="116"/>
        <v>0</v>
      </c>
      <c r="DO249" s="33">
        <f t="shared" si="117"/>
        <v>0</v>
      </c>
      <c r="DP249" s="33">
        <f t="shared" si="118"/>
        <v>0</v>
      </c>
      <c r="DQ249" s="33">
        <f t="shared" si="119"/>
        <v>0</v>
      </c>
      <c r="DR249" s="154">
        <v>2.0230000000000001</v>
      </c>
      <c r="DS249" s="3">
        <v>1.591</v>
      </c>
      <c r="DT249" s="3" t="s">
        <v>3079</v>
      </c>
      <c r="DU249" s="3" t="s">
        <v>3064</v>
      </c>
      <c r="DV249" s="285"/>
    </row>
    <row r="250" spans="1:126" x14ac:dyDescent="0.35">
      <c r="A250">
        <v>2235</v>
      </c>
      <c r="B250" t="s">
        <v>430</v>
      </c>
      <c r="C250" t="s">
        <v>2437</v>
      </c>
      <c r="D250" t="s">
        <v>2438</v>
      </c>
      <c r="E250" t="s">
        <v>188</v>
      </c>
      <c r="F250" t="s">
        <v>188</v>
      </c>
      <c r="H250" t="s">
        <v>1608</v>
      </c>
      <c r="I250">
        <v>2020</v>
      </c>
      <c r="J250" t="s">
        <v>2439</v>
      </c>
      <c r="K250" s="47" t="s">
        <v>2440</v>
      </c>
      <c r="L250">
        <v>54</v>
      </c>
      <c r="N250" t="s">
        <v>2441</v>
      </c>
      <c r="O250" s="42" t="s">
        <v>218</v>
      </c>
      <c r="P250" t="s">
        <v>102</v>
      </c>
      <c r="Q250" t="s">
        <v>2442</v>
      </c>
      <c r="R250" t="s">
        <v>108</v>
      </c>
      <c r="S250" t="s">
        <v>104</v>
      </c>
      <c r="T250" t="s">
        <v>105</v>
      </c>
      <c r="U250" t="s">
        <v>307</v>
      </c>
      <c r="V250">
        <v>0</v>
      </c>
      <c r="W250">
        <v>0</v>
      </c>
      <c r="X250">
        <v>0</v>
      </c>
      <c r="Y250" s="43">
        <v>1</v>
      </c>
      <c r="Z250" s="43">
        <v>0</v>
      </c>
      <c r="AA250" s="43">
        <v>0</v>
      </c>
      <c r="AB250" s="43">
        <v>0</v>
      </c>
      <c r="AC250" s="3">
        <f t="shared" si="100"/>
        <v>1</v>
      </c>
      <c r="AD250" s="4">
        <f t="shared" si="101"/>
        <v>1</v>
      </c>
      <c r="AE250" s="44">
        <v>0</v>
      </c>
      <c r="AF250" s="44">
        <v>0</v>
      </c>
      <c r="AG250" s="11">
        <f t="shared" si="102"/>
        <v>0</v>
      </c>
      <c r="AH250" s="12">
        <f t="shared" si="103"/>
        <v>0</v>
      </c>
      <c r="AI250" s="13">
        <f t="shared" si="104"/>
        <v>1</v>
      </c>
      <c r="AJ250" s="45">
        <v>0</v>
      </c>
      <c r="AK250" s="45">
        <v>0</v>
      </c>
      <c r="AL250" s="18">
        <f t="shared" si="105"/>
        <v>0</v>
      </c>
      <c r="AM250" s="19">
        <f t="shared" si="106"/>
        <v>0</v>
      </c>
      <c r="AN250" s="46">
        <v>0</v>
      </c>
      <c r="AO250" s="46">
        <v>0</v>
      </c>
      <c r="AP250" s="46">
        <v>0</v>
      </c>
      <c r="AQ250" s="24">
        <f t="shared" si="107"/>
        <v>0</v>
      </c>
      <c r="AR250" s="25">
        <f t="shared" si="108"/>
        <v>0</v>
      </c>
      <c r="AS250" s="13">
        <f t="shared" si="109"/>
        <v>0</v>
      </c>
      <c r="AT250" s="26">
        <f t="shared" si="110"/>
        <v>1</v>
      </c>
      <c r="AU250" s="27">
        <f t="shared" si="111"/>
        <v>1</v>
      </c>
      <c r="AV250" s="47">
        <v>0</v>
      </c>
      <c r="AW250" s="47">
        <v>0</v>
      </c>
      <c r="AX250" s="47">
        <v>0</v>
      </c>
      <c r="AY250" s="47">
        <v>0</v>
      </c>
      <c r="AZ250" s="47">
        <v>0</v>
      </c>
      <c r="BA250" s="47">
        <v>0</v>
      </c>
      <c r="BB250" s="47">
        <v>0</v>
      </c>
      <c r="BC250" s="47">
        <v>0</v>
      </c>
      <c r="BD250" s="47">
        <v>0</v>
      </c>
      <c r="BE250" s="47">
        <v>0</v>
      </c>
      <c r="BF250" s="47">
        <v>0</v>
      </c>
      <c r="BG250" s="47">
        <v>0</v>
      </c>
      <c r="BH250" s="47">
        <v>0</v>
      </c>
      <c r="BI250" s="47">
        <v>0</v>
      </c>
      <c r="BJ250" s="47">
        <v>0</v>
      </c>
      <c r="BK250" s="47">
        <v>0</v>
      </c>
      <c r="BL250" s="47">
        <v>0</v>
      </c>
      <c r="BM250" s="47">
        <v>0</v>
      </c>
      <c r="BN250" s="47">
        <v>0</v>
      </c>
      <c r="BO250" s="47">
        <v>0</v>
      </c>
      <c r="BP250" s="47">
        <v>0</v>
      </c>
      <c r="BQ250" s="47">
        <v>0</v>
      </c>
      <c r="BR250" s="47">
        <v>0</v>
      </c>
      <c r="BS250" s="47">
        <v>0</v>
      </c>
      <c r="BT250" s="47">
        <v>0</v>
      </c>
      <c r="BU250" s="47">
        <v>0</v>
      </c>
      <c r="BV250" s="47">
        <v>0</v>
      </c>
      <c r="BW250" s="47">
        <v>0</v>
      </c>
      <c r="BX250" s="47">
        <v>0</v>
      </c>
      <c r="BY250" s="47">
        <v>0</v>
      </c>
      <c r="BZ250" s="47">
        <v>0</v>
      </c>
      <c r="CA250" s="47">
        <v>0</v>
      </c>
      <c r="CB250" s="47">
        <v>0</v>
      </c>
      <c r="CC250" s="47">
        <v>0</v>
      </c>
      <c r="CD250" s="47">
        <v>0</v>
      </c>
      <c r="CE250" s="47">
        <v>0</v>
      </c>
      <c r="CF250" s="47">
        <v>0</v>
      </c>
      <c r="CG250" s="47">
        <v>0</v>
      </c>
      <c r="CH250" s="47">
        <v>0</v>
      </c>
      <c r="CI250" s="25">
        <v>1</v>
      </c>
      <c r="CJ250" s="48">
        <v>0</v>
      </c>
      <c r="CK250" s="27">
        <v>1</v>
      </c>
      <c r="CL250" s="48">
        <v>0</v>
      </c>
      <c r="CM250" s="48">
        <v>0</v>
      </c>
      <c r="CN250" s="48">
        <v>0</v>
      </c>
      <c r="CO250" s="25">
        <v>0</v>
      </c>
      <c r="CP250" s="48">
        <v>0</v>
      </c>
      <c r="CQ250" s="48">
        <v>0</v>
      </c>
      <c r="CR250" s="25">
        <v>0</v>
      </c>
      <c r="CS250" s="48">
        <v>0</v>
      </c>
      <c r="CT250" s="48">
        <v>0</v>
      </c>
      <c r="CU250" s="25">
        <v>0</v>
      </c>
      <c r="CV250" s="48">
        <v>0</v>
      </c>
      <c r="CW250" s="48">
        <v>0</v>
      </c>
      <c r="CX250" s="48">
        <v>0</v>
      </c>
      <c r="CY250" s="25">
        <v>0</v>
      </c>
      <c r="CZ250" s="25">
        <v>0</v>
      </c>
      <c r="DA250" s="25">
        <v>0</v>
      </c>
      <c r="DB250" s="48">
        <v>0</v>
      </c>
      <c r="DC250" s="48">
        <v>0</v>
      </c>
      <c r="DD250" s="48">
        <v>0</v>
      </c>
      <c r="DE250" s="25">
        <v>0</v>
      </c>
      <c r="DF250" s="48">
        <v>0</v>
      </c>
      <c r="DG250" s="48">
        <v>0</v>
      </c>
      <c r="DH250" s="48">
        <v>0</v>
      </c>
      <c r="DI250" s="25">
        <v>0</v>
      </c>
      <c r="DJ250" s="33">
        <f t="shared" si="112"/>
        <v>0</v>
      </c>
      <c r="DK250" s="33">
        <f t="shared" si="113"/>
        <v>0</v>
      </c>
      <c r="DL250" s="27">
        <f t="shared" si="114"/>
        <v>1</v>
      </c>
      <c r="DM250" s="33">
        <f t="shared" si="115"/>
        <v>0</v>
      </c>
      <c r="DN250" s="33">
        <f t="shared" si="116"/>
        <v>0</v>
      </c>
      <c r="DO250" s="33">
        <f t="shared" si="117"/>
        <v>0</v>
      </c>
      <c r="DP250" s="33">
        <f t="shared" si="118"/>
        <v>0</v>
      </c>
      <c r="DQ250" s="33">
        <f t="shared" si="119"/>
        <v>0</v>
      </c>
      <c r="DR250" s="154">
        <v>11.146000000000001</v>
      </c>
      <c r="DS250" s="3">
        <v>12.295</v>
      </c>
      <c r="DT250" s="3" t="s">
        <v>3068</v>
      </c>
      <c r="DU250" s="3" t="s">
        <v>3062</v>
      </c>
      <c r="DV250" s="285"/>
    </row>
    <row r="251" spans="1:126" x14ac:dyDescent="0.35">
      <c r="A251">
        <v>2236</v>
      </c>
      <c r="B251" t="s">
        <v>127</v>
      </c>
      <c r="C251" t="s">
        <v>2443</v>
      </c>
      <c r="D251" t="s">
        <v>2444</v>
      </c>
      <c r="E251" t="s">
        <v>2445</v>
      </c>
      <c r="F251" t="s">
        <v>287</v>
      </c>
      <c r="G251" t="s">
        <v>2446</v>
      </c>
      <c r="H251" t="s">
        <v>1861</v>
      </c>
      <c r="I251">
        <v>2020</v>
      </c>
      <c r="J251" t="s">
        <v>2447</v>
      </c>
      <c r="K251" s="47" t="s">
        <v>2448</v>
      </c>
      <c r="L251">
        <v>23</v>
      </c>
      <c r="M251">
        <v>2</v>
      </c>
      <c r="N251" t="s">
        <v>2449</v>
      </c>
      <c r="O251" s="42" t="s">
        <v>595</v>
      </c>
      <c r="P251" t="s">
        <v>118</v>
      </c>
      <c r="Q251" t="s">
        <v>2450</v>
      </c>
      <c r="R251" t="s">
        <v>108</v>
      </c>
      <c r="S251" t="s">
        <v>104</v>
      </c>
      <c r="T251" t="s">
        <v>105</v>
      </c>
      <c r="U251" t="s">
        <v>2451</v>
      </c>
      <c r="V251">
        <v>1</v>
      </c>
      <c r="W251">
        <v>0</v>
      </c>
      <c r="X251">
        <v>0</v>
      </c>
      <c r="Y251" s="43">
        <v>0</v>
      </c>
      <c r="Z251" s="43">
        <v>0</v>
      </c>
      <c r="AA251" s="43">
        <v>0</v>
      </c>
      <c r="AB251" s="43">
        <v>0</v>
      </c>
      <c r="AC251" s="3">
        <f t="shared" si="100"/>
        <v>0</v>
      </c>
      <c r="AD251" s="4">
        <f t="shared" si="101"/>
        <v>0</v>
      </c>
      <c r="AE251" s="44">
        <v>1</v>
      </c>
      <c r="AF251" s="44">
        <v>0</v>
      </c>
      <c r="AG251" s="11">
        <f t="shared" si="102"/>
        <v>1</v>
      </c>
      <c r="AH251" s="12">
        <f t="shared" si="103"/>
        <v>1</v>
      </c>
      <c r="AI251" s="13">
        <f t="shared" si="104"/>
        <v>1</v>
      </c>
      <c r="AJ251" s="45">
        <v>0</v>
      </c>
      <c r="AK251" s="45">
        <v>0</v>
      </c>
      <c r="AL251" s="18">
        <f t="shared" si="105"/>
        <v>0</v>
      </c>
      <c r="AM251" s="19">
        <f t="shared" si="106"/>
        <v>0</v>
      </c>
      <c r="AN251" s="46">
        <v>0</v>
      </c>
      <c r="AO251" s="46">
        <v>0</v>
      </c>
      <c r="AP251" s="46">
        <v>0</v>
      </c>
      <c r="AQ251" s="24">
        <f t="shared" si="107"/>
        <v>0</v>
      </c>
      <c r="AR251" s="25">
        <f t="shared" si="108"/>
        <v>0</v>
      </c>
      <c r="AS251" s="13">
        <f t="shared" si="109"/>
        <v>0</v>
      </c>
      <c r="AT251" s="26">
        <f t="shared" si="110"/>
        <v>1</v>
      </c>
      <c r="AU251" s="27">
        <f t="shared" si="111"/>
        <v>1</v>
      </c>
      <c r="AV251" s="47">
        <v>0</v>
      </c>
      <c r="AW251" s="47">
        <v>0</v>
      </c>
      <c r="AX251" s="47">
        <v>0</v>
      </c>
      <c r="AY251" s="47">
        <v>0</v>
      </c>
      <c r="AZ251" s="47">
        <v>0</v>
      </c>
      <c r="BA251" s="47">
        <v>0</v>
      </c>
      <c r="BB251" s="47">
        <v>0</v>
      </c>
      <c r="BC251" s="47">
        <v>0</v>
      </c>
      <c r="BD251" s="47">
        <v>0</v>
      </c>
      <c r="BE251" s="47">
        <v>0</v>
      </c>
      <c r="BF251" s="47">
        <v>0</v>
      </c>
      <c r="BG251" s="47">
        <v>0</v>
      </c>
      <c r="BH251" s="47">
        <v>0</v>
      </c>
      <c r="BI251" s="47">
        <v>0</v>
      </c>
      <c r="BJ251" s="47">
        <v>0</v>
      </c>
      <c r="BK251" s="47">
        <v>0</v>
      </c>
      <c r="BL251" s="47">
        <v>0</v>
      </c>
      <c r="BM251" s="47">
        <v>0</v>
      </c>
      <c r="BN251" s="47">
        <v>0</v>
      </c>
      <c r="BO251" s="47">
        <v>0</v>
      </c>
      <c r="BP251" s="47">
        <v>0</v>
      </c>
      <c r="BQ251" s="47">
        <v>0</v>
      </c>
      <c r="BR251" s="47">
        <v>0</v>
      </c>
      <c r="BS251" s="47">
        <v>0</v>
      </c>
      <c r="BT251" s="47">
        <v>1</v>
      </c>
      <c r="BU251" s="47">
        <v>0</v>
      </c>
      <c r="BV251" s="47">
        <v>0</v>
      </c>
      <c r="BW251" s="47">
        <v>0</v>
      </c>
      <c r="BX251" s="47">
        <v>0</v>
      </c>
      <c r="BY251" s="47">
        <v>0</v>
      </c>
      <c r="BZ251" s="47">
        <v>0</v>
      </c>
      <c r="CA251" s="47">
        <v>0</v>
      </c>
      <c r="CB251" s="47">
        <v>0</v>
      </c>
      <c r="CC251" s="47">
        <v>0</v>
      </c>
      <c r="CD251" s="47">
        <v>0</v>
      </c>
      <c r="CE251" s="47">
        <v>0</v>
      </c>
      <c r="CF251" s="47">
        <v>0</v>
      </c>
      <c r="CG251" s="47">
        <v>0</v>
      </c>
      <c r="CH251" s="47">
        <v>0</v>
      </c>
      <c r="CI251" s="25">
        <v>1</v>
      </c>
      <c r="CJ251" s="48">
        <v>0</v>
      </c>
      <c r="CK251" s="27">
        <v>1</v>
      </c>
      <c r="CL251" s="48">
        <v>0</v>
      </c>
      <c r="CM251" s="48">
        <v>0</v>
      </c>
      <c r="CN251" s="48">
        <v>0</v>
      </c>
      <c r="CO251" s="25">
        <v>0</v>
      </c>
      <c r="CP251" s="48">
        <v>0</v>
      </c>
      <c r="CQ251" s="48">
        <v>0</v>
      </c>
      <c r="CR251" s="25">
        <v>0</v>
      </c>
      <c r="CS251" s="48">
        <v>0</v>
      </c>
      <c r="CT251" s="48">
        <v>0</v>
      </c>
      <c r="CU251" s="25">
        <v>0</v>
      </c>
      <c r="CV251" s="48">
        <v>0</v>
      </c>
      <c r="CW251" s="48">
        <v>0</v>
      </c>
      <c r="CX251" s="48">
        <v>0</v>
      </c>
      <c r="CY251" s="25">
        <v>0</v>
      </c>
      <c r="CZ251" s="25">
        <v>0</v>
      </c>
      <c r="DA251" s="25">
        <v>0</v>
      </c>
      <c r="DB251" s="48">
        <v>0</v>
      </c>
      <c r="DC251" s="48">
        <v>0</v>
      </c>
      <c r="DD251" s="48">
        <v>0</v>
      </c>
      <c r="DE251" s="25">
        <v>0</v>
      </c>
      <c r="DF251" s="48">
        <v>0</v>
      </c>
      <c r="DG251" s="48">
        <v>0</v>
      </c>
      <c r="DH251" s="48">
        <v>0</v>
      </c>
      <c r="DI251" s="25">
        <v>0</v>
      </c>
      <c r="DJ251" s="33">
        <f t="shared" si="112"/>
        <v>0</v>
      </c>
      <c r="DK251" s="33">
        <f t="shared" si="113"/>
        <v>0</v>
      </c>
      <c r="DL251" s="27">
        <f t="shared" si="114"/>
        <v>1</v>
      </c>
      <c r="DM251" s="33">
        <f t="shared" si="115"/>
        <v>0</v>
      </c>
      <c r="DN251" s="33">
        <f t="shared" si="116"/>
        <v>0</v>
      </c>
      <c r="DO251" s="33">
        <f t="shared" si="117"/>
        <v>0</v>
      </c>
      <c r="DP251" s="33">
        <f t="shared" si="118"/>
        <v>0</v>
      </c>
      <c r="DQ251" s="33">
        <f t="shared" si="119"/>
        <v>0</v>
      </c>
      <c r="DR251" s="154"/>
      <c r="DS251" s="3"/>
      <c r="DT251" s="3"/>
      <c r="DU251" s="3"/>
      <c r="DV251" s="285"/>
    </row>
    <row r="252" spans="1:126" x14ac:dyDescent="0.35">
      <c r="A252">
        <v>2237</v>
      </c>
      <c r="B252" t="s">
        <v>127</v>
      </c>
      <c r="C252" t="s">
        <v>2452</v>
      </c>
      <c r="D252" t="s">
        <v>2453</v>
      </c>
      <c r="E252" t="s">
        <v>287</v>
      </c>
      <c r="F252" t="s">
        <v>287</v>
      </c>
      <c r="H252" t="s">
        <v>2454</v>
      </c>
      <c r="I252">
        <v>2020</v>
      </c>
      <c r="J252" t="s">
        <v>2455</v>
      </c>
      <c r="K252" s="47" t="s">
        <v>2456</v>
      </c>
      <c r="L252">
        <v>2020</v>
      </c>
      <c r="M252">
        <v>1</v>
      </c>
      <c r="N252" t="s">
        <v>2457</v>
      </c>
      <c r="O252" s="42" t="s">
        <v>2458</v>
      </c>
      <c r="P252" t="s">
        <v>118</v>
      </c>
      <c r="Q252" t="s">
        <v>2459</v>
      </c>
      <c r="R252" t="s">
        <v>103</v>
      </c>
      <c r="S252" t="s">
        <v>104</v>
      </c>
      <c r="T252" t="s">
        <v>240</v>
      </c>
      <c r="U252" t="s">
        <v>2460</v>
      </c>
      <c r="V252">
        <v>0</v>
      </c>
      <c r="W252">
        <v>0</v>
      </c>
      <c r="X252">
        <v>0</v>
      </c>
      <c r="Y252" s="43">
        <v>0</v>
      </c>
      <c r="Z252" s="43">
        <v>0</v>
      </c>
      <c r="AA252" s="43">
        <v>0</v>
      </c>
      <c r="AB252" s="43">
        <v>0</v>
      </c>
      <c r="AC252" s="3">
        <f t="shared" si="100"/>
        <v>0</v>
      </c>
      <c r="AD252" s="4">
        <f t="shared" si="101"/>
        <v>0</v>
      </c>
      <c r="AE252" s="44">
        <v>1</v>
      </c>
      <c r="AF252" s="44">
        <v>0</v>
      </c>
      <c r="AG252" s="11">
        <f t="shared" si="102"/>
        <v>1</v>
      </c>
      <c r="AH252" s="12">
        <f t="shared" si="103"/>
        <v>1</v>
      </c>
      <c r="AI252" s="13">
        <f t="shared" si="104"/>
        <v>1</v>
      </c>
      <c r="AJ252" s="45">
        <v>0</v>
      </c>
      <c r="AK252" s="45">
        <v>0</v>
      </c>
      <c r="AL252" s="18">
        <f t="shared" si="105"/>
        <v>0</v>
      </c>
      <c r="AM252" s="19">
        <f t="shared" si="106"/>
        <v>0</v>
      </c>
      <c r="AN252" s="46">
        <v>0</v>
      </c>
      <c r="AO252" s="46">
        <v>0</v>
      </c>
      <c r="AP252" s="46">
        <v>0</v>
      </c>
      <c r="AQ252" s="24">
        <f t="shared" si="107"/>
        <v>0</v>
      </c>
      <c r="AR252" s="25">
        <f t="shared" si="108"/>
        <v>0</v>
      </c>
      <c r="AS252" s="13">
        <f t="shared" si="109"/>
        <v>0</v>
      </c>
      <c r="AT252" s="26">
        <f t="shared" si="110"/>
        <v>1</v>
      </c>
      <c r="AU252" s="27">
        <f t="shared" si="111"/>
        <v>1</v>
      </c>
      <c r="AV252" s="47">
        <v>0</v>
      </c>
      <c r="AW252" s="47">
        <v>0</v>
      </c>
      <c r="AX252" s="47">
        <v>0</v>
      </c>
      <c r="AY252" s="47">
        <v>0</v>
      </c>
      <c r="AZ252" s="47">
        <v>0</v>
      </c>
      <c r="BA252" s="47">
        <v>0</v>
      </c>
      <c r="BB252" s="47">
        <v>0</v>
      </c>
      <c r="BC252" s="47">
        <v>0</v>
      </c>
      <c r="BD252" s="47">
        <v>0</v>
      </c>
      <c r="BE252" s="47">
        <v>0</v>
      </c>
      <c r="BF252" s="47">
        <v>0</v>
      </c>
      <c r="BG252" s="47">
        <v>0</v>
      </c>
      <c r="BH252" s="47">
        <v>0</v>
      </c>
      <c r="BI252" s="47">
        <v>0</v>
      </c>
      <c r="BJ252" s="47">
        <v>0</v>
      </c>
      <c r="BK252" s="47">
        <v>0</v>
      </c>
      <c r="BL252" s="47">
        <v>0</v>
      </c>
      <c r="BM252" s="47">
        <v>0</v>
      </c>
      <c r="BN252" s="47">
        <v>0</v>
      </c>
      <c r="BO252" s="47">
        <v>0</v>
      </c>
      <c r="BP252" s="47">
        <v>0</v>
      </c>
      <c r="BQ252" s="47">
        <v>0</v>
      </c>
      <c r="BR252" s="47">
        <v>0</v>
      </c>
      <c r="BS252" s="47">
        <v>0</v>
      </c>
      <c r="BT252" s="47">
        <v>1</v>
      </c>
      <c r="BU252" s="47">
        <v>0</v>
      </c>
      <c r="BV252" s="47">
        <v>0</v>
      </c>
      <c r="BW252" s="47">
        <v>0</v>
      </c>
      <c r="BX252" s="47">
        <v>0</v>
      </c>
      <c r="BY252" s="47">
        <v>0</v>
      </c>
      <c r="BZ252" s="47">
        <v>0</v>
      </c>
      <c r="CA252" s="47">
        <v>0</v>
      </c>
      <c r="CB252" s="47">
        <v>0</v>
      </c>
      <c r="CC252" s="47">
        <v>0</v>
      </c>
      <c r="CD252" s="47">
        <v>0</v>
      </c>
      <c r="CE252" s="47">
        <v>0</v>
      </c>
      <c r="CF252" s="47">
        <v>0</v>
      </c>
      <c r="CG252" s="47">
        <v>0</v>
      </c>
      <c r="CH252" s="47">
        <v>0</v>
      </c>
      <c r="CI252" s="25">
        <v>1</v>
      </c>
      <c r="CJ252" s="48">
        <v>0</v>
      </c>
      <c r="CK252" s="27">
        <v>0</v>
      </c>
      <c r="CL252" s="48">
        <v>1</v>
      </c>
      <c r="CM252" s="48">
        <v>0</v>
      </c>
      <c r="CN252" s="48">
        <v>0</v>
      </c>
      <c r="CO252" s="25">
        <v>0</v>
      </c>
      <c r="CP252" s="48">
        <v>0</v>
      </c>
      <c r="CQ252" s="48">
        <v>0</v>
      </c>
      <c r="CR252" s="25">
        <v>0</v>
      </c>
      <c r="CS252" s="48">
        <v>0</v>
      </c>
      <c r="CT252" s="48">
        <v>0</v>
      </c>
      <c r="CU252" s="25">
        <v>0</v>
      </c>
      <c r="CV252" s="48">
        <v>0</v>
      </c>
      <c r="CW252" s="48">
        <v>0</v>
      </c>
      <c r="CX252" s="48">
        <v>0</v>
      </c>
      <c r="CY252" s="25">
        <v>0</v>
      </c>
      <c r="CZ252" s="25">
        <v>0</v>
      </c>
      <c r="DA252" s="25">
        <v>0</v>
      </c>
      <c r="DB252" s="48">
        <v>0</v>
      </c>
      <c r="DC252" s="48">
        <v>0</v>
      </c>
      <c r="DD252" s="48">
        <v>0</v>
      </c>
      <c r="DE252" s="25">
        <v>0</v>
      </c>
      <c r="DF252" s="48">
        <v>0</v>
      </c>
      <c r="DG252" s="48">
        <v>0</v>
      </c>
      <c r="DH252" s="48">
        <v>0</v>
      </c>
      <c r="DI252" s="25">
        <v>0</v>
      </c>
      <c r="DJ252" s="33">
        <f t="shared" si="112"/>
        <v>0</v>
      </c>
      <c r="DK252" s="33">
        <f t="shared" si="113"/>
        <v>0</v>
      </c>
      <c r="DL252" s="27">
        <f t="shared" si="114"/>
        <v>0</v>
      </c>
      <c r="DM252" s="33">
        <f t="shared" si="115"/>
        <v>1</v>
      </c>
      <c r="DN252" s="33">
        <f t="shared" si="116"/>
        <v>0</v>
      </c>
      <c r="DO252" s="33">
        <f t="shared" si="117"/>
        <v>0</v>
      </c>
      <c r="DP252" s="33">
        <f t="shared" si="118"/>
        <v>0</v>
      </c>
      <c r="DQ252" s="33">
        <f t="shared" si="119"/>
        <v>0</v>
      </c>
      <c r="DR252" s="154"/>
      <c r="DS252" s="3"/>
      <c r="DT252" s="3"/>
      <c r="DU252" s="3"/>
      <c r="DV252" s="285"/>
    </row>
    <row r="253" spans="1:126" x14ac:dyDescent="0.35">
      <c r="A253">
        <v>2239</v>
      </c>
      <c r="B253" t="s">
        <v>127</v>
      </c>
      <c r="C253" t="s">
        <v>2461</v>
      </c>
      <c r="D253" t="s">
        <v>2462</v>
      </c>
      <c r="E253" t="s">
        <v>2463</v>
      </c>
      <c r="F253" t="s">
        <v>426</v>
      </c>
      <c r="G253" t="s">
        <v>2464</v>
      </c>
      <c r="H253" t="s">
        <v>2426</v>
      </c>
      <c r="I253">
        <v>2020</v>
      </c>
      <c r="J253" t="s">
        <v>2465</v>
      </c>
      <c r="K253" s="47" t="s">
        <v>151</v>
      </c>
      <c r="L253">
        <v>4896</v>
      </c>
      <c r="M253">
        <v>1</v>
      </c>
      <c r="N253" t="s">
        <v>2466</v>
      </c>
      <c r="O253" s="42" t="s">
        <v>155</v>
      </c>
      <c r="P253" t="s">
        <v>102</v>
      </c>
      <c r="Q253" t="s">
        <v>2467</v>
      </c>
      <c r="R253" t="s">
        <v>103</v>
      </c>
      <c r="S253" t="s">
        <v>104</v>
      </c>
      <c r="T253" t="s">
        <v>105</v>
      </c>
      <c r="U253" t="s">
        <v>2468</v>
      </c>
      <c r="V253">
        <v>1</v>
      </c>
      <c r="W253">
        <v>1</v>
      </c>
      <c r="X253">
        <v>1</v>
      </c>
      <c r="Y253" s="43">
        <v>0</v>
      </c>
      <c r="Z253" s="43">
        <v>0</v>
      </c>
      <c r="AA253" s="43">
        <v>0</v>
      </c>
      <c r="AB253" s="43">
        <v>0</v>
      </c>
      <c r="AC253" s="3">
        <f t="shared" si="100"/>
        <v>0</v>
      </c>
      <c r="AD253" s="4">
        <f t="shared" si="101"/>
        <v>0</v>
      </c>
      <c r="AE253" s="44">
        <v>1</v>
      </c>
      <c r="AF253" s="44">
        <v>0</v>
      </c>
      <c r="AG253" s="11">
        <f t="shared" si="102"/>
        <v>1</v>
      </c>
      <c r="AH253" s="12">
        <f t="shared" si="103"/>
        <v>1</v>
      </c>
      <c r="AI253" s="13">
        <f t="shared" si="104"/>
        <v>1</v>
      </c>
      <c r="AJ253" s="45">
        <v>0</v>
      </c>
      <c r="AK253" s="45">
        <v>0</v>
      </c>
      <c r="AL253" s="18">
        <f t="shared" si="105"/>
        <v>0</v>
      </c>
      <c r="AM253" s="19">
        <f t="shared" si="106"/>
        <v>0</v>
      </c>
      <c r="AN253" s="46">
        <v>0</v>
      </c>
      <c r="AO253" s="46">
        <v>0</v>
      </c>
      <c r="AP253" s="46">
        <v>0</v>
      </c>
      <c r="AQ253" s="24">
        <f t="shared" si="107"/>
        <v>0</v>
      </c>
      <c r="AR253" s="25">
        <f t="shared" si="108"/>
        <v>0</v>
      </c>
      <c r="AS253" s="13">
        <f t="shared" si="109"/>
        <v>0</v>
      </c>
      <c r="AT253" s="26">
        <f t="shared" si="110"/>
        <v>1</v>
      </c>
      <c r="AU253" s="27">
        <f t="shared" si="111"/>
        <v>1</v>
      </c>
      <c r="AV253" s="47">
        <v>0</v>
      </c>
      <c r="AW253" s="47">
        <v>0</v>
      </c>
      <c r="AX253" s="47">
        <v>0</v>
      </c>
      <c r="AY253" s="47">
        <v>0</v>
      </c>
      <c r="AZ253" s="47">
        <v>0</v>
      </c>
      <c r="BA253" s="47">
        <v>0</v>
      </c>
      <c r="BB253" s="47">
        <v>0</v>
      </c>
      <c r="BC253" s="47">
        <v>0</v>
      </c>
      <c r="BD253" s="47">
        <v>0</v>
      </c>
      <c r="BE253" s="47">
        <v>0</v>
      </c>
      <c r="BF253" s="47">
        <v>0</v>
      </c>
      <c r="BG253" s="47">
        <v>0</v>
      </c>
      <c r="BH253" s="47">
        <v>0</v>
      </c>
      <c r="BI253" s="47">
        <v>0</v>
      </c>
      <c r="BJ253" s="47">
        <v>0</v>
      </c>
      <c r="BK253" s="47">
        <v>0</v>
      </c>
      <c r="BL253" s="47">
        <v>0</v>
      </c>
      <c r="BM253" s="47">
        <v>0</v>
      </c>
      <c r="BN253" s="47">
        <v>0</v>
      </c>
      <c r="BO253" s="47">
        <v>0</v>
      </c>
      <c r="BP253" s="47">
        <v>0</v>
      </c>
      <c r="BQ253" s="47">
        <v>0</v>
      </c>
      <c r="BR253" s="47">
        <v>0</v>
      </c>
      <c r="BS253" s="47">
        <v>0</v>
      </c>
      <c r="BT253" s="47">
        <v>0</v>
      </c>
      <c r="BU253" s="47">
        <v>0</v>
      </c>
      <c r="BV253" s="47">
        <v>0</v>
      </c>
      <c r="BW253" s="47">
        <v>0</v>
      </c>
      <c r="BX253" s="47">
        <v>0</v>
      </c>
      <c r="BY253" s="47">
        <v>0</v>
      </c>
      <c r="BZ253" s="47">
        <v>0</v>
      </c>
      <c r="CA253" s="47">
        <v>0</v>
      </c>
      <c r="CB253" s="47">
        <v>0</v>
      </c>
      <c r="CC253" s="47">
        <v>0</v>
      </c>
      <c r="CD253" s="47">
        <v>0</v>
      </c>
      <c r="CE253" s="47">
        <v>0</v>
      </c>
      <c r="CF253" s="47">
        <v>0</v>
      </c>
      <c r="CG253" s="47">
        <v>0</v>
      </c>
      <c r="CH253" s="47">
        <v>0</v>
      </c>
      <c r="CI253" s="25">
        <v>1</v>
      </c>
      <c r="CJ253" s="48">
        <v>0</v>
      </c>
      <c r="CK253" s="27">
        <v>1</v>
      </c>
      <c r="CL253" s="48">
        <v>0</v>
      </c>
      <c r="CM253" s="48">
        <v>0</v>
      </c>
      <c r="CN253" s="48">
        <v>0</v>
      </c>
      <c r="CO253" s="25">
        <v>0</v>
      </c>
      <c r="CP253" s="48">
        <v>0</v>
      </c>
      <c r="CQ253" s="48">
        <v>0</v>
      </c>
      <c r="CR253" s="25">
        <v>0</v>
      </c>
      <c r="CS253" s="48">
        <v>0</v>
      </c>
      <c r="CT253" s="48">
        <v>0</v>
      </c>
      <c r="CU253" s="25">
        <v>0</v>
      </c>
      <c r="CV253" s="48">
        <v>0</v>
      </c>
      <c r="CW253" s="48">
        <v>0</v>
      </c>
      <c r="CX253" s="48">
        <v>0</v>
      </c>
      <c r="CY253" s="25">
        <v>0</v>
      </c>
      <c r="CZ253" s="25">
        <v>0</v>
      </c>
      <c r="DA253" s="25">
        <v>0</v>
      </c>
      <c r="DB253" s="48">
        <v>0</v>
      </c>
      <c r="DC253" s="48">
        <v>0</v>
      </c>
      <c r="DD253" s="48">
        <v>0</v>
      </c>
      <c r="DE253" s="25">
        <v>0</v>
      </c>
      <c r="DF253" s="48">
        <v>0</v>
      </c>
      <c r="DG253" s="48">
        <v>0</v>
      </c>
      <c r="DH253" s="48">
        <v>0</v>
      </c>
      <c r="DI253" s="25">
        <v>0</v>
      </c>
      <c r="DJ253" s="33">
        <f t="shared" si="112"/>
        <v>0</v>
      </c>
      <c r="DK253" s="33">
        <f t="shared" si="113"/>
        <v>0</v>
      </c>
      <c r="DL253" s="27">
        <f t="shared" si="114"/>
        <v>1</v>
      </c>
      <c r="DM253" s="33">
        <f t="shared" si="115"/>
        <v>0</v>
      </c>
      <c r="DN253" s="33">
        <f t="shared" si="116"/>
        <v>0</v>
      </c>
      <c r="DO253" s="33">
        <f t="shared" si="117"/>
        <v>0</v>
      </c>
      <c r="DP253" s="33">
        <f t="shared" si="118"/>
        <v>0</v>
      </c>
      <c r="DQ253" s="33">
        <f t="shared" si="119"/>
        <v>0</v>
      </c>
      <c r="DR253" s="154">
        <v>0.95499999999999996</v>
      </c>
      <c r="DS253" s="3">
        <v>0.94599999999999995</v>
      </c>
      <c r="DT253" s="3" t="s">
        <v>3063</v>
      </c>
      <c r="DU253" s="3" t="s">
        <v>3067</v>
      </c>
      <c r="DV253" s="285"/>
    </row>
    <row r="254" spans="1:126" x14ac:dyDescent="0.35">
      <c r="A254">
        <v>2240</v>
      </c>
      <c r="B254" t="s">
        <v>127</v>
      </c>
      <c r="C254" t="s">
        <v>2469</v>
      </c>
      <c r="D254" t="s">
        <v>2470</v>
      </c>
      <c r="E254" t="s">
        <v>426</v>
      </c>
      <c r="F254" t="s">
        <v>426</v>
      </c>
      <c r="H254" t="s">
        <v>1799</v>
      </c>
      <c r="I254">
        <v>2020</v>
      </c>
      <c r="J254" t="s">
        <v>2471</v>
      </c>
      <c r="K254" s="47" t="s">
        <v>427</v>
      </c>
      <c r="L254">
        <v>57</v>
      </c>
      <c r="N254" t="s">
        <v>2472</v>
      </c>
      <c r="O254" s="42" t="s">
        <v>2473</v>
      </c>
      <c r="P254" t="s">
        <v>118</v>
      </c>
      <c r="Q254" t="s">
        <v>2474</v>
      </c>
      <c r="R254" t="s">
        <v>108</v>
      </c>
      <c r="S254" t="s">
        <v>104</v>
      </c>
      <c r="T254" t="s">
        <v>168</v>
      </c>
      <c r="U254" t="s">
        <v>428</v>
      </c>
      <c r="V254">
        <v>1</v>
      </c>
      <c r="W254">
        <v>0</v>
      </c>
      <c r="X254">
        <v>0</v>
      </c>
      <c r="Y254" s="43">
        <v>0</v>
      </c>
      <c r="Z254" s="43">
        <v>0</v>
      </c>
      <c r="AA254" s="43">
        <v>0</v>
      </c>
      <c r="AB254" s="43">
        <v>0</v>
      </c>
      <c r="AC254" s="3">
        <f t="shared" si="100"/>
        <v>0</v>
      </c>
      <c r="AD254" s="4">
        <f t="shared" si="101"/>
        <v>0</v>
      </c>
      <c r="AE254" s="44">
        <v>1</v>
      </c>
      <c r="AF254" s="44">
        <v>0</v>
      </c>
      <c r="AG254" s="11">
        <f t="shared" si="102"/>
        <v>1</v>
      </c>
      <c r="AH254" s="12">
        <f t="shared" si="103"/>
        <v>1</v>
      </c>
      <c r="AI254" s="13">
        <f t="shared" si="104"/>
        <v>1</v>
      </c>
      <c r="AJ254" s="45">
        <v>0</v>
      </c>
      <c r="AK254" s="45">
        <v>0</v>
      </c>
      <c r="AL254" s="18">
        <f t="shared" si="105"/>
        <v>0</v>
      </c>
      <c r="AM254" s="19">
        <f t="shared" si="106"/>
        <v>0</v>
      </c>
      <c r="AN254" s="46">
        <v>0</v>
      </c>
      <c r="AO254" s="46">
        <v>0</v>
      </c>
      <c r="AP254" s="46">
        <v>0</v>
      </c>
      <c r="AQ254" s="24">
        <f t="shared" si="107"/>
        <v>0</v>
      </c>
      <c r="AR254" s="25">
        <f t="shared" si="108"/>
        <v>0</v>
      </c>
      <c r="AS254" s="13">
        <f t="shared" si="109"/>
        <v>0</v>
      </c>
      <c r="AT254" s="26">
        <f t="shared" si="110"/>
        <v>1</v>
      </c>
      <c r="AU254" s="27">
        <f t="shared" si="111"/>
        <v>1</v>
      </c>
      <c r="AV254" s="47">
        <v>0</v>
      </c>
      <c r="AW254" s="47">
        <v>0</v>
      </c>
      <c r="AX254" s="47">
        <v>0</v>
      </c>
      <c r="AY254" s="47">
        <v>0</v>
      </c>
      <c r="AZ254" s="47">
        <v>0</v>
      </c>
      <c r="BA254" s="47">
        <v>0</v>
      </c>
      <c r="BB254" s="47">
        <v>0</v>
      </c>
      <c r="BC254" s="47">
        <v>0</v>
      </c>
      <c r="BD254" s="47">
        <v>0</v>
      </c>
      <c r="BE254" s="47">
        <v>0</v>
      </c>
      <c r="BF254" s="47">
        <v>0</v>
      </c>
      <c r="BG254" s="47">
        <v>0</v>
      </c>
      <c r="BH254" s="47">
        <v>0</v>
      </c>
      <c r="BI254" s="47">
        <v>0</v>
      </c>
      <c r="BJ254" s="47">
        <v>0</v>
      </c>
      <c r="BK254" s="47">
        <v>0</v>
      </c>
      <c r="BL254" s="47">
        <v>0</v>
      </c>
      <c r="BM254" s="47">
        <v>0</v>
      </c>
      <c r="BN254" s="47">
        <v>0</v>
      </c>
      <c r="BO254" s="47">
        <v>0</v>
      </c>
      <c r="BP254" s="47">
        <v>0</v>
      </c>
      <c r="BQ254" s="47">
        <v>0</v>
      </c>
      <c r="BR254" s="47">
        <v>0</v>
      </c>
      <c r="BS254" s="47">
        <v>0</v>
      </c>
      <c r="BT254" s="47">
        <v>0</v>
      </c>
      <c r="BU254" s="47">
        <v>0</v>
      </c>
      <c r="BV254" s="47">
        <v>1</v>
      </c>
      <c r="BW254" s="47">
        <v>0</v>
      </c>
      <c r="BX254" s="47">
        <v>0</v>
      </c>
      <c r="BY254" s="47">
        <v>0</v>
      </c>
      <c r="BZ254" s="47">
        <v>0</v>
      </c>
      <c r="CA254" s="47">
        <v>0</v>
      </c>
      <c r="CB254" s="47">
        <v>0</v>
      </c>
      <c r="CC254" s="47">
        <v>0</v>
      </c>
      <c r="CD254" s="47">
        <v>0</v>
      </c>
      <c r="CE254" s="47">
        <v>0</v>
      </c>
      <c r="CF254" s="47">
        <v>0</v>
      </c>
      <c r="CG254" s="47">
        <v>0</v>
      </c>
      <c r="CH254" s="47">
        <v>0</v>
      </c>
      <c r="CI254" s="25">
        <v>1</v>
      </c>
      <c r="CJ254" s="48">
        <v>0</v>
      </c>
      <c r="CK254" s="27">
        <v>0</v>
      </c>
      <c r="CL254" s="48">
        <v>0</v>
      </c>
      <c r="CM254" s="48">
        <v>0</v>
      </c>
      <c r="CN254" s="48">
        <v>1</v>
      </c>
      <c r="CO254" s="25">
        <v>0</v>
      </c>
      <c r="CP254" s="48">
        <v>0</v>
      </c>
      <c r="CQ254" s="48">
        <v>0</v>
      </c>
      <c r="CR254" s="25">
        <v>0</v>
      </c>
      <c r="CS254" s="48">
        <v>0</v>
      </c>
      <c r="CT254" s="48">
        <v>0</v>
      </c>
      <c r="CU254" s="25">
        <v>0</v>
      </c>
      <c r="CV254" s="48">
        <v>0</v>
      </c>
      <c r="CW254" s="48">
        <v>0</v>
      </c>
      <c r="CX254" s="48">
        <v>0</v>
      </c>
      <c r="CY254" s="25">
        <v>0</v>
      </c>
      <c r="CZ254" s="25">
        <v>0</v>
      </c>
      <c r="DA254" s="25">
        <v>0</v>
      </c>
      <c r="DB254" s="48">
        <v>0</v>
      </c>
      <c r="DC254" s="48">
        <v>0</v>
      </c>
      <c r="DD254" s="48">
        <v>0</v>
      </c>
      <c r="DE254" s="25">
        <v>0</v>
      </c>
      <c r="DF254" s="48">
        <v>0</v>
      </c>
      <c r="DG254" s="48">
        <v>0</v>
      </c>
      <c r="DH254" s="48">
        <v>0</v>
      </c>
      <c r="DI254" s="25">
        <v>0</v>
      </c>
      <c r="DJ254" s="33">
        <f t="shared" si="112"/>
        <v>0</v>
      </c>
      <c r="DK254" s="33">
        <f t="shared" si="113"/>
        <v>1</v>
      </c>
      <c r="DL254" s="27">
        <f t="shared" si="114"/>
        <v>0</v>
      </c>
      <c r="DM254" s="33">
        <f t="shared" si="115"/>
        <v>0</v>
      </c>
      <c r="DN254" s="33">
        <f t="shared" si="116"/>
        <v>0</v>
      </c>
      <c r="DO254" s="33">
        <f t="shared" si="117"/>
        <v>0</v>
      </c>
      <c r="DP254" s="33">
        <f t="shared" si="118"/>
        <v>0</v>
      </c>
      <c r="DQ254" s="33">
        <f t="shared" si="119"/>
        <v>0</v>
      </c>
      <c r="DR254" s="154"/>
      <c r="DS254" s="3"/>
      <c r="DT254" s="3"/>
      <c r="DU254" s="3"/>
      <c r="DV254" s="285"/>
    </row>
    <row r="255" spans="1:126" x14ac:dyDescent="0.35">
      <c r="A255">
        <v>2241</v>
      </c>
      <c r="B255" t="s">
        <v>2475</v>
      </c>
      <c r="C255" t="s">
        <v>2476</v>
      </c>
      <c r="D255" t="s">
        <v>2477</v>
      </c>
      <c r="E255" t="s">
        <v>2478</v>
      </c>
      <c r="F255" t="s">
        <v>2478</v>
      </c>
      <c r="H255" t="s">
        <v>560</v>
      </c>
      <c r="I255">
        <v>2020</v>
      </c>
      <c r="J255" t="s">
        <v>2479</v>
      </c>
      <c r="K255" s="47" t="s">
        <v>211</v>
      </c>
      <c r="L255">
        <v>7</v>
      </c>
      <c r="N255" t="s">
        <v>197</v>
      </c>
      <c r="P255" t="s">
        <v>102</v>
      </c>
      <c r="Q255" t="s">
        <v>2480</v>
      </c>
      <c r="R255" t="s">
        <v>103</v>
      </c>
      <c r="S255" t="s">
        <v>104</v>
      </c>
      <c r="T255" t="s">
        <v>105</v>
      </c>
      <c r="U255" t="s">
        <v>2481</v>
      </c>
      <c r="V255">
        <v>1</v>
      </c>
      <c r="W255">
        <v>0</v>
      </c>
      <c r="X255">
        <v>0</v>
      </c>
      <c r="Y255" s="43">
        <v>1</v>
      </c>
      <c r="Z255" s="43">
        <v>0</v>
      </c>
      <c r="AA255" s="43">
        <v>0</v>
      </c>
      <c r="AB255" s="43">
        <v>0</v>
      </c>
      <c r="AC255" s="3">
        <f t="shared" si="100"/>
        <v>1</v>
      </c>
      <c r="AD255" s="4">
        <f t="shared" si="101"/>
        <v>1</v>
      </c>
      <c r="AE255" s="44">
        <v>0</v>
      </c>
      <c r="AF255" s="44">
        <v>0</v>
      </c>
      <c r="AG255" s="11">
        <f t="shared" si="102"/>
        <v>0</v>
      </c>
      <c r="AH255" s="12">
        <f t="shared" si="103"/>
        <v>0</v>
      </c>
      <c r="AI255" s="13">
        <f t="shared" si="104"/>
        <v>1</v>
      </c>
      <c r="AJ255" s="45">
        <v>0</v>
      </c>
      <c r="AK255" s="45">
        <v>0</v>
      </c>
      <c r="AL255" s="18">
        <f t="shared" si="105"/>
        <v>0</v>
      </c>
      <c r="AM255" s="19">
        <f t="shared" si="106"/>
        <v>0</v>
      </c>
      <c r="AN255" s="46">
        <v>0</v>
      </c>
      <c r="AO255" s="46">
        <v>0</v>
      </c>
      <c r="AP255" s="46">
        <v>0</v>
      </c>
      <c r="AQ255" s="24">
        <f t="shared" si="107"/>
        <v>0</v>
      </c>
      <c r="AR255" s="25">
        <f t="shared" si="108"/>
        <v>0</v>
      </c>
      <c r="AS255" s="13">
        <f t="shared" si="109"/>
        <v>0</v>
      </c>
      <c r="AT255" s="26">
        <f t="shared" si="110"/>
        <v>1</v>
      </c>
      <c r="AU255" s="27">
        <f t="shared" si="111"/>
        <v>1</v>
      </c>
      <c r="AV255" s="47">
        <v>0</v>
      </c>
      <c r="AW255" s="47">
        <v>0</v>
      </c>
      <c r="AX255" s="47">
        <v>0</v>
      </c>
      <c r="AY255" s="47">
        <v>0</v>
      </c>
      <c r="AZ255" s="47">
        <v>0</v>
      </c>
      <c r="BA255" s="47">
        <v>0</v>
      </c>
      <c r="BB255" s="47">
        <v>0</v>
      </c>
      <c r="BC255" s="47">
        <v>0</v>
      </c>
      <c r="BD255" s="47">
        <v>0</v>
      </c>
      <c r="BE255" s="47">
        <v>0</v>
      </c>
      <c r="BF255" s="47">
        <v>0</v>
      </c>
      <c r="BG255" s="47">
        <v>0</v>
      </c>
      <c r="BH255" s="47">
        <v>0</v>
      </c>
      <c r="BI255" s="47">
        <v>0</v>
      </c>
      <c r="BJ255" s="47">
        <v>0</v>
      </c>
      <c r="BK255" s="47">
        <v>0</v>
      </c>
      <c r="BL255" s="47">
        <v>0</v>
      </c>
      <c r="BM255" s="47">
        <v>0</v>
      </c>
      <c r="BN255" s="47">
        <v>0</v>
      </c>
      <c r="BO255" s="47">
        <v>0</v>
      </c>
      <c r="BP255" s="47">
        <v>0</v>
      </c>
      <c r="BQ255" s="47">
        <v>0</v>
      </c>
      <c r="BR255" s="47">
        <v>0</v>
      </c>
      <c r="BS255" s="47">
        <v>0</v>
      </c>
      <c r="BT255" s="47">
        <v>0</v>
      </c>
      <c r="BU255" s="47">
        <v>0</v>
      </c>
      <c r="BV255" s="47">
        <v>0</v>
      </c>
      <c r="BW255" s="47">
        <v>0</v>
      </c>
      <c r="BX255" s="47">
        <v>0</v>
      </c>
      <c r="BY255" s="47">
        <v>0</v>
      </c>
      <c r="BZ255" s="47">
        <v>0</v>
      </c>
      <c r="CA255" s="47">
        <v>0</v>
      </c>
      <c r="CB255" s="47">
        <v>0</v>
      </c>
      <c r="CC255" s="47">
        <v>0</v>
      </c>
      <c r="CD255" s="47">
        <v>0</v>
      </c>
      <c r="CE255" s="47">
        <v>0</v>
      </c>
      <c r="CF255" s="47">
        <v>0</v>
      </c>
      <c r="CG255" s="47">
        <v>0</v>
      </c>
      <c r="CH255" s="47">
        <v>0</v>
      </c>
      <c r="CI255" s="25">
        <v>1</v>
      </c>
      <c r="CJ255" s="48">
        <v>0</v>
      </c>
      <c r="CK255" s="27">
        <v>1</v>
      </c>
      <c r="CL255" s="48">
        <v>0</v>
      </c>
      <c r="CM255" s="48">
        <v>0</v>
      </c>
      <c r="CN255" s="48">
        <v>0</v>
      </c>
      <c r="CO255" s="25">
        <v>0</v>
      </c>
      <c r="CP255" s="48">
        <v>0</v>
      </c>
      <c r="CQ255" s="48">
        <v>0</v>
      </c>
      <c r="CR255" s="25">
        <v>0</v>
      </c>
      <c r="CS255" s="48">
        <v>0</v>
      </c>
      <c r="CT255" s="48">
        <v>0</v>
      </c>
      <c r="CU255" s="25">
        <v>0</v>
      </c>
      <c r="CV255" s="48">
        <v>0</v>
      </c>
      <c r="CW255" s="48">
        <v>0</v>
      </c>
      <c r="CX255" s="48">
        <v>0</v>
      </c>
      <c r="CY255" s="25">
        <v>0</v>
      </c>
      <c r="CZ255" s="25">
        <v>0</v>
      </c>
      <c r="DA255" s="25">
        <v>0</v>
      </c>
      <c r="DB255" s="48">
        <v>0</v>
      </c>
      <c r="DC255" s="48">
        <v>0</v>
      </c>
      <c r="DD255" s="48">
        <v>0</v>
      </c>
      <c r="DE255" s="25">
        <v>0</v>
      </c>
      <c r="DF255" s="48">
        <v>0</v>
      </c>
      <c r="DG255" s="48">
        <v>0</v>
      </c>
      <c r="DH255" s="48">
        <v>0</v>
      </c>
      <c r="DI255" s="25">
        <v>0</v>
      </c>
      <c r="DJ255" s="33">
        <f t="shared" si="112"/>
        <v>0</v>
      </c>
      <c r="DK255" s="33">
        <f t="shared" si="113"/>
        <v>0</v>
      </c>
      <c r="DL255" s="27">
        <f t="shared" si="114"/>
        <v>1</v>
      </c>
      <c r="DM255" s="33">
        <f t="shared" si="115"/>
        <v>0</v>
      </c>
      <c r="DN255" s="33">
        <f t="shared" si="116"/>
        <v>0</v>
      </c>
      <c r="DO255" s="33">
        <f t="shared" si="117"/>
        <v>0</v>
      </c>
      <c r="DP255" s="33">
        <f t="shared" si="118"/>
        <v>0</v>
      </c>
      <c r="DQ255" s="33">
        <f t="shared" si="119"/>
        <v>0</v>
      </c>
      <c r="DR255" s="154">
        <v>2.4159999999999999</v>
      </c>
      <c r="DS255" s="3">
        <v>2.5550000000000002</v>
      </c>
      <c r="DT255" s="3" t="s">
        <v>3077</v>
      </c>
      <c r="DU255" s="3" t="s">
        <v>3064</v>
      </c>
      <c r="DV255" s="285"/>
    </row>
    <row r="256" spans="1:126" x14ac:dyDescent="0.35">
      <c r="A256">
        <v>2242</v>
      </c>
      <c r="B256" t="s">
        <v>127</v>
      </c>
      <c r="C256" t="s">
        <v>2482</v>
      </c>
      <c r="D256" t="s">
        <v>2483</v>
      </c>
      <c r="E256" t="s">
        <v>2484</v>
      </c>
      <c r="F256" t="s">
        <v>311</v>
      </c>
      <c r="G256" t="s">
        <v>2485</v>
      </c>
      <c r="H256" t="s">
        <v>2486</v>
      </c>
      <c r="I256">
        <v>2020</v>
      </c>
      <c r="J256" t="s">
        <v>2487</v>
      </c>
      <c r="K256" s="47" t="s">
        <v>1845</v>
      </c>
      <c r="N256" t="s">
        <v>185</v>
      </c>
      <c r="O256" s="42" t="s">
        <v>177</v>
      </c>
      <c r="P256" t="s">
        <v>102</v>
      </c>
      <c r="Q256" t="s">
        <v>2488</v>
      </c>
      <c r="R256" t="s">
        <v>108</v>
      </c>
      <c r="S256" t="s">
        <v>104</v>
      </c>
      <c r="T256" t="s">
        <v>105</v>
      </c>
      <c r="U256" t="s">
        <v>372</v>
      </c>
      <c r="V256">
        <v>0</v>
      </c>
      <c r="W256">
        <v>0</v>
      </c>
      <c r="X256">
        <v>0</v>
      </c>
      <c r="Y256" s="43">
        <v>0</v>
      </c>
      <c r="Z256" s="43">
        <v>0</v>
      </c>
      <c r="AA256" s="43">
        <v>0</v>
      </c>
      <c r="AB256" s="43">
        <v>0</v>
      </c>
      <c r="AC256" s="3">
        <f t="shared" si="100"/>
        <v>0</v>
      </c>
      <c r="AD256" s="4">
        <f t="shared" si="101"/>
        <v>0</v>
      </c>
      <c r="AE256" s="44">
        <v>1</v>
      </c>
      <c r="AF256" s="44">
        <v>0</v>
      </c>
      <c r="AG256" s="11">
        <f t="shared" si="102"/>
        <v>1</v>
      </c>
      <c r="AH256" s="12">
        <f t="shared" si="103"/>
        <v>1</v>
      </c>
      <c r="AI256" s="13">
        <f t="shared" si="104"/>
        <v>1</v>
      </c>
      <c r="AJ256" s="45">
        <v>0</v>
      </c>
      <c r="AK256" s="45">
        <v>0</v>
      </c>
      <c r="AL256" s="18">
        <f t="shared" si="105"/>
        <v>0</v>
      </c>
      <c r="AM256" s="19">
        <f t="shared" si="106"/>
        <v>0</v>
      </c>
      <c r="AN256" s="46">
        <v>0</v>
      </c>
      <c r="AO256" s="46">
        <v>0</v>
      </c>
      <c r="AP256" s="46">
        <v>0</v>
      </c>
      <c r="AQ256" s="24">
        <f t="shared" si="107"/>
        <v>0</v>
      </c>
      <c r="AR256" s="25">
        <f t="shared" si="108"/>
        <v>0</v>
      </c>
      <c r="AS256" s="13">
        <f t="shared" si="109"/>
        <v>0</v>
      </c>
      <c r="AT256" s="26">
        <f t="shared" si="110"/>
        <v>1</v>
      </c>
      <c r="AU256" s="27">
        <f t="shared" si="111"/>
        <v>1</v>
      </c>
      <c r="AV256" s="47">
        <v>0</v>
      </c>
      <c r="AW256" s="47">
        <v>0</v>
      </c>
      <c r="AX256" s="47">
        <v>0</v>
      </c>
      <c r="AY256" s="47">
        <v>0</v>
      </c>
      <c r="AZ256" s="47">
        <v>0</v>
      </c>
      <c r="BA256" s="47">
        <v>0</v>
      </c>
      <c r="BB256" s="47">
        <v>0</v>
      </c>
      <c r="BC256" s="47">
        <v>0</v>
      </c>
      <c r="BD256" s="47">
        <v>0</v>
      </c>
      <c r="BE256" s="47">
        <v>0</v>
      </c>
      <c r="BF256" s="47">
        <v>0</v>
      </c>
      <c r="BG256" s="47">
        <v>0</v>
      </c>
      <c r="BH256" s="47">
        <v>0</v>
      </c>
      <c r="BI256" s="47">
        <v>0</v>
      </c>
      <c r="BJ256" s="47">
        <v>0</v>
      </c>
      <c r="BK256" s="47">
        <v>0</v>
      </c>
      <c r="BL256" s="47">
        <v>0</v>
      </c>
      <c r="BM256" s="47">
        <v>0</v>
      </c>
      <c r="BN256" s="47">
        <v>0</v>
      </c>
      <c r="BO256" s="47">
        <v>0</v>
      </c>
      <c r="BP256" s="47">
        <v>0</v>
      </c>
      <c r="BQ256" s="47">
        <v>0</v>
      </c>
      <c r="BR256" s="47">
        <v>0</v>
      </c>
      <c r="BS256" s="47">
        <v>0</v>
      </c>
      <c r="BT256" s="47">
        <v>0</v>
      </c>
      <c r="BU256" s="47">
        <v>0</v>
      </c>
      <c r="BV256" s="47">
        <v>0</v>
      </c>
      <c r="BW256" s="47">
        <v>0</v>
      </c>
      <c r="BX256" s="47">
        <v>0</v>
      </c>
      <c r="BY256" s="47">
        <v>0</v>
      </c>
      <c r="BZ256" s="47">
        <v>0</v>
      </c>
      <c r="CA256" s="47">
        <v>0</v>
      </c>
      <c r="CB256" s="47">
        <v>0</v>
      </c>
      <c r="CC256" s="47">
        <v>0</v>
      </c>
      <c r="CD256" s="47">
        <v>0</v>
      </c>
      <c r="CE256" s="47">
        <v>0</v>
      </c>
      <c r="CF256" s="47">
        <v>0</v>
      </c>
      <c r="CG256" s="47">
        <v>0</v>
      </c>
      <c r="CH256" s="47">
        <v>0</v>
      </c>
      <c r="CI256" s="25">
        <v>1</v>
      </c>
      <c r="CJ256" s="48">
        <v>0</v>
      </c>
      <c r="CK256" s="27">
        <v>1</v>
      </c>
      <c r="CL256" s="48">
        <v>0</v>
      </c>
      <c r="CM256" s="48">
        <v>0</v>
      </c>
      <c r="CN256" s="48">
        <v>0</v>
      </c>
      <c r="CO256" s="25">
        <v>0</v>
      </c>
      <c r="CP256" s="48">
        <v>0</v>
      </c>
      <c r="CQ256" s="48">
        <v>0</v>
      </c>
      <c r="CR256" s="25">
        <v>0</v>
      </c>
      <c r="CS256" s="48">
        <v>0</v>
      </c>
      <c r="CT256" s="48">
        <v>0</v>
      </c>
      <c r="CU256" s="25">
        <v>0</v>
      </c>
      <c r="CV256" s="48">
        <v>0</v>
      </c>
      <c r="CW256" s="48">
        <v>0</v>
      </c>
      <c r="CX256" s="48">
        <v>0</v>
      </c>
      <c r="CY256" s="25">
        <v>0</v>
      </c>
      <c r="CZ256" s="25">
        <v>0</v>
      </c>
      <c r="DA256" s="25">
        <v>0</v>
      </c>
      <c r="DB256" s="48">
        <v>0</v>
      </c>
      <c r="DC256" s="48">
        <v>0</v>
      </c>
      <c r="DD256" s="48">
        <v>0</v>
      </c>
      <c r="DE256" s="25">
        <v>0</v>
      </c>
      <c r="DF256" s="48">
        <v>0</v>
      </c>
      <c r="DG256" s="48">
        <v>0</v>
      </c>
      <c r="DH256" s="48">
        <v>0</v>
      </c>
      <c r="DI256" s="25">
        <v>0</v>
      </c>
      <c r="DJ256" s="33">
        <f t="shared" si="112"/>
        <v>0</v>
      </c>
      <c r="DK256" s="33">
        <f t="shared" si="113"/>
        <v>0</v>
      </c>
      <c r="DL256" s="27">
        <f t="shared" si="114"/>
        <v>1</v>
      </c>
      <c r="DM256" s="33">
        <f t="shared" si="115"/>
        <v>0</v>
      </c>
      <c r="DN256" s="33">
        <f t="shared" si="116"/>
        <v>0</v>
      </c>
      <c r="DO256" s="33">
        <f t="shared" si="117"/>
        <v>0</v>
      </c>
      <c r="DP256" s="33">
        <f t="shared" si="118"/>
        <v>0</v>
      </c>
      <c r="DQ256" s="33">
        <f t="shared" si="119"/>
        <v>0</v>
      </c>
      <c r="DR256" s="154">
        <v>4.7270000000000003</v>
      </c>
      <c r="DS256" s="3">
        <v>5.444</v>
      </c>
      <c r="DT256" s="3" t="s">
        <v>3070</v>
      </c>
      <c r="DU256" s="3" t="s">
        <v>3062</v>
      </c>
      <c r="DV256" s="285"/>
    </row>
    <row r="257" spans="1:126" x14ac:dyDescent="0.35">
      <c r="A257">
        <v>2243</v>
      </c>
      <c r="B257" t="s">
        <v>430</v>
      </c>
      <c r="C257" t="s">
        <v>2489</v>
      </c>
      <c r="D257" t="s">
        <v>2490</v>
      </c>
      <c r="E257" t="s">
        <v>2491</v>
      </c>
      <c r="F257" t="s">
        <v>183</v>
      </c>
      <c r="G257" t="s">
        <v>2492</v>
      </c>
      <c r="H257" t="s">
        <v>1549</v>
      </c>
      <c r="I257">
        <v>2020</v>
      </c>
      <c r="J257" t="s">
        <v>2493</v>
      </c>
      <c r="K257" s="47" t="s">
        <v>2494</v>
      </c>
      <c r="L257">
        <v>46</v>
      </c>
      <c r="M257">
        <v>5</v>
      </c>
      <c r="N257" t="s">
        <v>2495</v>
      </c>
      <c r="O257" s="42" t="s">
        <v>167</v>
      </c>
      <c r="P257" t="s">
        <v>102</v>
      </c>
      <c r="Q257" t="s">
        <v>2496</v>
      </c>
      <c r="R257" t="s">
        <v>108</v>
      </c>
      <c r="S257" t="s">
        <v>104</v>
      </c>
      <c r="T257" t="s">
        <v>105</v>
      </c>
      <c r="U257" t="s">
        <v>469</v>
      </c>
      <c r="V257">
        <v>0</v>
      </c>
      <c r="W257">
        <v>0</v>
      </c>
      <c r="X257">
        <v>0</v>
      </c>
      <c r="Y257" s="43">
        <v>1</v>
      </c>
      <c r="Z257" s="43">
        <v>0</v>
      </c>
      <c r="AA257" s="43">
        <v>0</v>
      </c>
      <c r="AB257" s="43">
        <v>0</v>
      </c>
      <c r="AC257" s="3">
        <f t="shared" si="100"/>
        <v>1</v>
      </c>
      <c r="AD257" s="4">
        <f t="shared" si="101"/>
        <v>1</v>
      </c>
      <c r="AE257" s="44">
        <v>0</v>
      </c>
      <c r="AF257" s="44">
        <v>0</v>
      </c>
      <c r="AG257" s="11">
        <f t="shared" si="102"/>
        <v>0</v>
      </c>
      <c r="AH257" s="12">
        <f t="shared" si="103"/>
        <v>0</v>
      </c>
      <c r="AI257" s="13">
        <f t="shared" si="104"/>
        <v>1</v>
      </c>
      <c r="AJ257" s="45">
        <v>0</v>
      </c>
      <c r="AK257" s="45">
        <v>0</v>
      </c>
      <c r="AL257" s="18">
        <f t="shared" si="105"/>
        <v>0</v>
      </c>
      <c r="AM257" s="19">
        <f t="shared" si="106"/>
        <v>0</v>
      </c>
      <c r="AN257" s="46">
        <v>0</v>
      </c>
      <c r="AO257" s="46">
        <v>0</v>
      </c>
      <c r="AP257" s="46">
        <v>0</v>
      </c>
      <c r="AQ257" s="24">
        <f t="shared" si="107"/>
        <v>0</v>
      </c>
      <c r="AR257" s="25">
        <f t="shared" si="108"/>
        <v>0</v>
      </c>
      <c r="AS257" s="13">
        <f t="shared" si="109"/>
        <v>0</v>
      </c>
      <c r="AT257" s="26">
        <f t="shared" si="110"/>
        <v>1</v>
      </c>
      <c r="AU257" s="27">
        <f t="shared" si="111"/>
        <v>1</v>
      </c>
      <c r="AV257" s="47">
        <v>0</v>
      </c>
      <c r="AW257" s="47">
        <v>0</v>
      </c>
      <c r="AX257" s="47">
        <v>0</v>
      </c>
      <c r="AY257" s="47">
        <v>0</v>
      </c>
      <c r="AZ257" s="47">
        <v>0</v>
      </c>
      <c r="BA257" s="47">
        <v>0</v>
      </c>
      <c r="BB257" s="47">
        <v>0</v>
      </c>
      <c r="BC257" s="47">
        <v>0</v>
      </c>
      <c r="BD257" s="47">
        <v>0</v>
      </c>
      <c r="BE257" s="47">
        <v>0</v>
      </c>
      <c r="BF257" s="47">
        <v>0</v>
      </c>
      <c r="BG257" s="47">
        <v>0</v>
      </c>
      <c r="BH257" s="47">
        <v>0</v>
      </c>
      <c r="BI257" s="47">
        <v>0</v>
      </c>
      <c r="BJ257" s="47">
        <v>0</v>
      </c>
      <c r="BK257" s="47">
        <v>0</v>
      </c>
      <c r="BL257" s="47">
        <v>0</v>
      </c>
      <c r="BM257" s="47">
        <v>0</v>
      </c>
      <c r="BN257" s="47">
        <v>0</v>
      </c>
      <c r="BO257" s="47">
        <v>0</v>
      </c>
      <c r="BP257" s="47">
        <v>0</v>
      </c>
      <c r="BQ257" s="47">
        <v>0</v>
      </c>
      <c r="BR257" s="47">
        <v>0</v>
      </c>
      <c r="BS257" s="47">
        <v>0</v>
      </c>
      <c r="BT257" s="47">
        <v>0</v>
      </c>
      <c r="BU257" s="47">
        <v>0</v>
      </c>
      <c r="BV257" s="47">
        <v>0</v>
      </c>
      <c r="BW257" s="47">
        <v>0</v>
      </c>
      <c r="BX257" s="47">
        <v>0</v>
      </c>
      <c r="BY257" s="47">
        <v>0</v>
      </c>
      <c r="BZ257" s="47">
        <v>0</v>
      </c>
      <c r="CA257" s="47">
        <v>0</v>
      </c>
      <c r="CB257" s="47">
        <v>0</v>
      </c>
      <c r="CC257" s="47">
        <v>0</v>
      </c>
      <c r="CD257" s="47">
        <v>0</v>
      </c>
      <c r="CE257" s="47">
        <v>0</v>
      </c>
      <c r="CF257" s="47">
        <v>0</v>
      </c>
      <c r="CG257" s="47">
        <v>0</v>
      </c>
      <c r="CH257" s="47">
        <v>0</v>
      </c>
      <c r="CI257" s="25">
        <v>1</v>
      </c>
      <c r="CJ257" s="48">
        <v>0</v>
      </c>
      <c r="CK257" s="27">
        <v>1</v>
      </c>
      <c r="CL257" s="48">
        <v>0</v>
      </c>
      <c r="CM257" s="48">
        <v>0</v>
      </c>
      <c r="CN257" s="48">
        <v>0</v>
      </c>
      <c r="CO257" s="25">
        <v>0</v>
      </c>
      <c r="CP257" s="48">
        <v>0</v>
      </c>
      <c r="CQ257" s="48">
        <v>0</v>
      </c>
      <c r="CR257" s="25">
        <v>0</v>
      </c>
      <c r="CS257" s="48">
        <v>0</v>
      </c>
      <c r="CT257" s="48">
        <v>0</v>
      </c>
      <c r="CU257" s="25">
        <v>0</v>
      </c>
      <c r="CV257" s="48">
        <v>0</v>
      </c>
      <c r="CW257" s="48">
        <v>0</v>
      </c>
      <c r="CX257" s="48">
        <v>0</v>
      </c>
      <c r="CY257" s="25">
        <v>0</v>
      </c>
      <c r="CZ257" s="25">
        <v>0</v>
      </c>
      <c r="DA257" s="25">
        <v>0</v>
      </c>
      <c r="DB257" s="48">
        <v>0</v>
      </c>
      <c r="DC257" s="48">
        <v>0</v>
      </c>
      <c r="DD257" s="48">
        <v>0</v>
      </c>
      <c r="DE257" s="25">
        <v>0</v>
      </c>
      <c r="DF257" s="48">
        <v>0</v>
      </c>
      <c r="DG257" s="48">
        <v>0</v>
      </c>
      <c r="DH257" s="48">
        <v>0</v>
      </c>
      <c r="DI257" s="25">
        <v>0</v>
      </c>
      <c r="DJ257" s="33">
        <f t="shared" si="112"/>
        <v>0</v>
      </c>
      <c r="DK257" s="33">
        <f t="shared" si="113"/>
        <v>0</v>
      </c>
      <c r="DL257" s="27">
        <f t="shared" si="114"/>
        <v>1</v>
      </c>
      <c r="DM257" s="33">
        <f t="shared" si="115"/>
        <v>0</v>
      </c>
      <c r="DN257" s="33">
        <f t="shared" si="116"/>
        <v>0</v>
      </c>
      <c r="DO257" s="33">
        <f t="shared" si="117"/>
        <v>0</v>
      </c>
      <c r="DP257" s="33">
        <f t="shared" si="118"/>
        <v>0</v>
      </c>
      <c r="DQ257" s="33">
        <f t="shared" si="119"/>
        <v>0</v>
      </c>
      <c r="DR257" s="154">
        <v>1.9330000000000001</v>
      </c>
      <c r="DS257" s="3">
        <v>2.6669999999999998</v>
      </c>
      <c r="DT257" s="3" t="s">
        <v>3069</v>
      </c>
      <c r="DU257" s="3" t="s">
        <v>3064</v>
      </c>
      <c r="DV257" s="285"/>
    </row>
    <row r="258" spans="1:126" x14ac:dyDescent="0.35">
      <c r="A258">
        <v>2244</v>
      </c>
      <c r="B258" t="s">
        <v>430</v>
      </c>
      <c r="C258" t="s">
        <v>2497</v>
      </c>
      <c r="D258" t="s">
        <v>2498</v>
      </c>
      <c r="E258" t="s">
        <v>2499</v>
      </c>
      <c r="F258" t="s">
        <v>183</v>
      </c>
      <c r="G258" t="s">
        <v>2500</v>
      </c>
      <c r="H258" t="s">
        <v>526</v>
      </c>
      <c r="I258">
        <v>2020</v>
      </c>
      <c r="J258" t="s">
        <v>2501</v>
      </c>
      <c r="K258" s="47" t="s">
        <v>2494</v>
      </c>
      <c r="L258">
        <v>46</v>
      </c>
      <c r="M258">
        <v>5</v>
      </c>
      <c r="N258" t="s">
        <v>2502</v>
      </c>
      <c r="O258" s="42" t="s">
        <v>167</v>
      </c>
      <c r="P258" t="s">
        <v>102</v>
      </c>
      <c r="Q258" t="s">
        <v>2503</v>
      </c>
      <c r="R258" t="s">
        <v>108</v>
      </c>
      <c r="S258" t="s">
        <v>104</v>
      </c>
      <c r="T258" t="s">
        <v>105</v>
      </c>
      <c r="U258" t="s">
        <v>469</v>
      </c>
      <c r="V258">
        <v>0</v>
      </c>
      <c r="W258">
        <v>0</v>
      </c>
      <c r="X258">
        <v>0</v>
      </c>
      <c r="Y258" s="43">
        <v>1</v>
      </c>
      <c r="Z258" s="43">
        <v>0</v>
      </c>
      <c r="AA258" s="43">
        <v>0</v>
      </c>
      <c r="AB258" s="43">
        <v>0</v>
      </c>
      <c r="AC258" s="3">
        <f t="shared" si="100"/>
        <v>1</v>
      </c>
      <c r="AD258" s="4">
        <f t="shared" si="101"/>
        <v>1</v>
      </c>
      <c r="AE258" s="44">
        <v>0</v>
      </c>
      <c r="AF258" s="44">
        <v>0</v>
      </c>
      <c r="AG258" s="11">
        <f t="shared" si="102"/>
        <v>0</v>
      </c>
      <c r="AH258" s="12">
        <f t="shared" si="103"/>
        <v>0</v>
      </c>
      <c r="AI258" s="13">
        <f t="shared" si="104"/>
        <v>1</v>
      </c>
      <c r="AJ258" s="45">
        <v>0</v>
      </c>
      <c r="AK258" s="45">
        <v>0</v>
      </c>
      <c r="AL258" s="18">
        <f t="shared" si="105"/>
        <v>0</v>
      </c>
      <c r="AM258" s="19">
        <f t="shared" si="106"/>
        <v>0</v>
      </c>
      <c r="AN258" s="46">
        <v>0</v>
      </c>
      <c r="AO258" s="46">
        <v>0</v>
      </c>
      <c r="AP258" s="46">
        <v>0</v>
      </c>
      <c r="AQ258" s="24">
        <f t="shared" si="107"/>
        <v>0</v>
      </c>
      <c r="AR258" s="25">
        <f t="shared" si="108"/>
        <v>0</v>
      </c>
      <c r="AS258" s="13">
        <f t="shared" si="109"/>
        <v>0</v>
      </c>
      <c r="AT258" s="26">
        <f t="shared" si="110"/>
        <v>1</v>
      </c>
      <c r="AU258" s="27">
        <f t="shared" si="111"/>
        <v>1</v>
      </c>
      <c r="AV258" s="47">
        <v>0</v>
      </c>
      <c r="AW258" s="47">
        <v>0</v>
      </c>
      <c r="AX258" s="47">
        <v>0</v>
      </c>
      <c r="AY258" s="47">
        <v>0</v>
      </c>
      <c r="AZ258" s="47">
        <v>0</v>
      </c>
      <c r="BA258" s="47">
        <v>0</v>
      </c>
      <c r="BB258" s="47">
        <v>0</v>
      </c>
      <c r="BC258" s="47">
        <v>0</v>
      </c>
      <c r="BD258" s="47">
        <v>0</v>
      </c>
      <c r="BE258" s="47">
        <v>0</v>
      </c>
      <c r="BF258" s="47">
        <v>0</v>
      </c>
      <c r="BG258" s="47">
        <v>0</v>
      </c>
      <c r="BH258" s="47">
        <v>0</v>
      </c>
      <c r="BI258" s="47">
        <v>0</v>
      </c>
      <c r="BJ258" s="47">
        <v>0</v>
      </c>
      <c r="BK258" s="47">
        <v>0</v>
      </c>
      <c r="BL258" s="47">
        <v>0</v>
      </c>
      <c r="BM258" s="47">
        <v>0</v>
      </c>
      <c r="BN258" s="47">
        <v>0</v>
      </c>
      <c r="BO258" s="47">
        <v>0</v>
      </c>
      <c r="BP258" s="47">
        <v>0</v>
      </c>
      <c r="BQ258" s="47">
        <v>0</v>
      </c>
      <c r="BR258" s="47">
        <v>0</v>
      </c>
      <c r="BS258" s="47">
        <v>0</v>
      </c>
      <c r="BT258" s="47">
        <v>0</v>
      </c>
      <c r="BU258" s="47">
        <v>0</v>
      </c>
      <c r="BV258" s="47">
        <v>0</v>
      </c>
      <c r="BW258" s="47">
        <v>0</v>
      </c>
      <c r="BX258" s="47">
        <v>0</v>
      </c>
      <c r="BY258" s="47">
        <v>0</v>
      </c>
      <c r="BZ258" s="47">
        <v>0</v>
      </c>
      <c r="CA258" s="47">
        <v>0</v>
      </c>
      <c r="CB258" s="47">
        <v>0</v>
      </c>
      <c r="CC258" s="47">
        <v>0</v>
      </c>
      <c r="CD258" s="47">
        <v>0</v>
      </c>
      <c r="CE258" s="47">
        <v>0</v>
      </c>
      <c r="CF258" s="47">
        <v>0</v>
      </c>
      <c r="CG258" s="47">
        <v>0</v>
      </c>
      <c r="CH258" s="47">
        <v>0</v>
      </c>
      <c r="CI258" s="25">
        <v>1</v>
      </c>
      <c r="CJ258" s="48">
        <v>0</v>
      </c>
      <c r="CK258" s="27">
        <v>1</v>
      </c>
      <c r="CL258" s="48">
        <v>0</v>
      </c>
      <c r="CM258" s="48">
        <v>0</v>
      </c>
      <c r="CN258" s="48">
        <v>0</v>
      </c>
      <c r="CO258" s="25">
        <v>0</v>
      </c>
      <c r="CP258" s="48">
        <v>0</v>
      </c>
      <c r="CQ258" s="48">
        <v>0</v>
      </c>
      <c r="CR258" s="25">
        <v>0</v>
      </c>
      <c r="CS258" s="48">
        <v>0</v>
      </c>
      <c r="CT258" s="48">
        <v>0</v>
      </c>
      <c r="CU258" s="25">
        <v>0</v>
      </c>
      <c r="CV258" s="48">
        <v>0</v>
      </c>
      <c r="CW258" s="48">
        <v>0</v>
      </c>
      <c r="CX258" s="48">
        <v>0</v>
      </c>
      <c r="CY258" s="25">
        <v>0</v>
      </c>
      <c r="CZ258" s="25">
        <v>0</v>
      </c>
      <c r="DA258" s="25">
        <v>0</v>
      </c>
      <c r="DB258" s="48">
        <v>0</v>
      </c>
      <c r="DC258" s="48">
        <v>0</v>
      </c>
      <c r="DD258" s="48">
        <v>0</v>
      </c>
      <c r="DE258" s="25">
        <v>0</v>
      </c>
      <c r="DF258" s="48">
        <v>0</v>
      </c>
      <c r="DG258" s="48">
        <v>0</v>
      </c>
      <c r="DH258" s="48">
        <v>0</v>
      </c>
      <c r="DI258" s="25">
        <v>0</v>
      </c>
      <c r="DJ258" s="33">
        <f t="shared" si="112"/>
        <v>0</v>
      </c>
      <c r="DK258" s="33">
        <f t="shared" si="113"/>
        <v>0</v>
      </c>
      <c r="DL258" s="27">
        <f t="shared" si="114"/>
        <v>1</v>
      </c>
      <c r="DM258" s="33">
        <f t="shared" si="115"/>
        <v>0</v>
      </c>
      <c r="DN258" s="33">
        <f t="shared" si="116"/>
        <v>0</v>
      </c>
      <c r="DO258" s="33">
        <f t="shared" si="117"/>
        <v>0</v>
      </c>
      <c r="DP258" s="33">
        <f t="shared" si="118"/>
        <v>0</v>
      </c>
      <c r="DQ258" s="33">
        <f t="shared" si="119"/>
        <v>0</v>
      </c>
      <c r="DR258" s="154">
        <v>1.9330000000000001</v>
      </c>
      <c r="DS258" s="3">
        <v>2.6669999999999998</v>
      </c>
      <c r="DT258" s="3" t="s">
        <v>3069</v>
      </c>
      <c r="DU258" s="3" t="s">
        <v>3064</v>
      </c>
      <c r="DV258" s="285"/>
    </row>
    <row r="259" spans="1:126" x14ac:dyDescent="0.35">
      <c r="A259">
        <v>2245</v>
      </c>
      <c r="B259" t="s">
        <v>127</v>
      </c>
      <c r="C259" t="s">
        <v>2504</v>
      </c>
      <c r="D259" t="s">
        <v>2505</v>
      </c>
      <c r="E259" t="s">
        <v>2506</v>
      </c>
      <c r="F259" t="s">
        <v>584</v>
      </c>
      <c r="G259" t="s">
        <v>2507</v>
      </c>
      <c r="H259" t="s">
        <v>2508</v>
      </c>
      <c r="I259">
        <v>2020</v>
      </c>
      <c r="J259" t="s">
        <v>2509</v>
      </c>
      <c r="K259" s="47" t="s">
        <v>101</v>
      </c>
      <c r="L259">
        <v>23</v>
      </c>
      <c r="M259">
        <v>2</v>
      </c>
      <c r="N259" t="s">
        <v>2510</v>
      </c>
      <c r="O259" s="42" t="s">
        <v>251</v>
      </c>
      <c r="P259" t="s">
        <v>102</v>
      </c>
      <c r="Q259" t="s">
        <v>2511</v>
      </c>
      <c r="R259" t="s">
        <v>103</v>
      </c>
      <c r="S259" t="s">
        <v>104</v>
      </c>
      <c r="T259" t="s">
        <v>105</v>
      </c>
      <c r="U259" t="s">
        <v>156</v>
      </c>
      <c r="V259">
        <v>0</v>
      </c>
      <c r="W259">
        <v>0</v>
      </c>
      <c r="X259">
        <v>0</v>
      </c>
      <c r="Y259" s="43">
        <v>0</v>
      </c>
      <c r="Z259" s="43">
        <v>0</v>
      </c>
      <c r="AA259" s="43">
        <v>0</v>
      </c>
      <c r="AB259" s="43">
        <v>0</v>
      </c>
      <c r="AC259" s="3">
        <f t="shared" si="100"/>
        <v>0</v>
      </c>
      <c r="AD259" s="4">
        <f t="shared" si="101"/>
        <v>0</v>
      </c>
      <c r="AE259" s="44">
        <v>1</v>
      </c>
      <c r="AF259" s="44">
        <v>0</v>
      </c>
      <c r="AG259" s="11">
        <f t="shared" si="102"/>
        <v>1</v>
      </c>
      <c r="AH259" s="12">
        <f t="shared" si="103"/>
        <v>1</v>
      </c>
      <c r="AI259" s="13">
        <f t="shared" si="104"/>
        <v>1</v>
      </c>
      <c r="AJ259" s="45">
        <v>0</v>
      </c>
      <c r="AK259" s="45">
        <v>0</v>
      </c>
      <c r="AL259" s="18">
        <f t="shared" si="105"/>
        <v>0</v>
      </c>
      <c r="AM259" s="19">
        <f t="shared" si="106"/>
        <v>0</v>
      </c>
      <c r="AN259" s="46">
        <v>0</v>
      </c>
      <c r="AO259" s="46">
        <v>0</v>
      </c>
      <c r="AP259" s="46">
        <v>0</v>
      </c>
      <c r="AQ259" s="24">
        <f t="shared" si="107"/>
        <v>0</v>
      </c>
      <c r="AR259" s="25">
        <f t="shared" si="108"/>
        <v>0</v>
      </c>
      <c r="AS259" s="13">
        <f t="shared" si="109"/>
        <v>0</v>
      </c>
      <c r="AT259" s="26">
        <f t="shared" si="110"/>
        <v>1</v>
      </c>
      <c r="AU259" s="27">
        <f t="shared" si="111"/>
        <v>1</v>
      </c>
      <c r="AV259" s="47">
        <v>0</v>
      </c>
      <c r="AW259" s="47">
        <v>0</v>
      </c>
      <c r="AX259" s="47">
        <v>0</v>
      </c>
      <c r="AY259" s="47">
        <v>0</v>
      </c>
      <c r="AZ259" s="47">
        <v>0</v>
      </c>
      <c r="BA259" s="47">
        <v>0</v>
      </c>
      <c r="BB259" s="47">
        <v>0</v>
      </c>
      <c r="BC259" s="47">
        <v>0</v>
      </c>
      <c r="BD259" s="47">
        <v>0</v>
      </c>
      <c r="BE259" s="47">
        <v>0</v>
      </c>
      <c r="BF259" s="47">
        <v>0</v>
      </c>
      <c r="BG259" s="47">
        <v>0</v>
      </c>
      <c r="BH259" s="47">
        <v>0</v>
      </c>
      <c r="BI259" s="47">
        <v>0</v>
      </c>
      <c r="BJ259" s="47">
        <v>0</v>
      </c>
      <c r="BK259" s="47">
        <v>0</v>
      </c>
      <c r="BL259" s="47">
        <v>0</v>
      </c>
      <c r="BM259" s="47">
        <v>0</v>
      </c>
      <c r="BN259" s="47">
        <v>0</v>
      </c>
      <c r="BO259" s="47">
        <v>0</v>
      </c>
      <c r="BP259" s="47">
        <v>0</v>
      </c>
      <c r="BQ259" s="47">
        <v>0</v>
      </c>
      <c r="BR259" s="47">
        <v>0</v>
      </c>
      <c r="BS259" s="47">
        <v>0</v>
      </c>
      <c r="BT259" s="47">
        <v>0</v>
      </c>
      <c r="BU259" s="47">
        <v>0</v>
      </c>
      <c r="BV259" s="47">
        <v>0</v>
      </c>
      <c r="BW259" s="47">
        <v>0</v>
      </c>
      <c r="BX259" s="47">
        <v>0</v>
      </c>
      <c r="BY259" s="47">
        <v>0</v>
      </c>
      <c r="BZ259" s="47">
        <v>0</v>
      </c>
      <c r="CA259" s="47">
        <v>0</v>
      </c>
      <c r="CB259" s="47">
        <v>0</v>
      </c>
      <c r="CC259" s="47">
        <v>0</v>
      </c>
      <c r="CD259" s="47">
        <v>0</v>
      </c>
      <c r="CE259" s="47">
        <v>0</v>
      </c>
      <c r="CF259" s="47">
        <v>0</v>
      </c>
      <c r="CG259" s="47">
        <v>0</v>
      </c>
      <c r="CH259" s="47">
        <v>0</v>
      </c>
      <c r="CI259" s="25">
        <v>1</v>
      </c>
      <c r="CJ259" s="48">
        <v>0</v>
      </c>
      <c r="CK259" s="27">
        <v>1</v>
      </c>
      <c r="CL259" s="48">
        <v>0</v>
      </c>
      <c r="CM259" s="48">
        <v>0</v>
      </c>
      <c r="CN259" s="48">
        <v>0</v>
      </c>
      <c r="CO259" s="25">
        <v>0</v>
      </c>
      <c r="CP259" s="48">
        <v>0</v>
      </c>
      <c r="CQ259" s="48">
        <v>0</v>
      </c>
      <c r="CR259" s="25">
        <v>0</v>
      </c>
      <c r="CS259" s="48">
        <v>0</v>
      </c>
      <c r="CT259" s="48">
        <v>0</v>
      </c>
      <c r="CU259" s="25">
        <v>0</v>
      </c>
      <c r="CV259" s="48">
        <v>0</v>
      </c>
      <c r="CW259" s="48">
        <v>0</v>
      </c>
      <c r="CX259" s="48">
        <v>0</v>
      </c>
      <c r="CY259" s="25">
        <v>0</v>
      </c>
      <c r="CZ259" s="25">
        <v>0</v>
      </c>
      <c r="DA259" s="25">
        <v>0</v>
      </c>
      <c r="DB259" s="48">
        <v>0</v>
      </c>
      <c r="DC259" s="48">
        <v>0</v>
      </c>
      <c r="DD259" s="48">
        <v>0</v>
      </c>
      <c r="DE259" s="25">
        <v>0</v>
      </c>
      <c r="DF259" s="48">
        <v>0</v>
      </c>
      <c r="DG259" s="48">
        <v>0</v>
      </c>
      <c r="DH259" s="48">
        <v>0</v>
      </c>
      <c r="DI259" s="25">
        <v>0</v>
      </c>
      <c r="DJ259" s="33">
        <f t="shared" si="112"/>
        <v>0</v>
      </c>
      <c r="DK259" s="33">
        <f t="shared" si="113"/>
        <v>0</v>
      </c>
      <c r="DL259" s="27">
        <f t="shared" si="114"/>
        <v>1</v>
      </c>
      <c r="DM259" s="33">
        <f t="shared" si="115"/>
        <v>0</v>
      </c>
      <c r="DN259" s="33">
        <f t="shared" si="116"/>
        <v>0</v>
      </c>
      <c r="DO259" s="33">
        <f t="shared" si="117"/>
        <v>0</v>
      </c>
      <c r="DP259" s="33">
        <f t="shared" si="118"/>
        <v>0</v>
      </c>
      <c r="DQ259" s="33">
        <f t="shared" si="119"/>
        <v>0</v>
      </c>
      <c r="DR259" s="154">
        <v>2.081</v>
      </c>
      <c r="DS259" s="3">
        <v>1.6060000000000001</v>
      </c>
      <c r="DT259" s="3" t="s">
        <v>3079</v>
      </c>
      <c r="DU259" s="3" t="s">
        <v>3062</v>
      </c>
      <c r="DV259" s="285"/>
    </row>
    <row r="260" spans="1:126" x14ac:dyDescent="0.35">
      <c r="A260">
        <v>2247</v>
      </c>
      <c r="B260" t="s">
        <v>127</v>
      </c>
      <c r="C260" t="s">
        <v>2512</v>
      </c>
      <c r="D260" t="s">
        <v>2513</v>
      </c>
      <c r="E260" t="s">
        <v>2514</v>
      </c>
      <c r="F260" t="s">
        <v>438</v>
      </c>
      <c r="G260" t="s">
        <v>2515</v>
      </c>
      <c r="H260" t="s">
        <v>2043</v>
      </c>
      <c r="I260">
        <v>2020</v>
      </c>
      <c r="J260" t="s">
        <v>2516</v>
      </c>
      <c r="K260" s="47" t="s">
        <v>2517</v>
      </c>
      <c r="L260">
        <v>7</v>
      </c>
      <c r="M260">
        <v>4</v>
      </c>
      <c r="N260" t="s">
        <v>2518</v>
      </c>
      <c r="O260" s="42" t="s">
        <v>2517</v>
      </c>
      <c r="P260" t="s">
        <v>102</v>
      </c>
      <c r="Q260" t="s">
        <v>2519</v>
      </c>
      <c r="R260" t="s">
        <v>103</v>
      </c>
      <c r="S260" t="s">
        <v>104</v>
      </c>
      <c r="T260" t="s">
        <v>105</v>
      </c>
      <c r="U260" t="s">
        <v>133</v>
      </c>
      <c r="V260">
        <v>0</v>
      </c>
      <c r="W260">
        <v>0</v>
      </c>
      <c r="X260">
        <v>0</v>
      </c>
      <c r="Y260" s="43">
        <v>1</v>
      </c>
      <c r="Z260" s="43">
        <v>0</v>
      </c>
      <c r="AA260" s="43">
        <v>0</v>
      </c>
      <c r="AB260" s="43">
        <v>0</v>
      </c>
      <c r="AC260" s="3">
        <f t="shared" si="100"/>
        <v>1</v>
      </c>
      <c r="AD260" s="4">
        <f t="shared" si="101"/>
        <v>1</v>
      </c>
      <c r="AE260" s="44">
        <v>0</v>
      </c>
      <c r="AF260" s="44">
        <v>0</v>
      </c>
      <c r="AG260" s="11">
        <f t="shared" si="102"/>
        <v>0</v>
      </c>
      <c r="AH260" s="12">
        <f t="shared" si="103"/>
        <v>0</v>
      </c>
      <c r="AI260" s="13">
        <f t="shared" si="104"/>
        <v>1</v>
      </c>
      <c r="AJ260" s="45">
        <v>0</v>
      </c>
      <c r="AK260" s="45">
        <v>0</v>
      </c>
      <c r="AL260" s="18">
        <f t="shared" si="105"/>
        <v>0</v>
      </c>
      <c r="AM260" s="19">
        <f t="shared" si="106"/>
        <v>0</v>
      </c>
      <c r="AN260" s="46">
        <v>0</v>
      </c>
      <c r="AO260" s="46">
        <v>0</v>
      </c>
      <c r="AP260" s="46">
        <v>0</v>
      </c>
      <c r="AQ260" s="24">
        <f t="shared" si="107"/>
        <v>0</v>
      </c>
      <c r="AR260" s="25">
        <f t="shared" si="108"/>
        <v>0</v>
      </c>
      <c r="AS260" s="13">
        <f t="shared" si="109"/>
        <v>0</v>
      </c>
      <c r="AT260" s="26">
        <f t="shared" si="110"/>
        <v>1</v>
      </c>
      <c r="AU260" s="27">
        <f t="shared" si="111"/>
        <v>1</v>
      </c>
      <c r="AV260" s="47">
        <v>0</v>
      </c>
      <c r="AW260" s="47">
        <v>0</v>
      </c>
      <c r="AX260" s="47">
        <v>0</v>
      </c>
      <c r="AY260" s="47">
        <v>0</v>
      </c>
      <c r="AZ260" s="47">
        <v>0</v>
      </c>
      <c r="BA260" s="47">
        <v>0</v>
      </c>
      <c r="BB260" s="47">
        <v>0</v>
      </c>
      <c r="BC260" s="47">
        <v>0</v>
      </c>
      <c r="BD260" s="47">
        <v>0</v>
      </c>
      <c r="BE260" s="47">
        <v>0</v>
      </c>
      <c r="BF260" s="47">
        <v>0</v>
      </c>
      <c r="BG260" s="47">
        <v>0</v>
      </c>
      <c r="BH260" s="47">
        <v>0</v>
      </c>
      <c r="BI260" s="47">
        <v>0</v>
      </c>
      <c r="BJ260" s="47">
        <v>0</v>
      </c>
      <c r="BK260" s="47">
        <v>0</v>
      </c>
      <c r="BL260" s="47">
        <v>0</v>
      </c>
      <c r="BM260" s="47">
        <v>0</v>
      </c>
      <c r="BN260" s="47">
        <v>0</v>
      </c>
      <c r="BO260" s="47">
        <v>0</v>
      </c>
      <c r="BP260" s="47">
        <v>0</v>
      </c>
      <c r="BQ260" s="47">
        <v>0</v>
      </c>
      <c r="BR260" s="47">
        <v>0</v>
      </c>
      <c r="BS260" s="47">
        <v>0</v>
      </c>
      <c r="BT260" s="47">
        <v>0</v>
      </c>
      <c r="BU260" s="47">
        <v>0</v>
      </c>
      <c r="BV260" s="47">
        <v>0</v>
      </c>
      <c r="BW260" s="47">
        <v>0</v>
      </c>
      <c r="BX260" s="47">
        <v>0</v>
      </c>
      <c r="BY260" s="47">
        <v>0</v>
      </c>
      <c r="BZ260" s="47">
        <v>0</v>
      </c>
      <c r="CA260" s="47">
        <v>0</v>
      </c>
      <c r="CB260" s="47">
        <v>0</v>
      </c>
      <c r="CC260" s="47">
        <v>0</v>
      </c>
      <c r="CD260" s="47">
        <v>0</v>
      </c>
      <c r="CE260" s="47">
        <v>0</v>
      </c>
      <c r="CF260" s="47">
        <v>0</v>
      </c>
      <c r="CG260" s="47">
        <v>0</v>
      </c>
      <c r="CH260" s="47">
        <v>0</v>
      </c>
      <c r="CI260" s="25">
        <v>1</v>
      </c>
      <c r="CJ260" s="48">
        <v>0</v>
      </c>
      <c r="CK260" s="27">
        <v>1</v>
      </c>
      <c r="CL260" s="48">
        <v>0</v>
      </c>
      <c r="CM260" s="48">
        <v>0</v>
      </c>
      <c r="CN260" s="48">
        <v>0</v>
      </c>
      <c r="CO260" s="25">
        <v>0</v>
      </c>
      <c r="CP260" s="48">
        <v>0</v>
      </c>
      <c r="CQ260" s="48">
        <v>0</v>
      </c>
      <c r="CR260" s="25">
        <v>0</v>
      </c>
      <c r="CS260" s="48">
        <v>0</v>
      </c>
      <c r="CT260" s="48">
        <v>0</v>
      </c>
      <c r="CU260" s="25">
        <v>0</v>
      </c>
      <c r="CV260" s="48">
        <v>0</v>
      </c>
      <c r="CW260" s="48">
        <v>0</v>
      </c>
      <c r="CX260" s="48">
        <v>0</v>
      </c>
      <c r="CY260" s="25">
        <v>0</v>
      </c>
      <c r="CZ260" s="25">
        <v>0</v>
      </c>
      <c r="DA260" s="25">
        <v>0</v>
      </c>
      <c r="DB260" s="48">
        <v>0</v>
      </c>
      <c r="DC260" s="48">
        <v>0</v>
      </c>
      <c r="DD260" s="48">
        <v>0</v>
      </c>
      <c r="DE260" s="25">
        <v>0</v>
      </c>
      <c r="DF260" s="48">
        <v>0</v>
      </c>
      <c r="DG260" s="48">
        <v>0</v>
      </c>
      <c r="DH260" s="48">
        <v>0</v>
      </c>
      <c r="DI260" s="25">
        <v>0</v>
      </c>
      <c r="DJ260" s="33">
        <f t="shared" si="112"/>
        <v>0</v>
      </c>
      <c r="DK260" s="33">
        <f t="shared" si="113"/>
        <v>0</v>
      </c>
      <c r="DL260" s="27">
        <f t="shared" si="114"/>
        <v>1</v>
      </c>
      <c r="DM260" s="33">
        <f t="shared" si="115"/>
        <v>0</v>
      </c>
      <c r="DN260" s="33">
        <f t="shared" si="116"/>
        <v>0</v>
      </c>
      <c r="DO260" s="33">
        <f t="shared" si="117"/>
        <v>0</v>
      </c>
      <c r="DP260" s="33">
        <f t="shared" si="118"/>
        <v>0</v>
      </c>
      <c r="DQ260" s="33">
        <f t="shared" si="119"/>
        <v>0</v>
      </c>
      <c r="DR260" s="154"/>
      <c r="DS260" s="3"/>
      <c r="DT260" s="3"/>
      <c r="DU260" s="3"/>
      <c r="DV260" s="285"/>
    </row>
    <row r="261" spans="1:126" x14ac:dyDescent="0.35">
      <c r="A261">
        <v>2248</v>
      </c>
      <c r="B261" t="s">
        <v>127</v>
      </c>
      <c r="C261" t="s">
        <v>2520</v>
      </c>
      <c r="D261" t="s">
        <v>2521</v>
      </c>
      <c r="E261" t="s">
        <v>2522</v>
      </c>
      <c r="F261" t="s">
        <v>438</v>
      </c>
      <c r="G261" t="s">
        <v>2523</v>
      </c>
      <c r="H261" t="s">
        <v>919</v>
      </c>
      <c r="I261">
        <v>2020</v>
      </c>
      <c r="J261" t="s">
        <v>2524</v>
      </c>
      <c r="K261" s="47" t="s">
        <v>114</v>
      </c>
      <c r="L261">
        <v>31</v>
      </c>
      <c r="M261">
        <v>6</v>
      </c>
      <c r="N261" t="s">
        <v>2525</v>
      </c>
      <c r="O261" s="42" t="s">
        <v>250</v>
      </c>
      <c r="P261" t="s">
        <v>102</v>
      </c>
      <c r="Q261" t="s">
        <v>2526</v>
      </c>
      <c r="R261" t="s">
        <v>103</v>
      </c>
      <c r="S261" t="s">
        <v>104</v>
      </c>
      <c r="T261" t="s">
        <v>105</v>
      </c>
      <c r="U261" t="s">
        <v>1342</v>
      </c>
      <c r="V261">
        <v>0</v>
      </c>
      <c r="W261">
        <v>0</v>
      </c>
      <c r="X261">
        <v>0</v>
      </c>
      <c r="Y261" s="43">
        <v>1</v>
      </c>
      <c r="Z261" s="43">
        <v>0</v>
      </c>
      <c r="AA261" s="43">
        <v>0</v>
      </c>
      <c r="AB261" s="43">
        <v>0</v>
      </c>
      <c r="AC261" s="3">
        <f t="shared" si="100"/>
        <v>1</v>
      </c>
      <c r="AD261" s="4">
        <f t="shared" si="101"/>
        <v>1</v>
      </c>
      <c r="AE261" s="44">
        <v>0</v>
      </c>
      <c r="AF261" s="44">
        <v>0</v>
      </c>
      <c r="AG261" s="11">
        <f t="shared" si="102"/>
        <v>0</v>
      </c>
      <c r="AH261" s="12">
        <f t="shared" si="103"/>
        <v>0</v>
      </c>
      <c r="AI261" s="13">
        <f t="shared" si="104"/>
        <v>1</v>
      </c>
      <c r="AJ261" s="45">
        <v>0</v>
      </c>
      <c r="AK261" s="45">
        <v>0</v>
      </c>
      <c r="AL261" s="18">
        <f t="shared" si="105"/>
        <v>0</v>
      </c>
      <c r="AM261" s="19">
        <f t="shared" si="106"/>
        <v>0</v>
      </c>
      <c r="AN261" s="46">
        <v>0</v>
      </c>
      <c r="AO261" s="46">
        <v>0</v>
      </c>
      <c r="AP261" s="46">
        <v>0</v>
      </c>
      <c r="AQ261" s="24">
        <f t="shared" si="107"/>
        <v>0</v>
      </c>
      <c r="AR261" s="25">
        <f t="shared" si="108"/>
        <v>0</v>
      </c>
      <c r="AS261" s="13">
        <f t="shared" si="109"/>
        <v>0</v>
      </c>
      <c r="AT261" s="26">
        <f t="shared" si="110"/>
        <v>1</v>
      </c>
      <c r="AU261" s="27">
        <f t="shared" si="111"/>
        <v>1</v>
      </c>
      <c r="AV261" s="47">
        <v>0</v>
      </c>
      <c r="AW261" s="47">
        <v>0</v>
      </c>
      <c r="AX261" s="47">
        <v>0</v>
      </c>
      <c r="AY261" s="47">
        <v>0</v>
      </c>
      <c r="AZ261" s="47">
        <v>0</v>
      </c>
      <c r="BA261" s="47">
        <v>0</v>
      </c>
      <c r="BB261" s="47">
        <v>0</v>
      </c>
      <c r="BC261" s="47">
        <v>0</v>
      </c>
      <c r="BD261" s="47">
        <v>0</v>
      </c>
      <c r="BE261" s="47">
        <v>0</v>
      </c>
      <c r="BF261" s="47">
        <v>0</v>
      </c>
      <c r="BG261" s="47">
        <v>0</v>
      </c>
      <c r="BH261" s="47">
        <v>0</v>
      </c>
      <c r="BI261" s="47">
        <v>0</v>
      </c>
      <c r="BJ261" s="47">
        <v>0</v>
      </c>
      <c r="BK261" s="47">
        <v>0</v>
      </c>
      <c r="BL261" s="47">
        <v>0</v>
      </c>
      <c r="BM261" s="47">
        <v>0</v>
      </c>
      <c r="BN261" s="47">
        <v>0</v>
      </c>
      <c r="BO261" s="47">
        <v>0</v>
      </c>
      <c r="BP261" s="47">
        <v>0</v>
      </c>
      <c r="BQ261" s="47">
        <v>0</v>
      </c>
      <c r="BR261" s="47">
        <v>0</v>
      </c>
      <c r="BS261" s="47">
        <v>0</v>
      </c>
      <c r="BT261" s="47">
        <v>0</v>
      </c>
      <c r="BU261" s="47">
        <v>0</v>
      </c>
      <c r="BV261" s="47">
        <v>0</v>
      </c>
      <c r="BW261" s="47">
        <v>0</v>
      </c>
      <c r="BX261" s="47">
        <v>0</v>
      </c>
      <c r="BY261" s="47">
        <v>0</v>
      </c>
      <c r="BZ261" s="47">
        <v>0</v>
      </c>
      <c r="CA261" s="47">
        <v>0</v>
      </c>
      <c r="CB261" s="47">
        <v>0</v>
      </c>
      <c r="CC261" s="47">
        <v>0</v>
      </c>
      <c r="CD261" s="47">
        <v>0</v>
      </c>
      <c r="CE261" s="47">
        <v>0</v>
      </c>
      <c r="CF261" s="47">
        <v>0</v>
      </c>
      <c r="CG261" s="47">
        <v>0</v>
      </c>
      <c r="CH261" s="47">
        <v>0</v>
      </c>
      <c r="CI261" s="25">
        <v>1</v>
      </c>
      <c r="CJ261" s="48">
        <v>0</v>
      </c>
      <c r="CK261" s="27">
        <v>1</v>
      </c>
      <c r="CL261" s="48">
        <v>0</v>
      </c>
      <c r="CM261" s="48">
        <v>0</v>
      </c>
      <c r="CN261" s="48">
        <v>0</v>
      </c>
      <c r="CO261" s="25">
        <v>0</v>
      </c>
      <c r="CP261" s="48">
        <v>0</v>
      </c>
      <c r="CQ261" s="48">
        <v>0</v>
      </c>
      <c r="CR261" s="25">
        <v>0</v>
      </c>
      <c r="CS261" s="48">
        <v>0</v>
      </c>
      <c r="CT261" s="48">
        <v>0</v>
      </c>
      <c r="CU261" s="25">
        <v>0</v>
      </c>
      <c r="CV261" s="48">
        <v>0</v>
      </c>
      <c r="CW261" s="48">
        <v>0</v>
      </c>
      <c r="CX261" s="48">
        <v>0</v>
      </c>
      <c r="CY261" s="25">
        <v>0</v>
      </c>
      <c r="CZ261" s="25">
        <v>0</v>
      </c>
      <c r="DA261" s="25">
        <v>0</v>
      </c>
      <c r="DB261" s="48">
        <v>0</v>
      </c>
      <c r="DC261" s="48">
        <v>0</v>
      </c>
      <c r="DD261" s="48">
        <v>0</v>
      </c>
      <c r="DE261" s="25">
        <v>0</v>
      </c>
      <c r="DF261" s="48">
        <v>0</v>
      </c>
      <c r="DG261" s="48">
        <v>0</v>
      </c>
      <c r="DH261" s="48">
        <v>0</v>
      </c>
      <c r="DI261" s="25">
        <v>0</v>
      </c>
      <c r="DJ261" s="33">
        <f t="shared" si="112"/>
        <v>0</v>
      </c>
      <c r="DK261" s="33">
        <f t="shared" si="113"/>
        <v>0</v>
      </c>
      <c r="DL261" s="27">
        <f t="shared" si="114"/>
        <v>1</v>
      </c>
      <c r="DM261" s="33">
        <f t="shared" si="115"/>
        <v>0</v>
      </c>
      <c r="DN261" s="33">
        <f t="shared" si="116"/>
        <v>0</v>
      </c>
      <c r="DO261" s="33">
        <f t="shared" si="117"/>
        <v>0</v>
      </c>
      <c r="DP261" s="33">
        <f t="shared" si="118"/>
        <v>0</v>
      </c>
      <c r="DQ261" s="33">
        <f t="shared" si="119"/>
        <v>0</v>
      </c>
      <c r="DR261" s="154">
        <v>2.7610000000000001</v>
      </c>
      <c r="DS261" s="3">
        <v>3.222</v>
      </c>
      <c r="DT261" s="3" t="s">
        <v>3063</v>
      </c>
      <c r="DU261" s="3" t="s">
        <v>3062</v>
      </c>
      <c r="DV261" s="285"/>
    </row>
    <row r="262" spans="1:126" x14ac:dyDescent="0.35">
      <c r="A262">
        <v>2249</v>
      </c>
      <c r="B262" t="s">
        <v>127</v>
      </c>
      <c r="C262" t="s">
        <v>2527</v>
      </c>
      <c r="D262" t="s">
        <v>2528</v>
      </c>
      <c r="E262" t="s">
        <v>438</v>
      </c>
      <c r="H262" t="s">
        <v>1799</v>
      </c>
      <c r="I262">
        <v>2020</v>
      </c>
      <c r="J262" t="s">
        <v>2529</v>
      </c>
      <c r="P262" t="s">
        <v>102</v>
      </c>
      <c r="Q262" t="s">
        <v>2530</v>
      </c>
      <c r="R262" t="s">
        <v>103</v>
      </c>
      <c r="S262" t="s">
        <v>231</v>
      </c>
      <c r="U262" t="s">
        <v>133</v>
      </c>
      <c r="V262">
        <v>0</v>
      </c>
      <c r="W262">
        <v>0</v>
      </c>
      <c r="X262">
        <v>0</v>
      </c>
      <c r="Y262" s="43">
        <v>1</v>
      </c>
      <c r="Z262" s="43">
        <v>0</v>
      </c>
      <c r="AA262" s="43">
        <v>0</v>
      </c>
      <c r="AB262" s="43">
        <v>0</v>
      </c>
      <c r="AC262" s="3">
        <f t="shared" si="100"/>
        <v>1</v>
      </c>
      <c r="AD262" s="4">
        <f t="shared" si="101"/>
        <v>1</v>
      </c>
      <c r="AE262" s="44">
        <v>0</v>
      </c>
      <c r="AF262" s="44">
        <v>0</v>
      </c>
      <c r="AG262" s="11">
        <f t="shared" si="102"/>
        <v>0</v>
      </c>
      <c r="AH262" s="12">
        <f t="shared" si="103"/>
        <v>0</v>
      </c>
      <c r="AI262" s="13">
        <f t="shared" si="104"/>
        <v>1</v>
      </c>
      <c r="AJ262" s="45">
        <v>0</v>
      </c>
      <c r="AK262" s="45">
        <v>0</v>
      </c>
      <c r="AL262" s="18">
        <f t="shared" si="105"/>
        <v>0</v>
      </c>
      <c r="AM262" s="19">
        <f t="shared" si="106"/>
        <v>0</v>
      </c>
      <c r="AN262" s="46">
        <v>0</v>
      </c>
      <c r="AO262" s="46">
        <v>0</v>
      </c>
      <c r="AP262" s="46">
        <v>0</v>
      </c>
      <c r="AQ262" s="24">
        <f t="shared" si="107"/>
        <v>0</v>
      </c>
      <c r="AR262" s="25">
        <f t="shared" si="108"/>
        <v>0</v>
      </c>
      <c r="AS262" s="13">
        <f t="shared" si="109"/>
        <v>0</v>
      </c>
      <c r="AT262" s="26">
        <f t="shared" si="110"/>
        <v>1</v>
      </c>
      <c r="AU262" s="27">
        <f t="shared" si="111"/>
        <v>1</v>
      </c>
      <c r="AV262" s="47">
        <v>0</v>
      </c>
      <c r="AW262" s="47">
        <v>0</v>
      </c>
      <c r="AX262" s="47">
        <v>0</v>
      </c>
      <c r="AY262" s="47">
        <v>0</v>
      </c>
      <c r="AZ262" s="47">
        <v>0</v>
      </c>
      <c r="BA262" s="47">
        <v>0</v>
      </c>
      <c r="BB262" s="47">
        <v>0</v>
      </c>
      <c r="BC262" s="47">
        <v>0</v>
      </c>
      <c r="BD262" s="47">
        <v>0</v>
      </c>
      <c r="BE262" s="47">
        <v>0</v>
      </c>
      <c r="BF262" s="47">
        <v>0</v>
      </c>
      <c r="BG262" s="47">
        <v>0</v>
      </c>
      <c r="BH262" s="47">
        <v>0</v>
      </c>
      <c r="BI262" s="47">
        <v>0</v>
      </c>
      <c r="BJ262" s="47">
        <v>0</v>
      </c>
      <c r="BK262" s="47">
        <v>0</v>
      </c>
      <c r="BL262" s="47">
        <v>0</v>
      </c>
      <c r="BM262" s="47">
        <v>0</v>
      </c>
      <c r="BN262" s="47">
        <v>0</v>
      </c>
      <c r="BO262" s="47">
        <v>0</v>
      </c>
      <c r="BP262" s="47">
        <v>0</v>
      </c>
      <c r="BQ262" s="47">
        <v>0</v>
      </c>
      <c r="BR262" s="47">
        <v>0</v>
      </c>
      <c r="BS262" s="47">
        <v>0</v>
      </c>
      <c r="BT262" s="47">
        <v>0</v>
      </c>
      <c r="BU262" s="47">
        <v>0</v>
      </c>
      <c r="BV262" s="47">
        <v>0</v>
      </c>
      <c r="BW262" s="47">
        <v>0</v>
      </c>
      <c r="BX262" s="47">
        <v>0</v>
      </c>
      <c r="BY262" s="47">
        <v>0</v>
      </c>
      <c r="BZ262" s="47">
        <v>0</v>
      </c>
      <c r="CA262" s="47">
        <v>0</v>
      </c>
      <c r="CB262" s="47">
        <v>0</v>
      </c>
      <c r="CC262" s="47">
        <v>0</v>
      </c>
      <c r="CD262" s="47">
        <v>0</v>
      </c>
      <c r="CE262" s="47">
        <v>0</v>
      </c>
      <c r="CF262" s="47">
        <v>0</v>
      </c>
      <c r="CG262" s="47">
        <v>0</v>
      </c>
      <c r="CH262" s="47">
        <v>0</v>
      </c>
      <c r="CI262" s="25">
        <v>0</v>
      </c>
      <c r="CJ262" s="48">
        <v>0</v>
      </c>
      <c r="CK262" s="27">
        <v>0</v>
      </c>
      <c r="CL262" s="48">
        <v>0</v>
      </c>
      <c r="CM262" s="48">
        <v>0</v>
      </c>
      <c r="CN262" s="48">
        <v>0</v>
      </c>
      <c r="CO262" s="25">
        <v>0</v>
      </c>
      <c r="CP262" s="48">
        <v>0</v>
      </c>
      <c r="CQ262" s="48">
        <v>0</v>
      </c>
      <c r="CR262" s="25">
        <v>0</v>
      </c>
      <c r="CS262" s="48">
        <v>0</v>
      </c>
      <c r="CT262" s="48">
        <v>0</v>
      </c>
      <c r="CU262" s="25">
        <v>0</v>
      </c>
      <c r="CV262" s="48">
        <v>0</v>
      </c>
      <c r="CW262" s="48">
        <v>0</v>
      </c>
      <c r="CX262" s="48">
        <v>0</v>
      </c>
      <c r="CY262" s="25">
        <v>1</v>
      </c>
      <c r="CZ262" s="25">
        <v>0</v>
      </c>
      <c r="DA262" s="25">
        <v>0</v>
      </c>
      <c r="DB262" s="48">
        <v>0</v>
      </c>
      <c r="DC262" s="48">
        <v>0</v>
      </c>
      <c r="DD262" s="48">
        <v>0</v>
      </c>
      <c r="DE262" s="25">
        <v>0</v>
      </c>
      <c r="DF262" s="48">
        <v>0</v>
      </c>
      <c r="DG262" s="48">
        <v>0</v>
      </c>
      <c r="DH262" s="48">
        <v>0</v>
      </c>
      <c r="DI262" s="25">
        <v>0</v>
      </c>
      <c r="DJ262" s="33">
        <f t="shared" si="112"/>
        <v>0</v>
      </c>
      <c r="DK262" s="33">
        <f t="shared" si="113"/>
        <v>0</v>
      </c>
      <c r="DL262" s="27">
        <f t="shared" si="114"/>
        <v>0</v>
      </c>
      <c r="DM262" s="33">
        <f t="shared" si="115"/>
        <v>0</v>
      </c>
      <c r="DN262" s="33">
        <f t="shared" si="116"/>
        <v>0</v>
      </c>
      <c r="DO262" s="33">
        <f t="shared" si="117"/>
        <v>0</v>
      </c>
      <c r="DP262" s="33">
        <f t="shared" si="118"/>
        <v>0</v>
      </c>
      <c r="DQ262" s="33">
        <f t="shared" si="119"/>
        <v>0</v>
      </c>
      <c r="DR262" s="154"/>
      <c r="DS262" s="3"/>
      <c r="DT262" s="3"/>
      <c r="DU262" s="3"/>
      <c r="DV262" s="285"/>
    </row>
    <row r="263" spans="1:126" x14ac:dyDescent="0.35">
      <c r="A263">
        <v>2251</v>
      </c>
      <c r="B263" t="s">
        <v>127</v>
      </c>
      <c r="C263" t="s">
        <v>2531</v>
      </c>
      <c r="D263" t="s">
        <v>2532</v>
      </c>
      <c r="E263" t="s">
        <v>2533</v>
      </c>
      <c r="G263" t="s">
        <v>2534</v>
      </c>
      <c r="H263" t="s">
        <v>2189</v>
      </c>
      <c r="I263">
        <v>2020</v>
      </c>
      <c r="J263" t="s">
        <v>2535</v>
      </c>
      <c r="P263" t="s">
        <v>102</v>
      </c>
      <c r="Q263" t="s">
        <v>2536</v>
      </c>
      <c r="R263" t="s">
        <v>103</v>
      </c>
      <c r="S263" t="s">
        <v>231</v>
      </c>
      <c r="U263" t="s">
        <v>133</v>
      </c>
      <c r="V263">
        <v>0</v>
      </c>
      <c r="W263">
        <v>0</v>
      </c>
      <c r="X263">
        <v>0</v>
      </c>
      <c r="Y263" s="43">
        <v>1</v>
      </c>
      <c r="Z263" s="43">
        <v>0</v>
      </c>
      <c r="AA263" s="43">
        <v>0</v>
      </c>
      <c r="AB263" s="43">
        <v>0</v>
      </c>
      <c r="AC263" s="3">
        <f t="shared" ref="AC263:AC285" si="120">SUM(Y263:AB263)</f>
        <v>1</v>
      </c>
      <c r="AD263" s="4">
        <f t="shared" ref="AD263:AD285" si="121">IF((SUM(Y263:AB263)&gt;=1),1,0)</f>
        <v>1</v>
      </c>
      <c r="AE263" s="44">
        <v>0</v>
      </c>
      <c r="AF263" s="44">
        <v>0</v>
      </c>
      <c r="AG263" s="11">
        <f t="shared" ref="AG263:AG285" si="122">SUM(AE263:AF263)</f>
        <v>0</v>
      </c>
      <c r="AH263" s="12">
        <f t="shared" ref="AH263:AH285" si="123">IF((SUM(AE263:AF263)&gt;=1),1,0)</f>
        <v>0</v>
      </c>
      <c r="AI263" s="13">
        <f t="shared" ref="AI263:AI285" si="124">IF((SUM(AD263,AH263)&gt;=1),1,0)</f>
        <v>1</v>
      </c>
      <c r="AJ263" s="45">
        <v>0</v>
      </c>
      <c r="AK263" s="45">
        <v>0</v>
      </c>
      <c r="AL263" s="18">
        <f t="shared" ref="AL263:AL285" si="125">SUM(AJ263:AK263)</f>
        <v>0</v>
      </c>
      <c r="AM263" s="19">
        <f t="shared" ref="AM263:AM285" si="126">IF((SUM(AJ263:AK263)&gt;=1),1,0)</f>
        <v>0</v>
      </c>
      <c r="AN263" s="46">
        <v>0</v>
      </c>
      <c r="AO263" s="46">
        <v>0</v>
      </c>
      <c r="AP263" s="46">
        <v>0</v>
      </c>
      <c r="AQ263" s="24">
        <f t="shared" ref="AQ263:AQ285" si="127">SUM(AN263:AP263)</f>
        <v>0</v>
      </c>
      <c r="AR263" s="25">
        <f t="shared" ref="AR263:AR285" si="128">IF((SUM(AN263:AP263)&gt;=1),1,0)</f>
        <v>0</v>
      </c>
      <c r="AS263" s="13">
        <f t="shared" ref="AS263:AS285" si="129">IF((SUM(AM263,AR263)&gt;=1),1,0)</f>
        <v>0</v>
      </c>
      <c r="AT263" s="26">
        <f t="shared" ref="AT263:AT285" si="130">SUM(Y263:AB263,AE263:AF263,AJ263:AK263,AN263:AP263)</f>
        <v>1</v>
      </c>
      <c r="AU263" s="27">
        <f t="shared" ref="AU263:AU285" si="131">IF((SUM(AD263,AH263,AM263,AR263)&gt;=1),1,0)</f>
        <v>1</v>
      </c>
      <c r="AV263" s="47">
        <v>0</v>
      </c>
      <c r="AW263" s="47">
        <v>0</v>
      </c>
      <c r="AX263" s="47">
        <v>0</v>
      </c>
      <c r="AY263" s="47">
        <v>0</v>
      </c>
      <c r="AZ263" s="47">
        <v>0</v>
      </c>
      <c r="BA263" s="47">
        <v>0</v>
      </c>
      <c r="BB263" s="47">
        <v>0</v>
      </c>
      <c r="BC263" s="47">
        <v>0</v>
      </c>
      <c r="BD263" s="47">
        <v>0</v>
      </c>
      <c r="BE263" s="47">
        <v>0</v>
      </c>
      <c r="BF263" s="47">
        <v>0</v>
      </c>
      <c r="BG263" s="47">
        <v>0</v>
      </c>
      <c r="BH263" s="47">
        <v>0</v>
      </c>
      <c r="BI263" s="47">
        <v>0</v>
      </c>
      <c r="BJ263" s="47">
        <v>0</v>
      </c>
      <c r="BK263" s="47">
        <v>0</v>
      </c>
      <c r="BL263" s="47">
        <v>0</v>
      </c>
      <c r="BM263" s="47">
        <v>0</v>
      </c>
      <c r="BN263" s="47">
        <v>0</v>
      </c>
      <c r="BO263" s="47">
        <v>0</v>
      </c>
      <c r="BP263" s="47">
        <v>0</v>
      </c>
      <c r="BQ263" s="47">
        <v>0</v>
      </c>
      <c r="BR263" s="47">
        <v>0</v>
      </c>
      <c r="BS263" s="47">
        <v>0</v>
      </c>
      <c r="BT263" s="47">
        <v>0</v>
      </c>
      <c r="BU263" s="47">
        <v>0</v>
      </c>
      <c r="BV263" s="47">
        <v>0</v>
      </c>
      <c r="BW263" s="47">
        <v>0</v>
      </c>
      <c r="BX263" s="47">
        <v>0</v>
      </c>
      <c r="BY263" s="47">
        <v>0</v>
      </c>
      <c r="BZ263" s="47">
        <v>0</v>
      </c>
      <c r="CA263" s="47">
        <v>0</v>
      </c>
      <c r="CB263" s="47">
        <v>0</v>
      </c>
      <c r="CC263" s="47">
        <v>0</v>
      </c>
      <c r="CD263" s="47">
        <v>0</v>
      </c>
      <c r="CE263" s="47">
        <v>0</v>
      </c>
      <c r="CF263" s="47">
        <v>0</v>
      </c>
      <c r="CG263" s="47">
        <v>0</v>
      </c>
      <c r="CH263" s="47">
        <v>0</v>
      </c>
      <c r="CI263" s="25">
        <v>0</v>
      </c>
      <c r="CJ263" s="48">
        <v>0</v>
      </c>
      <c r="CK263" s="27">
        <v>0</v>
      </c>
      <c r="CL263" s="48">
        <v>0</v>
      </c>
      <c r="CM263" s="48">
        <v>0</v>
      </c>
      <c r="CN263" s="48">
        <v>0</v>
      </c>
      <c r="CO263" s="25">
        <v>0</v>
      </c>
      <c r="CP263" s="48">
        <v>0</v>
      </c>
      <c r="CQ263" s="48">
        <v>0</v>
      </c>
      <c r="CR263" s="25">
        <v>0</v>
      </c>
      <c r="CS263" s="48">
        <v>0</v>
      </c>
      <c r="CT263" s="48">
        <v>0</v>
      </c>
      <c r="CU263" s="25">
        <v>0</v>
      </c>
      <c r="CV263" s="48">
        <v>0</v>
      </c>
      <c r="CW263" s="48">
        <v>0</v>
      </c>
      <c r="CX263" s="48">
        <v>0</v>
      </c>
      <c r="CY263" s="25">
        <v>1</v>
      </c>
      <c r="CZ263" s="25">
        <v>0</v>
      </c>
      <c r="DA263" s="25">
        <v>0</v>
      </c>
      <c r="DB263" s="48">
        <v>0</v>
      </c>
      <c r="DC263" s="48">
        <v>0</v>
      </c>
      <c r="DD263" s="48">
        <v>0</v>
      </c>
      <c r="DE263" s="25">
        <v>0</v>
      </c>
      <c r="DF263" s="48">
        <v>0</v>
      </c>
      <c r="DG263" s="48">
        <v>0</v>
      </c>
      <c r="DH263" s="48">
        <v>0</v>
      </c>
      <c r="DI263" s="25">
        <v>0</v>
      </c>
      <c r="DJ263" s="33">
        <f t="shared" ref="DJ263:DJ285" si="132">IF(OR(CJ263&gt;0,CP263&gt;0),1,0)</f>
        <v>0</v>
      </c>
      <c r="DK263" s="33">
        <f t="shared" ref="DK263:DK285" si="133">CN263</f>
        <v>0</v>
      </c>
      <c r="DL263" s="27">
        <f t="shared" ref="DL263:DL285" si="134">CK263</f>
        <v>0</v>
      </c>
      <c r="DM263" s="33">
        <f t="shared" ref="DM263:DM285" si="135">CL263</f>
        <v>0</v>
      </c>
      <c r="DN263" s="33">
        <f t="shared" ref="DN263:DN285" si="136">CQ263</f>
        <v>0</v>
      </c>
      <c r="DO263" s="33">
        <f t="shared" ref="DO263:DO285" si="137">IF(OR(CS263&gt;0,CW263&gt;0,CZ263&gt;0), 1,0)</f>
        <v>0</v>
      </c>
      <c r="DP263" s="33">
        <f t="shared" ref="DP263:DP285" si="138">IF(OR(DC263&gt;0,DD263&gt;0), 1,0)</f>
        <v>0</v>
      </c>
      <c r="DQ263" s="33">
        <f t="shared" ref="DQ263:DQ285" si="139">IF(OR(DF263&gt;0,DH263&gt;0),1,0)</f>
        <v>0</v>
      </c>
      <c r="DR263" s="154"/>
      <c r="DS263" s="3"/>
      <c r="DT263" s="3"/>
      <c r="DU263" s="3"/>
      <c r="DV263" s="285"/>
    </row>
    <row r="264" spans="1:126" x14ac:dyDescent="0.35">
      <c r="A264">
        <v>2252</v>
      </c>
      <c r="B264" t="s">
        <v>127</v>
      </c>
      <c r="C264" t="s">
        <v>2537</v>
      </c>
      <c r="D264" t="s">
        <v>2538</v>
      </c>
      <c r="E264" t="s">
        <v>2539</v>
      </c>
      <c r="F264" t="s">
        <v>266</v>
      </c>
      <c r="G264" t="s">
        <v>2540</v>
      </c>
      <c r="H264" t="s">
        <v>2541</v>
      </c>
      <c r="I264">
        <v>2020</v>
      </c>
      <c r="J264" t="s">
        <v>2542</v>
      </c>
      <c r="N264">
        <v>65</v>
      </c>
      <c r="P264" t="s">
        <v>118</v>
      </c>
      <c r="Q264" t="s">
        <v>2543</v>
      </c>
      <c r="R264" t="s">
        <v>103</v>
      </c>
      <c r="S264" t="s">
        <v>267</v>
      </c>
      <c r="T264" t="s">
        <v>297</v>
      </c>
      <c r="U264" t="s">
        <v>117</v>
      </c>
      <c r="V264">
        <v>0</v>
      </c>
      <c r="W264">
        <v>0</v>
      </c>
      <c r="X264">
        <v>0</v>
      </c>
      <c r="Y264" s="43">
        <v>0</v>
      </c>
      <c r="Z264" s="43">
        <v>0</v>
      </c>
      <c r="AA264" s="43">
        <v>0</v>
      </c>
      <c r="AB264" s="43">
        <v>0</v>
      </c>
      <c r="AC264" s="3">
        <f t="shared" si="120"/>
        <v>0</v>
      </c>
      <c r="AD264" s="4">
        <f t="shared" si="121"/>
        <v>0</v>
      </c>
      <c r="AE264" s="44">
        <v>0</v>
      </c>
      <c r="AF264" s="44">
        <v>0</v>
      </c>
      <c r="AG264" s="11">
        <f t="shared" si="122"/>
        <v>0</v>
      </c>
      <c r="AH264" s="12">
        <f t="shared" si="123"/>
        <v>0</v>
      </c>
      <c r="AI264" s="13">
        <f t="shared" si="124"/>
        <v>0</v>
      </c>
      <c r="AJ264" s="45">
        <v>0</v>
      </c>
      <c r="AK264" s="45">
        <v>0</v>
      </c>
      <c r="AL264" s="18">
        <f t="shared" si="125"/>
        <v>0</v>
      </c>
      <c r="AM264" s="19">
        <f t="shared" si="126"/>
        <v>0</v>
      </c>
      <c r="AN264" s="46">
        <v>0</v>
      </c>
      <c r="AO264" s="46">
        <v>1</v>
      </c>
      <c r="AP264" s="46">
        <v>0</v>
      </c>
      <c r="AQ264" s="24">
        <f t="shared" si="127"/>
        <v>1</v>
      </c>
      <c r="AR264" s="25">
        <f t="shared" si="128"/>
        <v>1</v>
      </c>
      <c r="AS264" s="13">
        <f t="shared" si="129"/>
        <v>1</v>
      </c>
      <c r="AT264" s="26">
        <f t="shared" si="130"/>
        <v>1</v>
      </c>
      <c r="AU264" s="27">
        <f t="shared" si="131"/>
        <v>1</v>
      </c>
      <c r="AV264" s="47">
        <v>0</v>
      </c>
      <c r="AW264" s="47">
        <v>0</v>
      </c>
      <c r="AX264" s="47">
        <v>0</v>
      </c>
      <c r="AY264" s="47">
        <v>0</v>
      </c>
      <c r="AZ264" s="47">
        <v>0</v>
      </c>
      <c r="BA264" s="47">
        <v>0</v>
      </c>
      <c r="BB264" s="47">
        <v>0</v>
      </c>
      <c r="BC264" s="47">
        <v>0</v>
      </c>
      <c r="BD264" s="47">
        <v>0</v>
      </c>
      <c r="BE264" s="47">
        <v>0</v>
      </c>
      <c r="BF264" s="47">
        <v>0</v>
      </c>
      <c r="BG264" s="47">
        <v>0</v>
      </c>
      <c r="BH264" s="47">
        <v>0</v>
      </c>
      <c r="BI264" s="47">
        <v>0</v>
      </c>
      <c r="BJ264" s="47">
        <v>0</v>
      </c>
      <c r="BK264" s="47">
        <v>0</v>
      </c>
      <c r="BL264" s="47">
        <v>0</v>
      </c>
      <c r="BM264" s="47">
        <v>0</v>
      </c>
      <c r="BN264" s="47">
        <v>0</v>
      </c>
      <c r="BO264" s="47">
        <v>0</v>
      </c>
      <c r="BP264" s="47">
        <v>0</v>
      </c>
      <c r="BQ264" s="47">
        <v>0</v>
      </c>
      <c r="BR264" s="47">
        <v>0</v>
      </c>
      <c r="BS264" s="47">
        <v>0</v>
      </c>
      <c r="BT264" s="47">
        <v>0</v>
      </c>
      <c r="BU264" s="47">
        <v>0</v>
      </c>
      <c r="BV264" s="47">
        <v>0</v>
      </c>
      <c r="BW264" s="47">
        <v>0</v>
      </c>
      <c r="BX264" s="47">
        <v>0</v>
      </c>
      <c r="BY264" s="47">
        <v>0</v>
      </c>
      <c r="BZ264" s="47">
        <v>0</v>
      </c>
      <c r="CA264" s="47">
        <v>0</v>
      </c>
      <c r="CB264" s="47">
        <v>0</v>
      </c>
      <c r="CC264" s="47">
        <v>0</v>
      </c>
      <c r="CD264" s="47">
        <v>0</v>
      </c>
      <c r="CE264" s="47">
        <v>0</v>
      </c>
      <c r="CF264" s="47">
        <v>0</v>
      </c>
      <c r="CG264" s="47">
        <v>0</v>
      </c>
      <c r="CH264" s="47">
        <v>0</v>
      </c>
      <c r="CI264" s="25">
        <v>0</v>
      </c>
      <c r="CJ264" s="48">
        <v>0</v>
      </c>
      <c r="CK264" s="27">
        <v>0</v>
      </c>
      <c r="CL264" s="48">
        <v>0</v>
      </c>
      <c r="CM264" s="48">
        <v>0</v>
      </c>
      <c r="CN264" s="48">
        <v>0</v>
      </c>
      <c r="CO264" s="25">
        <v>0</v>
      </c>
      <c r="CP264" s="48">
        <v>0</v>
      </c>
      <c r="CQ264" s="48">
        <v>0</v>
      </c>
      <c r="CR264" s="25">
        <v>0</v>
      </c>
      <c r="CS264" s="48">
        <v>0</v>
      </c>
      <c r="CT264" s="48">
        <v>0</v>
      </c>
      <c r="CU264" s="25">
        <v>0</v>
      </c>
      <c r="CV264" s="48">
        <v>0</v>
      </c>
      <c r="CW264" s="48">
        <v>0</v>
      </c>
      <c r="CX264" s="48">
        <v>0</v>
      </c>
      <c r="CY264" s="25">
        <v>0</v>
      </c>
      <c r="CZ264" s="25">
        <v>0</v>
      </c>
      <c r="DA264" s="25">
        <v>1</v>
      </c>
      <c r="DB264" s="48">
        <v>0</v>
      </c>
      <c r="DC264" s="48">
        <v>1</v>
      </c>
      <c r="DD264" s="48">
        <v>0</v>
      </c>
      <c r="DE264" s="25">
        <v>0</v>
      </c>
      <c r="DF264" s="48">
        <v>0</v>
      </c>
      <c r="DG264" s="48">
        <v>0</v>
      </c>
      <c r="DH264" s="48">
        <v>0</v>
      </c>
      <c r="DI264" s="25">
        <v>0</v>
      </c>
      <c r="DJ264" s="33">
        <f t="shared" si="132"/>
        <v>0</v>
      </c>
      <c r="DK264" s="33">
        <f t="shared" si="133"/>
        <v>0</v>
      </c>
      <c r="DL264" s="27">
        <f t="shared" si="134"/>
        <v>0</v>
      </c>
      <c r="DM264" s="33">
        <f t="shared" si="135"/>
        <v>0</v>
      </c>
      <c r="DN264" s="33">
        <f t="shared" si="136"/>
        <v>0</v>
      </c>
      <c r="DO264" s="33">
        <f t="shared" si="137"/>
        <v>0</v>
      </c>
      <c r="DP264" s="33">
        <f t="shared" si="138"/>
        <v>1</v>
      </c>
      <c r="DQ264" s="33">
        <f t="shared" si="139"/>
        <v>0</v>
      </c>
      <c r="DR264" s="154"/>
      <c r="DS264" s="3"/>
      <c r="DT264" s="3"/>
      <c r="DU264" s="3"/>
      <c r="DV264" s="285">
        <v>1</v>
      </c>
    </row>
    <row r="265" spans="1:126" x14ac:dyDescent="0.35">
      <c r="A265">
        <v>2253</v>
      </c>
      <c r="B265" t="s">
        <v>459</v>
      </c>
      <c r="C265" t="s">
        <v>2544</v>
      </c>
      <c r="D265" t="s">
        <v>2545</v>
      </c>
      <c r="E265" t="s">
        <v>2546</v>
      </c>
      <c r="G265" t="s">
        <v>2546</v>
      </c>
      <c r="H265" t="s">
        <v>2156</v>
      </c>
      <c r="I265">
        <v>2020</v>
      </c>
      <c r="J265" t="s">
        <v>2547</v>
      </c>
      <c r="K265" s="47" t="s">
        <v>335</v>
      </c>
      <c r="L265">
        <v>23</v>
      </c>
      <c r="M265">
        <v>2</v>
      </c>
      <c r="N265" t="s">
        <v>2548</v>
      </c>
      <c r="O265" s="42" t="s">
        <v>336</v>
      </c>
      <c r="P265" t="s">
        <v>102</v>
      </c>
      <c r="Q265" t="s">
        <v>2549</v>
      </c>
      <c r="R265" t="s">
        <v>103</v>
      </c>
      <c r="S265" t="s">
        <v>104</v>
      </c>
      <c r="T265" t="s">
        <v>168</v>
      </c>
      <c r="U265" t="s">
        <v>125</v>
      </c>
      <c r="V265">
        <v>0</v>
      </c>
      <c r="W265">
        <v>0</v>
      </c>
      <c r="X265">
        <v>0</v>
      </c>
      <c r="Y265" s="43">
        <v>0</v>
      </c>
      <c r="Z265" s="43">
        <v>1</v>
      </c>
      <c r="AA265" s="43">
        <v>0</v>
      </c>
      <c r="AB265" s="43">
        <v>0</v>
      </c>
      <c r="AC265" s="3">
        <f t="shared" si="120"/>
        <v>1</v>
      </c>
      <c r="AD265" s="4">
        <f t="shared" si="121"/>
        <v>1</v>
      </c>
      <c r="AE265" s="44">
        <v>0</v>
      </c>
      <c r="AF265" s="44">
        <v>0</v>
      </c>
      <c r="AG265" s="11">
        <f t="shared" si="122"/>
        <v>0</v>
      </c>
      <c r="AH265" s="12">
        <f t="shared" si="123"/>
        <v>0</v>
      </c>
      <c r="AI265" s="13">
        <f t="shared" si="124"/>
        <v>1</v>
      </c>
      <c r="AJ265" s="45">
        <v>0</v>
      </c>
      <c r="AK265" s="45">
        <v>0</v>
      </c>
      <c r="AL265" s="18">
        <f t="shared" si="125"/>
        <v>0</v>
      </c>
      <c r="AM265" s="19">
        <f t="shared" si="126"/>
        <v>0</v>
      </c>
      <c r="AN265" s="46">
        <v>0</v>
      </c>
      <c r="AO265" s="46">
        <v>0</v>
      </c>
      <c r="AP265" s="46">
        <v>0</v>
      </c>
      <c r="AQ265" s="24">
        <f t="shared" si="127"/>
        <v>0</v>
      </c>
      <c r="AR265" s="25">
        <f t="shared" si="128"/>
        <v>0</v>
      </c>
      <c r="AS265" s="13">
        <f t="shared" si="129"/>
        <v>0</v>
      </c>
      <c r="AT265" s="26">
        <f t="shared" si="130"/>
        <v>1</v>
      </c>
      <c r="AU265" s="27">
        <f t="shared" si="131"/>
        <v>1</v>
      </c>
      <c r="AV265" s="47">
        <v>0</v>
      </c>
      <c r="AW265" s="47">
        <v>0</v>
      </c>
      <c r="AX265" s="47">
        <v>0</v>
      </c>
      <c r="AY265" s="47">
        <v>0</v>
      </c>
      <c r="AZ265" s="47">
        <v>0</v>
      </c>
      <c r="BA265" s="47">
        <v>0</v>
      </c>
      <c r="BB265" s="47">
        <v>0</v>
      </c>
      <c r="BC265" s="47">
        <v>0</v>
      </c>
      <c r="BD265" s="47">
        <v>0</v>
      </c>
      <c r="BE265" s="47">
        <v>0</v>
      </c>
      <c r="BF265" s="47">
        <v>0</v>
      </c>
      <c r="BG265" s="47">
        <v>0</v>
      </c>
      <c r="BH265" s="47">
        <v>0</v>
      </c>
      <c r="BI265" s="47">
        <v>0</v>
      </c>
      <c r="BJ265" s="47">
        <v>0</v>
      </c>
      <c r="BK265" s="47">
        <v>0</v>
      </c>
      <c r="BL265" s="47">
        <v>0</v>
      </c>
      <c r="BM265" s="47">
        <v>0</v>
      </c>
      <c r="BN265" s="47">
        <v>0</v>
      </c>
      <c r="BO265" s="47">
        <v>0</v>
      </c>
      <c r="BP265" s="47">
        <v>0</v>
      </c>
      <c r="BQ265" s="47">
        <v>0</v>
      </c>
      <c r="BR265" s="47">
        <v>0</v>
      </c>
      <c r="BS265" s="47">
        <v>0</v>
      </c>
      <c r="BT265" s="47">
        <v>0</v>
      </c>
      <c r="BU265" s="47">
        <v>0</v>
      </c>
      <c r="BV265" s="47">
        <v>0</v>
      </c>
      <c r="BW265" s="47">
        <v>0</v>
      </c>
      <c r="BX265" s="47">
        <v>0</v>
      </c>
      <c r="BY265" s="47">
        <v>0</v>
      </c>
      <c r="BZ265" s="47">
        <v>0</v>
      </c>
      <c r="CA265" s="47">
        <v>0</v>
      </c>
      <c r="CB265" s="47">
        <v>0</v>
      </c>
      <c r="CC265" s="47">
        <v>0</v>
      </c>
      <c r="CD265" s="47">
        <v>0</v>
      </c>
      <c r="CE265" s="47">
        <v>0</v>
      </c>
      <c r="CF265" s="47">
        <v>0</v>
      </c>
      <c r="CG265" s="47">
        <v>0</v>
      </c>
      <c r="CH265" s="47">
        <v>0</v>
      </c>
      <c r="CI265" s="25">
        <v>1</v>
      </c>
      <c r="CJ265" s="48">
        <v>0</v>
      </c>
      <c r="CK265" s="27">
        <v>0</v>
      </c>
      <c r="CL265" s="48">
        <v>0</v>
      </c>
      <c r="CM265" s="48">
        <v>0</v>
      </c>
      <c r="CN265" s="48">
        <v>1</v>
      </c>
      <c r="CO265" s="25">
        <v>0</v>
      </c>
      <c r="CP265" s="48">
        <v>0</v>
      </c>
      <c r="CQ265" s="48">
        <v>0</v>
      </c>
      <c r="CR265" s="25">
        <v>0</v>
      </c>
      <c r="CS265" s="48">
        <v>0</v>
      </c>
      <c r="CT265" s="48">
        <v>0</v>
      </c>
      <c r="CU265" s="25">
        <v>0</v>
      </c>
      <c r="CV265" s="48">
        <v>0</v>
      </c>
      <c r="CW265" s="48">
        <v>0</v>
      </c>
      <c r="CX265" s="48">
        <v>0</v>
      </c>
      <c r="CY265" s="25">
        <v>0</v>
      </c>
      <c r="CZ265" s="25">
        <v>0</v>
      </c>
      <c r="DA265" s="25">
        <v>0</v>
      </c>
      <c r="DB265" s="48">
        <v>0</v>
      </c>
      <c r="DC265" s="48">
        <v>0</v>
      </c>
      <c r="DD265" s="48">
        <v>0</v>
      </c>
      <c r="DE265" s="25">
        <v>0</v>
      </c>
      <c r="DF265" s="48">
        <v>0</v>
      </c>
      <c r="DG265" s="48">
        <v>0</v>
      </c>
      <c r="DH265" s="48">
        <v>0</v>
      </c>
      <c r="DI265" s="25">
        <v>0</v>
      </c>
      <c r="DJ265" s="33">
        <f t="shared" si="132"/>
        <v>0</v>
      </c>
      <c r="DK265" s="33">
        <f t="shared" si="133"/>
        <v>1</v>
      </c>
      <c r="DL265" s="27">
        <f t="shared" si="134"/>
        <v>0</v>
      </c>
      <c r="DM265" s="33">
        <f t="shared" si="135"/>
        <v>0</v>
      </c>
      <c r="DN265" s="33">
        <f t="shared" si="136"/>
        <v>0</v>
      </c>
      <c r="DO265" s="33">
        <f t="shared" si="137"/>
        <v>0</v>
      </c>
      <c r="DP265" s="33">
        <f t="shared" si="138"/>
        <v>0</v>
      </c>
      <c r="DQ265" s="33">
        <f t="shared" si="139"/>
        <v>0</v>
      </c>
      <c r="DR265" s="154">
        <v>1.6160000000000001</v>
      </c>
      <c r="DS265" s="3">
        <v>1.694</v>
      </c>
      <c r="DT265" s="3" t="s">
        <v>3079</v>
      </c>
      <c r="DU265" s="3" t="s">
        <v>3064</v>
      </c>
      <c r="DV265" s="285"/>
    </row>
    <row r="266" spans="1:126" x14ac:dyDescent="0.35">
      <c r="A266">
        <v>2254</v>
      </c>
      <c r="B266" t="s">
        <v>2550</v>
      </c>
      <c r="C266" t="s">
        <v>2551</v>
      </c>
      <c r="D266" t="s">
        <v>2552</v>
      </c>
      <c r="E266" t="s">
        <v>2553</v>
      </c>
      <c r="G266" t="s">
        <v>2553</v>
      </c>
      <c r="H266" t="s">
        <v>1715</v>
      </c>
      <c r="I266">
        <v>2020</v>
      </c>
      <c r="J266" t="s">
        <v>2554</v>
      </c>
      <c r="K266" s="47" t="s">
        <v>2555</v>
      </c>
      <c r="N266">
        <v>185</v>
      </c>
      <c r="O266" s="42" t="s">
        <v>2556</v>
      </c>
      <c r="P266" t="s">
        <v>102</v>
      </c>
      <c r="Q266" t="s">
        <v>2557</v>
      </c>
      <c r="R266" t="s">
        <v>103</v>
      </c>
      <c r="S266" t="s">
        <v>104</v>
      </c>
      <c r="T266" t="s">
        <v>168</v>
      </c>
      <c r="U266" t="s">
        <v>125</v>
      </c>
      <c r="V266">
        <v>0</v>
      </c>
      <c r="W266">
        <v>0</v>
      </c>
      <c r="X266">
        <v>0</v>
      </c>
      <c r="Y266" s="43">
        <v>0</v>
      </c>
      <c r="Z266" s="43">
        <v>1</v>
      </c>
      <c r="AA266" s="43">
        <v>0</v>
      </c>
      <c r="AB266" s="43">
        <v>0</v>
      </c>
      <c r="AC266" s="3">
        <f t="shared" si="120"/>
        <v>1</v>
      </c>
      <c r="AD266" s="4">
        <f t="shared" si="121"/>
        <v>1</v>
      </c>
      <c r="AE266" s="44">
        <v>0</v>
      </c>
      <c r="AF266" s="44">
        <v>0</v>
      </c>
      <c r="AG266" s="11">
        <f t="shared" si="122"/>
        <v>0</v>
      </c>
      <c r="AH266" s="12">
        <f t="shared" si="123"/>
        <v>0</v>
      </c>
      <c r="AI266" s="13">
        <f t="shared" si="124"/>
        <v>1</v>
      </c>
      <c r="AJ266" s="45">
        <v>0</v>
      </c>
      <c r="AK266" s="45">
        <v>0</v>
      </c>
      <c r="AL266" s="18">
        <f t="shared" si="125"/>
        <v>0</v>
      </c>
      <c r="AM266" s="19">
        <f t="shared" si="126"/>
        <v>0</v>
      </c>
      <c r="AN266" s="46">
        <v>0</v>
      </c>
      <c r="AO266" s="46">
        <v>0</v>
      </c>
      <c r="AP266" s="46">
        <v>0</v>
      </c>
      <c r="AQ266" s="24">
        <f t="shared" si="127"/>
        <v>0</v>
      </c>
      <c r="AR266" s="25">
        <f t="shared" si="128"/>
        <v>0</v>
      </c>
      <c r="AS266" s="13">
        <f t="shared" si="129"/>
        <v>0</v>
      </c>
      <c r="AT266" s="26">
        <f t="shared" si="130"/>
        <v>1</v>
      </c>
      <c r="AU266" s="27">
        <f t="shared" si="131"/>
        <v>1</v>
      </c>
      <c r="AV266" s="47">
        <v>0</v>
      </c>
      <c r="AW266" s="47">
        <v>0</v>
      </c>
      <c r="AX266" s="47">
        <v>0</v>
      </c>
      <c r="AY266" s="47">
        <v>0</v>
      </c>
      <c r="AZ266" s="47">
        <v>0</v>
      </c>
      <c r="BA266" s="47">
        <v>0</v>
      </c>
      <c r="BB266" s="47">
        <v>0</v>
      </c>
      <c r="BC266" s="47">
        <v>0</v>
      </c>
      <c r="BD266" s="47">
        <v>0</v>
      </c>
      <c r="BE266" s="47">
        <v>0</v>
      </c>
      <c r="BF266" s="47">
        <v>0</v>
      </c>
      <c r="BG266" s="47">
        <v>0</v>
      </c>
      <c r="BH266" s="47">
        <v>0</v>
      </c>
      <c r="BI266" s="47">
        <v>0</v>
      </c>
      <c r="BJ266" s="47">
        <v>0</v>
      </c>
      <c r="BK266" s="47">
        <v>0</v>
      </c>
      <c r="BL266" s="47">
        <v>0</v>
      </c>
      <c r="BM266" s="47">
        <v>0</v>
      </c>
      <c r="BN266" s="47">
        <v>0</v>
      </c>
      <c r="BO266" s="47">
        <v>0</v>
      </c>
      <c r="BP266" s="47">
        <v>0</v>
      </c>
      <c r="BQ266" s="47">
        <v>0</v>
      </c>
      <c r="BR266" s="47">
        <v>0</v>
      </c>
      <c r="BS266" s="47">
        <v>0</v>
      </c>
      <c r="BT266" s="47">
        <v>0</v>
      </c>
      <c r="BU266" s="47">
        <v>0</v>
      </c>
      <c r="BV266" s="47">
        <v>0</v>
      </c>
      <c r="BW266" s="47">
        <v>0</v>
      </c>
      <c r="BX266" s="47">
        <v>0</v>
      </c>
      <c r="BY266" s="47">
        <v>0</v>
      </c>
      <c r="BZ266" s="47">
        <v>0</v>
      </c>
      <c r="CA266" s="47">
        <v>0</v>
      </c>
      <c r="CB266" s="47">
        <v>0</v>
      </c>
      <c r="CC266" s="47">
        <v>0</v>
      </c>
      <c r="CD266" s="47">
        <v>0</v>
      </c>
      <c r="CE266" s="47">
        <v>0</v>
      </c>
      <c r="CF266" s="47">
        <v>0</v>
      </c>
      <c r="CG266" s="47">
        <v>0</v>
      </c>
      <c r="CH266" s="47">
        <v>0</v>
      </c>
      <c r="CI266" s="25">
        <v>1</v>
      </c>
      <c r="CJ266" s="48">
        <v>0</v>
      </c>
      <c r="CK266" s="27">
        <v>0</v>
      </c>
      <c r="CL266" s="48">
        <v>0</v>
      </c>
      <c r="CM266" s="48">
        <v>0</v>
      </c>
      <c r="CN266" s="48">
        <v>1</v>
      </c>
      <c r="CO266" s="25">
        <v>0</v>
      </c>
      <c r="CP266" s="48">
        <v>0</v>
      </c>
      <c r="CQ266" s="48">
        <v>0</v>
      </c>
      <c r="CR266" s="25">
        <v>0</v>
      </c>
      <c r="CS266" s="48">
        <v>0</v>
      </c>
      <c r="CT266" s="48">
        <v>0</v>
      </c>
      <c r="CU266" s="25">
        <v>0</v>
      </c>
      <c r="CV266" s="48">
        <v>0</v>
      </c>
      <c r="CW266" s="48">
        <v>0</v>
      </c>
      <c r="CX266" s="48">
        <v>0</v>
      </c>
      <c r="CY266" s="25">
        <v>0</v>
      </c>
      <c r="CZ266" s="25">
        <v>0</v>
      </c>
      <c r="DA266" s="25">
        <v>0</v>
      </c>
      <c r="DB266" s="48">
        <v>0</v>
      </c>
      <c r="DC266" s="48">
        <v>0</v>
      </c>
      <c r="DD266" s="48">
        <v>0</v>
      </c>
      <c r="DE266" s="25">
        <v>0</v>
      </c>
      <c r="DF266" s="48">
        <v>0</v>
      </c>
      <c r="DG266" s="48">
        <v>0</v>
      </c>
      <c r="DH266" s="48">
        <v>0</v>
      </c>
      <c r="DI266" s="25">
        <v>0</v>
      </c>
      <c r="DJ266" s="33">
        <f t="shared" si="132"/>
        <v>0</v>
      </c>
      <c r="DK266" s="33">
        <f t="shared" si="133"/>
        <v>1</v>
      </c>
      <c r="DL266" s="27">
        <f t="shared" si="134"/>
        <v>0</v>
      </c>
      <c r="DM266" s="33">
        <f t="shared" si="135"/>
        <v>0</v>
      </c>
      <c r="DN266" s="33">
        <f t="shared" si="136"/>
        <v>0</v>
      </c>
      <c r="DO266" s="33">
        <f t="shared" si="137"/>
        <v>0</v>
      </c>
      <c r="DP266" s="33">
        <f t="shared" si="138"/>
        <v>0</v>
      </c>
      <c r="DQ266" s="33">
        <f t="shared" si="139"/>
        <v>0</v>
      </c>
      <c r="DR266" s="154"/>
      <c r="DS266" s="3"/>
      <c r="DT266" s="3"/>
      <c r="DU266" s="3"/>
      <c r="DV266" s="285"/>
    </row>
    <row r="267" spans="1:126" x14ac:dyDescent="0.35">
      <c r="A267">
        <v>2255</v>
      </c>
      <c r="B267" t="s">
        <v>127</v>
      </c>
      <c r="C267" t="s">
        <v>2558</v>
      </c>
      <c r="D267" t="s">
        <v>2559</v>
      </c>
      <c r="E267" t="s">
        <v>2560</v>
      </c>
      <c r="G267" t="s">
        <v>2560</v>
      </c>
      <c r="H267" t="s">
        <v>1608</v>
      </c>
      <c r="I267">
        <v>2020</v>
      </c>
      <c r="J267" t="s">
        <v>2561</v>
      </c>
      <c r="K267" s="47" t="s">
        <v>2562</v>
      </c>
      <c r="N267" t="s">
        <v>2563</v>
      </c>
      <c r="O267" s="42" t="s">
        <v>2564</v>
      </c>
      <c r="P267" t="s">
        <v>118</v>
      </c>
      <c r="Q267" t="s">
        <v>2565</v>
      </c>
      <c r="R267" t="s">
        <v>108</v>
      </c>
      <c r="S267" t="s">
        <v>104</v>
      </c>
      <c r="T267" t="s">
        <v>240</v>
      </c>
      <c r="U267" t="s">
        <v>138</v>
      </c>
      <c r="V267">
        <v>0</v>
      </c>
      <c r="W267">
        <v>0</v>
      </c>
      <c r="X267">
        <v>0</v>
      </c>
      <c r="Y267" s="43">
        <v>0</v>
      </c>
      <c r="Z267" s="43">
        <v>0</v>
      </c>
      <c r="AA267" s="43">
        <v>0</v>
      </c>
      <c r="AB267" s="43">
        <v>0</v>
      </c>
      <c r="AC267" s="3">
        <f t="shared" si="120"/>
        <v>0</v>
      </c>
      <c r="AD267" s="4">
        <f t="shared" si="121"/>
        <v>0</v>
      </c>
      <c r="AE267" s="44">
        <v>0</v>
      </c>
      <c r="AF267" s="44">
        <v>0</v>
      </c>
      <c r="AG267" s="11">
        <f t="shared" si="122"/>
        <v>0</v>
      </c>
      <c r="AH267" s="12">
        <f t="shared" si="123"/>
        <v>0</v>
      </c>
      <c r="AI267" s="13">
        <f t="shared" si="124"/>
        <v>0</v>
      </c>
      <c r="AJ267" s="45">
        <v>0</v>
      </c>
      <c r="AK267" s="45">
        <v>0</v>
      </c>
      <c r="AL267" s="18">
        <f t="shared" si="125"/>
        <v>0</v>
      </c>
      <c r="AM267" s="19">
        <f t="shared" si="126"/>
        <v>0</v>
      </c>
      <c r="AN267" s="46">
        <v>0</v>
      </c>
      <c r="AO267" s="46">
        <v>0</v>
      </c>
      <c r="AP267" s="46">
        <v>1</v>
      </c>
      <c r="AQ267" s="24">
        <f t="shared" si="127"/>
        <v>1</v>
      </c>
      <c r="AR267" s="25">
        <f t="shared" si="128"/>
        <v>1</v>
      </c>
      <c r="AS267" s="13">
        <f t="shared" si="129"/>
        <v>1</v>
      </c>
      <c r="AT267" s="26">
        <f t="shared" si="130"/>
        <v>1</v>
      </c>
      <c r="AU267" s="27">
        <f t="shared" si="131"/>
        <v>1</v>
      </c>
      <c r="AV267" s="47">
        <v>0</v>
      </c>
      <c r="AW267" s="47">
        <v>0</v>
      </c>
      <c r="AX267" s="47">
        <v>0</v>
      </c>
      <c r="AY267" s="47">
        <v>0</v>
      </c>
      <c r="AZ267" s="47">
        <v>0</v>
      </c>
      <c r="BA267" s="47">
        <v>0</v>
      </c>
      <c r="BB267" s="47">
        <v>0</v>
      </c>
      <c r="BC267" s="47">
        <v>0</v>
      </c>
      <c r="BD267" s="47">
        <v>0</v>
      </c>
      <c r="BE267" s="47">
        <v>0</v>
      </c>
      <c r="BF267" s="47">
        <v>0</v>
      </c>
      <c r="BG267" s="47">
        <v>0</v>
      </c>
      <c r="BH267" s="47">
        <v>0</v>
      </c>
      <c r="BI267" s="47">
        <v>0</v>
      </c>
      <c r="BJ267" s="47">
        <v>0</v>
      </c>
      <c r="BK267" s="47">
        <v>0</v>
      </c>
      <c r="BL267" s="47">
        <v>0</v>
      </c>
      <c r="BM267" s="47">
        <v>0</v>
      </c>
      <c r="BN267" s="47">
        <v>0</v>
      </c>
      <c r="BO267" s="47">
        <v>0</v>
      </c>
      <c r="BP267" s="47">
        <v>0</v>
      </c>
      <c r="BQ267" s="47">
        <v>0</v>
      </c>
      <c r="BR267" s="47">
        <v>0</v>
      </c>
      <c r="BS267" s="47">
        <v>0</v>
      </c>
      <c r="BT267" s="47">
        <v>0</v>
      </c>
      <c r="BU267" s="47">
        <v>0</v>
      </c>
      <c r="BV267" s="47">
        <v>0</v>
      </c>
      <c r="BW267" s="47">
        <v>0</v>
      </c>
      <c r="BX267" s="47">
        <v>0</v>
      </c>
      <c r="BY267" s="47">
        <v>0</v>
      </c>
      <c r="BZ267" s="47">
        <v>0</v>
      </c>
      <c r="CA267" s="47">
        <v>0</v>
      </c>
      <c r="CB267" s="47">
        <v>0</v>
      </c>
      <c r="CC267" s="47">
        <v>0</v>
      </c>
      <c r="CD267" s="47">
        <v>0</v>
      </c>
      <c r="CE267" s="47">
        <v>0</v>
      </c>
      <c r="CF267" s="47">
        <v>0</v>
      </c>
      <c r="CG267" s="47">
        <v>0</v>
      </c>
      <c r="CH267" s="47">
        <v>0</v>
      </c>
      <c r="CI267" s="25">
        <v>1</v>
      </c>
      <c r="CJ267" s="48">
        <v>0</v>
      </c>
      <c r="CK267" s="27">
        <v>0</v>
      </c>
      <c r="CL267" s="48">
        <v>1</v>
      </c>
      <c r="CM267" s="48">
        <v>0</v>
      </c>
      <c r="CN267" s="48">
        <v>0</v>
      </c>
      <c r="CO267" s="25">
        <v>0</v>
      </c>
      <c r="CP267" s="48">
        <v>0</v>
      </c>
      <c r="CQ267" s="48">
        <v>0</v>
      </c>
      <c r="CR267" s="25">
        <v>0</v>
      </c>
      <c r="CS267" s="48">
        <v>0</v>
      </c>
      <c r="CT267" s="48">
        <v>0</v>
      </c>
      <c r="CU267" s="25">
        <v>0</v>
      </c>
      <c r="CV267" s="48">
        <v>0</v>
      </c>
      <c r="CW267" s="48">
        <v>0</v>
      </c>
      <c r="CX267" s="48">
        <v>0</v>
      </c>
      <c r="CY267" s="25">
        <v>0</v>
      </c>
      <c r="CZ267" s="25">
        <v>0</v>
      </c>
      <c r="DA267" s="25">
        <v>0</v>
      </c>
      <c r="DB267" s="48">
        <v>0</v>
      </c>
      <c r="DC267" s="48">
        <v>0</v>
      </c>
      <c r="DD267" s="48">
        <v>0</v>
      </c>
      <c r="DE267" s="25">
        <v>0</v>
      </c>
      <c r="DF267" s="48">
        <v>0</v>
      </c>
      <c r="DG267" s="48">
        <v>0</v>
      </c>
      <c r="DH267" s="48">
        <v>0</v>
      </c>
      <c r="DI267" s="25">
        <v>0</v>
      </c>
      <c r="DJ267" s="33">
        <f t="shared" si="132"/>
        <v>0</v>
      </c>
      <c r="DK267" s="33">
        <f t="shared" si="133"/>
        <v>0</v>
      </c>
      <c r="DL267" s="27">
        <f t="shared" si="134"/>
        <v>0</v>
      </c>
      <c r="DM267" s="33">
        <f t="shared" si="135"/>
        <v>1</v>
      </c>
      <c r="DN267" s="33">
        <f t="shared" si="136"/>
        <v>0</v>
      </c>
      <c r="DO267" s="33">
        <f t="shared" si="137"/>
        <v>0</v>
      </c>
      <c r="DP267" s="33">
        <f t="shared" si="138"/>
        <v>0</v>
      </c>
      <c r="DQ267" s="33">
        <f t="shared" si="139"/>
        <v>0</v>
      </c>
      <c r="DR267" s="154"/>
      <c r="DS267" s="3"/>
      <c r="DT267" s="3"/>
      <c r="DU267" s="3"/>
      <c r="DV267" s="285"/>
    </row>
    <row r="268" spans="1:126" x14ac:dyDescent="0.35">
      <c r="A268">
        <v>2257</v>
      </c>
      <c r="B268" t="s">
        <v>127</v>
      </c>
      <c r="C268" t="s">
        <v>2566</v>
      </c>
      <c r="D268" t="s">
        <v>2567</v>
      </c>
      <c r="E268" t="s">
        <v>2568</v>
      </c>
      <c r="F268" t="s">
        <v>2569</v>
      </c>
      <c r="G268" t="s">
        <v>2570</v>
      </c>
      <c r="H268" t="s">
        <v>2571</v>
      </c>
      <c r="I268">
        <v>2020</v>
      </c>
      <c r="J268" t="s">
        <v>2572</v>
      </c>
      <c r="K268" s="47" t="s">
        <v>226</v>
      </c>
      <c r="L268">
        <v>56</v>
      </c>
      <c r="N268" t="s">
        <v>2573</v>
      </c>
      <c r="O268" s="42" t="s">
        <v>2574</v>
      </c>
      <c r="P268" t="s">
        <v>118</v>
      </c>
      <c r="Q268" t="s">
        <v>2575</v>
      </c>
      <c r="R268" t="s">
        <v>103</v>
      </c>
      <c r="S268" t="s">
        <v>104</v>
      </c>
      <c r="T268" t="s">
        <v>105</v>
      </c>
      <c r="U268" t="s">
        <v>126</v>
      </c>
      <c r="V268">
        <v>0</v>
      </c>
      <c r="W268">
        <v>0</v>
      </c>
      <c r="X268">
        <v>0</v>
      </c>
      <c r="Y268" s="43">
        <v>0</v>
      </c>
      <c r="Z268" s="43">
        <v>0</v>
      </c>
      <c r="AA268" s="43">
        <v>1</v>
      </c>
      <c r="AB268" s="43">
        <v>0</v>
      </c>
      <c r="AC268" s="3">
        <f t="shared" si="120"/>
        <v>1</v>
      </c>
      <c r="AD268" s="4">
        <f t="shared" si="121"/>
        <v>1</v>
      </c>
      <c r="AE268" s="44">
        <v>0</v>
      </c>
      <c r="AF268" s="44">
        <v>0</v>
      </c>
      <c r="AG268" s="11">
        <f t="shared" si="122"/>
        <v>0</v>
      </c>
      <c r="AH268" s="12">
        <f t="shared" si="123"/>
        <v>0</v>
      </c>
      <c r="AI268" s="13">
        <f t="shared" si="124"/>
        <v>1</v>
      </c>
      <c r="AJ268" s="45">
        <v>0</v>
      </c>
      <c r="AK268" s="45">
        <v>0</v>
      </c>
      <c r="AL268" s="18">
        <f t="shared" si="125"/>
        <v>0</v>
      </c>
      <c r="AM268" s="19">
        <f t="shared" si="126"/>
        <v>0</v>
      </c>
      <c r="AN268" s="46">
        <v>0</v>
      </c>
      <c r="AO268" s="46">
        <v>0</v>
      </c>
      <c r="AP268" s="46">
        <v>0</v>
      </c>
      <c r="AQ268" s="24">
        <f t="shared" si="127"/>
        <v>0</v>
      </c>
      <c r="AR268" s="25">
        <f t="shared" si="128"/>
        <v>0</v>
      </c>
      <c r="AS268" s="13">
        <f t="shared" si="129"/>
        <v>0</v>
      </c>
      <c r="AT268" s="26">
        <f t="shared" si="130"/>
        <v>1</v>
      </c>
      <c r="AU268" s="27">
        <f t="shared" si="131"/>
        <v>1</v>
      </c>
      <c r="AV268" s="47">
        <v>0</v>
      </c>
      <c r="AW268" s="47">
        <v>0</v>
      </c>
      <c r="AX268" s="47">
        <v>0</v>
      </c>
      <c r="AY268" s="47">
        <v>0</v>
      </c>
      <c r="AZ268" s="47">
        <v>0</v>
      </c>
      <c r="BA268" s="47">
        <v>0</v>
      </c>
      <c r="BB268" s="47">
        <v>0</v>
      </c>
      <c r="BC268" s="47">
        <v>0</v>
      </c>
      <c r="BD268" s="47">
        <v>0</v>
      </c>
      <c r="BE268" s="47">
        <v>0</v>
      </c>
      <c r="BF268" s="47">
        <v>0</v>
      </c>
      <c r="BG268" s="47">
        <v>0</v>
      </c>
      <c r="BH268" s="47">
        <v>0</v>
      </c>
      <c r="BI268" s="47">
        <v>0</v>
      </c>
      <c r="BJ268" s="47">
        <v>0</v>
      </c>
      <c r="BK268" s="47">
        <v>0</v>
      </c>
      <c r="BL268" s="47">
        <v>0</v>
      </c>
      <c r="BM268" s="47">
        <v>0</v>
      </c>
      <c r="BN268" s="47">
        <v>0</v>
      </c>
      <c r="BO268" s="47">
        <v>0</v>
      </c>
      <c r="BP268" s="47">
        <v>0</v>
      </c>
      <c r="BQ268" s="47">
        <v>0</v>
      </c>
      <c r="BR268" s="47">
        <v>0</v>
      </c>
      <c r="BS268" s="47">
        <v>0</v>
      </c>
      <c r="BT268" s="47">
        <v>0</v>
      </c>
      <c r="BU268" s="47">
        <v>0</v>
      </c>
      <c r="BV268" s="47">
        <v>0</v>
      </c>
      <c r="BW268" s="47">
        <v>0</v>
      </c>
      <c r="BX268" s="47">
        <v>0</v>
      </c>
      <c r="BY268" s="47">
        <v>0</v>
      </c>
      <c r="BZ268" s="47">
        <v>0</v>
      </c>
      <c r="CA268" s="47">
        <v>0</v>
      </c>
      <c r="CB268" s="47">
        <v>0</v>
      </c>
      <c r="CC268" s="47">
        <v>0</v>
      </c>
      <c r="CD268" s="47">
        <v>0</v>
      </c>
      <c r="CE268" s="47">
        <v>0</v>
      </c>
      <c r="CF268" s="47">
        <v>0</v>
      </c>
      <c r="CG268" s="47">
        <v>0</v>
      </c>
      <c r="CH268" s="47">
        <v>0</v>
      </c>
      <c r="CI268" s="25">
        <v>1</v>
      </c>
      <c r="CJ268" s="48">
        <v>0</v>
      </c>
      <c r="CK268" s="27">
        <v>1</v>
      </c>
      <c r="CL268" s="48">
        <v>0</v>
      </c>
      <c r="CM268" s="48">
        <v>0</v>
      </c>
      <c r="CN268" s="48">
        <v>0</v>
      </c>
      <c r="CO268" s="25">
        <v>0</v>
      </c>
      <c r="CP268" s="48">
        <v>0</v>
      </c>
      <c r="CQ268" s="48">
        <v>0</v>
      </c>
      <c r="CR268" s="25">
        <v>0</v>
      </c>
      <c r="CS268" s="48">
        <v>0</v>
      </c>
      <c r="CT268" s="48">
        <v>0</v>
      </c>
      <c r="CU268" s="25">
        <v>0</v>
      </c>
      <c r="CV268" s="48">
        <v>0</v>
      </c>
      <c r="CW268" s="48">
        <v>0</v>
      </c>
      <c r="CX268" s="48">
        <v>0</v>
      </c>
      <c r="CY268" s="25">
        <v>0</v>
      </c>
      <c r="CZ268" s="25">
        <v>0</v>
      </c>
      <c r="DA268" s="25">
        <v>0</v>
      </c>
      <c r="DB268" s="48">
        <v>0</v>
      </c>
      <c r="DC268" s="48">
        <v>0</v>
      </c>
      <c r="DD268" s="48">
        <v>0</v>
      </c>
      <c r="DE268" s="25">
        <v>0</v>
      </c>
      <c r="DF268" s="48">
        <v>0</v>
      </c>
      <c r="DG268" s="48">
        <v>0</v>
      </c>
      <c r="DH268" s="48">
        <v>0</v>
      </c>
      <c r="DI268" s="25">
        <v>0</v>
      </c>
      <c r="DJ268" s="33">
        <f t="shared" si="132"/>
        <v>0</v>
      </c>
      <c r="DK268" s="33">
        <f t="shared" si="133"/>
        <v>0</v>
      </c>
      <c r="DL268" s="27">
        <f t="shared" si="134"/>
        <v>1</v>
      </c>
      <c r="DM268" s="33">
        <f t="shared" si="135"/>
        <v>0</v>
      </c>
      <c r="DN268" s="33">
        <f t="shared" si="136"/>
        <v>0</v>
      </c>
      <c r="DO268" s="33">
        <f t="shared" si="137"/>
        <v>0</v>
      </c>
      <c r="DP268" s="33">
        <f t="shared" si="138"/>
        <v>0</v>
      </c>
      <c r="DQ268" s="33">
        <f t="shared" si="139"/>
        <v>0</v>
      </c>
      <c r="DR268" s="154">
        <v>1.532</v>
      </c>
      <c r="DS268" s="3">
        <v>1.359</v>
      </c>
      <c r="DT268" s="3" t="s">
        <v>3063</v>
      </c>
      <c r="DU268" s="3" t="s">
        <v>3064</v>
      </c>
      <c r="DV268" s="285"/>
    </row>
    <row r="269" spans="1:126" x14ac:dyDescent="0.35">
      <c r="A269">
        <v>2258</v>
      </c>
      <c r="B269" t="s">
        <v>127</v>
      </c>
      <c r="C269" t="s">
        <v>2576</v>
      </c>
      <c r="D269" t="s">
        <v>2577</v>
      </c>
      <c r="E269" t="s">
        <v>2578</v>
      </c>
      <c r="F269" t="s">
        <v>113</v>
      </c>
      <c r="G269" t="s">
        <v>2579</v>
      </c>
      <c r="H269" t="s">
        <v>2580</v>
      </c>
      <c r="I269">
        <v>2020</v>
      </c>
      <c r="J269" t="s">
        <v>2581</v>
      </c>
      <c r="K269" s="47" t="s">
        <v>2582</v>
      </c>
      <c r="L269">
        <v>29</v>
      </c>
      <c r="N269" t="s">
        <v>2583</v>
      </c>
      <c r="O269" s="42" t="s">
        <v>2574</v>
      </c>
      <c r="P269" t="s">
        <v>118</v>
      </c>
      <c r="Q269" t="s">
        <v>2584</v>
      </c>
      <c r="R269" t="s">
        <v>108</v>
      </c>
      <c r="S269" t="s">
        <v>104</v>
      </c>
      <c r="T269" t="s">
        <v>105</v>
      </c>
      <c r="U269" t="s">
        <v>126</v>
      </c>
      <c r="V269">
        <v>0</v>
      </c>
      <c r="W269">
        <v>0</v>
      </c>
      <c r="X269">
        <v>0</v>
      </c>
      <c r="Y269" s="43">
        <v>0</v>
      </c>
      <c r="Z269" s="43">
        <v>0</v>
      </c>
      <c r="AA269" s="43">
        <v>1</v>
      </c>
      <c r="AB269" s="43">
        <v>0</v>
      </c>
      <c r="AC269" s="3">
        <f t="shared" si="120"/>
        <v>1</v>
      </c>
      <c r="AD269" s="4">
        <f t="shared" si="121"/>
        <v>1</v>
      </c>
      <c r="AE269" s="44">
        <v>0</v>
      </c>
      <c r="AF269" s="44">
        <v>0</v>
      </c>
      <c r="AG269" s="11">
        <f t="shared" si="122"/>
        <v>0</v>
      </c>
      <c r="AH269" s="12">
        <f t="shared" si="123"/>
        <v>0</v>
      </c>
      <c r="AI269" s="13">
        <f t="shared" si="124"/>
        <v>1</v>
      </c>
      <c r="AJ269" s="45">
        <v>0</v>
      </c>
      <c r="AK269" s="45">
        <v>0</v>
      </c>
      <c r="AL269" s="18">
        <f t="shared" si="125"/>
        <v>0</v>
      </c>
      <c r="AM269" s="19">
        <f t="shared" si="126"/>
        <v>0</v>
      </c>
      <c r="AN269" s="46">
        <v>0</v>
      </c>
      <c r="AO269" s="46">
        <v>0</v>
      </c>
      <c r="AP269" s="46">
        <v>0</v>
      </c>
      <c r="AQ269" s="24">
        <f t="shared" si="127"/>
        <v>0</v>
      </c>
      <c r="AR269" s="25">
        <f t="shared" si="128"/>
        <v>0</v>
      </c>
      <c r="AS269" s="13">
        <f t="shared" si="129"/>
        <v>0</v>
      </c>
      <c r="AT269" s="26">
        <f t="shared" si="130"/>
        <v>1</v>
      </c>
      <c r="AU269" s="27">
        <f t="shared" si="131"/>
        <v>1</v>
      </c>
      <c r="AV269" s="47">
        <v>0</v>
      </c>
      <c r="AW269" s="47">
        <v>0</v>
      </c>
      <c r="AX269" s="47">
        <v>0</v>
      </c>
      <c r="AY269" s="47">
        <v>0</v>
      </c>
      <c r="AZ269" s="47">
        <v>0</v>
      </c>
      <c r="BA269" s="47">
        <v>0</v>
      </c>
      <c r="BB269" s="47">
        <v>0</v>
      </c>
      <c r="BC269" s="47">
        <v>0</v>
      </c>
      <c r="BD269" s="47">
        <v>0</v>
      </c>
      <c r="BE269" s="47">
        <v>0</v>
      </c>
      <c r="BF269" s="47">
        <v>0</v>
      </c>
      <c r="BG269" s="47">
        <v>0</v>
      </c>
      <c r="BH269" s="47">
        <v>0</v>
      </c>
      <c r="BI269" s="47">
        <v>0</v>
      </c>
      <c r="BJ269" s="47">
        <v>0</v>
      </c>
      <c r="BK269" s="47">
        <v>0</v>
      </c>
      <c r="BL269" s="47">
        <v>0</v>
      </c>
      <c r="BM269" s="47">
        <v>0</v>
      </c>
      <c r="BN269" s="47">
        <v>0</v>
      </c>
      <c r="BO269" s="47">
        <v>0</v>
      </c>
      <c r="BP269" s="47">
        <v>0</v>
      </c>
      <c r="BQ269" s="47">
        <v>0</v>
      </c>
      <c r="BR269" s="47">
        <v>0</v>
      </c>
      <c r="BS269" s="47">
        <v>0</v>
      </c>
      <c r="BT269" s="47">
        <v>0</v>
      </c>
      <c r="BU269" s="47">
        <v>0</v>
      </c>
      <c r="BV269" s="47">
        <v>0</v>
      </c>
      <c r="BW269" s="47">
        <v>0</v>
      </c>
      <c r="BX269" s="47">
        <v>0</v>
      </c>
      <c r="BY269" s="47">
        <v>0</v>
      </c>
      <c r="BZ269" s="47">
        <v>0</v>
      </c>
      <c r="CA269" s="47">
        <v>0</v>
      </c>
      <c r="CB269" s="47">
        <v>0</v>
      </c>
      <c r="CC269" s="47">
        <v>0</v>
      </c>
      <c r="CD269" s="47">
        <v>0</v>
      </c>
      <c r="CE269" s="47">
        <v>0</v>
      </c>
      <c r="CF269" s="47">
        <v>0</v>
      </c>
      <c r="CG269" s="47">
        <v>0</v>
      </c>
      <c r="CH269" s="47">
        <v>0</v>
      </c>
      <c r="CI269" s="25">
        <v>1</v>
      </c>
      <c r="CJ269" s="48">
        <v>0</v>
      </c>
      <c r="CK269" s="27">
        <v>1</v>
      </c>
      <c r="CL269" s="48">
        <v>0</v>
      </c>
      <c r="CM269" s="48">
        <v>0</v>
      </c>
      <c r="CN269" s="48">
        <v>0</v>
      </c>
      <c r="CO269" s="25">
        <v>0</v>
      </c>
      <c r="CP269" s="48">
        <v>0</v>
      </c>
      <c r="CQ269" s="48">
        <v>0</v>
      </c>
      <c r="CR269" s="25">
        <v>0</v>
      </c>
      <c r="CS269" s="48">
        <v>0</v>
      </c>
      <c r="CT269" s="48">
        <v>0</v>
      </c>
      <c r="CU269" s="25">
        <v>0</v>
      </c>
      <c r="CV269" s="48">
        <v>0</v>
      </c>
      <c r="CW269" s="48">
        <v>0</v>
      </c>
      <c r="CX269" s="48">
        <v>0</v>
      </c>
      <c r="CY269" s="25">
        <v>0</v>
      </c>
      <c r="CZ269" s="25">
        <v>0</v>
      </c>
      <c r="DA269" s="25">
        <v>0</v>
      </c>
      <c r="DB269" s="48">
        <v>0</v>
      </c>
      <c r="DC269" s="48">
        <v>0</v>
      </c>
      <c r="DD269" s="48">
        <v>0</v>
      </c>
      <c r="DE269" s="25">
        <v>0</v>
      </c>
      <c r="DF269" s="48">
        <v>0</v>
      </c>
      <c r="DG269" s="48">
        <v>0</v>
      </c>
      <c r="DH269" s="48">
        <v>0</v>
      </c>
      <c r="DI269" s="25">
        <v>0</v>
      </c>
      <c r="DJ269" s="33">
        <f t="shared" si="132"/>
        <v>0</v>
      </c>
      <c r="DK269" s="33">
        <f t="shared" si="133"/>
        <v>0</v>
      </c>
      <c r="DL269" s="27">
        <f t="shared" si="134"/>
        <v>1</v>
      </c>
      <c r="DM269" s="33">
        <f t="shared" si="135"/>
        <v>0</v>
      </c>
      <c r="DN269" s="33">
        <f t="shared" si="136"/>
        <v>0</v>
      </c>
      <c r="DO269" s="33">
        <f t="shared" si="137"/>
        <v>0</v>
      </c>
      <c r="DP269" s="33">
        <f t="shared" si="138"/>
        <v>0</v>
      </c>
      <c r="DQ269" s="33">
        <f t="shared" si="139"/>
        <v>0</v>
      </c>
      <c r="DR269" s="154"/>
      <c r="DS269" s="3"/>
      <c r="DT269" s="3"/>
      <c r="DU269" s="3"/>
      <c r="DV269" s="285"/>
    </row>
    <row r="270" spans="1:126" x14ac:dyDescent="0.35">
      <c r="A270">
        <v>2259</v>
      </c>
      <c r="B270" t="s">
        <v>127</v>
      </c>
      <c r="C270" t="s">
        <v>2585</v>
      </c>
      <c r="D270" t="s">
        <v>2586</v>
      </c>
      <c r="E270" t="s">
        <v>2587</v>
      </c>
      <c r="F270" t="s">
        <v>144</v>
      </c>
      <c r="G270" t="s">
        <v>2588</v>
      </c>
      <c r="H270" t="s">
        <v>2589</v>
      </c>
      <c r="I270">
        <v>2020</v>
      </c>
      <c r="J270" t="s">
        <v>2590</v>
      </c>
      <c r="K270" s="47" t="s">
        <v>2591</v>
      </c>
      <c r="L270">
        <v>5</v>
      </c>
      <c r="M270">
        <v>3</v>
      </c>
      <c r="N270" t="s">
        <v>2592</v>
      </c>
      <c r="O270" s="42" t="s">
        <v>238</v>
      </c>
      <c r="P270" t="s">
        <v>102</v>
      </c>
      <c r="Q270" t="s">
        <v>2593</v>
      </c>
      <c r="R270" t="s">
        <v>103</v>
      </c>
      <c r="S270" t="s">
        <v>104</v>
      </c>
      <c r="T270" t="s">
        <v>105</v>
      </c>
      <c r="U270" t="s">
        <v>125</v>
      </c>
      <c r="V270">
        <v>0</v>
      </c>
      <c r="W270">
        <v>0</v>
      </c>
      <c r="X270">
        <v>0</v>
      </c>
      <c r="Y270" s="43">
        <v>0</v>
      </c>
      <c r="Z270" s="43">
        <v>1</v>
      </c>
      <c r="AA270" s="43">
        <v>0</v>
      </c>
      <c r="AB270" s="43">
        <v>0</v>
      </c>
      <c r="AC270" s="3">
        <f t="shared" si="120"/>
        <v>1</v>
      </c>
      <c r="AD270" s="4">
        <f t="shared" si="121"/>
        <v>1</v>
      </c>
      <c r="AE270" s="44">
        <v>0</v>
      </c>
      <c r="AF270" s="44">
        <v>0</v>
      </c>
      <c r="AG270" s="11">
        <f t="shared" si="122"/>
        <v>0</v>
      </c>
      <c r="AH270" s="12">
        <f t="shared" si="123"/>
        <v>0</v>
      </c>
      <c r="AI270" s="13">
        <f t="shared" si="124"/>
        <v>1</v>
      </c>
      <c r="AJ270" s="45">
        <v>0</v>
      </c>
      <c r="AK270" s="45">
        <v>0</v>
      </c>
      <c r="AL270" s="18">
        <f t="shared" si="125"/>
        <v>0</v>
      </c>
      <c r="AM270" s="19">
        <f t="shared" si="126"/>
        <v>0</v>
      </c>
      <c r="AN270" s="46">
        <v>0</v>
      </c>
      <c r="AO270" s="46">
        <v>0</v>
      </c>
      <c r="AP270" s="46">
        <v>0</v>
      </c>
      <c r="AQ270" s="24">
        <f t="shared" si="127"/>
        <v>0</v>
      </c>
      <c r="AR270" s="25">
        <f t="shared" si="128"/>
        <v>0</v>
      </c>
      <c r="AS270" s="13">
        <f t="shared" si="129"/>
        <v>0</v>
      </c>
      <c r="AT270" s="26">
        <f t="shared" si="130"/>
        <v>1</v>
      </c>
      <c r="AU270" s="27">
        <f t="shared" si="131"/>
        <v>1</v>
      </c>
      <c r="AV270" s="47">
        <v>0</v>
      </c>
      <c r="AW270" s="47">
        <v>0</v>
      </c>
      <c r="AX270" s="47">
        <v>0</v>
      </c>
      <c r="AY270" s="47">
        <v>0</v>
      </c>
      <c r="AZ270" s="47">
        <v>0</v>
      </c>
      <c r="BA270" s="47">
        <v>0</v>
      </c>
      <c r="BB270" s="47">
        <v>0</v>
      </c>
      <c r="BC270" s="47">
        <v>0</v>
      </c>
      <c r="BD270" s="47">
        <v>0</v>
      </c>
      <c r="BE270" s="47">
        <v>0</v>
      </c>
      <c r="BF270" s="47">
        <v>0</v>
      </c>
      <c r="BG270" s="47">
        <v>0</v>
      </c>
      <c r="BH270" s="47">
        <v>0</v>
      </c>
      <c r="BI270" s="47">
        <v>0</v>
      </c>
      <c r="BJ270" s="47">
        <v>0</v>
      </c>
      <c r="BK270" s="47">
        <v>0</v>
      </c>
      <c r="BL270" s="47">
        <v>0</v>
      </c>
      <c r="BM270" s="47">
        <v>0</v>
      </c>
      <c r="BN270" s="47">
        <v>0</v>
      </c>
      <c r="BO270" s="47">
        <v>0</v>
      </c>
      <c r="BP270" s="47">
        <v>0</v>
      </c>
      <c r="BQ270" s="47">
        <v>0</v>
      </c>
      <c r="BR270" s="47">
        <v>0</v>
      </c>
      <c r="BS270" s="47">
        <v>0</v>
      </c>
      <c r="BT270" s="47">
        <v>0</v>
      </c>
      <c r="BU270" s="47">
        <v>0</v>
      </c>
      <c r="BV270" s="47">
        <v>0</v>
      </c>
      <c r="BW270" s="47">
        <v>0</v>
      </c>
      <c r="BX270" s="47">
        <v>0</v>
      </c>
      <c r="BY270" s="47">
        <v>0</v>
      </c>
      <c r="BZ270" s="47">
        <v>0</v>
      </c>
      <c r="CA270" s="47">
        <v>0</v>
      </c>
      <c r="CB270" s="47">
        <v>0</v>
      </c>
      <c r="CC270" s="47">
        <v>0</v>
      </c>
      <c r="CD270" s="47">
        <v>0</v>
      </c>
      <c r="CE270" s="47">
        <v>0</v>
      </c>
      <c r="CF270" s="47">
        <v>0</v>
      </c>
      <c r="CG270" s="47">
        <v>0</v>
      </c>
      <c r="CH270" s="47">
        <v>0</v>
      </c>
      <c r="CI270" s="25">
        <v>1</v>
      </c>
      <c r="CJ270" s="48">
        <v>0</v>
      </c>
      <c r="CK270" s="27">
        <v>1</v>
      </c>
      <c r="CL270" s="48">
        <v>0</v>
      </c>
      <c r="CM270" s="48">
        <v>0</v>
      </c>
      <c r="CN270" s="48">
        <v>0</v>
      </c>
      <c r="CO270" s="25">
        <v>0</v>
      </c>
      <c r="CP270" s="48">
        <v>0</v>
      </c>
      <c r="CQ270" s="48">
        <v>0</v>
      </c>
      <c r="CR270" s="25">
        <v>0</v>
      </c>
      <c r="CS270" s="48">
        <v>0</v>
      </c>
      <c r="CT270" s="48">
        <v>0</v>
      </c>
      <c r="CU270" s="25">
        <v>0</v>
      </c>
      <c r="CV270" s="48">
        <v>0</v>
      </c>
      <c r="CW270" s="48">
        <v>0</v>
      </c>
      <c r="CX270" s="48">
        <v>0</v>
      </c>
      <c r="CY270" s="25">
        <v>0</v>
      </c>
      <c r="CZ270" s="25">
        <v>0</v>
      </c>
      <c r="DA270" s="25">
        <v>0</v>
      </c>
      <c r="DB270" s="48">
        <v>0</v>
      </c>
      <c r="DC270" s="48">
        <v>0</v>
      </c>
      <c r="DD270" s="48">
        <v>0</v>
      </c>
      <c r="DE270" s="25">
        <v>0</v>
      </c>
      <c r="DF270" s="48">
        <v>0</v>
      </c>
      <c r="DG270" s="48">
        <v>0</v>
      </c>
      <c r="DH270" s="48">
        <v>0</v>
      </c>
      <c r="DI270" s="25">
        <v>0</v>
      </c>
      <c r="DJ270" s="33">
        <f t="shared" si="132"/>
        <v>0</v>
      </c>
      <c r="DK270" s="33">
        <f t="shared" si="133"/>
        <v>0</v>
      </c>
      <c r="DL270" s="27">
        <f t="shared" si="134"/>
        <v>1</v>
      </c>
      <c r="DM270" s="33">
        <f t="shared" si="135"/>
        <v>0</v>
      </c>
      <c r="DN270" s="33">
        <f t="shared" si="136"/>
        <v>0</v>
      </c>
      <c r="DO270" s="33">
        <f t="shared" si="137"/>
        <v>0</v>
      </c>
      <c r="DP270" s="33">
        <f t="shared" si="138"/>
        <v>0</v>
      </c>
      <c r="DQ270" s="33">
        <f t="shared" si="139"/>
        <v>0</v>
      </c>
      <c r="DR270" s="154">
        <v>0.88500000000000001</v>
      </c>
      <c r="DS270" s="3">
        <v>0.84499999999999997</v>
      </c>
      <c r="DT270" s="3" t="s">
        <v>3068</v>
      </c>
      <c r="DU270" s="3" t="s">
        <v>3076</v>
      </c>
      <c r="DV270" s="285"/>
    </row>
    <row r="271" spans="1:126" x14ac:dyDescent="0.35">
      <c r="A271">
        <v>2260</v>
      </c>
      <c r="B271" t="s">
        <v>127</v>
      </c>
      <c r="C271" t="s">
        <v>2594</v>
      </c>
      <c r="D271" t="s">
        <v>2595</v>
      </c>
      <c r="E271" t="s">
        <v>2596</v>
      </c>
      <c r="F271" t="s">
        <v>282</v>
      </c>
      <c r="G271" t="s">
        <v>2597</v>
      </c>
      <c r="H271" t="s">
        <v>2598</v>
      </c>
      <c r="I271">
        <v>2020</v>
      </c>
      <c r="J271" t="s">
        <v>2599</v>
      </c>
      <c r="K271" s="47" t="s">
        <v>2600</v>
      </c>
      <c r="L271">
        <v>42</v>
      </c>
      <c r="M271">
        <v>28</v>
      </c>
      <c r="N271" t="s">
        <v>2601</v>
      </c>
      <c r="O271" s="42" t="s">
        <v>2602</v>
      </c>
      <c r="P271" t="s">
        <v>102</v>
      </c>
      <c r="Q271" t="s">
        <v>2603</v>
      </c>
      <c r="R271" t="s">
        <v>108</v>
      </c>
      <c r="S271" t="s">
        <v>104</v>
      </c>
      <c r="T271" t="s">
        <v>105</v>
      </c>
      <c r="U271" t="s">
        <v>597</v>
      </c>
      <c r="V271">
        <v>0</v>
      </c>
      <c r="W271">
        <v>0</v>
      </c>
      <c r="X271">
        <v>0</v>
      </c>
      <c r="Y271" s="43">
        <v>0</v>
      </c>
      <c r="Z271" s="43">
        <v>0</v>
      </c>
      <c r="AA271" s="43">
        <v>1</v>
      </c>
      <c r="AB271" s="43">
        <v>0</v>
      </c>
      <c r="AC271" s="3">
        <f t="shared" si="120"/>
        <v>1</v>
      </c>
      <c r="AD271" s="4">
        <f t="shared" si="121"/>
        <v>1</v>
      </c>
      <c r="AE271" s="44">
        <v>0</v>
      </c>
      <c r="AF271" s="44">
        <v>0</v>
      </c>
      <c r="AG271" s="11">
        <f t="shared" si="122"/>
        <v>0</v>
      </c>
      <c r="AH271" s="12">
        <f t="shared" si="123"/>
        <v>0</v>
      </c>
      <c r="AI271" s="13">
        <f t="shared" si="124"/>
        <v>1</v>
      </c>
      <c r="AJ271" s="45">
        <v>0</v>
      </c>
      <c r="AK271" s="45">
        <v>0</v>
      </c>
      <c r="AL271" s="18">
        <f t="shared" si="125"/>
        <v>0</v>
      </c>
      <c r="AM271" s="19">
        <f t="shared" si="126"/>
        <v>0</v>
      </c>
      <c r="AN271" s="46">
        <v>0</v>
      </c>
      <c r="AO271" s="46">
        <v>0</v>
      </c>
      <c r="AP271" s="46">
        <v>0</v>
      </c>
      <c r="AQ271" s="24">
        <f t="shared" si="127"/>
        <v>0</v>
      </c>
      <c r="AR271" s="25">
        <f t="shared" si="128"/>
        <v>0</v>
      </c>
      <c r="AS271" s="13">
        <f t="shared" si="129"/>
        <v>0</v>
      </c>
      <c r="AT271" s="26">
        <f t="shared" si="130"/>
        <v>1</v>
      </c>
      <c r="AU271" s="27">
        <f t="shared" si="131"/>
        <v>1</v>
      </c>
      <c r="AV271" s="47">
        <v>0</v>
      </c>
      <c r="AW271" s="47">
        <v>0</v>
      </c>
      <c r="AX271" s="47">
        <v>0</v>
      </c>
      <c r="AY271" s="47">
        <v>0</v>
      </c>
      <c r="AZ271" s="47">
        <v>0</v>
      </c>
      <c r="BA271" s="47">
        <v>0</v>
      </c>
      <c r="BB271" s="47">
        <v>0</v>
      </c>
      <c r="BC271" s="47">
        <v>0</v>
      </c>
      <c r="BD271" s="47">
        <v>0</v>
      </c>
      <c r="BE271" s="47">
        <v>0</v>
      </c>
      <c r="BF271" s="47">
        <v>0</v>
      </c>
      <c r="BG271" s="47">
        <v>0</v>
      </c>
      <c r="BH271" s="47">
        <v>0</v>
      </c>
      <c r="BI271" s="47">
        <v>0</v>
      </c>
      <c r="BJ271" s="47">
        <v>0</v>
      </c>
      <c r="BK271" s="47">
        <v>0</v>
      </c>
      <c r="BL271" s="47">
        <v>0</v>
      </c>
      <c r="BM271" s="47">
        <v>0</v>
      </c>
      <c r="BN271" s="47">
        <v>0</v>
      </c>
      <c r="BO271" s="47">
        <v>0</v>
      </c>
      <c r="BP271" s="47">
        <v>0</v>
      </c>
      <c r="BQ271" s="47">
        <v>0</v>
      </c>
      <c r="BR271" s="47">
        <v>0</v>
      </c>
      <c r="BS271" s="47">
        <v>0</v>
      </c>
      <c r="BT271" s="47">
        <v>0</v>
      </c>
      <c r="BU271" s="47">
        <v>0</v>
      </c>
      <c r="BV271" s="47">
        <v>0</v>
      </c>
      <c r="BW271" s="47">
        <v>0</v>
      </c>
      <c r="BX271" s="47">
        <v>0</v>
      </c>
      <c r="BY271" s="47">
        <v>0</v>
      </c>
      <c r="BZ271" s="47">
        <v>0</v>
      </c>
      <c r="CA271" s="47">
        <v>0</v>
      </c>
      <c r="CB271" s="47">
        <v>0</v>
      </c>
      <c r="CC271" s="47">
        <v>0</v>
      </c>
      <c r="CD271" s="47">
        <v>0</v>
      </c>
      <c r="CE271" s="47">
        <v>0</v>
      </c>
      <c r="CF271" s="47">
        <v>0</v>
      </c>
      <c r="CG271" s="47">
        <v>0</v>
      </c>
      <c r="CH271" s="47">
        <v>0</v>
      </c>
      <c r="CI271" s="25">
        <v>1</v>
      </c>
      <c r="CJ271" s="48">
        <v>0</v>
      </c>
      <c r="CK271" s="27">
        <v>1</v>
      </c>
      <c r="CL271" s="48">
        <v>0</v>
      </c>
      <c r="CM271" s="48">
        <v>0</v>
      </c>
      <c r="CN271" s="48">
        <v>0</v>
      </c>
      <c r="CO271" s="25">
        <v>0</v>
      </c>
      <c r="CP271" s="48">
        <v>0</v>
      </c>
      <c r="CQ271" s="48">
        <v>0</v>
      </c>
      <c r="CR271" s="25">
        <v>0</v>
      </c>
      <c r="CS271" s="48">
        <v>0</v>
      </c>
      <c r="CT271" s="48">
        <v>0</v>
      </c>
      <c r="CU271" s="25">
        <v>0</v>
      </c>
      <c r="CV271" s="48">
        <v>0</v>
      </c>
      <c r="CW271" s="48">
        <v>0</v>
      </c>
      <c r="CX271" s="48">
        <v>0</v>
      </c>
      <c r="CY271" s="25">
        <v>0</v>
      </c>
      <c r="CZ271" s="25">
        <v>0</v>
      </c>
      <c r="DA271" s="25">
        <v>0</v>
      </c>
      <c r="DB271" s="48">
        <v>0</v>
      </c>
      <c r="DC271" s="48">
        <v>0</v>
      </c>
      <c r="DD271" s="48">
        <v>0</v>
      </c>
      <c r="DE271" s="25">
        <v>0</v>
      </c>
      <c r="DF271" s="48">
        <v>0</v>
      </c>
      <c r="DG271" s="48">
        <v>0</v>
      </c>
      <c r="DH271" s="48">
        <v>0</v>
      </c>
      <c r="DI271" s="25">
        <v>0</v>
      </c>
      <c r="DJ271" s="33">
        <f t="shared" si="132"/>
        <v>0</v>
      </c>
      <c r="DK271" s="33">
        <f t="shared" si="133"/>
        <v>0</v>
      </c>
      <c r="DL271" s="27">
        <f t="shared" si="134"/>
        <v>1</v>
      </c>
      <c r="DM271" s="33">
        <f t="shared" si="135"/>
        <v>0</v>
      </c>
      <c r="DN271" s="33">
        <f t="shared" si="136"/>
        <v>0</v>
      </c>
      <c r="DO271" s="33">
        <f t="shared" si="137"/>
        <v>0</v>
      </c>
      <c r="DP271" s="33">
        <f t="shared" si="138"/>
        <v>0</v>
      </c>
      <c r="DQ271" s="33">
        <f t="shared" si="139"/>
        <v>0</v>
      </c>
      <c r="DR271" s="154">
        <v>0.58299999999999996</v>
      </c>
      <c r="DS271" s="3">
        <v>0.66700000000000004</v>
      </c>
      <c r="DT271" s="3" t="s">
        <v>3063</v>
      </c>
      <c r="DU271" s="3" t="s">
        <v>3076</v>
      </c>
      <c r="DV271" s="285"/>
    </row>
    <row r="272" spans="1:126" x14ac:dyDescent="0.35">
      <c r="A272">
        <v>2261</v>
      </c>
      <c r="B272" t="s">
        <v>127</v>
      </c>
      <c r="C272" t="s">
        <v>2604</v>
      </c>
      <c r="D272" t="s">
        <v>2605</v>
      </c>
      <c r="E272" t="s">
        <v>2606</v>
      </c>
      <c r="F272" t="s">
        <v>283</v>
      </c>
      <c r="G272" t="s">
        <v>2607</v>
      </c>
      <c r="H272" t="s">
        <v>2022</v>
      </c>
      <c r="I272">
        <v>2020</v>
      </c>
      <c r="J272" t="s">
        <v>2608</v>
      </c>
      <c r="K272" s="47" t="s">
        <v>226</v>
      </c>
      <c r="L272">
        <v>56</v>
      </c>
      <c r="M272">
        <v>4</v>
      </c>
      <c r="N272" t="s">
        <v>2609</v>
      </c>
      <c r="O272" s="42" t="s">
        <v>2574</v>
      </c>
      <c r="P272" t="s">
        <v>118</v>
      </c>
      <c r="Q272" t="s">
        <v>2610</v>
      </c>
      <c r="R272" t="s">
        <v>103</v>
      </c>
      <c r="S272" t="s">
        <v>104</v>
      </c>
      <c r="T272" t="s">
        <v>105</v>
      </c>
      <c r="U272" t="s">
        <v>126</v>
      </c>
      <c r="V272">
        <v>0</v>
      </c>
      <c r="W272">
        <v>0</v>
      </c>
      <c r="X272">
        <v>0</v>
      </c>
      <c r="Y272" s="43">
        <v>0</v>
      </c>
      <c r="Z272" s="43">
        <v>0</v>
      </c>
      <c r="AA272" s="43">
        <v>1</v>
      </c>
      <c r="AB272" s="43">
        <v>0</v>
      </c>
      <c r="AC272" s="3">
        <f t="shared" si="120"/>
        <v>1</v>
      </c>
      <c r="AD272" s="4">
        <f t="shared" si="121"/>
        <v>1</v>
      </c>
      <c r="AE272" s="44">
        <v>0</v>
      </c>
      <c r="AF272" s="44">
        <v>0</v>
      </c>
      <c r="AG272" s="11">
        <f t="shared" si="122"/>
        <v>0</v>
      </c>
      <c r="AH272" s="12">
        <f t="shared" si="123"/>
        <v>0</v>
      </c>
      <c r="AI272" s="13">
        <f t="shared" si="124"/>
        <v>1</v>
      </c>
      <c r="AJ272" s="45">
        <v>0</v>
      </c>
      <c r="AK272" s="45">
        <v>0</v>
      </c>
      <c r="AL272" s="18">
        <f t="shared" si="125"/>
        <v>0</v>
      </c>
      <c r="AM272" s="19">
        <f t="shared" si="126"/>
        <v>0</v>
      </c>
      <c r="AN272" s="46">
        <v>0</v>
      </c>
      <c r="AO272" s="46">
        <v>0</v>
      </c>
      <c r="AP272" s="46">
        <v>0</v>
      </c>
      <c r="AQ272" s="24">
        <f t="shared" si="127"/>
        <v>0</v>
      </c>
      <c r="AR272" s="25">
        <f t="shared" si="128"/>
        <v>0</v>
      </c>
      <c r="AS272" s="13">
        <f t="shared" si="129"/>
        <v>0</v>
      </c>
      <c r="AT272" s="26">
        <f t="shared" si="130"/>
        <v>1</v>
      </c>
      <c r="AU272" s="27">
        <f t="shared" si="131"/>
        <v>1</v>
      </c>
      <c r="AV272" s="47">
        <v>0</v>
      </c>
      <c r="AW272" s="47">
        <v>0</v>
      </c>
      <c r="AX272" s="47">
        <v>0</v>
      </c>
      <c r="AY272" s="47">
        <v>0</v>
      </c>
      <c r="AZ272" s="47">
        <v>0</v>
      </c>
      <c r="BA272" s="47">
        <v>0</v>
      </c>
      <c r="BB272" s="47">
        <v>0</v>
      </c>
      <c r="BC272" s="47">
        <v>0</v>
      </c>
      <c r="BD272" s="47">
        <v>0</v>
      </c>
      <c r="BE272" s="47">
        <v>0</v>
      </c>
      <c r="BF272" s="47">
        <v>0</v>
      </c>
      <c r="BG272" s="47">
        <v>0</v>
      </c>
      <c r="BH272" s="47">
        <v>0</v>
      </c>
      <c r="BI272" s="47">
        <v>0</v>
      </c>
      <c r="BJ272" s="47">
        <v>0</v>
      </c>
      <c r="BK272" s="47">
        <v>0</v>
      </c>
      <c r="BL272" s="47">
        <v>0</v>
      </c>
      <c r="BM272" s="47">
        <v>0</v>
      </c>
      <c r="BN272" s="47">
        <v>0</v>
      </c>
      <c r="BO272" s="47">
        <v>0</v>
      </c>
      <c r="BP272" s="47">
        <v>0</v>
      </c>
      <c r="BQ272" s="47">
        <v>0</v>
      </c>
      <c r="BR272" s="47">
        <v>0</v>
      </c>
      <c r="BS272" s="47">
        <v>0</v>
      </c>
      <c r="BT272" s="47">
        <v>0</v>
      </c>
      <c r="BU272" s="47">
        <v>0</v>
      </c>
      <c r="BV272" s="47">
        <v>0</v>
      </c>
      <c r="BW272" s="47">
        <v>0</v>
      </c>
      <c r="BX272" s="47">
        <v>0</v>
      </c>
      <c r="BY272" s="47">
        <v>0</v>
      </c>
      <c r="BZ272" s="47">
        <v>0</v>
      </c>
      <c r="CA272" s="47">
        <v>0</v>
      </c>
      <c r="CB272" s="47">
        <v>0</v>
      </c>
      <c r="CC272" s="47">
        <v>0</v>
      </c>
      <c r="CD272" s="47">
        <v>0</v>
      </c>
      <c r="CE272" s="47">
        <v>0</v>
      </c>
      <c r="CF272" s="47">
        <v>0</v>
      </c>
      <c r="CG272" s="47">
        <v>0</v>
      </c>
      <c r="CH272" s="47">
        <v>0</v>
      </c>
      <c r="CI272" s="25">
        <v>1</v>
      </c>
      <c r="CJ272" s="48">
        <v>0</v>
      </c>
      <c r="CK272" s="27">
        <v>1</v>
      </c>
      <c r="CL272" s="48">
        <v>0</v>
      </c>
      <c r="CM272" s="48">
        <v>0</v>
      </c>
      <c r="CN272" s="48">
        <v>0</v>
      </c>
      <c r="CO272" s="25">
        <v>0</v>
      </c>
      <c r="CP272" s="48">
        <v>0</v>
      </c>
      <c r="CQ272" s="48">
        <v>0</v>
      </c>
      <c r="CR272" s="25">
        <v>0</v>
      </c>
      <c r="CS272" s="48">
        <v>0</v>
      </c>
      <c r="CT272" s="48">
        <v>0</v>
      </c>
      <c r="CU272" s="25">
        <v>0</v>
      </c>
      <c r="CV272" s="48">
        <v>0</v>
      </c>
      <c r="CW272" s="48">
        <v>0</v>
      </c>
      <c r="CX272" s="48">
        <v>0</v>
      </c>
      <c r="CY272" s="25">
        <v>0</v>
      </c>
      <c r="CZ272" s="25">
        <v>0</v>
      </c>
      <c r="DA272" s="25">
        <v>0</v>
      </c>
      <c r="DB272" s="48">
        <v>0</v>
      </c>
      <c r="DC272" s="48">
        <v>0</v>
      </c>
      <c r="DD272" s="48">
        <v>0</v>
      </c>
      <c r="DE272" s="25">
        <v>0</v>
      </c>
      <c r="DF272" s="48">
        <v>0</v>
      </c>
      <c r="DG272" s="48">
        <v>0</v>
      </c>
      <c r="DH272" s="48">
        <v>0</v>
      </c>
      <c r="DI272" s="25">
        <v>0</v>
      </c>
      <c r="DJ272" s="33">
        <f t="shared" si="132"/>
        <v>0</v>
      </c>
      <c r="DK272" s="33">
        <f t="shared" si="133"/>
        <v>0</v>
      </c>
      <c r="DL272" s="27">
        <f t="shared" si="134"/>
        <v>1</v>
      </c>
      <c r="DM272" s="33">
        <f t="shared" si="135"/>
        <v>0</v>
      </c>
      <c r="DN272" s="33">
        <f t="shared" si="136"/>
        <v>0</v>
      </c>
      <c r="DO272" s="33">
        <f t="shared" si="137"/>
        <v>0</v>
      </c>
      <c r="DP272" s="33">
        <f t="shared" si="138"/>
        <v>0</v>
      </c>
      <c r="DQ272" s="33">
        <f t="shared" si="139"/>
        <v>0</v>
      </c>
      <c r="DR272" s="154">
        <v>1.532</v>
      </c>
      <c r="DS272" s="3">
        <v>1.359</v>
      </c>
      <c r="DT272" s="3" t="s">
        <v>3063</v>
      </c>
      <c r="DU272" s="3" t="s">
        <v>3064</v>
      </c>
      <c r="DV272" s="285"/>
    </row>
    <row r="273" spans="1:126" x14ac:dyDescent="0.35">
      <c r="A273">
        <v>2262</v>
      </c>
      <c r="B273" t="s">
        <v>127</v>
      </c>
      <c r="C273" t="s">
        <v>2611</v>
      </c>
      <c r="D273" t="s">
        <v>2612</v>
      </c>
      <c r="E273" t="s">
        <v>2613</v>
      </c>
      <c r="F273" t="s">
        <v>294</v>
      </c>
      <c r="G273" t="s">
        <v>2614</v>
      </c>
      <c r="H273" t="s">
        <v>2615</v>
      </c>
      <c r="I273">
        <v>2020</v>
      </c>
      <c r="J273" t="s">
        <v>2616</v>
      </c>
      <c r="K273" s="47" t="s">
        <v>187</v>
      </c>
      <c r="L273">
        <v>125</v>
      </c>
      <c r="M273">
        <v>10</v>
      </c>
      <c r="N273" t="s">
        <v>2617</v>
      </c>
      <c r="O273" s="42" t="s">
        <v>444</v>
      </c>
      <c r="P273" t="s">
        <v>102</v>
      </c>
      <c r="Q273" t="s">
        <v>2618</v>
      </c>
      <c r="R273" t="s">
        <v>108</v>
      </c>
      <c r="S273" t="s">
        <v>104</v>
      </c>
      <c r="T273" t="s">
        <v>105</v>
      </c>
      <c r="U273" t="s">
        <v>190</v>
      </c>
      <c r="V273">
        <v>0</v>
      </c>
      <c r="W273">
        <v>0</v>
      </c>
      <c r="X273">
        <v>0</v>
      </c>
      <c r="Y273" s="43">
        <v>0</v>
      </c>
      <c r="Z273" s="43">
        <v>0</v>
      </c>
      <c r="AA273" s="43">
        <v>0</v>
      </c>
      <c r="AB273" s="43">
        <v>1</v>
      </c>
      <c r="AC273" s="3">
        <f t="shared" si="120"/>
        <v>1</v>
      </c>
      <c r="AD273" s="4">
        <f t="shared" si="121"/>
        <v>1</v>
      </c>
      <c r="AE273" s="44">
        <v>0</v>
      </c>
      <c r="AF273" s="44">
        <v>0</v>
      </c>
      <c r="AG273" s="11">
        <f t="shared" si="122"/>
        <v>0</v>
      </c>
      <c r="AH273" s="12">
        <f t="shared" si="123"/>
        <v>0</v>
      </c>
      <c r="AI273" s="13">
        <f t="shared" si="124"/>
        <v>1</v>
      </c>
      <c r="AJ273" s="45">
        <v>0</v>
      </c>
      <c r="AK273" s="45">
        <v>0</v>
      </c>
      <c r="AL273" s="18">
        <f t="shared" si="125"/>
        <v>0</v>
      </c>
      <c r="AM273" s="19">
        <f t="shared" si="126"/>
        <v>0</v>
      </c>
      <c r="AN273" s="46">
        <v>0</v>
      </c>
      <c r="AO273" s="46">
        <v>0</v>
      </c>
      <c r="AP273" s="46">
        <v>0</v>
      </c>
      <c r="AQ273" s="24">
        <f t="shared" si="127"/>
        <v>0</v>
      </c>
      <c r="AR273" s="25">
        <f t="shared" si="128"/>
        <v>0</v>
      </c>
      <c r="AS273" s="13">
        <f t="shared" si="129"/>
        <v>0</v>
      </c>
      <c r="AT273" s="26">
        <f t="shared" si="130"/>
        <v>1</v>
      </c>
      <c r="AU273" s="27">
        <f t="shared" si="131"/>
        <v>1</v>
      </c>
      <c r="AV273" s="47">
        <v>0</v>
      </c>
      <c r="AW273" s="47">
        <v>0</v>
      </c>
      <c r="AX273" s="47">
        <v>0</v>
      </c>
      <c r="AY273" s="47">
        <v>0</v>
      </c>
      <c r="AZ273" s="47">
        <v>0</v>
      </c>
      <c r="BA273" s="47">
        <v>0</v>
      </c>
      <c r="BB273" s="47">
        <v>0</v>
      </c>
      <c r="BC273" s="47">
        <v>0</v>
      </c>
      <c r="BD273" s="47">
        <v>0</v>
      </c>
      <c r="BE273" s="47">
        <v>0</v>
      </c>
      <c r="BF273" s="47">
        <v>0</v>
      </c>
      <c r="BG273" s="47">
        <v>0</v>
      </c>
      <c r="BH273" s="47">
        <v>0</v>
      </c>
      <c r="BI273" s="47">
        <v>0</v>
      </c>
      <c r="BJ273" s="47">
        <v>0</v>
      </c>
      <c r="BK273" s="47">
        <v>0</v>
      </c>
      <c r="BL273" s="47">
        <v>0</v>
      </c>
      <c r="BM273" s="47">
        <v>0</v>
      </c>
      <c r="BN273" s="47">
        <v>0</v>
      </c>
      <c r="BO273" s="47">
        <v>0</v>
      </c>
      <c r="BP273" s="47">
        <v>0</v>
      </c>
      <c r="BQ273" s="47">
        <v>0</v>
      </c>
      <c r="BR273" s="47">
        <v>0</v>
      </c>
      <c r="BS273" s="47">
        <v>0</v>
      </c>
      <c r="BT273" s="47">
        <v>0</v>
      </c>
      <c r="BU273" s="47">
        <v>0</v>
      </c>
      <c r="BV273" s="47">
        <v>0</v>
      </c>
      <c r="BW273" s="47">
        <v>0</v>
      </c>
      <c r="BX273" s="47">
        <v>0</v>
      </c>
      <c r="BY273" s="47">
        <v>0</v>
      </c>
      <c r="BZ273" s="47">
        <v>0</v>
      </c>
      <c r="CA273" s="47">
        <v>0</v>
      </c>
      <c r="CB273" s="47">
        <v>0</v>
      </c>
      <c r="CC273" s="47">
        <v>0</v>
      </c>
      <c r="CD273" s="47">
        <v>0</v>
      </c>
      <c r="CE273" s="47">
        <v>0</v>
      </c>
      <c r="CF273" s="47">
        <v>0</v>
      </c>
      <c r="CG273" s="47">
        <v>0</v>
      </c>
      <c r="CH273" s="47">
        <v>0</v>
      </c>
      <c r="CI273" s="25">
        <v>1</v>
      </c>
      <c r="CJ273" s="48">
        <v>0</v>
      </c>
      <c r="CK273" s="27">
        <v>1</v>
      </c>
      <c r="CL273" s="48">
        <v>0</v>
      </c>
      <c r="CM273" s="48">
        <v>0</v>
      </c>
      <c r="CN273" s="48">
        <v>0</v>
      </c>
      <c r="CO273" s="25">
        <v>0</v>
      </c>
      <c r="CP273" s="48">
        <v>0</v>
      </c>
      <c r="CQ273" s="48">
        <v>0</v>
      </c>
      <c r="CR273" s="25">
        <v>0</v>
      </c>
      <c r="CS273" s="48">
        <v>0</v>
      </c>
      <c r="CT273" s="48">
        <v>0</v>
      </c>
      <c r="CU273" s="25">
        <v>0</v>
      </c>
      <c r="CV273" s="48">
        <v>0</v>
      </c>
      <c r="CW273" s="48">
        <v>0</v>
      </c>
      <c r="CX273" s="48">
        <v>0</v>
      </c>
      <c r="CY273" s="25">
        <v>0</v>
      </c>
      <c r="CZ273" s="25">
        <v>0</v>
      </c>
      <c r="DA273" s="25">
        <v>0</v>
      </c>
      <c r="DB273" s="48">
        <v>0</v>
      </c>
      <c r="DC273" s="48">
        <v>0</v>
      </c>
      <c r="DD273" s="48">
        <v>0</v>
      </c>
      <c r="DE273" s="25">
        <v>0</v>
      </c>
      <c r="DF273" s="48">
        <v>0</v>
      </c>
      <c r="DG273" s="48">
        <v>0</v>
      </c>
      <c r="DH273" s="48">
        <v>0</v>
      </c>
      <c r="DI273" s="25">
        <v>0</v>
      </c>
      <c r="DJ273" s="33">
        <f t="shared" si="132"/>
        <v>0</v>
      </c>
      <c r="DK273" s="33">
        <f t="shared" si="133"/>
        <v>0</v>
      </c>
      <c r="DL273" s="27">
        <f t="shared" si="134"/>
        <v>1</v>
      </c>
      <c r="DM273" s="33">
        <f t="shared" si="135"/>
        <v>0</v>
      </c>
      <c r="DN273" s="33">
        <f t="shared" si="136"/>
        <v>0</v>
      </c>
      <c r="DO273" s="33">
        <f t="shared" si="137"/>
        <v>0</v>
      </c>
      <c r="DP273" s="33">
        <f t="shared" si="138"/>
        <v>0</v>
      </c>
      <c r="DQ273" s="33">
        <f t="shared" si="139"/>
        <v>0</v>
      </c>
      <c r="DR273" s="154">
        <v>3.7170000000000001</v>
      </c>
      <c r="DS273" s="3">
        <v>3.867</v>
      </c>
      <c r="DT273" s="3" t="s">
        <v>3073</v>
      </c>
      <c r="DU273" s="3" t="s">
        <v>3062</v>
      </c>
      <c r="DV273" s="285"/>
    </row>
    <row r="274" spans="1:126" x14ac:dyDescent="0.35">
      <c r="A274">
        <v>2263</v>
      </c>
      <c r="B274" t="s">
        <v>127</v>
      </c>
      <c r="C274" t="s">
        <v>2619</v>
      </c>
      <c r="D274" t="s">
        <v>2620</v>
      </c>
      <c r="E274" t="s">
        <v>2621</v>
      </c>
      <c r="G274" t="s">
        <v>2621</v>
      </c>
      <c r="H274" t="s">
        <v>1608</v>
      </c>
      <c r="I274">
        <v>2020</v>
      </c>
      <c r="J274" t="s">
        <v>2622</v>
      </c>
      <c r="K274" s="47" t="s">
        <v>2623</v>
      </c>
      <c r="L274">
        <v>48</v>
      </c>
      <c r="M274">
        <v>191</v>
      </c>
      <c r="N274" t="s">
        <v>2624</v>
      </c>
      <c r="O274" s="42" t="s">
        <v>2625</v>
      </c>
      <c r="P274" t="s">
        <v>118</v>
      </c>
      <c r="Q274" t="s">
        <v>2626</v>
      </c>
      <c r="R274" t="s">
        <v>103</v>
      </c>
      <c r="S274" t="s">
        <v>104</v>
      </c>
      <c r="T274" t="s">
        <v>105</v>
      </c>
      <c r="U274" t="s">
        <v>244</v>
      </c>
      <c r="V274">
        <v>0</v>
      </c>
      <c r="W274">
        <v>0</v>
      </c>
      <c r="X274">
        <v>0</v>
      </c>
      <c r="Y274" s="43">
        <v>0</v>
      </c>
      <c r="Z274" s="43">
        <v>0</v>
      </c>
      <c r="AA274" s="43">
        <v>0</v>
      </c>
      <c r="AB274" s="43">
        <v>0</v>
      </c>
      <c r="AC274" s="3">
        <f t="shared" si="120"/>
        <v>0</v>
      </c>
      <c r="AD274" s="4">
        <f t="shared" si="121"/>
        <v>0</v>
      </c>
      <c r="AE274" s="44">
        <v>0</v>
      </c>
      <c r="AF274" s="44">
        <v>0</v>
      </c>
      <c r="AG274" s="11">
        <f t="shared" si="122"/>
        <v>0</v>
      </c>
      <c r="AH274" s="12">
        <f t="shared" si="123"/>
        <v>0</v>
      </c>
      <c r="AI274" s="13">
        <f t="shared" si="124"/>
        <v>0</v>
      </c>
      <c r="AJ274" s="45">
        <v>1</v>
      </c>
      <c r="AK274" s="45">
        <v>0</v>
      </c>
      <c r="AL274" s="18">
        <f t="shared" si="125"/>
        <v>1</v>
      </c>
      <c r="AM274" s="19">
        <f t="shared" si="126"/>
        <v>1</v>
      </c>
      <c r="AN274" s="46">
        <v>0</v>
      </c>
      <c r="AO274" s="46">
        <v>0</v>
      </c>
      <c r="AP274" s="46">
        <v>0</v>
      </c>
      <c r="AQ274" s="24">
        <f t="shared" si="127"/>
        <v>0</v>
      </c>
      <c r="AR274" s="25">
        <f t="shared" si="128"/>
        <v>0</v>
      </c>
      <c r="AS274" s="13">
        <f t="shared" si="129"/>
        <v>1</v>
      </c>
      <c r="AT274" s="26">
        <f t="shared" si="130"/>
        <v>1</v>
      </c>
      <c r="AU274" s="27">
        <f t="shared" si="131"/>
        <v>1</v>
      </c>
      <c r="AV274" s="47">
        <v>0</v>
      </c>
      <c r="AW274" s="47">
        <v>0</v>
      </c>
      <c r="AX274" s="47">
        <v>0</v>
      </c>
      <c r="AY274" s="47">
        <v>0</v>
      </c>
      <c r="AZ274" s="47">
        <v>0</v>
      </c>
      <c r="BA274" s="47">
        <v>0</v>
      </c>
      <c r="BB274" s="47">
        <v>0</v>
      </c>
      <c r="BC274" s="47">
        <v>0</v>
      </c>
      <c r="BD274" s="47">
        <v>0</v>
      </c>
      <c r="BE274" s="47">
        <v>0</v>
      </c>
      <c r="BF274" s="47">
        <v>0</v>
      </c>
      <c r="BG274" s="47">
        <v>0</v>
      </c>
      <c r="BH274" s="47">
        <v>0</v>
      </c>
      <c r="BI274" s="47">
        <v>0</v>
      </c>
      <c r="BJ274" s="47">
        <v>0</v>
      </c>
      <c r="BK274" s="47">
        <v>0</v>
      </c>
      <c r="BL274" s="47">
        <v>0</v>
      </c>
      <c r="BM274" s="47">
        <v>0</v>
      </c>
      <c r="BN274" s="47">
        <v>0</v>
      </c>
      <c r="BO274" s="47">
        <v>0</v>
      </c>
      <c r="BP274" s="47">
        <v>0</v>
      </c>
      <c r="BQ274" s="47">
        <v>0</v>
      </c>
      <c r="BR274" s="47">
        <v>0</v>
      </c>
      <c r="BS274" s="47">
        <v>0</v>
      </c>
      <c r="BT274" s="47">
        <v>0</v>
      </c>
      <c r="BU274" s="47">
        <v>0</v>
      </c>
      <c r="BV274" s="47">
        <v>0</v>
      </c>
      <c r="BW274" s="47">
        <v>0</v>
      </c>
      <c r="BX274" s="47">
        <v>0</v>
      </c>
      <c r="BY274" s="47">
        <v>0</v>
      </c>
      <c r="BZ274" s="47">
        <v>0</v>
      </c>
      <c r="CA274" s="47">
        <v>0</v>
      </c>
      <c r="CB274" s="47">
        <v>0</v>
      </c>
      <c r="CC274" s="47">
        <v>0</v>
      </c>
      <c r="CD274" s="47">
        <v>0</v>
      </c>
      <c r="CE274" s="47">
        <v>0</v>
      </c>
      <c r="CF274" s="47">
        <v>0</v>
      </c>
      <c r="CG274" s="47">
        <v>0</v>
      </c>
      <c r="CH274" s="47">
        <v>0</v>
      </c>
      <c r="CI274" s="25">
        <v>1</v>
      </c>
      <c r="CJ274" s="48">
        <v>0</v>
      </c>
      <c r="CK274" s="27">
        <v>1</v>
      </c>
      <c r="CL274" s="48">
        <v>0</v>
      </c>
      <c r="CM274" s="48">
        <v>0</v>
      </c>
      <c r="CN274" s="48">
        <v>0</v>
      </c>
      <c r="CO274" s="25">
        <v>0</v>
      </c>
      <c r="CP274" s="48">
        <v>0</v>
      </c>
      <c r="CQ274" s="48">
        <v>0</v>
      </c>
      <c r="CR274" s="25">
        <v>0</v>
      </c>
      <c r="CS274" s="48">
        <v>0</v>
      </c>
      <c r="CT274" s="48">
        <v>0</v>
      </c>
      <c r="CU274" s="25">
        <v>0</v>
      </c>
      <c r="CV274" s="48">
        <v>0</v>
      </c>
      <c r="CW274" s="48">
        <v>0</v>
      </c>
      <c r="CX274" s="48">
        <v>0</v>
      </c>
      <c r="CY274" s="25">
        <v>0</v>
      </c>
      <c r="CZ274" s="25">
        <v>0</v>
      </c>
      <c r="DA274" s="25">
        <v>0</v>
      </c>
      <c r="DB274" s="48">
        <v>0</v>
      </c>
      <c r="DC274" s="48">
        <v>0</v>
      </c>
      <c r="DD274" s="48">
        <v>0</v>
      </c>
      <c r="DE274" s="25">
        <v>0</v>
      </c>
      <c r="DF274" s="48">
        <v>0</v>
      </c>
      <c r="DG274" s="48">
        <v>0</v>
      </c>
      <c r="DH274" s="48">
        <v>0</v>
      </c>
      <c r="DI274" s="25">
        <v>0</v>
      </c>
      <c r="DJ274" s="33">
        <f t="shared" si="132"/>
        <v>0</v>
      </c>
      <c r="DK274" s="33">
        <f t="shared" si="133"/>
        <v>0</v>
      </c>
      <c r="DL274" s="27">
        <f t="shared" si="134"/>
        <v>1</v>
      </c>
      <c r="DM274" s="33">
        <f t="shared" si="135"/>
        <v>0</v>
      </c>
      <c r="DN274" s="33">
        <f t="shared" si="136"/>
        <v>0</v>
      </c>
      <c r="DO274" s="33">
        <f t="shared" si="137"/>
        <v>0</v>
      </c>
      <c r="DP274" s="33">
        <f t="shared" si="138"/>
        <v>0</v>
      </c>
      <c r="DQ274" s="33">
        <f t="shared" si="139"/>
        <v>0</v>
      </c>
      <c r="DR274" s="154">
        <v>0.49099999999999999</v>
      </c>
      <c r="DS274" s="3">
        <v>0.51600000000000001</v>
      </c>
      <c r="DT274" s="3" t="s">
        <v>3072</v>
      </c>
      <c r="DU274" s="3" t="s">
        <v>3076</v>
      </c>
      <c r="DV274" s="285"/>
    </row>
    <row r="275" spans="1:126" x14ac:dyDescent="0.35">
      <c r="A275">
        <v>2264</v>
      </c>
      <c r="B275" t="s">
        <v>2627</v>
      </c>
      <c r="C275" t="s">
        <v>2628</v>
      </c>
      <c r="D275" t="s">
        <v>2629</v>
      </c>
      <c r="E275" t="s">
        <v>2630</v>
      </c>
      <c r="F275" t="s">
        <v>2630</v>
      </c>
      <c r="H275" t="s">
        <v>2598</v>
      </c>
      <c r="I275">
        <v>2020</v>
      </c>
      <c r="J275" t="s">
        <v>2631</v>
      </c>
      <c r="K275" s="47" t="s">
        <v>2632</v>
      </c>
      <c r="O275" s="42" t="s">
        <v>1504</v>
      </c>
      <c r="P275" t="s">
        <v>118</v>
      </c>
      <c r="Q275" t="s">
        <v>2633</v>
      </c>
      <c r="S275" t="s">
        <v>104</v>
      </c>
      <c r="T275" t="s">
        <v>240</v>
      </c>
      <c r="U275" t="s">
        <v>2634</v>
      </c>
      <c r="V275">
        <v>1</v>
      </c>
      <c r="W275">
        <v>0</v>
      </c>
      <c r="X275">
        <v>0</v>
      </c>
      <c r="Y275" s="43">
        <v>0</v>
      </c>
      <c r="Z275" s="43">
        <v>0</v>
      </c>
      <c r="AA275" s="43">
        <v>0</v>
      </c>
      <c r="AB275" s="43">
        <v>0</v>
      </c>
      <c r="AC275" s="3">
        <f t="shared" si="120"/>
        <v>0</v>
      </c>
      <c r="AD275" s="4">
        <f t="shared" si="121"/>
        <v>0</v>
      </c>
      <c r="AE275" s="44">
        <v>0</v>
      </c>
      <c r="AF275" s="44">
        <v>0</v>
      </c>
      <c r="AG275" s="11">
        <f t="shared" si="122"/>
        <v>0</v>
      </c>
      <c r="AH275" s="12">
        <f t="shared" si="123"/>
        <v>0</v>
      </c>
      <c r="AI275" s="13">
        <f t="shared" si="124"/>
        <v>0</v>
      </c>
      <c r="AJ275" s="45">
        <v>0</v>
      </c>
      <c r="AK275" s="45">
        <v>0</v>
      </c>
      <c r="AL275" s="18">
        <f t="shared" si="125"/>
        <v>0</v>
      </c>
      <c r="AM275" s="19">
        <f t="shared" si="126"/>
        <v>0</v>
      </c>
      <c r="AN275" s="46">
        <v>1</v>
      </c>
      <c r="AO275" s="46">
        <v>0</v>
      </c>
      <c r="AP275" s="46">
        <v>0</v>
      </c>
      <c r="AQ275" s="24">
        <f t="shared" si="127"/>
        <v>1</v>
      </c>
      <c r="AR275" s="25">
        <f t="shared" si="128"/>
        <v>1</v>
      </c>
      <c r="AS275" s="13">
        <f t="shared" si="129"/>
        <v>1</v>
      </c>
      <c r="AT275" s="26">
        <f t="shared" si="130"/>
        <v>1</v>
      </c>
      <c r="AU275" s="27">
        <f t="shared" si="131"/>
        <v>1</v>
      </c>
      <c r="AV275" s="47">
        <v>0</v>
      </c>
      <c r="AW275" s="47">
        <v>0</v>
      </c>
      <c r="AX275" s="47">
        <v>0</v>
      </c>
      <c r="AY275" s="47">
        <v>0</v>
      </c>
      <c r="AZ275" s="47">
        <v>0</v>
      </c>
      <c r="BA275" s="47">
        <v>0</v>
      </c>
      <c r="BB275" s="47">
        <v>0</v>
      </c>
      <c r="BC275" s="47">
        <v>0</v>
      </c>
      <c r="BD275" s="47">
        <v>0</v>
      </c>
      <c r="BE275" s="47">
        <v>0</v>
      </c>
      <c r="BF275" s="47">
        <v>0</v>
      </c>
      <c r="BG275" s="47">
        <v>0</v>
      </c>
      <c r="BH275" s="47">
        <v>0</v>
      </c>
      <c r="BI275" s="47">
        <v>0</v>
      </c>
      <c r="BJ275" s="47">
        <v>0</v>
      </c>
      <c r="BK275" s="47">
        <v>0</v>
      </c>
      <c r="BL275" s="47">
        <v>0</v>
      </c>
      <c r="BM275" s="47">
        <v>1</v>
      </c>
      <c r="BN275" s="47">
        <v>0</v>
      </c>
      <c r="BO275" s="47">
        <v>0</v>
      </c>
      <c r="BP275" s="47">
        <v>0</v>
      </c>
      <c r="BQ275" s="47">
        <v>0</v>
      </c>
      <c r="BR275" s="47">
        <v>0</v>
      </c>
      <c r="BS275" s="47">
        <v>0</v>
      </c>
      <c r="BT275" s="47">
        <v>0</v>
      </c>
      <c r="BU275" s="47">
        <v>0</v>
      </c>
      <c r="BV275" s="47">
        <v>0</v>
      </c>
      <c r="BW275" s="47">
        <v>0</v>
      </c>
      <c r="BX275" s="47">
        <v>0</v>
      </c>
      <c r="BY275" s="47">
        <v>0</v>
      </c>
      <c r="BZ275" s="47">
        <v>0</v>
      </c>
      <c r="CA275" s="47">
        <v>0</v>
      </c>
      <c r="CB275" s="47">
        <v>0</v>
      </c>
      <c r="CC275" s="47">
        <v>0</v>
      </c>
      <c r="CD275" s="47">
        <v>0</v>
      </c>
      <c r="CE275" s="47">
        <v>0</v>
      </c>
      <c r="CF275" s="47">
        <v>0</v>
      </c>
      <c r="CG275" s="47">
        <v>0</v>
      </c>
      <c r="CH275" s="47">
        <v>0</v>
      </c>
      <c r="CI275" s="25">
        <v>1</v>
      </c>
      <c r="CJ275" s="48">
        <v>0</v>
      </c>
      <c r="CK275" s="27">
        <v>0</v>
      </c>
      <c r="CL275" s="48">
        <v>1</v>
      </c>
      <c r="CM275" s="48">
        <v>0</v>
      </c>
      <c r="CN275" s="48">
        <v>0</v>
      </c>
      <c r="CO275" s="25">
        <v>0</v>
      </c>
      <c r="CP275" s="48">
        <v>0</v>
      </c>
      <c r="CQ275" s="48">
        <v>0</v>
      </c>
      <c r="CR275" s="25">
        <v>0</v>
      </c>
      <c r="CS275" s="48">
        <v>0</v>
      </c>
      <c r="CT275" s="48">
        <v>0</v>
      </c>
      <c r="CU275" s="25">
        <v>0</v>
      </c>
      <c r="CV275" s="48">
        <v>0</v>
      </c>
      <c r="CW275" s="48">
        <v>0</v>
      </c>
      <c r="CX275" s="48">
        <v>0</v>
      </c>
      <c r="CY275" s="25">
        <v>0</v>
      </c>
      <c r="CZ275" s="25">
        <v>0</v>
      </c>
      <c r="DA275" s="25">
        <v>0</v>
      </c>
      <c r="DB275" s="48">
        <v>0</v>
      </c>
      <c r="DC275" s="48">
        <v>0</v>
      </c>
      <c r="DD275" s="48">
        <v>0</v>
      </c>
      <c r="DE275" s="25">
        <v>0</v>
      </c>
      <c r="DF275" s="48">
        <v>0</v>
      </c>
      <c r="DG275" s="48">
        <v>0</v>
      </c>
      <c r="DH275" s="48">
        <v>0</v>
      </c>
      <c r="DI275" s="25">
        <v>0</v>
      </c>
      <c r="DJ275" s="33">
        <f t="shared" si="132"/>
        <v>0</v>
      </c>
      <c r="DK275" s="33">
        <f t="shared" si="133"/>
        <v>0</v>
      </c>
      <c r="DL275" s="27">
        <f t="shared" si="134"/>
        <v>0</v>
      </c>
      <c r="DM275" s="33">
        <f t="shared" si="135"/>
        <v>1</v>
      </c>
      <c r="DN275" s="33">
        <f t="shared" si="136"/>
        <v>0</v>
      </c>
      <c r="DO275" s="33">
        <f t="shared" si="137"/>
        <v>0</v>
      </c>
      <c r="DP275" s="33">
        <f t="shared" si="138"/>
        <v>0</v>
      </c>
      <c r="DQ275" s="33">
        <f t="shared" si="139"/>
        <v>0</v>
      </c>
      <c r="DR275" s="154"/>
      <c r="DS275" s="3"/>
      <c r="DT275" s="3"/>
      <c r="DU275" s="3"/>
      <c r="DV275" s="285"/>
    </row>
    <row r="276" spans="1:126" x14ac:dyDescent="0.35">
      <c r="A276" s="229">
        <v>2266</v>
      </c>
      <c r="B276" t="s">
        <v>127</v>
      </c>
      <c r="C276" t="s">
        <v>2635</v>
      </c>
      <c r="D276" t="s">
        <v>2636</v>
      </c>
      <c r="E276" t="s">
        <v>2637</v>
      </c>
      <c r="F276" t="s">
        <v>217</v>
      </c>
      <c r="G276" t="s">
        <v>2638</v>
      </c>
      <c r="H276" t="s">
        <v>2639</v>
      </c>
      <c r="I276">
        <v>2020</v>
      </c>
      <c r="J276" t="s">
        <v>2640</v>
      </c>
      <c r="K276" s="47" t="s">
        <v>2641</v>
      </c>
      <c r="L276">
        <v>189</v>
      </c>
      <c r="N276" t="s">
        <v>2642</v>
      </c>
      <c r="O276" s="42" t="s">
        <v>167</v>
      </c>
      <c r="P276" t="s">
        <v>102</v>
      </c>
      <c r="Q276" t="s">
        <v>2643</v>
      </c>
      <c r="R276" t="s">
        <v>108</v>
      </c>
      <c r="S276" t="s">
        <v>104</v>
      </c>
      <c r="T276" t="s">
        <v>168</v>
      </c>
      <c r="U276" t="s">
        <v>2644</v>
      </c>
      <c r="V276">
        <v>0</v>
      </c>
      <c r="W276">
        <v>0</v>
      </c>
      <c r="X276">
        <v>0</v>
      </c>
      <c r="Y276" s="43">
        <v>0</v>
      </c>
      <c r="Z276" s="43">
        <v>0</v>
      </c>
      <c r="AA276" s="43">
        <v>1</v>
      </c>
      <c r="AB276" s="43">
        <v>0</v>
      </c>
      <c r="AC276" s="3">
        <f t="shared" si="120"/>
        <v>1</v>
      </c>
      <c r="AD276" s="4">
        <f t="shared" si="121"/>
        <v>1</v>
      </c>
      <c r="AE276" s="44">
        <v>1</v>
      </c>
      <c r="AF276" s="44">
        <v>0</v>
      </c>
      <c r="AG276" s="11">
        <f t="shared" si="122"/>
        <v>1</v>
      </c>
      <c r="AH276" s="12">
        <f t="shared" si="123"/>
        <v>1</v>
      </c>
      <c r="AI276" s="13">
        <f t="shared" si="124"/>
        <v>1</v>
      </c>
      <c r="AJ276" s="45">
        <v>0</v>
      </c>
      <c r="AK276" s="45">
        <v>0</v>
      </c>
      <c r="AL276" s="18">
        <f t="shared" si="125"/>
        <v>0</v>
      </c>
      <c r="AM276" s="19">
        <f t="shared" si="126"/>
        <v>0</v>
      </c>
      <c r="AN276" s="46">
        <v>0</v>
      </c>
      <c r="AO276" s="46">
        <v>0</v>
      </c>
      <c r="AP276" s="46">
        <v>0</v>
      </c>
      <c r="AQ276" s="24">
        <f t="shared" si="127"/>
        <v>0</v>
      </c>
      <c r="AR276" s="25">
        <f t="shared" si="128"/>
        <v>0</v>
      </c>
      <c r="AS276" s="13">
        <f t="shared" si="129"/>
        <v>0</v>
      </c>
      <c r="AT276" s="26">
        <f t="shared" si="130"/>
        <v>2</v>
      </c>
      <c r="AU276" s="27">
        <f t="shared" si="131"/>
        <v>1</v>
      </c>
      <c r="AV276" s="47">
        <v>0</v>
      </c>
      <c r="AW276" s="47">
        <v>0</v>
      </c>
      <c r="AX276" s="47">
        <v>0</v>
      </c>
      <c r="AY276" s="47">
        <v>0</v>
      </c>
      <c r="AZ276" s="47">
        <v>0</v>
      </c>
      <c r="BA276" s="47">
        <v>0</v>
      </c>
      <c r="BB276" s="47">
        <v>0</v>
      </c>
      <c r="BC276" s="47">
        <v>0</v>
      </c>
      <c r="BD276" s="47">
        <v>0</v>
      </c>
      <c r="BE276" s="47">
        <v>0</v>
      </c>
      <c r="BF276" s="47">
        <v>0</v>
      </c>
      <c r="BG276" s="47">
        <v>0</v>
      </c>
      <c r="BH276" s="47">
        <v>0</v>
      </c>
      <c r="BI276" s="47">
        <v>0</v>
      </c>
      <c r="BJ276" s="47">
        <v>0</v>
      </c>
      <c r="BK276" s="47">
        <v>0</v>
      </c>
      <c r="BL276" s="47">
        <v>0</v>
      </c>
      <c r="BM276" s="47">
        <v>0</v>
      </c>
      <c r="BN276" s="47">
        <v>0</v>
      </c>
      <c r="BO276" s="47">
        <v>0</v>
      </c>
      <c r="BP276" s="47">
        <v>0</v>
      </c>
      <c r="BQ276" s="47">
        <v>0</v>
      </c>
      <c r="BR276" s="47">
        <v>0</v>
      </c>
      <c r="BS276" s="47">
        <v>0</v>
      </c>
      <c r="BT276" s="47">
        <v>0</v>
      </c>
      <c r="BU276" s="47">
        <v>0</v>
      </c>
      <c r="BV276" s="47">
        <v>0</v>
      </c>
      <c r="BW276" s="47">
        <v>0</v>
      </c>
      <c r="BX276" s="47">
        <v>0</v>
      </c>
      <c r="BY276" s="47">
        <v>0</v>
      </c>
      <c r="BZ276" s="47">
        <v>0</v>
      </c>
      <c r="CA276" s="47">
        <v>0</v>
      </c>
      <c r="CB276" s="47">
        <v>0</v>
      </c>
      <c r="CC276" s="47">
        <v>0</v>
      </c>
      <c r="CD276" s="47">
        <v>0</v>
      </c>
      <c r="CE276" s="47">
        <v>0</v>
      </c>
      <c r="CF276" s="47">
        <v>0</v>
      </c>
      <c r="CG276" s="47">
        <v>0</v>
      </c>
      <c r="CH276" s="47">
        <v>0</v>
      </c>
      <c r="CI276" s="25">
        <v>1</v>
      </c>
      <c r="CJ276" s="48">
        <v>0</v>
      </c>
      <c r="CK276" s="27">
        <v>0</v>
      </c>
      <c r="CL276" s="48">
        <v>0</v>
      </c>
      <c r="CM276" s="48">
        <v>0</v>
      </c>
      <c r="CN276" s="48">
        <v>1</v>
      </c>
      <c r="CO276" s="25">
        <v>0</v>
      </c>
      <c r="CP276" s="48">
        <v>0</v>
      </c>
      <c r="CQ276" s="48">
        <v>0</v>
      </c>
      <c r="CR276" s="25">
        <v>0</v>
      </c>
      <c r="CS276" s="48">
        <v>0</v>
      </c>
      <c r="CT276" s="48">
        <v>0</v>
      </c>
      <c r="CU276" s="25">
        <v>0</v>
      </c>
      <c r="CV276" s="48">
        <v>0</v>
      </c>
      <c r="CW276" s="48">
        <v>0</v>
      </c>
      <c r="CX276" s="48">
        <v>0</v>
      </c>
      <c r="CY276" s="25">
        <v>0</v>
      </c>
      <c r="CZ276" s="25">
        <v>0</v>
      </c>
      <c r="DA276" s="25">
        <v>0</v>
      </c>
      <c r="DB276" s="48">
        <v>0</v>
      </c>
      <c r="DC276" s="48">
        <v>0</v>
      </c>
      <c r="DD276" s="48">
        <v>0</v>
      </c>
      <c r="DE276" s="25">
        <v>0</v>
      </c>
      <c r="DF276" s="48">
        <v>0</v>
      </c>
      <c r="DG276" s="48">
        <v>0</v>
      </c>
      <c r="DH276" s="48">
        <v>0</v>
      </c>
      <c r="DI276" s="25">
        <v>0</v>
      </c>
      <c r="DJ276" s="33">
        <f t="shared" si="132"/>
        <v>0</v>
      </c>
      <c r="DK276" s="33">
        <f t="shared" si="133"/>
        <v>1</v>
      </c>
      <c r="DL276" s="27">
        <f t="shared" si="134"/>
        <v>0</v>
      </c>
      <c r="DM276" s="33">
        <f t="shared" si="135"/>
        <v>0</v>
      </c>
      <c r="DN276" s="33">
        <f t="shared" si="136"/>
        <v>0</v>
      </c>
      <c r="DO276" s="33">
        <f t="shared" si="137"/>
        <v>0</v>
      </c>
      <c r="DP276" s="33">
        <f t="shared" si="138"/>
        <v>0</v>
      </c>
      <c r="DQ276" s="33">
        <f t="shared" si="139"/>
        <v>0</v>
      </c>
      <c r="DR276" s="154">
        <v>2.2010000000000001</v>
      </c>
      <c r="DS276" s="3">
        <v>2.2320000000000002</v>
      </c>
      <c r="DT276" s="3" t="s">
        <v>3090</v>
      </c>
      <c r="DU276" s="3" t="s">
        <v>3067</v>
      </c>
      <c r="DV276" s="285"/>
    </row>
    <row r="277" spans="1:126" x14ac:dyDescent="0.35">
      <c r="A277">
        <v>2271</v>
      </c>
      <c r="B277" t="s">
        <v>430</v>
      </c>
      <c r="C277" t="s">
        <v>2645</v>
      </c>
      <c r="D277" t="s">
        <v>2646</v>
      </c>
      <c r="E277" t="s">
        <v>2647</v>
      </c>
      <c r="F277" t="s">
        <v>2648</v>
      </c>
      <c r="G277" t="s">
        <v>2649</v>
      </c>
      <c r="H277" t="s">
        <v>953</v>
      </c>
      <c r="I277">
        <v>2020</v>
      </c>
      <c r="J277" t="s">
        <v>2650</v>
      </c>
      <c r="K277" s="47" t="s">
        <v>319</v>
      </c>
      <c r="N277" t="s">
        <v>2651</v>
      </c>
      <c r="O277" s="42" t="s">
        <v>250</v>
      </c>
      <c r="P277" t="s">
        <v>102</v>
      </c>
      <c r="Q277" t="s">
        <v>2652</v>
      </c>
      <c r="R277" t="s">
        <v>108</v>
      </c>
      <c r="S277" t="s">
        <v>104</v>
      </c>
      <c r="T277" t="s">
        <v>105</v>
      </c>
      <c r="U277" t="s">
        <v>446</v>
      </c>
      <c r="V277">
        <v>0</v>
      </c>
      <c r="W277">
        <v>0</v>
      </c>
      <c r="X277">
        <v>0</v>
      </c>
      <c r="Y277" s="43">
        <v>1</v>
      </c>
      <c r="Z277" s="43">
        <v>0</v>
      </c>
      <c r="AA277" s="43">
        <v>0</v>
      </c>
      <c r="AB277" s="43">
        <v>0</v>
      </c>
      <c r="AC277" s="3">
        <f t="shared" si="120"/>
        <v>1</v>
      </c>
      <c r="AD277" s="4">
        <f t="shared" si="121"/>
        <v>1</v>
      </c>
      <c r="AE277" s="44">
        <v>0</v>
      </c>
      <c r="AF277" s="44">
        <v>0</v>
      </c>
      <c r="AG277" s="11">
        <f t="shared" si="122"/>
        <v>0</v>
      </c>
      <c r="AH277" s="12">
        <f t="shared" si="123"/>
        <v>0</v>
      </c>
      <c r="AI277" s="13">
        <f t="shared" si="124"/>
        <v>1</v>
      </c>
      <c r="AJ277" s="45">
        <v>0</v>
      </c>
      <c r="AK277" s="45">
        <v>0</v>
      </c>
      <c r="AL277" s="18">
        <f t="shared" si="125"/>
        <v>0</v>
      </c>
      <c r="AM277" s="19">
        <f t="shared" si="126"/>
        <v>0</v>
      </c>
      <c r="AN277" s="46">
        <v>0</v>
      </c>
      <c r="AO277" s="46">
        <v>0</v>
      </c>
      <c r="AP277" s="46">
        <v>0</v>
      </c>
      <c r="AQ277" s="24">
        <f t="shared" si="127"/>
        <v>0</v>
      </c>
      <c r="AR277" s="25">
        <f t="shared" si="128"/>
        <v>0</v>
      </c>
      <c r="AS277" s="13">
        <f t="shared" si="129"/>
        <v>0</v>
      </c>
      <c r="AT277" s="26">
        <f t="shared" si="130"/>
        <v>1</v>
      </c>
      <c r="AU277" s="27">
        <f t="shared" si="131"/>
        <v>1</v>
      </c>
      <c r="AV277" s="47">
        <v>0</v>
      </c>
      <c r="AW277" s="47">
        <v>0</v>
      </c>
      <c r="AX277" s="47">
        <v>0</v>
      </c>
      <c r="AY277" s="47">
        <v>0</v>
      </c>
      <c r="AZ277" s="47">
        <v>0</v>
      </c>
      <c r="BA277" s="47">
        <v>0</v>
      </c>
      <c r="BB277" s="47">
        <v>0</v>
      </c>
      <c r="BC277" s="47">
        <v>0</v>
      </c>
      <c r="BD277" s="47">
        <v>0</v>
      </c>
      <c r="BE277" s="47">
        <v>0</v>
      </c>
      <c r="BF277" s="47">
        <v>0</v>
      </c>
      <c r="BG277" s="47">
        <v>0</v>
      </c>
      <c r="BH277" s="47">
        <v>0</v>
      </c>
      <c r="BI277" s="47">
        <v>0</v>
      </c>
      <c r="BJ277" s="47">
        <v>0</v>
      </c>
      <c r="BK277" s="47">
        <v>0</v>
      </c>
      <c r="BL277" s="47">
        <v>0</v>
      </c>
      <c r="BM277" s="47">
        <v>0</v>
      </c>
      <c r="BN277" s="47">
        <v>0</v>
      </c>
      <c r="BO277" s="47">
        <v>0</v>
      </c>
      <c r="BP277" s="47">
        <v>0</v>
      </c>
      <c r="BQ277" s="47">
        <v>0</v>
      </c>
      <c r="BR277" s="47">
        <v>0</v>
      </c>
      <c r="BS277" s="47">
        <v>0</v>
      </c>
      <c r="BT277" s="47">
        <v>0</v>
      </c>
      <c r="BU277" s="47">
        <v>0</v>
      </c>
      <c r="BV277" s="47">
        <v>0</v>
      </c>
      <c r="BW277" s="47">
        <v>0</v>
      </c>
      <c r="BX277" s="47">
        <v>0</v>
      </c>
      <c r="BY277" s="47">
        <v>0</v>
      </c>
      <c r="BZ277" s="47">
        <v>0</v>
      </c>
      <c r="CA277" s="47">
        <v>0</v>
      </c>
      <c r="CB277" s="47">
        <v>0</v>
      </c>
      <c r="CC277" s="47">
        <v>0</v>
      </c>
      <c r="CD277" s="47">
        <v>0</v>
      </c>
      <c r="CE277" s="47">
        <v>0</v>
      </c>
      <c r="CF277" s="47">
        <v>0</v>
      </c>
      <c r="CG277" s="47">
        <v>0</v>
      </c>
      <c r="CH277" s="47">
        <v>0</v>
      </c>
      <c r="CI277" s="25">
        <v>1</v>
      </c>
      <c r="CJ277" s="48">
        <v>0</v>
      </c>
      <c r="CK277" s="27">
        <v>1</v>
      </c>
      <c r="CL277" s="48">
        <v>0</v>
      </c>
      <c r="CM277" s="48">
        <v>0</v>
      </c>
      <c r="CN277" s="48">
        <v>0</v>
      </c>
      <c r="CO277" s="25">
        <v>0</v>
      </c>
      <c r="CP277" s="48">
        <v>0</v>
      </c>
      <c r="CQ277" s="48">
        <v>0</v>
      </c>
      <c r="CR277" s="25">
        <v>0</v>
      </c>
      <c r="CS277" s="48">
        <v>0</v>
      </c>
      <c r="CT277" s="48">
        <v>0</v>
      </c>
      <c r="CU277" s="25">
        <v>0</v>
      </c>
      <c r="CV277" s="48">
        <v>0</v>
      </c>
      <c r="CW277" s="48">
        <v>0</v>
      </c>
      <c r="CX277" s="48">
        <v>0</v>
      </c>
      <c r="CY277" s="25">
        <v>0</v>
      </c>
      <c r="CZ277" s="25">
        <v>0</v>
      </c>
      <c r="DA277" s="25">
        <v>0</v>
      </c>
      <c r="DB277" s="48">
        <v>0</v>
      </c>
      <c r="DC277" s="48">
        <v>0</v>
      </c>
      <c r="DD277" s="48">
        <v>0</v>
      </c>
      <c r="DE277" s="25">
        <v>0</v>
      </c>
      <c r="DF277" s="48">
        <v>0</v>
      </c>
      <c r="DG277" s="48">
        <v>0</v>
      </c>
      <c r="DH277" s="48">
        <v>0</v>
      </c>
      <c r="DI277" s="25">
        <v>0</v>
      </c>
      <c r="DJ277" s="33">
        <f t="shared" si="132"/>
        <v>0</v>
      </c>
      <c r="DK277" s="33">
        <f t="shared" si="133"/>
        <v>0</v>
      </c>
      <c r="DL277" s="27">
        <f t="shared" si="134"/>
        <v>1</v>
      </c>
      <c r="DM277" s="33">
        <f t="shared" si="135"/>
        <v>0</v>
      </c>
      <c r="DN277" s="33">
        <f t="shared" si="136"/>
        <v>0</v>
      </c>
      <c r="DO277" s="33">
        <f t="shared" si="137"/>
        <v>0</v>
      </c>
      <c r="DP277" s="33">
        <f t="shared" si="138"/>
        <v>0</v>
      </c>
      <c r="DQ277" s="33">
        <f t="shared" si="139"/>
        <v>0</v>
      </c>
      <c r="DR277" s="154">
        <v>10.407999999999999</v>
      </c>
      <c r="DS277" s="3">
        <v>9.7650000000000006</v>
      </c>
      <c r="DT277" s="3" t="s">
        <v>3070</v>
      </c>
      <c r="DU277" s="3" t="s">
        <v>3062</v>
      </c>
      <c r="DV277" s="285"/>
    </row>
    <row r="278" spans="1:126" x14ac:dyDescent="0.35">
      <c r="A278">
        <v>2272</v>
      </c>
      <c r="B278" t="s">
        <v>2653</v>
      </c>
      <c r="C278" t="s">
        <v>2654</v>
      </c>
      <c r="D278" t="s">
        <v>2655</v>
      </c>
      <c r="E278" t="s">
        <v>2656</v>
      </c>
      <c r="F278" t="s">
        <v>183</v>
      </c>
      <c r="G278" t="s">
        <v>2657</v>
      </c>
      <c r="H278" t="s">
        <v>2328</v>
      </c>
      <c r="I278">
        <v>2020</v>
      </c>
      <c r="J278" t="s">
        <v>2658</v>
      </c>
      <c r="K278" s="47" t="s">
        <v>2659</v>
      </c>
      <c r="L278">
        <v>68</v>
      </c>
      <c r="N278" t="s">
        <v>2660</v>
      </c>
      <c r="P278" t="s">
        <v>102</v>
      </c>
      <c r="Q278" t="s">
        <v>2661</v>
      </c>
      <c r="R278" t="s">
        <v>103</v>
      </c>
      <c r="S278" t="s">
        <v>104</v>
      </c>
      <c r="T278" t="s">
        <v>105</v>
      </c>
      <c r="U278" t="s">
        <v>2662</v>
      </c>
      <c r="V278">
        <v>1</v>
      </c>
      <c r="W278">
        <v>0</v>
      </c>
      <c r="X278">
        <v>1</v>
      </c>
      <c r="Y278" s="43">
        <v>0</v>
      </c>
      <c r="Z278" s="43">
        <v>0</v>
      </c>
      <c r="AA278" s="43">
        <v>0</v>
      </c>
      <c r="AB278" s="43">
        <v>0</v>
      </c>
      <c r="AC278" s="3">
        <f t="shared" si="120"/>
        <v>0</v>
      </c>
      <c r="AD278" s="4">
        <f t="shared" si="121"/>
        <v>0</v>
      </c>
      <c r="AE278" s="44">
        <v>1</v>
      </c>
      <c r="AF278" s="44">
        <v>0</v>
      </c>
      <c r="AG278" s="11">
        <f t="shared" si="122"/>
        <v>1</v>
      </c>
      <c r="AH278" s="12">
        <f t="shared" si="123"/>
        <v>1</v>
      </c>
      <c r="AI278" s="13">
        <f t="shared" si="124"/>
        <v>1</v>
      </c>
      <c r="AJ278" s="45">
        <v>0</v>
      </c>
      <c r="AK278" s="45">
        <v>0</v>
      </c>
      <c r="AL278" s="18">
        <f t="shared" si="125"/>
        <v>0</v>
      </c>
      <c r="AM278" s="19">
        <f t="shared" si="126"/>
        <v>0</v>
      </c>
      <c r="AN278" s="46">
        <v>0</v>
      </c>
      <c r="AO278" s="46">
        <v>0</v>
      </c>
      <c r="AP278" s="46">
        <v>0</v>
      </c>
      <c r="AQ278" s="24">
        <f t="shared" si="127"/>
        <v>0</v>
      </c>
      <c r="AR278" s="25">
        <f t="shared" si="128"/>
        <v>0</v>
      </c>
      <c r="AS278" s="13">
        <f t="shared" si="129"/>
        <v>0</v>
      </c>
      <c r="AT278" s="26">
        <f t="shared" si="130"/>
        <v>1</v>
      </c>
      <c r="AU278" s="27">
        <f t="shared" si="131"/>
        <v>1</v>
      </c>
      <c r="AV278" s="47">
        <v>0</v>
      </c>
      <c r="AW278" s="47">
        <v>0</v>
      </c>
      <c r="AX278" s="47">
        <v>0</v>
      </c>
      <c r="AY278" s="47">
        <v>0</v>
      </c>
      <c r="AZ278" s="47">
        <v>0</v>
      </c>
      <c r="BA278" s="47">
        <v>0</v>
      </c>
      <c r="BB278" s="47">
        <v>0</v>
      </c>
      <c r="BC278" s="47">
        <v>0</v>
      </c>
      <c r="BD278" s="47">
        <v>0</v>
      </c>
      <c r="BE278" s="47">
        <v>0</v>
      </c>
      <c r="BF278" s="47">
        <v>0</v>
      </c>
      <c r="BG278" s="47">
        <v>0</v>
      </c>
      <c r="BH278" s="47">
        <v>0</v>
      </c>
      <c r="BI278" s="47">
        <v>0</v>
      </c>
      <c r="BJ278" s="47">
        <v>0</v>
      </c>
      <c r="BK278" s="47">
        <v>0</v>
      </c>
      <c r="BL278" s="47">
        <v>0</v>
      </c>
      <c r="BM278" s="47">
        <v>0</v>
      </c>
      <c r="BN278" s="47">
        <v>0</v>
      </c>
      <c r="BO278" s="47">
        <v>0</v>
      </c>
      <c r="BP278" s="47">
        <v>0</v>
      </c>
      <c r="BQ278" s="47">
        <v>0</v>
      </c>
      <c r="BR278" s="47">
        <v>0</v>
      </c>
      <c r="BS278" s="47">
        <v>0</v>
      </c>
      <c r="BT278" s="47">
        <v>0</v>
      </c>
      <c r="BU278" s="47">
        <v>1</v>
      </c>
      <c r="BV278" s="47">
        <v>0</v>
      </c>
      <c r="BW278" s="47">
        <v>0</v>
      </c>
      <c r="BX278" s="47">
        <v>0</v>
      </c>
      <c r="BY278" s="47">
        <v>0</v>
      </c>
      <c r="BZ278" s="47">
        <v>0</v>
      </c>
      <c r="CA278" s="47">
        <v>0</v>
      </c>
      <c r="CB278" s="47">
        <v>0</v>
      </c>
      <c r="CC278" s="47">
        <v>0</v>
      </c>
      <c r="CD278" s="47">
        <v>1</v>
      </c>
      <c r="CE278" s="47">
        <v>0</v>
      </c>
      <c r="CF278" s="47">
        <v>0</v>
      </c>
      <c r="CG278" s="47">
        <v>0</v>
      </c>
      <c r="CH278" s="47">
        <v>0</v>
      </c>
      <c r="CI278" s="25">
        <v>1</v>
      </c>
      <c r="CJ278" s="48">
        <v>0</v>
      </c>
      <c r="CK278" s="27">
        <v>1</v>
      </c>
      <c r="CL278" s="48">
        <v>0</v>
      </c>
      <c r="CM278" s="48">
        <v>0</v>
      </c>
      <c r="CN278" s="48">
        <v>0</v>
      </c>
      <c r="CO278" s="25">
        <v>0</v>
      </c>
      <c r="CP278" s="48">
        <v>0</v>
      </c>
      <c r="CQ278" s="48">
        <v>0</v>
      </c>
      <c r="CR278" s="25">
        <v>0</v>
      </c>
      <c r="CS278" s="48">
        <v>0</v>
      </c>
      <c r="CT278" s="48">
        <v>0</v>
      </c>
      <c r="CU278" s="25">
        <v>0</v>
      </c>
      <c r="CV278" s="48">
        <v>0</v>
      </c>
      <c r="CW278" s="48">
        <v>0</v>
      </c>
      <c r="CX278" s="48">
        <v>0</v>
      </c>
      <c r="CY278" s="25">
        <v>0</v>
      </c>
      <c r="CZ278" s="25">
        <v>0</v>
      </c>
      <c r="DA278" s="25">
        <v>0</v>
      </c>
      <c r="DB278" s="48">
        <v>0</v>
      </c>
      <c r="DC278" s="48">
        <v>0</v>
      </c>
      <c r="DD278" s="48">
        <v>0</v>
      </c>
      <c r="DE278" s="25">
        <v>0</v>
      </c>
      <c r="DF278" s="48">
        <v>0</v>
      </c>
      <c r="DG278" s="48">
        <v>0</v>
      </c>
      <c r="DH278" s="48">
        <v>0</v>
      </c>
      <c r="DI278" s="25">
        <v>0</v>
      </c>
      <c r="DJ278" s="33">
        <f t="shared" si="132"/>
        <v>0</v>
      </c>
      <c r="DK278" s="33">
        <f t="shared" si="133"/>
        <v>0</v>
      </c>
      <c r="DL278" s="27">
        <f t="shared" si="134"/>
        <v>1</v>
      </c>
      <c r="DM278" s="33">
        <f t="shared" si="135"/>
        <v>0</v>
      </c>
      <c r="DN278" s="33">
        <f t="shared" si="136"/>
        <v>0</v>
      </c>
      <c r="DO278" s="33">
        <f t="shared" si="137"/>
        <v>0</v>
      </c>
      <c r="DP278" s="33">
        <f t="shared" si="138"/>
        <v>0</v>
      </c>
      <c r="DQ278" s="33">
        <f t="shared" si="139"/>
        <v>0</v>
      </c>
      <c r="DR278" s="154">
        <v>0.90700000000000003</v>
      </c>
      <c r="DS278" s="3">
        <v>1.115</v>
      </c>
      <c r="DT278" s="3" t="s">
        <v>3063</v>
      </c>
      <c r="DU278" s="3" t="s">
        <v>3067</v>
      </c>
      <c r="DV278" s="285"/>
    </row>
    <row r="279" spans="1:126" x14ac:dyDescent="0.35">
      <c r="A279">
        <v>2273</v>
      </c>
      <c r="B279" t="s">
        <v>2653</v>
      </c>
      <c r="C279" t="s">
        <v>2663</v>
      </c>
      <c r="D279" t="s">
        <v>2664</v>
      </c>
      <c r="E279" t="s">
        <v>2665</v>
      </c>
      <c r="F279" t="s">
        <v>183</v>
      </c>
      <c r="G279" t="s">
        <v>2666</v>
      </c>
      <c r="H279" t="s">
        <v>2667</v>
      </c>
      <c r="I279">
        <v>2020</v>
      </c>
      <c r="J279" t="s">
        <v>2668</v>
      </c>
      <c r="K279" s="47" t="s">
        <v>204</v>
      </c>
      <c r="N279">
        <v>107004</v>
      </c>
      <c r="O279" s="42" t="s">
        <v>167</v>
      </c>
      <c r="P279" t="s">
        <v>102</v>
      </c>
      <c r="Q279" t="s">
        <v>2669</v>
      </c>
      <c r="R279" t="s">
        <v>108</v>
      </c>
      <c r="S279" t="s">
        <v>104</v>
      </c>
      <c r="T279" t="s">
        <v>105</v>
      </c>
      <c r="U279" t="s">
        <v>2670</v>
      </c>
      <c r="V279">
        <v>1</v>
      </c>
      <c r="W279">
        <v>0</v>
      </c>
      <c r="X279">
        <v>0</v>
      </c>
      <c r="Y279" s="43">
        <v>1</v>
      </c>
      <c r="Z279" s="43">
        <v>0</v>
      </c>
      <c r="AA279" s="43">
        <v>0</v>
      </c>
      <c r="AB279" s="43">
        <v>0</v>
      </c>
      <c r="AC279" s="3">
        <f t="shared" si="120"/>
        <v>1</v>
      </c>
      <c r="AD279" s="4">
        <f t="shared" si="121"/>
        <v>1</v>
      </c>
      <c r="AE279" s="44">
        <v>0</v>
      </c>
      <c r="AF279" s="44">
        <v>0</v>
      </c>
      <c r="AG279" s="11">
        <f t="shared" si="122"/>
        <v>0</v>
      </c>
      <c r="AH279" s="12">
        <f t="shared" si="123"/>
        <v>0</v>
      </c>
      <c r="AI279" s="13">
        <f t="shared" si="124"/>
        <v>1</v>
      </c>
      <c r="AJ279" s="45">
        <v>0</v>
      </c>
      <c r="AK279" s="45">
        <v>0</v>
      </c>
      <c r="AL279" s="18">
        <f t="shared" si="125"/>
        <v>0</v>
      </c>
      <c r="AM279" s="19">
        <f t="shared" si="126"/>
        <v>0</v>
      </c>
      <c r="AN279" s="46">
        <v>0</v>
      </c>
      <c r="AO279" s="46">
        <v>0</v>
      </c>
      <c r="AP279" s="46">
        <v>0</v>
      </c>
      <c r="AQ279" s="24">
        <f t="shared" si="127"/>
        <v>0</v>
      </c>
      <c r="AR279" s="25">
        <f t="shared" si="128"/>
        <v>0</v>
      </c>
      <c r="AS279" s="13">
        <f t="shared" si="129"/>
        <v>0</v>
      </c>
      <c r="AT279" s="26">
        <f t="shared" si="130"/>
        <v>1</v>
      </c>
      <c r="AU279" s="27">
        <f t="shared" si="131"/>
        <v>1</v>
      </c>
      <c r="AV279" s="47">
        <v>0</v>
      </c>
      <c r="AW279" s="47">
        <v>0</v>
      </c>
      <c r="AX279" s="47">
        <v>0</v>
      </c>
      <c r="AY279" s="47">
        <v>0</v>
      </c>
      <c r="AZ279" s="47">
        <v>0</v>
      </c>
      <c r="BA279" s="47">
        <v>1</v>
      </c>
      <c r="BB279" s="47">
        <v>0</v>
      </c>
      <c r="BC279" s="47">
        <v>0</v>
      </c>
      <c r="BD279" s="47">
        <v>0</v>
      </c>
      <c r="BE279" s="47">
        <v>0</v>
      </c>
      <c r="BF279" s="47">
        <v>0</v>
      </c>
      <c r="BG279" s="47">
        <v>0</v>
      </c>
      <c r="BH279" s="47">
        <v>0</v>
      </c>
      <c r="BI279" s="47">
        <v>0</v>
      </c>
      <c r="BJ279" s="47">
        <v>0</v>
      </c>
      <c r="BK279" s="47">
        <v>0</v>
      </c>
      <c r="BL279" s="47">
        <v>0</v>
      </c>
      <c r="BM279" s="47">
        <v>0</v>
      </c>
      <c r="BN279" s="47">
        <v>0</v>
      </c>
      <c r="BO279" s="47">
        <v>0</v>
      </c>
      <c r="BP279" s="47">
        <v>0</v>
      </c>
      <c r="BQ279" s="47">
        <v>0</v>
      </c>
      <c r="BR279" s="47">
        <v>0</v>
      </c>
      <c r="BS279" s="47">
        <v>0</v>
      </c>
      <c r="BT279" s="47">
        <v>0</v>
      </c>
      <c r="BU279" s="47">
        <v>0</v>
      </c>
      <c r="BV279" s="47">
        <v>0</v>
      </c>
      <c r="BW279" s="47">
        <v>0</v>
      </c>
      <c r="BX279" s="47">
        <v>0</v>
      </c>
      <c r="BY279" s="47">
        <v>0</v>
      </c>
      <c r="BZ279" s="47">
        <v>0</v>
      </c>
      <c r="CA279" s="47">
        <v>0</v>
      </c>
      <c r="CB279" s="47">
        <v>0</v>
      </c>
      <c r="CC279" s="47">
        <v>0</v>
      </c>
      <c r="CD279" s="47">
        <v>0</v>
      </c>
      <c r="CE279" s="47">
        <v>0</v>
      </c>
      <c r="CF279" s="47">
        <v>0</v>
      </c>
      <c r="CG279" s="47">
        <v>0</v>
      </c>
      <c r="CH279" s="47">
        <v>0</v>
      </c>
      <c r="CI279" s="25">
        <v>1</v>
      </c>
      <c r="CJ279" s="48">
        <v>0</v>
      </c>
      <c r="CK279" s="27">
        <v>1</v>
      </c>
      <c r="CL279" s="48">
        <v>0</v>
      </c>
      <c r="CM279" s="48">
        <v>0</v>
      </c>
      <c r="CN279" s="48">
        <v>0</v>
      </c>
      <c r="CO279" s="25">
        <v>0</v>
      </c>
      <c r="CP279" s="48">
        <v>0</v>
      </c>
      <c r="CQ279" s="48">
        <v>0</v>
      </c>
      <c r="CR279" s="25">
        <v>0</v>
      </c>
      <c r="CS279" s="48">
        <v>0</v>
      </c>
      <c r="CT279" s="48">
        <v>0</v>
      </c>
      <c r="CU279" s="25">
        <v>0</v>
      </c>
      <c r="CV279" s="48">
        <v>0</v>
      </c>
      <c r="CW279" s="48">
        <v>0</v>
      </c>
      <c r="CX279" s="48">
        <v>0</v>
      </c>
      <c r="CY279" s="25">
        <v>0</v>
      </c>
      <c r="CZ279" s="25">
        <v>0</v>
      </c>
      <c r="DA279" s="25">
        <v>0</v>
      </c>
      <c r="DB279" s="48">
        <v>0</v>
      </c>
      <c r="DC279" s="48">
        <v>0</v>
      </c>
      <c r="DD279" s="48">
        <v>0</v>
      </c>
      <c r="DE279" s="25">
        <v>0</v>
      </c>
      <c r="DF279" s="48">
        <v>0</v>
      </c>
      <c r="DG279" s="48">
        <v>0</v>
      </c>
      <c r="DH279" s="48">
        <v>0</v>
      </c>
      <c r="DI279" s="25">
        <v>0</v>
      </c>
      <c r="DJ279" s="33">
        <f t="shared" si="132"/>
        <v>0</v>
      </c>
      <c r="DK279" s="33">
        <f t="shared" si="133"/>
        <v>0</v>
      </c>
      <c r="DL279" s="27">
        <f t="shared" si="134"/>
        <v>1</v>
      </c>
      <c r="DM279" s="33">
        <f t="shared" si="135"/>
        <v>0</v>
      </c>
      <c r="DN279" s="33">
        <f t="shared" si="136"/>
        <v>0</v>
      </c>
      <c r="DO279" s="33">
        <f t="shared" si="137"/>
        <v>0</v>
      </c>
      <c r="DP279" s="33">
        <f t="shared" si="138"/>
        <v>0</v>
      </c>
      <c r="DQ279" s="33">
        <f t="shared" si="139"/>
        <v>0</v>
      </c>
      <c r="DR279" s="154">
        <v>3.496</v>
      </c>
      <c r="DS279" s="3">
        <v>3.8860000000000001</v>
      </c>
      <c r="DT279" s="3" t="s">
        <v>3070</v>
      </c>
      <c r="DU279" s="3" t="s">
        <v>3064</v>
      </c>
      <c r="DV279" s="285"/>
    </row>
    <row r="280" spans="1:126" x14ac:dyDescent="0.35">
      <c r="A280">
        <v>2274</v>
      </c>
      <c r="B280" t="s">
        <v>2671</v>
      </c>
      <c r="C280" t="s">
        <v>2672</v>
      </c>
      <c r="D280" t="s">
        <v>2673</v>
      </c>
      <c r="E280" t="s">
        <v>271</v>
      </c>
      <c r="F280" t="s">
        <v>271</v>
      </c>
      <c r="H280" t="s">
        <v>2674</v>
      </c>
      <c r="I280">
        <v>2020</v>
      </c>
      <c r="J280" t="s">
        <v>2675</v>
      </c>
      <c r="N280" t="s">
        <v>2676</v>
      </c>
      <c r="O280" s="42" t="s">
        <v>2677</v>
      </c>
      <c r="P280" t="s">
        <v>118</v>
      </c>
      <c r="Q280" t="s">
        <v>2678</v>
      </c>
      <c r="R280" t="s">
        <v>103</v>
      </c>
      <c r="S280" t="s">
        <v>236</v>
      </c>
      <c r="T280" t="s">
        <v>237</v>
      </c>
      <c r="U280" t="s">
        <v>138</v>
      </c>
      <c r="V280">
        <v>0</v>
      </c>
      <c r="W280">
        <v>0</v>
      </c>
      <c r="X280">
        <v>0</v>
      </c>
      <c r="Y280" s="43">
        <v>0</v>
      </c>
      <c r="Z280" s="43">
        <v>0</v>
      </c>
      <c r="AA280" s="43">
        <v>0</v>
      </c>
      <c r="AB280" s="43">
        <v>0</v>
      </c>
      <c r="AC280" s="3">
        <f t="shared" si="120"/>
        <v>0</v>
      </c>
      <c r="AD280" s="4">
        <f t="shared" si="121"/>
        <v>0</v>
      </c>
      <c r="AE280" s="44">
        <v>0</v>
      </c>
      <c r="AF280" s="44">
        <v>0</v>
      </c>
      <c r="AG280" s="11">
        <f t="shared" si="122"/>
        <v>0</v>
      </c>
      <c r="AH280" s="12">
        <f t="shared" si="123"/>
        <v>0</v>
      </c>
      <c r="AI280" s="13">
        <f t="shared" si="124"/>
        <v>0</v>
      </c>
      <c r="AJ280" s="45">
        <v>0</v>
      </c>
      <c r="AK280" s="45">
        <v>0</v>
      </c>
      <c r="AL280" s="18">
        <f t="shared" si="125"/>
        <v>0</v>
      </c>
      <c r="AM280" s="19">
        <f t="shared" si="126"/>
        <v>0</v>
      </c>
      <c r="AN280" s="46">
        <v>0</v>
      </c>
      <c r="AO280" s="46">
        <v>0</v>
      </c>
      <c r="AP280" s="46">
        <v>1</v>
      </c>
      <c r="AQ280" s="24">
        <f t="shared" si="127"/>
        <v>1</v>
      </c>
      <c r="AR280" s="25">
        <f t="shared" si="128"/>
        <v>1</v>
      </c>
      <c r="AS280" s="13">
        <f t="shared" si="129"/>
        <v>1</v>
      </c>
      <c r="AT280" s="26">
        <f t="shared" si="130"/>
        <v>1</v>
      </c>
      <c r="AU280" s="27">
        <f t="shared" si="131"/>
        <v>1</v>
      </c>
      <c r="AV280" s="47">
        <v>0</v>
      </c>
      <c r="AW280" s="47">
        <v>0</v>
      </c>
      <c r="AX280" s="47">
        <v>0</v>
      </c>
      <c r="AY280" s="47">
        <v>0</v>
      </c>
      <c r="AZ280" s="47">
        <v>0</v>
      </c>
      <c r="BA280" s="47">
        <v>0</v>
      </c>
      <c r="BB280" s="47">
        <v>0</v>
      </c>
      <c r="BC280" s="47">
        <v>0</v>
      </c>
      <c r="BD280" s="47">
        <v>0</v>
      </c>
      <c r="BE280" s="47">
        <v>0</v>
      </c>
      <c r="BF280" s="47">
        <v>0</v>
      </c>
      <c r="BG280" s="47">
        <v>0</v>
      </c>
      <c r="BH280" s="47">
        <v>0</v>
      </c>
      <c r="BI280" s="47">
        <v>0</v>
      </c>
      <c r="BJ280" s="47">
        <v>0</v>
      </c>
      <c r="BK280" s="47">
        <v>0</v>
      </c>
      <c r="BL280" s="47">
        <v>0</v>
      </c>
      <c r="BM280" s="47">
        <v>0</v>
      </c>
      <c r="BN280" s="47">
        <v>0</v>
      </c>
      <c r="BO280" s="47">
        <v>0</v>
      </c>
      <c r="BP280" s="47">
        <v>0</v>
      </c>
      <c r="BQ280" s="47">
        <v>0</v>
      </c>
      <c r="BR280" s="47">
        <v>0</v>
      </c>
      <c r="BS280" s="47">
        <v>0</v>
      </c>
      <c r="BT280" s="47">
        <v>0</v>
      </c>
      <c r="BU280" s="47">
        <v>0</v>
      </c>
      <c r="BV280" s="47">
        <v>0</v>
      </c>
      <c r="BW280" s="47">
        <v>0</v>
      </c>
      <c r="BX280" s="47">
        <v>0</v>
      </c>
      <c r="BY280" s="47">
        <v>0</v>
      </c>
      <c r="BZ280" s="47">
        <v>0</v>
      </c>
      <c r="CA280" s="47">
        <v>0</v>
      </c>
      <c r="CB280" s="47">
        <v>0</v>
      </c>
      <c r="CC280" s="47">
        <v>0</v>
      </c>
      <c r="CD280" s="47">
        <v>0</v>
      </c>
      <c r="CE280" s="47">
        <v>0</v>
      </c>
      <c r="CF280" s="47">
        <v>0</v>
      </c>
      <c r="CG280" s="47">
        <v>0</v>
      </c>
      <c r="CH280" s="47">
        <v>0</v>
      </c>
      <c r="CI280" s="25">
        <v>0</v>
      </c>
      <c r="CJ280" s="48">
        <v>0</v>
      </c>
      <c r="CK280" s="27">
        <v>0</v>
      </c>
      <c r="CL280" s="48">
        <v>0</v>
      </c>
      <c r="CM280" s="48">
        <v>0</v>
      </c>
      <c r="CN280" s="48">
        <v>0</v>
      </c>
      <c r="CO280" s="25">
        <v>1</v>
      </c>
      <c r="CP280" s="48">
        <v>0</v>
      </c>
      <c r="CQ280" s="48">
        <v>1</v>
      </c>
      <c r="CR280" s="25">
        <v>0</v>
      </c>
      <c r="CS280" s="48">
        <v>0</v>
      </c>
      <c r="CT280" s="48">
        <v>0</v>
      </c>
      <c r="CU280" s="25">
        <v>0</v>
      </c>
      <c r="CV280" s="48">
        <v>0</v>
      </c>
      <c r="CW280" s="48">
        <v>0</v>
      </c>
      <c r="CX280" s="48">
        <v>0</v>
      </c>
      <c r="CY280" s="25">
        <v>0</v>
      </c>
      <c r="CZ280" s="25">
        <v>0</v>
      </c>
      <c r="DA280" s="25">
        <v>0</v>
      </c>
      <c r="DB280" s="48">
        <v>0</v>
      </c>
      <c r="DC280" s="48">
        <v>0</v>
      </c>
      <c r="DD280" s="48">
        <v>0</v>
      </c>
      <c r="DE280" s="25">
        <v>0</v>
      </c>
      <c r="DF280" s="48">
        <v>0</v>
      </c>
      <c r="DG280" s="48">
        <v>0</v>
      </c>
      <c r="DH280" s="48">
        <v>0</v>
      </c>
      <c r="DI280" s="25">
        <v>0</v>
      </c>
      <c r="DJ280" s="33">
        <f t="shared" si="132"/>
        <v>0</v>
      </c>
      <c r="DK280" s="33">
        <f t="shared" si="133"/>
        <v>0</v>
      </c>
      <c r="DL280" s="27">
        <f t="shared" si="134"/>
        <v>0</v>
      </c>
      <c r="DM280" s="33">
        <f t="shared" si="135"/>
        <v>0</v>
      </c>
      <c r="DN280" s="33">
        <f t="shared" si="136"/>
        <v>1</v>
      </c>
      <c r="DO280" s="33">
        <f t="shared" si="137"/>
        <v>0</v>
      </c>
      <c r="DP280" s="33">
        <f t="shared" si="138"/>
        <v>0</v>
      </c>
      <c r="DQ280" s="33">
        <f t="shared" si="139"/>
        <v>0</v>
      </c>
      <c r="DR280" s="154"/>
      <c r="DS280" s="3"/>
      <c r="DT280" s="3"/>
      <c r="DU280" s="3"/>
      <c r="DV280" s="285"/>
    </row>
    <row r="281" spans="1:126" x14ac:dyDescent="0.35">
      <c r="A281">
        <v>2275</v>
      </c>
      <c r="B281" t="s">
        <v>2671</v>
      </c>
      <c r="C281" t="s">
        <v>2679</v>
      </c>
      <c r="D281" t="s">
        <v>2680</v>
      </c>
      <c r="E281" t="s">
        <v>271</v>
      </c>
      <c r="F281" t="s">
        <v>271</v>
      </c>
      <c r="H281" t="s">
        <v>1277</v>
      </c>
      <c r="I281">
        <v>2020</v>
      </c>
      <c r="J281" t="s">
        <v>2681</v>
      </c>
      <c r="O281" s="42" t="s">
        <v>2682</v>
      </c>
      <c r="P281" t="s">
        <v>118</v>
      </c>
      <c r="Q281" t="s">
        <v>2683</v>
      </c>
      <c r="R281" t="s">
        <v>103</v>
      </c>
      <c r="S281" t="s">
        <v>104</v>
      </c>
      <c r="T281" t="s">
        <v>178</v>
      </c>
      <c r="U281" t="s">
        <v>138</v>
      </c>
      <c r="V281">
        <v>0</v>
      </c>
      <c r="W281">
        <v>0</v>
      </c>
      <c r="X281">
        <v>0</v>
      </c>
      <c r="Y281" s="43">
        <v>0</v>
      </c>
      <c r="Z281" s="43">
        <v>0</v>
      </c>
      <c r="AA281" s="43">
        <v>0</v>
      </c>
      <c r="AB281" s="43">
        <v>0</v>
      </c>
      <c r="AC281" s="3">
        <f t="shared" si="120"/>
        <v>0</v>
      </c>
      <c r="AD281" s="4">
        <f t="shared" si="121"/>
        <v>0</v>
      </c>
      <c r="AE281" s="44">
        <v>0</v>
      </c>
      <c r="AF281" s="44">
        <v>0</v>
      </c>
      <c r="AG281" s="11">
        <f t="shared" si="122"/>
        <v>0</v>
      </c>
      <c r="AH281" s="12">
        <f t="shared" si="123"/>
        <v>0</v>
      </c>
      <c r="AI281" s="13">
        <f t="shared" si="124"/>
        <v>0</v>
      </c>
      <c r="AJ281" s="45">
        <v>0</v>
      </c>
      <c r="AK281" s="45">
        <v>0</v>
      </c>
      <c r="AL281" s="18">
        <f t="shared" si="125"/>
        <v>0</v>
      </c>
      <c r="AM281" s="19">
        <f t="shared" si="126"/>
        <v>0</v>
      </c>
      <c r="AN281" s="46">
        <v>0</v>
      </c>
      <c r="AO281" s="46">
        <v>0</v>
      </c>
      <c r="AP281" s="46">
        <v>1</v>
      </c>
      <c r="AQ281" s="24">
        <f t="shared" si="127"/>
        <v>1</v>
      </c>
      <c r="AR281" s="25">
        <f t="shared" si="128"/>
        <v>1</v>
      </c>
      <c r="AS281" s="13">
        <f t="shared" si="129"/>
        <v>1</v>
      </c>
      <c r="AT281" s="26">
        <f t="shared" si="130"/>
        <v>1</v>
      </c>
      <c r="AU281" s="27">
        <f t="shared" si="131"/>
        <v>1</v>
      </c>
      <c r="AV281" s="47">
        <v>0</v>
      </c>
      <c r="AW281" s="47">
        <v>0</v>
      </c>
      <c r="AX281" s="47">
        <v>0</v>
      </c>
      <c r="AY281" s="47">
        <v>0</v>
      </c>
      <c r="AZ281" s="47">
        <v>0</v>
      </c>
      <c r="BA281" s="47">
        <v>0</v>
      </c>
      <c r="BB281" s="47">
        <v>0</v>
      </c>
      <c r="BC281" s="47">
        <v>0</v>
      </c>
      <c r="BD281" s="47">
        <v>0</v>
      </c>
      <c r="BE281" s="47">
        <v>0</v>
      </c>
      <c r="BF281" s="47">
        <v>0</v>
      </c>
      <c r="BG281" s="47">
        <v>0</v>
      </c>
      <c r="BH281" s="47">
        <v>0</v>
      </c>
      <c r="BI281" s="47">
        <v>0</v>
      </c>
      <c r="BJ281" s="47">
        <v>0</v>
      </c>
      <c r="BK281" s="47">
        <v>0</v>
      </c>
      <c r="BL281" s="47">
        <v>0</v>
      </c>
      <c r="BM281" s="47">
        <v>0</v>
      </c>
      <c r="BN281" s="47">
        <v>0</v>
      </c>
      <c r="BO281" s="47">
        <v>0</v>
      </c>
      <c r="BP281" s="47">
        <v>0</v>
      </c>
      <c r="BQ281" s="47">
        <v>0</v>
      </c>
      <c r="BR281" s="47">
        <v>0</v>
      </c>
      <c r="BS281" s="47">
        <v>0</v>
      </c>
      <c r="BT281" s="47">
        <v>0</v>
      </c>
      <c r="BU281" s="47">
        <v>0</v>
      </c>
      <c r="BV281" s="47">
        <v>0</v>
      </c>
      <c r="BW281" s="47">
        <v>0</v>
      </c>
      <c r="BX281" s="47">
        <v>0</v>
      </c>
      <c r="BY281" s="47">
        <v>0</v>
      </c>
      <c r="BZ281" s="47">
        <v>0</v>
      </c>
      <c r="CA281" s="47">
        <v>0</v>
      </c>
      <c r="CB281" s="47">
        <v>0</v>
      </c>
      <c r="CC281" s="47">
        <v>0</v>
      </c>
      <c r="CD281" s="47">
        <v>0</v>
      </c>
      <c r="CE281" s="47">
        <v>0</v>
      </c>
      <c r="CF281" s="47">
        <v>0</v>
      </c>
      <c r="CG281" s="47">
        <v>0</v>
      </c>
      <c r="CH281" s="47">
        <v>0</v>
      </c>
      <c r="CI281" s="25">
        <v>1</v>
      </c>
      <c r="CJ281" s="48">
        <v>1</v>
      </c>
      <c r="CK281" s="27">
        <v>0</v>
      </c>
      <c r="CL281" s="48">
        <v>0</v>
      </c>
      <c r="CM281" s="48">
        <v>0</v>
      </c>
      <c r="CN281" s="48">
        <v>0</v>
      </c>
      <c r="CO281" s="25">
        <v>0</v>
      </c>
      <c r="CP281" s="48">
        <v>0</v>
      </c>
      <c r="CQ281" s="48">
        <v>0</v>
      </c>
      <c r="CR281" s="25">
        <v>0</v>
      </c>
      <c r="CS281" s="48">
        <v>0</v>
      </c>
      <c r="CT281" s="48">
        <v>0</v>
      </c>
      <c r="CU281" s="25">
        <v>0</v>
      </c>
      <c r="CV281" s="48">
        <v>0</v>
      </c>
      <c r="CW281" s="48">
        <v>0</v>
      </c>
      <c r="CX281" s="48">
        <v>0</v>
      </c>
      <c r="CY281" s="25">
        <v>0</v>
      </c>
      <c r="CZ281" s="25">
        <v>0</v>
      </c>
      <c r="DA281" s="25">
        <v>0</v>
      </c>
      <c r="DB281" s="48">
        <v>0</v>
      </c>
      <c r="DC281" s="48">
        <v>0</v>
      </c>
      <c r="DD281" s="48">
        <v>0</v>
      </c>
      <c r="DE281" s="25">
        <v>0</v>
      </c>
      <c r="DF281" s="48">
        <v>0</v>
      </c>
      <c r="DG281" s="48">
        <v>0</v>
      </c>
      <c r="DH281" s="48">
        <v>0</v>
      </c>
      <c r="DI281" s="25">
        <v>0</v>
      </c>
      <c r="DJ281" s="33">
        <f t="shared" si="132"/>
        <v>1</v>
      </c>
      <c r="DK281" s="33">
        <f t="shared" si="133"/>
        <v>0</v>
      </c>
      <c r="DL281" s="27">
        <f t="shared" si="134"/>
        <v>0</v>
      </c>
      <c r="DM281" s="33">
        <f t="shared" si="135"/>
        <v>0</v>
      </c>
      <c r="DN281" s="33">
        <f t="shared" si="136"/>
        <v>0</v>
      </c>
      <c r="DO281" s="33">
        <f t="shared" si="137"/>
        <v>0</v>
      </c>
      <c r="DP281" s="33">
        <f t="shared" si="138"/>
        <v>0</v>
      </c>
      <c r="DQ281" s="33">
        <f t="shared" si="139"/>
        <v>0</v>
      </c>
      <c r="DR281" s="154"/>
      <c r="DS281" s="3"/>
      <c r="DT281" s="3"/>
      <c r="DU281" s="3"/>
      <c r="DV281" s="285"/>
    </row>
    <row r="282" spans="1:126" x14ac:dyDescent="0.35">
      <c r="A282">
        <v>2277</v>
      </c>
      <c r="B282" t="s">
        <v>127</v>
      </c>
      <c r="C282" t="s">
        <v>2684</v>
      </c>
      <c r="D282" t="s">
        <v>2685</v>
      </c>
      <c r="E282" t="s">
        <v>2686</v>
      </c>
      <c r="F282" t="s">
        <v>409</v>
      </c>
      <c r="G282" t="s">
        <v>2687</v>
      </c>
      <c r="H282" t="s">
        <v>1721</v>
      </c>
      <c r="I282">
        <v>2020</v>
      </c>
      <c r="J282" t="s">
        <v>2688</v>
      </c>
      <c r="K282" s="47" t="s">
        <v>2689</v>
      </c>
      <c r="P282" t="s">
        <v>118</v>
      </c>
      <c r="Q282" t="s">
        <v>2690</v>
      </c>
      <c r="R282" t="s">
        <v>103</v>
      </c>
      <c r="S282" t="s">
        <v>104</v>
      </c>
      <c r="T282" t="s">
        <v>178</v>
      </c>
      <c r="U282" t="s">
        <v>179</v>
      </c>
      <c r="V282">
        <v>0</v>
      </c>
      <c r="W282">
        <v>0</v>
      </c>
      <c r="X282">
        <v>0</v>
      </c>
      <c r="Y282" s="43">
        <v>0</v>
      </c>
      <c r="Z282" s="43">
        <v>0</v>
      </c>
      <c r="AA282" s="43">
        <v>0</v>
      </c>
      <c r="AB282" s="43">
        <v>0</v>
      </c>
      <c r="AC282" s="3">
        <f t="shared" si="120"/>
        <v>0</v>
      </c>
      <c r="AD282" s="4">
        <f t="shared" si="121"/>
        <v>0</v>
      </c>
      <c r="AE282" s="44">
        <v>0</v>
      </c>
      <c r="AF282" s="44">
        <v>0</v>
      </c>
      <c r="AG282" s="11">
        <f t="shared" si="122"/>
        <v>0</v>
      </c>
      <c r="AH282" s="12">
        <f t="shared" si="123"/>
        <v>0</v>
      </c>
      <c r="AI282" s="13">
        <f t="shared" si="124"/>
        <v>0</v>
      </c>
      <c r="AJ282" s="45">
        <v>0</v>
      </c>
      <c r="AK282" s="45">
        <v>0</v>
      </c>
      <c r="AL282" s="18">
        <f t="shared" si="125"/>
        <v>0</v>
      </c>
      <c r="AM282" s="19">
        <f t="shared" si="126"/>
        <v>0</v>
      </c>
      <c r="AN282" s="46">
        <v>1</v>
      </c>
      <c r="AO282" s="46">
        <v>0</v>
      </c>
      <c r="AP282" s="46">
        <v>0</v>
      </c>
      <c r="AQ282" s="24">
        <f t="shared" si="127"/>
        <v>1</v>
      </c>
      <c r="AR282" s="25">
        <f t="shared" si="128"/>
        <v>1</v>
      </c>
      <c r="AS282" s="13">
        <f t="shared" si="129"/>
        <v>1</v>
      </c>
      <c r="AT282" s="26">
        <f t="shared" si="130"/>
        <v>1</v>
      </c>
      <c r="AU282" s="27">
        <f t="shared" si="131"/>
        <v>1</v>
      </c>
      <c r="AV282" s="47">
        <v>0</v>
      </c>
      <c r="AW282" s="47">
        <v>0</v>
      </c>
      <c r="AX282" s="47">
        <v>0</v>
      </c>
      <c r="AY282" s="47">
        <v>0</v>
      </c>
      <c r="AZ282" s="47">
        <v>0</v>
      </c>
      <c r="BA282" s="47">
        <v>0</v>
      </c>
      <c r="BB282" s="47">
        <v>0</v>
      </c>
      <c r="BC282" s="47">
        <v>0</v>
      </c>
      <c r="BD282" s="47">
        <v>0</v>
      </c>
      <c r="BE282" s="47">
        <v>0</v>
      </c>
      <c r="BF282" s="47">
        <v>0</v>
      </c>
      <c r="BG282" s="47">
        <v>0</v>
      </c>
      <c r="BH282" s="47">
        <v>0</v>
      </c>
      <c r="BI282" s="47">
        <v>0</v>
      </c>
      <c r="BJ282" s="47">
        <v>0</v>
      </c>
      <c r="BK282" s="47">
        <v>0</v>
      </c>
      <c r="BL282" s="47">
        <v>0</v>
      </c>
      <c r="BM282" s="47">
        <v>0</v>
      </c>
      <c r="BN282" s="47">
        <v>0</v>
      </c>
      <c r="BO282" s="47">
        <v>0</v>
      </c>
      <c r="BP282" s="47">
        <v>0</v>
      </c>
      <c r="BQ282" s="47">
        <v>0</v>
      </c>
      <c r="BR282" s="47">
        <v>0</v>
      </c>
      <c r="BS282" s="47">
        <v>0</v>
      </c>
      <c r="BT282" s="47">
        <v>0</v>
      </c>
      <c r="BU282" s="47">
        <v>0</v>
      </c>
      <c r="BV282" s="47">
        <v>0</v>
      </c>
      <c r="BW282" s="47">
        <v>0</v>
      </c>
      <c r="BX282" s="47">
        <v>0</v>
      </c>
      <c r="BY282" s="47">
        <v>0</v>
      </c>
      <c r="BZ282" s="47">
        <v>0</v>
      </c>
      <c r="CA282" s="47">
        <v>0</v>
      </c>
      <c r="CB282" s="47">
        <v>0</v>
      </c>
      <c r="CC282" s="47">
        <v>0</v>
      </c>
      <c r="CD282" s="47">
        <v>0</v>
      </c>
      <c r="CE282" s="47">
        <v>0</v>
      </c>
      <c r="CF282" s="47">
        <v>0</v>
      </c>
      <c r="CG282" s="47">
        <v>0</v>
      </c>
      <c r="CH282" s="47">
        <v>0</v>
      </c>
      <c r="CI282" s="25">
        <v>1</v>
      </c>
      <c r="CJ282" s="48">
        <v>1</v>
      </c>
      <c r="CK282" s="27">
        <v>0</v>
      </c>
      <c r="CL282" s="48">
        <v>0</v>
      </c>
      <c r="CM282" s="48">
        <v>0</v>
      </c>
      <c r="CN282" s="48">
        <v>0</v>
      </c>
      <c r="CO282" s="25">
        <v>0</v>
      </c>
      <c r="CP282" s="48">
        <v>0</v>
      </c>
      <c r="CQ282" s="48">
        <v>0</v>
      </c>
      <c r="CR282" s="25">
        <v>0</v>
      </c>
      <c r="CS282" s="48">
        <v>0</v>
      </c>
      <c r="CT282" s="48">
        <v>0</v>
      </c>
      <c r="CU282" s="25">
        <v>0</v>
      </c>
      <c r="CV282" s="48">
        <v>0</v>
      </c>
      <c r="CW282" s="48">
        <v>0</v>
      </c>
      <c r="CX282" s="48">
        <v>0</v>
      </c>
      <c r="CY282" s="25">
        <v>0</v>
      </c>
      <c r="CZ282" s="25">
        <v>0</v>
      </c>
      <c r="DA282" s="25">
        <v>0</v>
      </c>
      <c r="DB282" s="48">
        <v>0</v>
      </c>
      <c r="DC282" s="48">
        <v>0</v>
      </c>
      <c r="DD282" s="48">
        <v>0</v>
      </c>
      <c r="DE282" s="25">
        <v>0</v>
      </c>
      <c r="DF282" s="48">
        <v>0</v>
      </c>
      <c r="DG282" s="48">
        <v>0</v>
      </c>
      <c r="DH282" s="48">
        <v>0</v>
      </c>
      <c r="DI282" s="25">
        <v>0</v>
      </c>
      <c r="DJ282" s="33">
        <f t="shared" si="132"/>
        <v>1</v>
      </c>
      <c r="DK282" s="33">
        <f t="shared" si="133"/>
        <v>0</v>
      </c>
      <c r="DL282" s="27">
        <f t="shared" si="134"/>
        <v>0</v>
      </c>
      <c r="DM282" s="33">
        <f t="shared" si="135"/>
        <v>0</v>
      </c>
      <c r="DN282" s="33">
        <f t="shared" si="136"/>
        <v>0</v>
      </c>
      <c r="DO282" s="33">
        <f t="shared" si="137"/>
        <v>0</v>
      </c>
      <c r="DP282" s="33">
        <f t="shared" si="138"/>
        <v>0</v>
      </c>
      <c r="DQ282" s="33">
        <f t="shared" si="139"/>
        <v>0</v>
      </c>
      <c r="DR282" s="154"/>
      <c r="DS282" s="3"/>
      <c r="DT282" s="3"/>
      <c r="DU282" s="3"/>
      <c r="DV282" s="285"/>
    </row>
    <row r="283" spans="1:126" x14ac:dyDescent="0.35">
      <c r="A283">
        <v>2279</v>
      </c>
      <c r="B283" t="s">
        <v>654</v>
      </c>
      <c r="C283" t="s">
        <v>2691</v>
      </c>
      <c r="D283" t="s">
        <v>2692</v>
      </c>
      <c r="E283" t="s">
        <v>2693</v>
      </c>
      <c r="F283" t="s">
        <v>1748</v>
      </c>
      <c r="G283" t="s">
        <v>2694</v>
      </c>
      <c r="H283" t="s">
        <v>2639</v>
      </c>
      <c r="I283">
        <v>2020</v>
      </c>
      <c r="J283" t="s">
        <v>2695</v>
      </c>
      <c r="K283" s="47" t="s">
        <v>348</v>
      </c>
      <c r="N283" t="s">
        <v>305</v>
      </c>
      <c r="O283" s="42" t="s">
        <v>177</v>
      </c>
      <c r="P283" t="s">
        <v>102</v>
      </c>
      <c r="Q283" t="s">
        <v>2696</v>
      </c>
      <c r="R283" t="s">
        <v>108</v>
      </c>
      <c r="S283" t="s">
        <v>104</v>
      </c>
      <c r="T283" t="s">
        <v>168</v>
      </c>
      <c r="U283" t="s">
        <v>2697</v>
      </c>
      <c r="V283">
        <v>0</v>
      </c>
      <c r="W283">
        <v>1</v>
      </c>
      <c r="X283">
        <v>0</v>
      </c>
      <c r="Y283" s="43">
        <v>0</v>
      </c>
      <c r="Z283" s="43">
        <v>0</v>
      </c>
      <c r="AA283" s="43">
        <v>1</v>
      </c>
      <c r="AB283" s="43">
        <v>0</v>
      </c>
      <c r="AC283" s="3">
        <f t="shared" si="120"/>
        <v>1</v>
      </c>
      <c r="AD283" s="4">
        <f t="shared" si="121"/>
        <v>1</v>
      </c>
      <c r="AE283" s="44">
        <v>0</v>
      </c>
      <c r="AF283" s="44">
        <v>0</v>
      </c>
      <c r="AG283" s="11">
        <f t="shared" si="122"/>
        <v>0</v>
      </c>
      <c r="AH283" s="12">
        <f t="shared" si="123"/>
        <v>0</v>
      </c>
      <c r="AI283" s="13">
        <f t="shared" si="124"/>
        <v>1</v>
      </c>
      <c r="AJ283" s="45">
        <v>0</v>
      </c>
      <c r="AK283" s="45">
        <v>0</v>
      </c>
      <c r="AL283" s="18">
        <f t="shared" si="125"/>
        <v>0</v>
      </c>
      <c r="AM283" s="19">
        <f t="shared" si="126"/>
        <v>0</v>
      </c>
      <c r="AN283" s="46">
        <v>0</v>
      </c>
      <c r="AO283" s="46">
        <v>0</v>
      </c>
      <c r="AP283" s="46">
        <v>0</v>
      </c>
      <c r="AQ283" s="24">
        <f t="shared" si="127"/>
        <v>0</v>
      </c>
      <c r="AR283" s="25">
        <f t="shared" si="128"/>
        <v>0</v>
      </c>
      <c r="AS283" s="13">
        <f t="shared" si="129"/>
        <v>0</v>
      </c>
      <c r="AT283" s="26">
        <f t="shared" si="130"/>
        <v>1</v>
      </c>
      <c r="AU283" s="27">
        <f t="shared" si="131"/>
        <v>1</v>
      </c>
      <c r="AV283" s="47">
        <v>0</v>
      </c>
      <c r="AW283" s="47">
        <v>0</v>
      </c>
      <c r="AX283" s="47">
        <v>0</v>
      </c>
      <c r="AY283" s="47">
        <v>0</v>
      </c>
      <c r="AZ283" s="47">
        <v>0</v>
      </c>
      <c r="BA283" s="47">
        <v>0</v>
      </c>
      <c r="BB283" s="47">
        <v>0</v>
      </c>
      <c r="BC283" s="47">
        <v>0</v>
      </c>
      <c r="BD283" s="47">
        <v>0</v>
      </c>
      <c r="BE283" s="47">
        <v>0</v>
      </c>
      <c r="BF283" s="47">
        <v>0</v>
      </c>
      <c r="BG283" s="47">
        <v>0</v>
      </c>
      <c r="BH283" s="47">
        <v>0</v>
      </c>
      <c r="BI283" s="47">
        <v>0</v>
      </c>
      <c r="BJ283" s="47">
        <v>0</v>
      </c>
      <c r="BK283" s="47">
        <v>0</v>
      </c>
      <c r="BL283" s="47">
        <v>0</v>
      </c>
      <c r="BM283" s="47">
        <v>0</v>
      </c>
      <c r="BN283" s="47">
        <v>0</v>
      </c>
      <c r="BO283" s="47">
        <v>0</v>
      </c>
      <c r="BP283" s="47">
        <v>0</v>
      </c>
      <c r="BQ283" s="47">
        <v>0</v>
      </c>
      <c r="BR283" s="47">
        <v>0</v>
      </c>
      <c r="BS283" s="47">
        <v>0</v>
      </c>
      <c r="BT283" s="47">
        <v>0</v>
      </c>
      <c r="BU283" s="47">
        <v>0</v>
      </c>
      <c r="BV283" s="47">
        <v>0</v>
      </c>
      <c r="BW283" s="47">
        <v>0</v>
      </c>
      <c r="BX283" s="47">
        <v>0</v>
      </c>
      <c r="BY283" s="47">
        <v>0</v>
      </c>
      <c r="BZ283" s="47">
        <v>0</v>
      </c>
      <c r="CA283" s="47">
        <v>0</v>
      </c>
      <c r="CB283" s="47">
        <v>0</v>
      </c>
      <c r="CC283" s="47">
        <v>0</v>
      </c>
      <c r="CD283" s="47">
        <v>0</v>
      </c>
      <c r="CE283" s="47">
        <v>0</v>
      </c>
      <c r="CF283" s="47">
        <v>0</v>
      </c>
      <c r="CG283" s="47">
        <v>0</v>
      </c>
      <c r="CH283" s="47">
        <v>0</v>
      </c>
      <c r="CI283" s="25">
        <v>1</v>
      </c>
      <c r="CJ283" s="48">
        <v>0</v>
      </c>
      <c r="CK283" s="27">
        <v>0</v>
      </c>
      <c r="CL283" s="48">
        <v>0</v>
      </c>
      <c r="CM283" s="48">
        <v>0</v>
      </c>
      <c r="CN283" s="48">
        <v>1</v>
      </c>
      <c r="CO283" s="25">
        <v>0</v>
      </c>
      <c r="CP283" s="48">
        <v>0</v>
      </c>
      <c r="CQ283" s="48">
        <v>0</v>
      </c>
      <c r="CR283" s="25">
        <v>0</v>
      </c>
      <c r="CS283" s="48">
        <v>0</v>
      </c>
      <c r="CT283" s="48">
        <v>0</v>
      </c>
      <c r="CU283" s="25">
        <v>0</v>
      </c>
      <c r="CV283" s="48">
        <v>0</v>
      </c>
      <c r="CW283" s="48">
        <v>0</v>
      </c>
      <c r="CX283" s="48">
        <v>0</v>
      </c>
      <c r="CY283" s="25">
        <v>0</v>
      </c>
      <c r="CZ283" s="25">
        <v>0</v>
      </c>
      <c r="DA283" s="25">
        <v>0</v>
      </c>
      <c r="DB283" s="48">
        <v>0</v>
      </c>
      <c r="DC283" s="48">
        <v>0</v>
      </c>
      <c r="DD283" s="48">
        <v>0</v>
      </c>
      <c r="DE283" s="25">
        <v>0</v>
      </c>
      <c r="DF283" s="48">
        <v>0</v>
      </c>
      <c r="DG283" s="48">
        <v>0</v>
      </c>
      <c r="DH283" s="48">
        <v>0</v>
      </c>
      <c r="DI283" s="25">
        <v>0</v>
      </c>
      <c r="DJ283" s="33">
        <f t="shared" si="132"/>
        <v>0</v>
      </c>
      <c r="DK283" s="33">
        <f t="shared" si="133"/>
        <v>1</v>
      </c>
      <c r="DL283" s="27">
        <f t="shared" si="134"/>
        <v>0</v>
      </c>
      <c r="DM283" s="33">
        <f t="shared" si="135"/>
        <v>0</v>
      </c>
      <c r="DN283" s="33">
        <f t="shared" si="136"/>
        <v>0</v>
      </c>
      <c r="DO283" s="33">
        <f t="shared" si="137"/>
        <v>0</v>
      </c>
      <c r="DP283" s="33">
        <f t="shared" si="138"/>
        <v>0</v>
      </c>
      <c r="DQ283" s="33">
        <f t="shared" si="139"/>
        <v>0</v>
      </c>
      <c r="DR283" s="154">
        <v>2.2589999999999999</v>
      </c>
      <c r="DS283" s="3">
        <v>2.343</v>
      </c>
      <c r="DT283" s="3" t="s">
        <v>3079</v>
      </c>
      <c r="DU283" s="3" t="s">
        <v>3062</v>
      </c>
      <c r="DV283" s="285"/>
    </row>
    <row r="284" spans="1:126" x14ac:dyDescent="0.35">
      <c r="A284" s="229">
        <v>2280</v>
      </c>
      <c r="B284" t="s">
        <v>127</v>
      </c>
      <c r="C284" t="s">
        <v>2698</v>
      </c>
      <c r="D284" t="s">
        <v>2699</v>
      </c>
      <c r="E284" t="s">
        <v>2700</v>
      </c>
      <c r="F284" t="s">
        <v>2701</v>
      </c>
      <c r="G284" t="s">
        <v>2702</v>
      </c>
      <c r="H284" t="s">
        <v>2703</v>
      </c>
      <c r="I284">
        <v>2020</v>
      </c>
      <c r="J284" t="s">
        <v>2704</v>
      </c>
      <c r="K284" s="47" t="s">
        <v>2705</v>
      </c>
      <c r="L284">
        <v>90</v>
      </c>
      <c r="N284" t="s">
        <v>2706</v>
      </c>
      <c r="P284" t="s">
        <v>102</v>
      </c>
      <c r="Q284" t="s">
        <v>2707</v>
      </c>
      <c r="R284" t="s">
        <v>103</v>
      </c>
      <c r="S284" t="s">
        <v>104</v>
      </c>
      <c r="T284" t="s">
        <v>168</v>
      </c>
      <c r="U284" t="s">
        <v>1352</v>
      </c>
      <c r="V284">
        <v>0</v>
      </c>
      <c r="W284">
        <v>1</v>
      </c>
      <c r="X284">
        <v>0</v>
      </c>
      <c r="Y284" s="43">
        <v>0</v>
      </c>
      <c r="Z284" s="43">
        <v>0</v>
      </c>
      <c r="AA284" s="43">
        <v>1</v>
      </c>
      <c r="AB284" s="43">
        <v>0</v>
      </c>
      <c r="AC284" s="3">
        <f t="shared" si="120"/>
        <v>1</v>
      </c>
      <c r="AD284" s="4">
        <f t="shared" si="121"/>
        <v>1</v>
      </c>
      <c r="AE284" s="44">
        <v>0</v>
      </c>
      <c r="AF284" s="44">
        <v>0</v>
      </c>
      <c r="AG284" s="11">
        <f t="shared" si="122"/>
        <v>0</v>
      </c>
      <c r="AH284" s="12">
        <f t="shared" si="123"/>
        <v>0</v>
      </c>
      <c r="AI284" s="13">
        <f t="shared" si="124"/>
        <v>1</v>
      </c>
      <c r="AJ284" s="45">
        <v>0</v>
      </c>
      <c r="AK284" s="45">
        <v>0</v>
      </c>
      <c r="AL284" s="18">
        <f t="shared" si="125"/>
        <v>0</v>
      </c>
      <c r="AM284" s="19">
        <f t="shared" si="126"/>
        <v>0</v>
      </c>
      <c r="AN284" s="46">
        <v>0</v>
      </c>
      <c r="AO284" s="46">
        <v>0</v>
      </c>
      <c r="AP284" s="46">
        <v>0</v>
      </c>
      <c r="AQ284" s="24">
        <f t="shared" si="127"/>
        <v>0</v>
      </c>
      <c r="AR284" s="25">
        <f t="shared" si="128"/>
        <v>0</v>
      </c>
      <c r="AS284" s="13">
        <f t="shared" si="129"/>
        <v>0</v>
      </c>
      <c r="AT284" s="26">
        <f t="shared" si="130"/>
        <v>1</v>
      </c>
      <c r="AU284" s="27">
        <f t="shared" si="131"/>
        <v>1</v>
      </c>
      <c r="AV284" s="47">
        <v>0</v>
      </c>
      <c r="AW284" s="47">
        <v>0</v>
      </c>
      <c r="AX284" s="47">
        <v>0</v>
      </c>
      <c r="AY284" s="47">
        <v>0</v>
      </c>
      <c r="AZ284" s="47">
        <v>0</v>
      </c>
      <c r="BA284" s="47">
        <v>0</v>
      </c>
      <c r="BB284" s="47">
        <v>0</v>
      </c>
      <c r="BC284" s="47">
        <v>0</v>
      </c>
      <c r="BD284" s="47">
        <v>0</v>
      </c>
      <c r="BE284" s="47">
        <v>0</v>
      </c>
      <c r="BF284" s="47">
        <v>0</v>
      </c>
      <c r="BG284" s="47">
        <v>0</v>
      </c>
      <c r="BH284" s="47">
        <v>0</v>
      </c>
      <c r="BI284" s="47">
        <v>0</v>
      </c>
      <c r="BJ284" s="47">
        <v>0</v>
      </c>
      <c r="BK284" s="47">
        <v>0</v>
      </c>
      <c r="BL284" s="47">
        <v>0</v>
      </c>
      <c r="BM284" s="47">
        <v>0</v>
      </c>
      <c r="BN284" s="47">
        <v>0</v>
      </c>
      <c r="BO284" s="47">
        <v>0</v>
      </c>
      <c r="BP284" s="47">
        <v>0</v>
      </c>
      <c r="BQ284" s="47">
        <v>0</v>
      </c>
      <c r="BR284" s="47">
        <v>0</v>
      </c>
      <c r="BS284" s="47">
        <v>0</v>
      </c>
      <c r="BT284" s="47">
        <v>0</v>
      </c>
      <c r="BU284" s="47">
        <v>0</v>
      </c>
      <c r="BV284" s="47">
        <v>0</v>
      </c>
      <c r="BW284" s="47">
        <v>0</v>
      </c>
      <c r="BX284" s="47">
        <v>0</v>
      </c>
      <c r="BY284" s="47">
        <v>0</v>
      </c>
      <c r="BZ284" s="47">
        <v>0</v>
      </c>
      <c r="CA284" s="47">
        <v>0</v>
      </c>
      <c r="CB284" s="47">
        <v>0</v>
      </c>
      <c r="CC284" s="47">
        <v>0</v>
      </c>
      <c r="CD284" s="47">
        <v>0</v>
      </c>
      <c r="CE284" s="47">
        <v>0</v>
      </c>
      <c r="CF284" s="47">
        <v>0</v>
      </c>
      <c r="CG284" s="47">
        <v>0</v>
      </c>
      <c r="CH284" s="47">
        <v>0</v>
      </c>
      <c r="CI284" s="25">
        <v>1</v>
      </c>
      <c r="CJ284" s="48">
        <v>0</v>
      </c>
      <c r="CK284" s="27">
        <v>0</v>
      </c>
      <c r="CL284" s="48">
        <v>0</v>
      </c>
      <c r="CM284" s="48">
        <v>0</v>
      </c>
      <c r="CN284" s="48">
        <v>1</v>
      </c>
      <c r="CO284" s="25">
        <v>0</v>
      </c>
      <c r="CP284" s="48">
        <v>0</v>
      </c>
      <c r="CQ284" s="48">
        <v>0</v>
      </c>
      <c r="CR284" s="25">
        <v>0</v>
      </c>
      <c r="CS284" s="48">
        <v>0</v>
      </c>
      <c r="CT284" s="48">
        <v>0</v>
      </c>
      <c r="CU284" s="25">
        <v>0</v>
      </c>
      <c r="CV284" s="48">
        <v>0</v>
      </c>
      <c r="CW284" s="48">
        <v>0</v>
      </c>
      <c r="CX284" s="48">
        <v>0</v>
      </c>
      <c r="CY284" s="25">
        <v>0</v>
      </c>
      <c r="CZ284" s="25">
        <v>0</v>
      </c>
      <c r="DA284" s="25">
        <v>0</v>
      </c>
      <c r="DB284" s="48">
        <v>0</v>
      </c>
      <c r="DC284" s="48">
        <v>0</v>
      </c>
      <c r="DD284" s="48">
        <v>0</v>
      </c>
      <c r="DE284" s="25">
        <v>0</v>
      </c>
      <c r="DF284" s="48">
        <v>0</v>
      </c>
      <c r="DG284" s="48">
        <v>0</v>
      </c>
      <c r="DH284" s="48">
        <v>0</v>
      </c>
      <c r="DI284" s="25">
        <v>0</v>
      </c>
      <c r="DJ284" s="33">
        <f t="shared" si="132"/>
        <v>0</v>
      </c>
      <c r="DK284" s="33">
        <f t="shared" si="133"/>
        <v>1</v>
      </c>
      <c r="DL284" s="27">
        <f t="shared" si="134"/>
        <v>0</v>
      </c>
      <c r="DM284" s="33">
        <f t="shared" si="135"/>
        <v>0</v>
      </c>
      <c r="DN284" s="33">
        <f t="shared" si="136"/>
        <v>0</v>
      </c>
      <c r="DO284" s="33">
        <f t="shared" si="137"/>
        <v>0</v>
      </c>
      <c r="DP284" s="33">
        <f t="shared" si="138"/>
        <v>0</v>
      </c>
      <c r="DQ284" s="33">
        <f t="shared" si="139"/>
        <v>0</v>
      </c>
      <c r="DR284" s="154">
        <v>1.0249999999999999</v>
      </c>
      <c r="DS284" s="3">
        <v>1.508</v>
      </c>
      <c r="DT284" s="3" t="s">
        <v>3066</v>
      </c>
      <c r="DU284" s="3" t="s">
        <v>3067</v>
      </c>
      <c r="DV284" s="285"/>
    </row>
    <row r="285" spans="1:126" x14ac:dyDescent="0.35">
      <c r="A285">
        <v>2281</v>
      </c>
      <c r="B285" t="s">
        <v>654</v>
      </c>
      <c r="C285" t="s">
        <v>2708</v>
      </c>
      <c r="D285" t="s">
        <v>2709</v>
      </c>
      <c r="E285" t="s">
        <v>2710</v>
      </c>
      <c r="F285" t="s">
        <v>1748</v>
      </c>
      <c r="G285" t="s">
        <v>2711</v>
      </c>
      <c r="H285" t="s">
        <v>878</v>
      </c>
      <c r="I285">
        <v>2020</v>
      </c>
      <c r="J285" t="s">
        <v>2712</v>
      </c>
      <c r="K285" s="47" t="s">
        <v>2705</v>
      </c>
      <c r="L285">
        <v>90</v>
      </c>
      <c r="N285" t="s">
        <v>142</v>
      </c>
      <c r="P285" t="s">
        <v>102</v>
      </c>
      <c r="Q285" t="s">
        <v>2713</v>
      </c>
      <c r="R285" t="s">
        <v>103</v>
      </c>
      <c r="S285" t="s">
        <v>104</v>
      </c>
      <c r="T285" t="s">
        <v>168</v>
      </c>
      <c r="U285" t="s">
        <v>2697</v>
      </c>
      <c r="V285">
        <v>0</v>
      </c>
      <c r="W285">
        <v>1</v>
      </c>
      <c r="X285">
        <v>0</v>
      </c>
      <c r="Y285" s="43">
        <v>0</v>
      </c>
      <c r="Z285" s="43">
        <v>0</v>
      </c>
      <c r="AA285" s="43">
        <v>1</v>
      </c>
      <c r="AB285" s="43">
        <v>0</v>
      </c>
      <c r="AC285" s="3">
        <f t="shared" si="120"/>
        <v>1</v>
      </c>
      <c r="AD285" s="4">
        <f t="shared" si="121"/>
        <v>1</v>
      </c>
      <c r="AE285" s="44">
        <v>0</v>
      </c>
      <c r="AF285" s="44">
        <v>0</v>
      </c>
      <c r="AG285" s="11">
        <f t="shared" si="122"/>
        <v>0</v>
      </c>
      <c r="AH285" s="12">
        <f t="shared" si="123"/>
        <v>0</v>
      </c>
      <c r="AI285" s="13">
        <f t="shared" si="124"/>
        <v>1</v>
      </c>
      <c r="AJ285" s="45">
        <v>0</v>
      </c>
      <c r="AK285" s="45">
        <v>0</v>
      </c>
      <c r="AL285" s="18">
        <f t="shared" si="125"/>
        <v>0</v>
      </c>
      <c r="AM285" s="19">
        <f t="shared" si="126"/>
        <v>0</v>
      </c>
      <c r="AN285" s="46">
        <v>0</v>
      </c>
      <c r="AO285" s="46">
        <v>0</v>
      </c>
      <c r="AP285" s="46">
        <v>0</v>
      </c>
      <c r="AQ285" s="24">
        <f t="shared" si="127"/>
        <v>0</v>
      </c>
      <c r="AR285" s="25">
        <f t="shared" si="128"/>
        <v>0</v>
      </c>
      <c r="AS285" s="13">
        <f t="shared" si="129"/>
        <v>0</v>
      </c>
      <c r="AT285" s="26">
        <f t="shared" si="130"/>
        <v>1</v>
      </c>
      <c r="AU285" s="27">
        <f t="shared" si="131"/>
        <v>1</v>
      </c>
      <c r="AV285" s="47">
        <v>0</v>
      </c>
      <c r="AW285" s="47">
        <v>0</v>
      </c>
      <c r="AX285" s="47">
        <v>0</v>
      </c>
      <c r="AY285" s="47">
        <v>0</v>
      </c>
      <c r="AZ285" s="47">
        <v>0</v>
      </c>
      <c r="BA285" s="47">
        <v>0</v>
      </c>
      <c r="BB285" s="47">
        <v>0</v>
      </c>
      <c r="BC285" s="47">
        <v>0</v>
      </c>
      <c r="BD285" s="47">
        <v>0</v>
      </c>
      <c r="BE285" s="47">
        <v>0</v>
      </c>
      <c r="BF285" s="47">
        <v>0</v>
      </c>
      <c r="BG285" s="47">
        <v>0</v>
      </c>
      <c r="BH285" s="47">
        <v>0</v>
      </c>
      <c r="BI285" s="47">
        <v>0</v>
      </c>
      <c r="BJ285" s="47">
        <v>0</v>
      </c>
      <c r="BK285" s="47">
        <v>0</v>
      </c>
      <c r="BL285" s="47">
        <v>0</v>
      </c>
      <c r="BM285" s="47">
        <v>0</v>
      </c>
      <c r="BN285" s="47">
        <v>0</v>
      </c>
      <c r="BO285" s="47">
        <v>0</v>
      </c>
      <c r="BP285" s="47">
        <v>0</v>
      </c>
      <c r="BQ285" s="47">
        <v>0</v>
      </c>
      <c r="BR285" s="47">
        <v>0</v>
      </c>
      <c r="BS285" s="47">
        <v>0</v>
      </c>
      <c r="BT285" s="47">
        <v>0</v>
      </c>
      <c r="BU285" s="47">
        <v>0</v>
      </c>
      <c r="BV285" s="47">
        <v>0</v>
      </c>
      <c r="BW285" s="47">
        <v>0</v>
      </c>
      <c r="BX285" s="47">
        <v>0</v>
      </c>
      <c r="BY285" s="47">
        <v>0</v>
      </c>
      <c r="BZ285" s="47">
        <v>0</v>
      </c>
      <c r="CA285" s="47">
        <v>0</v>
      </c>
      <c r="CB285" s="47">
        <v>0</v>
      </c>
      <c r="CC285" s="47">
        <v>0</v>
      </c>
      <c r="CD285" s="47">
        <v>0</v>
      </c>
      <c r="CE285" s="47">
        <v>0</v>
      </c>
      <c r="CF285" s="47">
        <v>0</v>
      </c>
      <c r="CG285" s="47">
        <v>0</v>
      </c>
      <c r="CH285" s="47">
        <v>0</v>
      </c>
      <c r="CI285" s="25">
        <v>1</v>
      </c>
      <c r="CJ285" s="48">
        <v>0</v>
      </c>
      <c r="CK285" s="27">
        <v>0</v>
      </c>
      <c r="CL285" s="48">
        <v>0</v>
      </c>
      <c r="CM285" s="48">
        <v>0</v>
      </c>
      <c r="CN285" s="48">
        <v>1</v>
      </c>
      <c r="CO285" s="25">
        <v>0</v>
      </c>
      <c r="CP285" s="48">
        <v>0</v>
      </c>
      <c r="CQ285" s="48">
        <v>0</v>
      </c>
      <c r="CR285" s="25">
        <v>0</v>
      </c>
      <c r="CS285" s="48">
        <v>0</v>
      </c>
      <c r="CT285" s="48">
        <v>0</v>
      </c>
      <c r="CU285" s="25">
        <v>0</v>
      </c>
      <c r="CV285" s="48">
        <v>0</v>
      </c>
      <c r="CW285" s="48">
        <v>0</v>
      </c>
      <c r="CX285" s="48">
        <v>0</v>
      </c>
      <c r="CY285" s="25">
        <v>0</v>
      </c>
      <c r="CZ285" s="25">
        <v>0</v>
      </c>
      <c r="DA285" s="25">
        <v>0</v>
      </c>
      <c r="DB285" s="48">
        <v>0</v>
      </c>
      <c r="DC285" s="48">
        <v>0</v>
      </c>
      <c r="DD285" s="48">
        <v>0</v>
      </c>
      <c r="DE285" s="25">
        <v>0</v>
      </c>
      <c r="DF285" s="48">
        <v>0</v>
      </c>
      <c r="DG285" s="48">
        <v>0</v>
      </c>
      <c r="DH285" s="48">
        <v>0</v>
      </c>
      <c r="DI285" s="25">
        <v>0</v>
      </c>
      <c r="DJ285" s="33">
        <f t="shared" si="132"/>
        <v>0</v>
      </c>
      <c r="DK285" s="33">
        <f t="shared" si="133"/>
        <v>1</v>
      </c>
      <c r="DL285" s="27">
        <f t="shared" si="134"/>
        <v>0</v>
      </c>
      <c r="DM285" s="33">
        <f t="shared" si="135"/>
        <v>0</v>
      </c>
      <c r="DN285" s="33">
        <f t="shared" si="136"/>
        <v>0</v>
      </c>
      <c r="DO285" s="33">
        <f t="shared" si="137"/>
        <v>0</v>
      </c>
      <c r="DP285" s="33">
        <f t="shared" si="138"/>
        <v>0</v>
      </c>
      <c r="DQ285" s="33">
        <f t="shared" si="139"/>
        <v>0</v>
      </c>
      <c r="DR285" s="154">
        <v>1.0249999999999999</v>
      </c>
      <c r="DS285" s="3">
        <v>1.508</v>
      </c>
      <c r="DT285" s="3" t="s">
        <v>3066</v>
      </c>
      <c r="DU285" s="3" t="s">
        <v>3067</v>
      </c>
      <c r="DV285" s="285"/>
    </row>
    <row r="286" spans="1:126" x14ac:dyDescent="0.35">
      <c r="A286" s="177">
        <v>2282</v>
      </c>
      <c r="B286" s="177" t="s">
        <v>127</v>
      </c>
      <c r="C286" s="177" t="s">
        <v>3112</v>
      </c>
      <c r="D286" s="177" t="s">
        <v>2715</v>
      </c>
      <c r="E286" s="177" t="s">
        <v>3113</v>
      </c>
      <c r="F286" s="177" t="s">
        <v>1748</v>
      </c>
      <c r="G286" s="177" t="s">
        <v>2717</v>
      </c>
      <c r="H286" s="177">
        <v>44078</v>
      </c>
      <c r="I286" s="177">
        <v>2020</v>
      </c>
      <c r="J286" s="177" t="s">
        <v>2718</v>
      </c>
      <c r="K286" s="177" t="s">
        <v>2705</v>
      </c>
      <c r="L286" s="177">
        <v>90</v>
      </c>
      <c r="M286" s="177">
        <v>3</v>
      </c>
      <c r="N286" s="177">
        <v>44531</v>
      </c>
      <c r="O286" s="178">
        <v>0</v>
      </c>
      <c r="P286" s="177" t="s">
        <v>102</v>
      </c>
      <c r="Q286" s="177" t="s">
        <v>2719</v>
      </c>
      <c r="R286" s="177" t="s">
        <v>103</v>
      </c>
      <c r="S286" s="177" t="s">
        <v>104</v>
      </c>
      <c r="T286" s="177" t="s">
        <v>105</v>
      </c>
      <c r="U286" s="177" t="s">
        <v>2697</v>
      </c>
      <c r="V286" s="177">
        <v>0</v>
      </c>
      <c r="W286" s="177">
        <v>1</v>
      </c>
      <c r="X286" s="177">
        <v>0</v>
      </c>
      <c r="Y286" s="179">
        <v>0</v>
      </c>
      <c r="Z286" s="179">
        <v>0</v>
      </c>
      <c r="AA286" s="179">
        <v>1</v>
      </c>
      <c r="AB286" s="179">
        <v>0</v>
      </c>
      <c r="AC286" s="180">
        <v>1</v>
      </c>
      <c r="AD286" s="181">
        <v>1</v>
      </c>
      <c r="AE286" s="182">
        <v>0</v>
      </c>
      <c r="AF286" s="182">
        <v>0</v>
      </c>
      <c r="AG286" s="183">
        <v>0</v>
      </c>
      <c r="AH286" s="184">
        <v>0</v>
      </c>
      <c r="AI286" s="185">
        <v>1</v>
      </c>
      <c r="AJ286" s="186">
        <v>0</v>
      </c>
      <c r="AK286" s="186">
        <v>0</v>
      </c>
      <c r="AL286" s="187">
        <v>0</v>
      </c>
      <c r="AM286" s="188">
        <v>0</v>
      </c>
      <c r="AN286" s="189">
        <v>0</v>
      </c>
      <c r="AO286" s="189">
        <v>0</v>
      </c>
      <c r="AP286" s="189">
        <v>0</v>
      </c>
      <c r="AQ286" s="190">
        <v>0</v>
      </c>
      <c r="AR286" s="191">
        <v>0</v>
      </c>
      <c r="AS286" s="185">
        <v>0</v>
      </c>
      <c r="AT286" s="192">
        <v>1</v>
      </c>
      <c r="AU286" s="193">
        <v>1</v>
      </c>
      <c r="AV286" s="194">
        <v>0</v>
      </c>
      <c r="AW286" s="194">
        <v>0</v>
      </c>
      <c r="AX286" s="194">
        <v>0</v>
      </c>
      <c r="AY286" s="194">
        <v>0</v>
      </c>
      <c r="AZ286" s="194">
        <v>0</v>
      </c>
      <c r="BA286" s="194">
        <v>0</v>
      </c>
      <c r="BB286" s="194">
        <v>0</v>
      </c>
      <c r="BC286" s="194">
        <v>0</v>
      </c>
      <c r="BD286" s="194">
        <v>0</v>
      </c>
      <c r="BE286" s="194">
        <v>0</v>
      </c>
      <c r="BF286" s="194">
        <v>0</v>
      </c>
      <c r="BG286" s="194">
        <v>0</v>
      </c>
      <c r="BH286" s="194">
        <v>0</v>
      </c>
      <c r="BI286" s="194">
        <v>0</v>
      </c>
      <c r="BJ286" s="194">
        <v>0</v>
      </c>
      <c r="BK286" s="194">
        <v>0</v>
      </c>
      <c r="BL286" s="194">
        <v>0</v>
      </c>
      <c r="BM286" s="194">
        <v>0</v>
      </c>
      <c r="BN286" s="194">
        <v>0</v>
      </c>
      <c r="BO286" s="194">
        <v>0</v>
      </c>
      <c r="BP286" s="194">
        <v>0</v>
      </c>
      <c r="BQ286" s="194">
        <v>0</v>
      </c>
      <c r="BR286" s="194">
        <v>0</v>
      </c>
      <c r="BS286" s="194">
        <v>0</v>
      </c>
      <c r="BT286" s="194">
        <v>0</v>
      </c>
      <c r="BU286" s="194">
        <v>0</v>
      </c>
      <c r="BV286" s="194">
        <v>0</v>
      </c>
      <c r="BW286" s="194">
        <v>0</v>
      </c>
      <c r="BX286" s="194">
        <v>0</v>
      </c>
      <c r="BY286" s="194">
        <v>0</v>
      </c>
      <c r="BZ286" s="194">
        <v>0</v>
      </c>
      <c r="CA286" s="194">
        <v>0</v>
      </c>
      <c r="CB286" s="194">
        <v>0</v>
      </c>
      <c r="CC286" s="194">
        <v>0</v>
      </c>
      <c r="CD286" s="194">
        <v>0</v>
      </c>
      <c r="CE286" s="194">
        <v>0</v>
      </c>
      <c r="CF286" s="194">
        <v>0</v>
      </c>
      <c r="CG286" s="194">
        <v>0</v>
      </c>
      <c r="CH286" s="194">
        <v>0</v>
      </c>
      <c r="CI286" s="191">
        <v>1</v>
      </c>
      <c r="CJ286" s="195">
        <v>0</v>
      </c>
      <c r="CK286" s="193">
        <v>1</v>
      </c>
      <c r="CL286" s="195">
        <v>0</v>
      </c>
      <c r="CM286" s="195">
        <v>0</v>
      </c>
      <c r="CN286" s="195">
        <v>0</v>
      </c>
      <c r="CO286" s="191">
        <v>0</v>
      </c>
      <c r="CP286" s="195">
        <v>0</v>
      </c>
      <c r="CQ286" s="195">
        <v>0</v>
      </c>
      <c r="CR286" s="191">
        <v>0</v>
      </c>
      <c r="CS286" s="195">
        <v>0</v>
      </c>
      <c r="CT286" s="195">
        <v>0</v>
      </c>
      <c r="CU286" s="191">
        <v>0</v>
      </c>
      <c r="CV286" s="195">
        <v>0</v>
      </c>
      <c r="CW286" s="195">
        <v>0</v>
      </c>
      <c r="CX286" s="195">
        <v>0</v>
      </c>
      <c r="CY286" s="191">
        <v>0</v>
      </c>
      <c r="CZ286" s="191">
        <v>0</v>
      </c>
      <c r="DA286" s="191">
        <v>0</v>
      </c>
      <c r="DB286" s="195">
        <v>0</v>
      </c>
      <c r="DC286" s="195">
        <v>0</v>
      </c>
      <c r="DD286" s="195">
        <v>0</v>
      </c>
      <c r="DE286" s="191">
        <v>0</v>
      </c>
      <c r="DF286" s="195">
        <v>0</v>
      </c>
      <c r="DG286" s="195">
        <v>0</v>
      </c>
      <c r="DH286" s="195">
        <v>0</v>
      </c>
      <c r="DI286" s="191">
        <v>0</v>
      </c>
      <c r="DJ286" s="196">
        <v>0</v>
      </c>
      <c r="DK286" s="196">
        <v>0</v>
      </c>
      <c r="DL286" s="193">
        <v>1</v>
      </c>
      <c r="DM286" s="196">
        <v>0</v>
      </c>
      <c r="DN286" s="196">
        <v>0</v>
      </c>
      <c r="DO286" s="196">
        <v>0</v>
      </c>
      <c r="DP286" s="196">
        <v>0</v>
      </c>
      <c r="DQ286" s="196">
        <v>0</v>
      </c>
      <c r="DR286" s="154">
        <v>1.0249999999999999</v>
      </c>
      <c r="DS286" s="3">
        <v>1.508</v>
      </c>
      <c r="DT286" s="3" t="s">
        <v>3066</v>
      </c>
      <c r="DU286" s="3" t="s">
        <v>3076</v>
      </c>
      <c r="DV286" s="285"/>
    </row>
    <row r="287" spans="1:126" x14ac:dyDescent="0.35">
      <c r="A287">
        <v>2283</v>
      </c>
      <c r="B287" t="s">
        <v>127</v>
      </c>
      <c r="C287" t="s">
        <v>2720</v>
      </c>
      <c r="D287" t="s">
        <v>2721</v>
      </c>
      <c r="E287" t="s">
        <v>2722</v>
      </c>
      <c r="F287" t="s">
        <v>1748</v>
      </c>
      <c r="G287" t="s">
        <v>2723</v>
      </c>
      <c r="H287" t="s">
        <v>1004</v>
      </c>
      <c r="I287">
        <v>2020</v>
      </c>
      <c r="J287" t="s">
        <v>2724</v>
      </c>
      <c r="K287" s="47" t="s">
        <v>378</v>
      </c>
      <c r="L287">
        <v>173</v>
      </c>
      <c r="N287" t="s">
        <v>2725</v>
      </c>
      <c r="O287" s="42" t="s">
        <v>167</v>
      </c>
      <c r="P287" t="s">
        <v>102</v>
      </c>
      <c r="Q287" t="s">
        <v>2726</v>
      </c>
      <c r="R287" t="s">
        <v>108</v>
      </c>
      <c r="S287" t="s">
        <v>104</v>
      </c>
      <c r="T287" t="s">
        <v>168</v>
      </c>
      <c r="U287" t="s">
        <v>126</v>
      </c>
      <c r="V287">
        <v>0</v>
      </c>
      <c r="W287">
        <v>0</v>
      </c>
      <c r="X287">
        <v>0</v>
      </c>
      <c r="Y287" s="43">
        <v>0</v>
      </c>
      <c r="Z287" s="43">
        <v>0</v>
      </c>
      <c r="AA287" s="43">
        <v>1</v>
      </c>
      <c r="AB287" s="43">
        <v>0</v>
      </c>
      <c r="AC287" s="3">
        <f>SUM(Y287:AB287)</f>
        <v>1</v>
      </c>
      <c r="AD287" s="4">
        <f>IF((SUM(Y287:AB287)&gt;=1),1,0)</f>
        <v>1</v>
      </c>
      <c r="AE287" s="44">
        <v>0</v>
      </c>
      <c r="AF287" s="44">
        <v>0</v>
      </c>
      <c r="AG287" s="11">
        <f>SUM(AE287:AF287)</f>
        <v>0</v>
      </c>
      <c r="AH287" s="12">
        <f>IF((SUM(AE287:AF287)&gt;=1),1,0)</f>
        <v>0</v>
      </c>
      <c r="AI287" s="13">
        <f>IF((SUM(AD287,AH287)&gt;=1),1,0)</f>
        <v>1</v>
      </c>
      <c r="AJ287" s="45">
        <v>0</v>
      </c>
      <c r="AK287" s="45">
        <v>0</v>
      </c>
      <c r="AL287" s="18">
        <f>SUM(AJ287:AK287)</f>
        <v>0</v>
      </c>
      <c r="AM287" s="19">
        <f>IF((SUM(AJ287:AK287)&gt;=1),1,0)</f>
        <v>0</v>
      </c>
      <c r="AN287" s="46">
        <v>0</v>
      </c>
      <c r="AO287" s="46">
        <v>0</v>
      </c>
      <c r="AP287" s="46">
        <v>0</v>
      </c>
      <c r="AQ287" s="24">
        <f>SUM(AN287:AP287)</f>
        <v>0</v>
      </c>
      <c r="AR287" s="25">
        <f>IF((SUM(AN287:AP287)&gt;=1),1,0)</f>
        <v>0</v>
      </c>
      <c r="AS287" s="13">
        <f>IF((SUM(AM287,AR287)&gt;=1),1,0)</f>
        <v>0</v>
      </c>
      <c r="AT287" s="26">
        <f>SUM(Y287:AB287,AE287:AF287,AJ287:AK287,AN287:AP287)</f>
        <v>1</v>
      </c>
      <c r="AU287" s="27">
        <f>IF((SUM(AD287,AH287,AM287,AR287)&gt;=1),1,0)</f>
        <v>1</v>
      </c>
      <c r="AV287" s="47">
        <v>0</v>
      </c>
      <c r="AW287" s="47">
        <v>0</v>
      </c>
      <c r="AX287" s="47">
        <v>0</v>
      </c>
      <c r="AY287" s="47">
        <v>0</v>
      </c>
      <c r="AZ287" s="47">
        <v>0</v>
      </c>
      <c r="BA287" s="47">
        <v>0</v>
      </c>
      <c r="BB287" s="47">
        <v>0</v>
      </c>
      <c r="BC287" s="47">
        <v>0</v>
      </c>
      <c r="BD287" s="47">
        <v>0</v>
      </c>
      <c r="BE287" s="47">
        <v>0</v>
      </c>
      <c r="BF287" s="47">
        <v>0</v>
      </c>
      <c r="BG287" s="47">
        <v>0</v>
      </c>
      <c r="BH287" s="47">
        <v>0</v>
      </c>
      <c r="BI287" s="47">
        <v>0</v>
      </c>
      <c r="BJ287" s="47">
        <v>0</v>
      </c>
      <c r="BK287" s="47">
        <v>0</v>
      </c>
      <c r="BL287" s="47">
        <v>0</v>
      </c>
      <c r="BM287" s="47">
        <v>0</v>
      </c>
      <c r="BN287" s="47">
        <v>0</v>
      </c>
      <c r="BO287" s="47">
        <v>0</v>
      </c>
      <c r="BP287" s="47">
        <v>0</v>
      </c>
      <c r="BQ287" s="47">
        <v>0</v>
      </c>
      <c r="BR287" s="47">
        <v>0</v>
      </c>
      <c r="BS287" s="47">
        <v>0</v>
      </c>
      <c r="BT287" s="47">
        <v>0</v>
      </c>
      <c r="BU287" s="47">
        <v>0</v>
      </c>
      <c r="BV287" s="47">
        <v>0</v>
      </c>
      <c r="BW287" s="47">
        <v>0</v>
      </c>
      <c r="BX287" s="47">
        <v>0</v>
      </c>
      <c r="BY287" s="47">
        <v>0</v>
      </c>
      <c r="BZ287" s="47">
        <v>0</v>
      </c>
      <c r="CA287" s="47">
        <v>0</v>
      </c>
      <c r="CB287" s="47">
        <v>0</v>
      </c>
      <c r="CC287" s="47">
        <v>0</v>
      </c>
      <c r="CD287" s="47">
        <v>0</v>
      </c>
      <c r="CE287" s="47">
        <v>0</v>
      </c>
      <c r="CF287" s="47">
        <v>0</v>
      </c>
      <c r="CG287" s="47">
        <v>0</v>
      </c>
      <c r="CH287" s="47">
        <v>0</v>
      </c>
      <c r="CI287" s="25">
        <v>1</v>
      </c>
      <c r="CJ287" s="48">
        <v>0</v>
      </c>
      <c r="CK287" s="27">
        <v>0</v>
      </c>
      <c r="CL287" s="48">
        <v>0</v>
      </c>
      <c r="CM287" s="48">
        <v>0</v>
      </c>
      <c r="CN287" s="48">
        <v>1</v>
      </c>
      <c r="CO287" s="25">
        <v>0</v>
      </c>
      <c r="CP287" s="48">
        <v>0</v>
      </c>
      <c r="CQ287" s="48">
        <v>0</v>
      </c>
      <c r="CR287" s="25">
        <v>0</v>
      </c>
      <c r="CS287" s="48">
        <v>0</v>
      </c>
      <c r="CT287" s="48">
        <v>0</v>
      </c>
      <c r="CU287" s="25">
        <v>0</v>
      </c>
      <c r="CV287" s="48">
        <v>0</v>
      </c>
      <c r="CW287" s="48">
        <v>0</v>
      </c>
      <c r="CX287" s="48">
        <v>0</v>
      </c>
      <c r="CY287" s="25">
        <v>0</v>
      </c>
      <c r="CZ287" s="25">
        <v>0</v>
      </c>
      <c r="DA287" s="25">
        <v>0</v>
      </c>
      <c r="DB287" s="48">
        <v>0</v>
      </c>
      <c r="DC287" s="48">
        <v>0</v>
      </c>
      <c r="DD287" s="48">
        <v>0</v>
      </c>
      <c r="DE287" s="25">
        <v>0</v>
      </c>
      <c r="DF287" s="48">
        <v>0</v>
      </c>
      <c r="DG287" s="48">
        <v>0</v>
      </c>
      <c r="DH287" s="48">
        <v>0</v>
      </c>
      <c r="DI287" s="25">
        <v>0</v>
      </c>
      <c r="DJ287" s="33">
        <f>IF(OR(CJ287&gt;0,CP287&gt;0),1,0)</f>
        <v>0</v>
      </c>
      <c r="DK287" s="33">
        <f>CN287</f>
        <v>1</v>
      </c>
      <c r="DL287" s="27">
        <f t="shared" ref="DL287:DM290" si="140">CK287</f>
        <v>0</v>
      </c>
      <c r="DM287" s="33">
        <f t="shared" si="140"/>
        <v>0</v>
      </c>
      <c r="DN287" s="33">
        <f>CQ287</f>
        <v>0</v>
      </c>
      <c r="DO287" s="33">
        <f>IF(OR(CS287&gt;0,CW287&gt;0,CZ287&gt;0), 1,0)</f>
        <v>0</v>
      </c>
      <c r="DP287" s="33">
        <f>IF(OR(DC287&gt;0,DD287&gt;0), 1,0)</f>
        <v>0</v>
      </c>
      <c r="DQ287" s="33">
        <f>IF(OR(DF287&gt;0,DH287&gt;0),1,0)</f>
        <v>0</v>
      </c>
      <c r="DR287" s="154">
        <v>1.603</v>
      </c>
      <c r="DS287" s="3">
        <v>1.87</v>
      </c>
      <c r="DT287" s="3" t="s">
        <v>3074</v>
      </c>
      <c r="DU287" s="3" t="s">
        <v>3067</v>
      </c>
      <c r="DV287" s="285"/>
    </row>
    <row r="288" spans="1:126" x14ac:dyDescent="0.35">
      <c r="A288">
        <v>2284</v>
      </c>
      <c r="B288" t="s">
        <v>115</v>
      </c>
      <c r="C288" t="s">
        <v>2727</v>
      </c>
      <c r="D288" t="s">
        <v>2728</v>
      </c>
      <c r="E288" t="s">
        <v>2729</v>
      </c>
      <c r="F288" t="s">
        <v>131</v>
      </c>
      <c r="G288" t="s">
        <v>2730</v>
      </c>
      <c r="H288" t="s">
        <v>2731</v>
      </c>
      <c r="I288">
        <v>2020</v>
      </c>
      <c r="J288" t="s">
        <v>2732</v>
      </c>
      <c r="N288" t="s">
        <v>2733</v>
      </c>
      <c r="O288" s="42" t="s">
        <v>2734</v>
      </c>
      <c r="P288" t="s">
        <v>118</v>
      </c>
      <c r="Q288" t="s">
        <v>2735</v>
      </c>
      <c r="S288" t="s">
        <v>261</v>
      </c>
      <c r="T288" t="s">
        <v>237</v>
      </c>
      <c r="U288" t="s">
        <v>117</v>
      </c>
      <c r="V288">
        <v>0</v>
      </c>
      <c r="W288">
        <v>0</v>
      </c>
      <c r="X288">
        <v>0</v>
      </c>
      <c r="Y288" s="43">
        <v>0</v>
      </c>
      <c r="Z288" s="43">
        <v>0</v>
      </c>
      <c r="AA288" s="43">
        <v>0</v>
      </c>
      <c r="AB288" s="43">
        <v>0</v>
      </c>
      <c r="AC288" s="3">
        <f>SUM(Y288:AB288)</f>
        <v>0</v>
      </c>
      <c r="AD288" s="4">
        <f>IF((SUM(Y288:AB288)&gt;=1),1,0)</f>
        <v>0</v>
      </c>
      <c r="AE288" s="44">
        <v>0</v>
      </c>
      <c r="AF288" s="44">
        <v>0</v>
      </c>
      <c r="AG288" s="11">
        <f>SUM(AE288:AF288)</f>
        <v>0</v>
      </c>
      <c r="AH288" s="12">
        <f>IF((SUM(AE288:AF288)&gt;=1),1,0)</f>
        <v>0</v>
      </c>
      <c r="AI288" s="13">
        <f>IF((SUM(AD288,AH288)&gt;=1),1,0)</f>
        <v>0</v>
      </c>
      <c r="AJ288" s="45">
        <v>0</v>
      </c>
      <c r="AK288" s="45">
        <v>0</v>
      </c>
      <c r="AL288" s="18">
        <f>SUM(AJ288:AK288)</f>
        <v>0</v>
      </c>
      <c r="AM288" s="19">
        <f>IF((SUM(AJ288:AK288)&gt;=1),1,0)</f>
        <v>0</v>
      </c>
      <c r="AN288" s="46">
        <v>0</v>
      </c>
      <c r="AO288" s="46">
        <v>1</v>
      </c>
      <c r="AP288" s="46">
        <v>0</v>
      </c>
      <c r="AQ288" s="24">
        <f>SUM(AN288:AP288)</f>
        <v>1</v>
      </c>
      <c r="AR288" s="25">
        <f>IF((SUM(AN288:AP288)&gt;=1),1,0)</f>
        <v>1</v>
      </c>
      <c r="AS288" s="13">
        <f>IF((SUM(AM288,AR288)&gt;=1),1,0)</f>
        <v>1</v>
      </c>
      <c r="AT288" s="26">
        <f>SUM(Y288:AB288,AE288:AF288,AJ288:AK288,AN288:AP288)</f>
        <v>1</v>
      </c>
      <c r="AU288" s="27">
        <f>IF((SUM(AD288,AH288,AM288,AR288)&gt;=1),1,0)</f>
        <v>1</v>
      </c>
      <c r="AV288" s="47">
        <v>0</v>
      </c>
      <c r="AW288" s="47">
        <v>0</v>
      </c>
      <c r="AX288" s="47">
        <v>0</v>
      </c>
      <c r="AY288" s="47">
        <v>0</v>
      </c>
      <c r="AZ288" s="47">
        <v>0</v>
      </c>
      <c r="BA288" s="47">
        <v>0</v>
      </c>
      <c r="BB288" s="47">
        <v>0</v>
      </c>
      <c r="BC288" s="47">
        <v>0</v>
      </c>
      <c r="BD288" s="47">
        <v>0</v>
      </c>
      <c r="BE288" s="47">
        <v>0</v>
      </c>
      <c r="BF288" s="47">
        <v>0</v>
      </c>
      <c r="BG288" s="47">
        <v>0</v>
      </c>
      <c r="BH288" s="47">
        <v>0</v>
      </c>
      <c r="BI288" s="47">
        <v>0</v>
      </c>
      <c r="BJ288" s="47">
        <v>0</v>
      </c>
      <c r="BK288" s="47">
        <v>0</v>
      </c>
      <c r="BL288" s="47">
        <v>0</v>
      </c>
      <c r="BM288" s="47">
        <v>0</v>
      </c>
      <c r="BN288" s="47">
        <v>0</v>
      </c>
      <c r="BO288" s="47">
        <v>0</v>
      </c>
      <c r="BP288" s="47">
        <v>0</v>
      </c>
      <c r="BQ288" s="47">
        <v>0</v>
      </c>
      <c r="BR288" s="47">
        <v>0</v>
      </c>
      <c r="BS288" s="47">
        <v>0</v>
      </c>
      <c r="BT288" s="47">
        <v>0</v>
      </c>
      <c r="BU288" s="47">
        <v>0</v>
      </c>
      <c r="BV288" s="47">
        <v>0</v>
      </c>
      <c r="BW288" s="47">
        <v>0</v>
      </c>
      <c r="BX288" s="47">
        <v>0</v>
      </c>
      <c r="BY288" s="47">
        <v>0</v>
      </c>
      <c r="BZ288" s="47">
        <v>0</v>
      </c>
      <c r="CA288" s="47">
        <v>0</v>
      </c>
      <c r="CB288" s="47">
        <v>0</v>
      </c>
      <c r="CC288" s="47">
        <v>0</v>
      </c>
      <c r="CD288" s="47">
        <v>0</v>
      </c>
      <c r="CE288" s="47">
        <v>0</v>
      </c>
      <c r="CF288" s="47">
        <v>0</v>
      </c>
      <c r="CG288" s="47">
        <v>0</v>
      </c>
      <c r="CH288" s="47">
        <v>0</v>
      </c>
      <c r="CI288" s="25">
        <v>0</v>
      </c>
      <c r="CJ288" s="48">
        <v>0</v>
      </c>
      <c r="CK288" s="27">
        <v>0</v>
      </c>
      <c r="CL288" s="48">
        <v>0</v>
      </c>
      <c r="CM288" s="48">
        <v>0</v>
      </c>
      <c r="CN288" s="48">
        <v>0</v>
      </c>
      <c r="CO288" s="25">
        <v>0</v>
      </c>
      <c r="CP288" s="48">
        <v>0</v>
      </c>
      <c r="CQ288" s="48">
        <v>0</v>
      </c>
      <c r="CR288" s="25">
        <v>0</v>
      </c>
      <c r="CS288" s="48">
        <v>0</v>
      </c>
      <c r="CT288" s="48">
        <v>0</v>
      </c>
      <c r="CU288" s="25">
        <v>0</v>
      </c>
      <c r="CV288" s="48">
        <v>0</v>
      </c>
      <c r="CW288" s="48">
        <v>0</v>
      </c>
      <c r="CX288" s="48">
        <v>0</v>
      </c>
      <c r="CY288" s="25">
        <v>0</v>
      </c>
      <c r="CZ288" s="25">
        <v>1</v>
      </c>
      <c r="DA288" s="25">
        <v>0</v>
      </c>
      <c r="DB288" s="48">
        <v>0</v>
      </c>
      <c r="DC288" s="48">
        <v>0</v>
      </c>
      <c r="DD288" s="48">
        <v>0</v>
      </c>
      <c r="DE288" s="25">
        <v>0</v>
      </c>
      <c r="DF288" s="48">
        <v>0</v>
      </c>
      <c r="DG288" s="48">
        <v>0</v>
      </c>
      <c r="DH288" s="48">
        <v>0</v>
      </c>
      <c r="DI288" s="25">
        <v>0</v>
      </c>
      <c r="DJ288" s="33">
        <f>IF(OR(CJ288&gt;0,CP288&gt;0),1,0)</f>
        <v>0</v>
      </c>
      <c r="DK288" s="33">
        <f>CN288</f>
        <v>0</v>
      </c>
      <c r="DL288" s="27">
        <f t="shared" si="140"/>
        <v>0</v>
      </c>
      <c r="DM288" s="33">
        <f t="shared" si="140"/>
        <v>0</v>
      </c>
      <c r="DN288" s="33">
        <f>CQ288</f>
        <v>0</v>
      </c>
      <c r="DO288" s="33">
        <f>IF(OR(CS288&gt;0,CW288&gt;0,CZ288&gt;0), 1,0)</f>
        <v>1</v>
      </c>
      <c r="DP288" s="33">
        <f>IF(OR(DC288&gt;0,DD288&gt;0), 1,0)</f>
        <v>0</v>
      </c>
      <c r="DQ288" s="33">
        <f>IF(OR(DF288&gt;0,DH288&gt;0),1,0)</f>
        <v>0</v>
      </c>
      <c r="DR288" s="154"/>
      <c r="DS288" s="3"/>
      <c r="DT288" s="3"/>
      <c r="DU288" s="3"/>
      <c r="DV288" s="285">
        <v>1</v>
      </c>
    </row>
    <row r="289" spans="1:126" x14ac:dyDescent="0.35">
      <c r="A289">
        <v>2285</v>
      </c>
      <c r="B289" t="s">
        <v>127</v>
      </c>
      <c r="C289" t="s">
        <v>2736</v>
      </c>
      <c r="D289" t="s">
        <v>2737</v>
      </c>
      <c r="E289" t="s">
        <v>442</v>
      </c>
      <c r="F289" t="s">
        <v>442</v>
      </c>
      <c r="H289" t="s">
        <v>2731</v>
      </c>
      <c r="I289">
        <v>2020</v>
      </c>
      <c r="J289" t="s">
        <v>2738</v>
      </c>
      <c r="K289" s="47" t="s">
        <v>2732</v>
      </c>
      <c r="N289" t="s">
        <v>196</v>
      </c>
      <c r="O289" s="42" t="s">
        <v>2734</v>
      </c>
      <c r="P289" t="s">
        <v>118</v>
      </c>
      <c r="Q289" t="s">
        <v>2739</v>
      </c>
      <c r="R289" t="s">
        <v>103</v>
      </c>
      <c r="S289" t="s">
        <v>236</v>
      </c>
      <c r="T289" t="s">
        <v>237</v>
      </c>
      <c r="U289" t="s">
        <v>117</v>
      </c>
      <c r="V289">
        <v>0</v>
      </c>
      <c r="W289">
        <v>0</v>
      </c>
      <c r="X289">
        <v>0</v>
      </c>
      <c r="Y289" s="43">
        <v>0</v>
      </c>
      <c r="Z289" s="43">
        <v>0</v>
      </c>
      <c r="AA289" s="43">
        <v>0</v>
      </c>
      <c r="AB289" s="43">
        <v>0</v>
      </c>
      <c r="AC289" s="3">
        <f>SUM(Y289:AB289)</f>
        <v>0</v>
      </c>
      <c r="AD289" s="4">
        <f>IF((SUM(Y289:AB289)&gt;=1),1,0)</f>
        <v>0</v>
      </c>
      <c r="AE289" s="44">
        <v>0</v>
      </c>
      <c r="AF289" s="44">
        <v>0</v>
      </c>
      <c r="AG289" s="11">
        <f>SUM(AE289:AF289)</f>
        <v>0</v>
      </c>
      <c r="AH289" s="12">
        <f>IF((SUM(AE289:AF289)&gt;=1),1,0)</f>
        <v>0</v>
      </c>
      <c r="AI289" s="13">
        <f>IF((SUM(AD289,AH289)&gt;=1),1,0)</f>
        <v>0</v>
      </c>
      <c r="AJ289" s="45">
        <v>0</v>
      </c>
      <c r="AK289" s="45">
        <v>0</v>
      </c>
      <c r="AL289" s="18">
        <f>SUM(AJ289:AK289)</f>
        <v>0</v>
      </c>
      <c r="AM289" s="19">
        <f>IF((SUM(AJ289:AK289)&gt;=1),1,0)</f>
        <v>0</v>
      </c>
      <c r="AN289" s="46">
        <v>0</v>
      </c>
      <c r="AO289" s="46">
        <v>1</v>
      </c>
      <c r="AP289" s="46">
        <v>0</v>
      </c>
      <c r="AQ289" s="24">
        <f>SUM(AN289:AP289)</f>
        <v>1</v>
      </c>
      <c r="AR289" s="25">
        <f>IF((SUM(AN289:AP289)&gt;=1),1,0)</f>
        <v>1</v>
      </c>
      <c r="AS289" s="13">
        <f>IF((SUM(AM289,AR289)&gt;=1),1,0)</f>
        <v>1</v>
      </c>
      <c r="AT289" s="26">
        <f>SUM(Y289:AB289,AE289:AF289,AJ289:AK289,AN289:AP289)</f>
        <v>1</v>
      </c>
      <c r="AU289" s="27">
        <f>IF((SUM(AD289,AH289,AM289,AR289)&gt;=1),1,0)</f>
        <v>1</v>
      </c>
      <c r="AV289" s="47">
        <v>0</v>
      </c>
      <c r="AW289" s="47">
        <v>0</v>
      </c>
      <c r="AX289" s="47">
        <v>0</v>
      </c>
      <c r="AY289" s="47">
        <v>0</v>
      </c>
      <c r="AZ289" s="47">
        <v>0</v>
      </c>
      <c r="BA289" s="47">
        <v>0</v>
      </c>
      <c r="BB289" s="47">
        <v>0</v>
      </c>
      <c r="BC289" s="47">
        <v>0</v>
      </c>
      <c r="BD289" s="47">
        <v>0</v>
      </c>
      <c r="BE289" s="47">
        <v>0</v>
      </c>
      <c r="BF289" s="47">
        <v>0</v>
      </c>
      <c r="BG289" s="47">
        <v>0</v>
      </c>
      <c r="BH289" s="47">
        <v>0</v>
      </c>
      <c r="BI289" s="47">
        <v>0</v>
      </c>
      <c r="BJ289" s="47">
        <v>0</v>
      </c>
      <c r="BK289" s="47">
        <v>0</v>
      </c>
      <c r="BL289" s="47">
        <v>0</v>
      </c>
      <c r="BM289" s="47">
        <v>0</v>
      </c>
      <c r="BN289" s="47">
        <v>0</v>
      </c>
      <c r="BO289" s="47">
        <v>0</v>
      </c>
      <c r="BP289" s="47">
        <v>0</v>
      </c>
      <c r="BQ289" s="47">
        <v>0</v>
      </c>
      <c r="BR289" s="47">
        <v>0</v>
      </c>
      <c r="BS289" s="47">
        <v>0</v>
      </c>
      <c r="BT289" s="47">
        <v>0</v>
      </c>
      <c r="BU289" s="47">
        <v>0</v>
      </c>
      <c r="BV289" s="47">
        <v>0</v>
      </c>
      <c r="BW289" s="47">
        <v>0</v>
      </c>
      <c r="BX289" s="47">
        <v>0</v>
      </c>
      <c r="BY289" s="47">
        <v>0</v>
      </c>
      <c r="BZ289" s="47">
        <v>0</v>
      </c>
      <c r="CA289" s="47">
        <v>0</v>
      </c>
      <c r="CB289" s="47">
        <v>0</v>
      </c>
      <c r="CC289" s="47">
        <v>0</v>
      </c>
      <c r="CD289" s="47">
        <v>0</v>
      </c>
      <c r="CE289" s="47">
        <v>0</v>
      </c>
      <c r="CF289" s="47">
        <v>0</v>
      </c>
      <c r="CG289" s="47">
        <v>0</v>
      </c>
      <c r="CH289" s="47">
        <v>0</v>
      </c>
      <c r="CI289" s="25">
        <v>0</v>
      </c>
      <c r="CJ289" s="48">
        <v>0</v>
      </c>
      <c r="CK289" s="27">
        <v>0</v>
      </c>
      <c r="CL289" s="48">
        <v>0</v>
      </c>
      <c r="CM289" s="48">
        <v>0</v>
      </c>
      <c r="CN289" s="48">
        <v>0</v>
      </c>
      <c r="CO289" s="25">
        <v>1</v>
      </c>
      <c r="CP289" s="48">
        <v>0</v>
      </c>
      <c r="CQ289" s="48">
        <v>1</v>
      </c>
      <c r="CR289" s="25">
        <v>0</v>
      </c>
      <c r="CS289" s="48">
        <v>0</v>
      </c>
      <c r="CT289" s="48">
        <v>0</v>
      </c>
      <c r="CU289" s="25">
        <v>0</v>
      </c>
      <c r="CV289" s="48">
        <v>0</v>
      </c>
      <c r="CW289" s="48">
        <v>0</v>
      </c>
      <c r="CX289" s="48">
        <v>0</v>
      </c>
      <c r="CY289" s="25">
        <v>0</v>
      </c>
      <c r="CZ289" s="25">
        <v>0</v>
      </c>
      <c r="DA289" s="25">
        <v>0</v>
      </c>
      <c r="DB289" s="48">
        <v>0</v>
      </c>
      <c r="DC289" s="48">
        <v>0</v>
      </c>
      <c r="DD289" s="48">
        <v>0</v>
      </c>
      <c r="DE289" s="25">
        <v>0</v>
      </c>
      <c r="DF289" s="48">
        <v>0</v>
      </c>
      <c r="DG289" s="48">
        <v>0</v>
      </c>
      <c r="DH289" s="48">
        <v>0</v>
      </c>
      <c r="DI289" s="25">
        <v>0</v>
      </c>
      <c r="DJ289" s="33">
        <f>IF(OR(CJ289&gt;0,CP289&gt;0),1,0)</f>
        <v>0</v>
      </c>
      <c r="DK289" s="33">
        <f>CN289</f>
        <v>0</v>
      </c>
      <c r="DL289" s="27">
        <f t="shared" si="140"/>
        <v>0</v>
      </c>
      <c r="DM289" s="33">
        <f t="shared" si="140"/>
        <v>0</v>
      </c>
      <c r="DN289" s="33">
        <f>CQ289</f>
        <v>1</v>
      </c>
      <c r="DO289" s="33">
        <f>IF(OR(CS289&gt;0,CW289&gt;0,CZ289&gt;0), 1,0)</f>
        <v>0</v>
      </c>
      <c r="DP289" s="33">
        <f>IF(OR(DC289&gt;0,DD289&gt;0), 1,0)</f>
        <v>0</v>
      </c>
      <c r="DQ289" s="33">
        <f>IF(OR(DF289&gt;0,DH289&gt;0),1,0)</f>
        <v>0</v>
      </c>
      <c r="DR289" s="154"/>
      <c r="DS289" s="3"/>
      <c r="DT289" s="3"/>
      <c r="DU289" s="3"/>
      <c r="DV289" s="285"/>
    </row>
    <row r="290" spans="1:126" x14ac:dyDescent="0.35">
      <c r="A290">
        <v>2286</v>
      </c>
      <c r="B290" t="s">
        <v>2740</v>
      </c>
      <c r="C290" t="s">
        <v>2741</v>
      </c>
      <c r="D290" t="s">
        <v>2742</v>
      </c>
      <c r="E290" t="s">
        <v>2743</v>
      </c>
      <c r="F290" t="s">
        <v>2743</v>
      </c>
      <c r="H290" t="s">
        <v>1501</v>
      </c>
      <c r="I290">
        <v>2020</v>
      </c>
      <c r="J290" t="s">
        <v>2744</v>
      </c>
      <c r="O290" s="42" t="s">
        <v>2142</v>
      </c>
      <c r="P290" t="s">
        <v>118</v>
      </c>
      <c r="Q290" t="s">
        <v>2745</v>
      </c>
      <c r="S290" t="s">
        <v>236</v>
      </c>
      <c r="T290" t="s">
        <v>272</v>
      </c>
      <c r="U290" t="s">
        <v>2746</v>
      </c>
      <c r="V290">
        <v>1</v>
      </c>
      <c r="W290">
        <v>0</v>
      </c>
      <c r="X290">
        <v>0</v>
      </c>
      <c r="Y290" s="43">
        <v>0</v>
      </c>
      <c r="Z290" s="43">
        <v>0</v>
      </c>
      <c r="AA290" s="43">
        <v>0</v>
      </c>
      <c r="AB290" s="43">
        <v>0</v>
      </c>
      <c r="AC290" s="3">
        <f>SUM(Y290:AB290)</f>
        <v>0</v>
      </c>
      <c r="AD290" s="4">
        <f>IF((SUM(Y290:AB290)&gt;=1),1,0)</f>
        <v>0</v>
      </c>
      <c r="AE290" s="44">
        <v>0</v>
      </c>
      <c r="AF290" s="44">
        <v>0</v>
      </c>
      <c r="AG290" s="11">
        <f>SUM(AE290:AF290)</f>
        <v>0</v>
      </c>
      <c r="AH290" s="12">
        <f>IF((SUM(AE290:AF290)&gt;=1),1,0)</f>
        <v>0</v>
      </c>
      <c r="AI290" s="13">
        <f>IF((SUM(AD290,AH290)&gt;=1),1,0)</f>
        <v>0</v>
      </c>
      <c r="AJ290" s="45">
        <v>0</v>
      </c>
      <c r="AK290" s="45">
        <v>0</v>
      </c>
      <c r="AL290" s="18">
        <f>SUM(AJ290:AK290)</f>
        <v>0</v>
      </c>
      <c r="AM290" s="19">
        <f>IF((SUM(AJ290:AK290)&gt;=1),1,0)</f>
        <v>0</v>
      </c>
      <c r="AN290" s="46">
        <v>0</v>
      </c>
      <c r="AO290" s="46">
        <v>1</v>
      </c>
      <c r="AP290" s="46">
        <v>0</v>
      </c>
      <c r="AQ290" s="24">
        <f>SUM(AN290:AP290)</f>
        <v>1</v>
      </c>
      <c r="AR290" s="25">
        <f>IF((SUM(AN290:AP290)&gt;=1),1,0)</f>
        <v>1</v>
      </c>
      <c r="AS290" s="13">
        <f>IF((SUM(AM290,AR290)&gt;=1),1,0)</f>
        <v>1</v>
      </c>
      <c r="AT290" s="26">
        <f>SUM(Y290:AB290,AE290:AF290,AJ290:AK290,AN290:AP290)</f>
        <v>1</v>
      </c>
      <c r="AU290" s="27">
        <f>IF((SUM(AD290,AH290,AM290,AR290)&gt;=1),1,0)</f>
        <v>1</v>
      </c>
      <c r="AV290" s="47">
        <v>0</v>
      </c>
      <c r="AW290" s="47">
        <v>0</v>
      </c>
      <c r="AX290" s="47">
        <v>0</v>
      </c>
      <c r="AY290" s="47">
        <v>0</v>
      </c>
      <c r="AZ290" s="47">
        <v>0</v>
      </c>
      <c r="BA290" s="47">
        <v>0</v>
      </c>
      <c r="BB290" s="47">
        <v>0</v>
      </c>
      <c r="BC290" s="47">
        <v>0</v>
      </c>
      <c r="BD290" s="47">
        <v>0</v>
      </c>
      <c r="BE290" s="47">
        <v>0</v>
      </c>
      <c r="BF290" s="47">
        <v>0</v>
      </c>
      <c r="BG290" s="47">
        <v>0</v>
      </c>
      <c r="BH290" s="47">
        <v>0</v>
      </c>
      <c r="BI290" s="47">
        <v>0</v>
      </c>
      <c r="BJ290" s="47">
        <v>0</v>
      </c>
      <c r="BK290" s="47">
        <v>0</v>
      </c>
      <c r="BL290" s="47">
        <v>0</v>
      </c>
      <c r="BM290" s="47">
        <v>0</v>
      </c>
      <c r="BN290" s="47">
        <v>0</v>
      </c>
      <c r="BO290" s="47">
        <v>0</v>
      </c>
      <c r="BP290" s="47">
        <v>0</v>
      </c>
      <c r="BQ290" s="47">
        <v>0</v>
      </c>
      <c r="BR290" s="47">
        <v>0</v>
      </c>
      <c r="BS290" s="47">
        <v>0</v>
      </c>
      <c r="BT290" s="47">
        <v>0</v>
      </c>
      <c r="BU290" s="47">
        <v>0</v>
      </c>
      <c r="BV290" s="47">
        <v>0</v>
      </c>
      <c r="BW290" s="47">
        <v>0</v>
      </c>
      <c r="BX290" s="47">
        <v>0</v>
      </c>
      <c r="BY290" s="47">
        <v>0</v>
      </c>
      <c r="BZ290" s="47">
        <v>0</v>
      </c>
      <c r="CA290" s="47">
        <v>0</v>
      </c>
      <c r="CB290" s="47">
        <v>0</v>
      </c>
      <c r="CC290" s="47">
        <v>0</v>
      </c>
      <c r="CD290" s="47">
        <v>0</v>
      </c>
      <c r="CE290" s="47">
        <v>0</v>
      </c>
      <c r="CF290" s="47">
        <v>0</v>
      </c>
      <c r="CG290" s="47">
        <v>0</v>
      </c>
      <c r="CH290" s="47">
        <v>0</v>
      </c>
      <c r="CI290" s="25">
        <v>0</v>
      </c>
      <c r="CJ290" s="48">
        <v>0</v>
      </c>
      <c r="CK290" s="27">
        <v>0</v>
      </c>
      <c r="CL290" s="48">
        <v>0</v>
      </c>
      <c r="CM290" s="48">
        <v>0</v>
      </c>
      <c r="CN290" s="48">
        <v>0</v>
      </c>
      <c r="CO290" s="25">
        <v>1</v>
      </c>
      <c r="CP290" s="48">
        <v>1</v>
      </c>
      <c r="CQ290" s="48">
        <v>0</v>
      </c>
      <c r="CR290" s="25">
        <v>0</v>
      </c>
      <c r="CS290" s="48">
        <v>0</v>
      </c>
      <c r="CT290" s="48">
        <v>0</v>
      </c>
      <c r="CU290" s="25">
        <v>0</v>
      </c>
      <c r="CV290" s="48">
        <v>0</v>
      </c>
      <c r="CW290" s="48">
        <v>0</v>
      </c>
      <c r="CX290" s="48">
        <v>0</v>
      </c>
      <c r="CY290" s="25">
        <v>0</v>
      </c>
      <c r="CZ290" s="25">
        <v>0</v>
      </c>
      <c r="DA290" s="25">
        <v>0</v>
      </c>
      <c r="DB290" s="48">
        <v>0</v>
      </c>
      <c r="DC290" s="48">
        <v>0</v>
      </c>
      <c r="DD290" s="48">
        <v>0</v>
      </c>
      <c r="DE290" s="25">
        <v>0</v>
      </c>
      <c r="DF290" s="48">
        <v>0</v>
      </c>
      <c r="DG290" s="48">
        <v>0</v>
      </c>
      <c r="DH290" s="48">
        <v>0</v>
      </c>
      <c r="DI290" s="25">
        <v>0</v>
      </c>
      <c r="DJ290" s="33">
        <f>IF(OR(CJ290&gt;0,CP290&gt;0),1,0)</f>
        <v>1</v>
      </c>
      <c r="DK290" s="33">
        <f>CN290</f>
        <v>0</v>
      </c>
      <c r="DL290" s="27">
        <f t="shared" si="140"/>
        <v>0</v>
      </c>
      <c r="DM290" s="33">
        <f t="shared" si="140"/>
        <v>0</v>
      </c>
      <c r="DN290" s="33">
        <f>CQ290</f>
        <v>0</v>
      </c>
      <c r="DO290" s="33">
        <f>IF(OR(CS290&gt;0,CW290&gt;0,CZ290&gt;0), 1,0)</f>
        <v>0</v>
      </c>
      <c r="DP290" s="33">
        <f>IF(OR(DC290&gt;0,DD290&gt;0), 1,0)</f>
        <v>0</v>
      </c>
      <c r="DQ290" s="33">
        <f>IF(OR(DF290&gt;0,DH290&gt;0),1,0)</f>
        <v>0</v>
      </c>
      <c r="DR290" s="154"/>
      <c r="DS290" s="3"/>
      <c r="DT290" s="3"/>
      <c r="DU290" s="3"/>
      <c r="DV290" s="285"/>
    </row>
    <row r="291" spans="1:126" x14ac:dyDescent="0.35">
      <c r="A291" s="177">
        <v>2287</v>
      </c>
      <c r="B291" s="177" t="s">
        <v>127</v>
      </c>
      <c r="C291" s="177" t="s">
        <v>3114</v>
      </c>
      <c r="D291" s="177" t="s">
        <v>2748</v>
      </c>
      <c r="E291" s="177" t="s">
        <v>3115</v>
      </c>
      <c r="F291" s="177" t="s">
        <v>377</v>
      </c>
      <c r="G291" s="177" t="s">
        <v>2750</v>
      </c>
      <c r="H291" s="177">
        <v>44151</v>
      </c>
      <c r="I291" s="177">
        <v>2020</v>
      </c>
      <c r="J291" s="177" t="s">
        <v>2752</v>
      </c>
      <c r="K291" s="177" t="s">
        <v>145</v>
      </c>
      <c r="L291" s="177">
        <v>0</v>
      </c>
      <c r="M291" s="177">
        <v>0</v>
      </c>
      <c r="N291" s="177">
        <v>104703</v>
      </c>
      <c r="O291" s="178" t="s">
        <v>167</v>
      </c>
      <c r="P291" s="177" t="s">
        <v>102</v>
      </c>
      <c r="Q291" s="177" t="s">
        <v>2753</v>
      </c>
      <c r="R291" s="177" t="s">
        <v>108</v>
      </c>
      <c r="S291" s="177" t="s">
        <v>104</v>
      </c>
      <c r="T291" s="177" t="s">
        <v>168</v>
      </c>
      <c r="U291" s="177" t="s">
        <v>3116</v>
      </c>
      <c r="V291" s="177">
        <v>0</v>
      </c>
      <c r="W291" s="177">
        <v>0</v>
      </c>
      <c r="X291" s="177">
        <v>0</v>
      </c>
      <c r="Y291" s="179">
        <v>0</v>
      </c>
      <c r="Z291" s="179">
        <v>0</v>
      </c>
      <c r="AA291" s="179">
        <v>0</v>
      </c>
      <c r="AB291" s="179">
        <v>0</v>
      </c>
      <c r="AC291" s="180">
        <v>0</v>
      </c>
      <c r="AD291" s="181">
        <v>0</v>
      </c>
      <c r="AE291" s="182">
        <v>1</v>
      </c>
      <c r="AF291" s="182">
        <v>0</v>
      </c>
      <c r="AG291" s="183">
        <v>1</v>
      </c>
      <c r="AH291" s="184">
        <v>1</v>
      </c>
      <c r="AI291" s="185">
        <v>1</v>
      </c>
      <c r="AJ291" s="186">
        <v>0</v>
      </c>
      <c r="AK291" s="186">
        <v>0</v>
      </c>
      <c r="AL291" s="187">
        <v>0</v>
      </c>
      <c r="AM291" s="188">
        <v>0</v>
      </c>
      <c r="AN291" s="189">
        <v>0</v>
      </c>
      <c r="AO291" s="189">
        <v>0</v>
      </c>
      <c r="AP291" s="189">
        <v>0</v>
      </c>
      <c r="AQ291" s="190">
        <v>0</v>
      </c>
      <c r="AR291" s="191">
        <v>0</v>
      </c>
      <c r="AS291" s="185">
        <v>0</v>
      </c>
      <c r="AT291" s="192">
        <v>1</v>
      </c>
      <c r="AU291" s="193">
        <v>1</v>
      </c>
      <c r="AV291" s="194">
        <v>0</v>
      </c>
      <c r="AW291" s="194">
        <v>0</v>
      </c>
      <c r="AX291" s="194">
        <v>0</v>
      </c>
      <c r="AY291" s="194">
        <v>0</v>
      </c>
      <c r="AZ291" s="194">
        <v>0</v>
      </c>
      <c r="BA291" s="194">
        <v>0</v>
      </c>
      <c r="BB291" s="194">
        <v>0</v>
      </c>
      <c r="BC291" s="194">
        <v>0</v>
      </c>
      <c r="BD291" s="194">
        <v>0</v>
      </c>
      <c r="BE291" s="194">
        <v>0</v>
      </c>
      <c r="BF291" s="194">
        <v>0</v>
      </c>
      <c r="BG291" s="194">
        <v>0</v>
      </c>
      <c r="BH291" s="194">
        <v>0</v>
      </c>
      <c r="BI291" s="194">
        <v>0</v>
      </c>
      <c r="BJ291" s="194">
        <v>0</v>
      </c>
      <c r="BK291" s="194">
        <v>0</v>
      </c>
      <c r="BL291" s="194">
        <v>0</v>
      </c>
      <c r="BM291" s="194">
        <v>0</v>
      </c>
      <c r="BN291" s="194">
        <v>0</v>
      </c>
      <c r="BO291" s="194">
        <v>0</v>
      </c>
      <c r="BP291" s="194">
        <v>0</v>
      </c>
      <c r="BQ291" s="194">
        <v>0</v>
      </c>
      <c r="BR291" s="194">
        <v>0</v>
      </c>
      <c r="BS291" s="194">
        <v>0</v>
      </c>
      <c r="BT291" s="194">
        <v>0</v>
      </c>
      <c r="BU291" s="194">
        <v>0</v>
      </c>
      <c r="BV291" s="194">
        <v>0</v>
      </c>
      <c r="BW291" s="194">
        <v>0</v>
      </c>
      <c r="BX291" s="194">
        <v>0</v>
      </c>
      <c r="BY291" s="194">
        <v>0</v>
      </c>
      <c r="BZ291" s="194">
        <v>0</v>
      </c>
      <c r="CA291" s="194">
        <v>0</v>
      </c>
      <c r="CB291" s="194">
        <v>0</v>
      </c>
      <c r="CC291" s="194">
        <v>0</v>
      </c>
      <c r="CD291" s="194">
        <v>0</v>
      </c>
      <c r="CE291" s="194">
        <v>0</v>
      </c>
      <c r="CF291" s="194">
        <v>0</v>
      </c>
      <c r="CG291" s="194">
        <v>0</v>
      </c>
      <c r="CH291" s="194">
        <v>0</v>
      </c>
      <c r="CI291" s="191">
        <v>1</v>
      </c>
      <c r="CJ291" s="195">
        <v>0</v>
      </c>
      <c r="CK291" s="193">
        <v>0</v>
      </c>
      <c r="CL291" s="195">
        <v>0</v>
      </c>
      <c r="CM291" s="195">
        <v>0</v>
      </c>
      <c r="CN291" s="195">
        <v>1</v>
      </c>
      <c r="CO291" s="191">
        <v>0</v>
      </c>
      <c r="CP291" s="195">
        <v>0</v>
      </c>
      <c r="CQ291" s="195">
        <v>0</v>
      </c>
      <c r="CR291" s="191">
        <v>0</v>
      </c>
      <c r="CS291" s="195">
        <v>0</v>
      </c>
      <c r="CT291" s="195">
        <v>0</v>
      </c>
      <c r="CU291" s="191">
        <v>0</v>
      </c>
      <c r="CV291" s="195">
        <v>0</v>
      </c>
      <c r="CW291" s="195">
        <v>0</v>
      </c>
      <c r="CX291" s="195">
        <v>0</v>
      </c>
      <c r="CY291" s="191">
        <v>0</v>
      </c>
      <c r="CZ291" s="191">
        <v>0</v>
      </c>
      <c r="DA291" s="191">
        <v>0</v>
      </c>
      <c r="DB291" s="195">
        <v>0</v>
      </c>
      <c r="DC291" s="195">
        <v>0</v>
      </c>
      <c r="DD291" s="195">
        <v>0</v>
      </c>
      <c r="DE291" s="191">
        <v>0</v>
      </c>
      <c r="DF291" s="195">
        <v>0</v>
      </c>
      <c r="DG291" s="195">
        <v>0</v>
      </c>
      <c r="DH291" s="195">
        <v>0</v>
      </c>
      <c r="DI291" s="191">
        <v>0</v>
      </c>
      <c r="DJ291" s="196">
        <v>0</v>
      </c>
      <c r="DK291" s="196">
        <v>1</v>
      </c>
      <c r="DL291" s="193">
        <v>0</v>
      </c>
      <c r="DM291" s="196">
        <v>0</v>
      </c>
      <c r="DN291" s="196">
        <v>0</v>
      </c>
      <c r="DO291" s="196">
        <v>0</v>
      </c>
      <c r="DP291" s="196">
        <v>0</v>
      </c>
      <c r="DQ291" s="196">
        <v>0</v>
      </c>
      <c r="DR291" s="154">
        <v>1.8540000000000001</v>
      </c>
      <c r="DS291" s="3">
        <v>1.972</v>
      </c>
      <c r="DT291" s="3" t="s">
        <v>3066</v>
      </c>
      <c r="DU291" s="3" t="s">
        <v>3067</v>
      </c>
      <c r="DV291" s="285"/>
    </row>
    <row r="292" spans="1:126" x14ac:dyDescent="0.35">
      <c r="A292" s="229">
        <v>2288</v>
      </c>
      <c r="B292" t="s">
        <v>127</v>
      </c>
      <c r="C292" t="s">
        <v>2754</v>
      </c>
      <c r="D292" t="s">
        <v>2755</v>
      </c>
      <c r="E292" t="s">
        <v>144</v>
      </c>
      <c r="F292" t="s">
        <v>144</v>
      </c>
      <c r="H292" t="s">
        <v>2043</v>
      </c>
      <c r="I292">
        <v>2020</v>
      </c>
      <c r="J292" t="s">
        <v>2756</v>
      </c>
      <c r="K292" s="47" t="s">
        <v>398</v>
      </c>
      <c r="L292">
        <v>30</v>
      </c>
      <c r="M292">
        <v>21</v>
      </c>
      <c r="N292" t="s">
        <v>2757</v>
      </c>
      <c r="O292" s="42" t="s">
        <v>167</v>
      </c>
      <c r="P292" t="s">
        <v>102</v>
      </c>
      <c r="Q292" t="s">
        <v>2758</v>
      </c>
      <c r="R292" t="s">
        <v>108</v>
      </c>
      <c r="S292" t="s">
        <v>104</v>
      </c>
      <c r="T292" t="s">
        <v>168</v>
      </c>
      <c r="U292" t="s">
        <v>2759</v>
      </c>
      <c r="V292">
        <v>0</v>
      </c>
      <c r="W292">
        <v>0</v>
      </c>
      <c r="X292">
        <v>0</v>
      </c>
      <c r="Y292" s="43">
        <v>0</v>
      </c>
      <c r="Z292" s="43">
        <v>1</v>
      </c>
      <c r="AA292" s="43">
        <v>0</v>
      </c>
      <c r="AB292" s="43">
        <v>0</v>
      </c>
      <c r="AC292" s="3">
        <f t="shared" ref="AC292:AC326" si="141">SUM(Y292:AB292)</f>
        <v>1</v>
      </c>
      <c r="AD292" s="4">
        <f t="shared" ref="AD292:AD326" si="142">IF((SUM(Y292:AB292)&gt;=1),1,0)</f>
        <v>1</v>
      </c>
      <c r="AE292" s="44">
        <v>0</v>
      </c>
      <c r="AF292" s="44">
        <v>0</v>
      </c>
      <c r="AG292" s="11">
        <f t="shared" ref="AG292:AG326" si="143">SUM(AE292:AF292)</f>
        <v>0</v>
      </c>
      <c r="AH292" s="12">
        <f t="shared" ref="AH292:AH326" si="144">IF((SUM(AE292:AF292)&gt;=1),1,0)</f>
        <v>0</v>
      </c>
      <c r="AI292" s="13">
        <f t="shared" ref="AI292:AI326" si="145">IF((SUM(AD292,AH292)&gt;=1),1,0)</f>
        <v>1</v>
      </c>
      <c r="AJ292" s="45">
        <v>0</v>
      </c>
      <c r="AK292" s="45">
        <v>0</v>
      </c>
      <c r="AL292" s="18">
        <f t="shared" ref="AL292:AL326" si="146">SUM(AJ292:AK292)</f>
        <v>0</v>
      </c>
      <c r="AM292" s="19">
        <f t="shared" ref="AM292:AM326" si="147">IF((SUM(AJ292:AK292)&gt;=1),1,0)</f>
        <v>0</v>
      </c>
      <c r="AN292" s="46">
        <v>0</v>
      </c>
      <c r="AO292" s="46">
        <v>0</v>
      </c>
      <c r="AP292" s="46">
        <v>0</v>
      </c>
      <c r="AQ292" s="24">
        <f t="shared" ref="AQ292:AQ326" si="148">SUM(AN292:AP292)</f>
        <v>0</v>
      </c>
      <c r="AR292" s="25">
        <f t="shared" ref="AR292:AR326" si="149">IF((SUM(AN292:AP292)&gt;=1),1,0)</f>
        <v>0</v>
      </c>
      <c r="AS292" s="13">
        <f t="shared" ref="AS292:AS326" si="150">IF((SUM(AM292,AR292)&gt;=1),1,0)</f>
        <v>0</v>
      </c>
      <c r="AT292" s="26">
        <f t="shared" ref="AT292:AT326" si="151">SUM(Y292:AB292,AE292:AF292,AJ292:AK292,AN292:AP292)</f>
        <v>1</v>
      </c>
      <c r="AU292" s="27">
        <f t="shared" ref="AU292:AU326" si="152">IF((SUM(AD292,AH292,AM292,AR292)&gt;=1),1,0)</f>
        <v>1</v>
      </c>
      <c r="AV292" s="47">
        <v>0</v>
      </c>
      <c r="AW292" s="47">
        <v>0</v>
      </c>
      <c r="AX292" s="47">
        <v>0</v>
      </c>
      <c r="AY292" s="47">
        <v>0</v>
      </c>
      <c r="AZ292" s="47">
        <v>0</v>
      </c>
      <c r="BA292" s="47">
        <v>0</v>
      </c>
      <c r="BB292" s="47">
        <v>0</v>
      </c>
      <c r="BC292" s="47">
        <v>0</v>
      </c>
      <c r="BD292" s="47">
        <v>0</v>
      </c>
      <c r="BE292" s="47">
        <v>0</v>
      </c>
      <c r="BF292" s="47">
        <v>0</v>
      </c>
      <c r="BG292" s="47">
        <v>0</v>
      </c>
      <c r="BH292" s="47">
        <v>0</v>
      </c>
      <c r="BI292" s="47">
        <v>0</v>
      </c>
      <c r="BJ292" s="47">
        <v>0</v>
      </c>
      <c r="BK292" s="47">
        <v>0</v>
      </c>
      <c r="BL292" s="47">
        <v>0</v>
      </c>
      <c r="BM292" s="47">
        <v>0</v>
      </c>
      <c r="BN292" s="47">
        <v>0</v>
      </c>
      <c r="BO292" s="47">
        <v>0</v>
      </c>
      <c r="BP292" s="47">
        <v>0</v>
      </c>
      <c r="BQ292" s="47">
        <v>0</v>
      </c>
      <c r="BR292" s="47">
        <v>0</v>
      </c>
      <c r="BS292" s="47">
        <v>0</v>
      </c>
      <c r="BT292" s="47">
        <v>0</v>
      </c>
      <c r="BU292" s="47">
        <v>0</v>
      </c>
      <c r="BV292" s="47">
        <v>0</v>
      </c>
      <c r="BW292" s="47">
        <v>0</v>
      </c>
      <c r="BX292" s="47">
        <v>0</v>
      </c>
      <c r="BY292" s="47">
        <v>0</v>
      </c>
      <c r="BZ292" s="47">
        <v>0</v>
      </c>
      <c r="CA292" s="47">
        <v>0</v>
      </c>
      <c r="CB292" s="47">
        <v>0</v>
      </c>
      <c r="CC292" s="47">
        <v>0</v>
      </c>
      <c r="CD292" s="47">
        <v>0</v>
      </c>
      <c r="CE292" s="47">
        <v>0</v>
      </c>
      <c r="CF292" s="47">
        <v>0</v>
      </c>
      <c r="CG292" s="47">
        <v>0</v>
      </c>
      <c r="CH292" s="47">
        <v>0</v>
      </c>
      <c r="CI292" s="25">
        <v>1</v>
      </c>
      <c r="CJ292" s="48">
        <v>0</v>
      </c>
      <c r="CK292" s="27">
        <v>0</v>
      </c>
      <c r="CL292" s="48">
        <v>0</v>
      </c>
      <c r="CM292" s="48">
        <v>0</v>
      </c>
      <c r="CN292" s="48">
        <v>1</v>
      </c>
      <c r="CO292" s="25">
        <v>0</v>
      </c>
      <c r="CP292" s="48">
        <v>0</v>
      </c>
      <c r="CQ292" s="48">
        <v>0</v>
      </c>
      <c r="CR292" s="25">
        <v>0</v>
      </c>
      <c r="CS292" s="48">
        <v>0</v>
      </c>
      <c r="CT292" s="48">
        <v>0</v>
      </c>
      <c r="CU292" s="25">
        <v>0</v>
      </c>
      <c r="CV292" s="48">
        <v>0</v>
      </c>
      <c r="CW292" s="48">
        <v>0</v>
      </c>
      <c r="CX292" s="48">
        <v>0</v>
      </c>
      <c r="CY292" s="25">
        <v>0</v>
      </c>
      <c r="CZ292" s="25">
        <v>0</v>
      </c>
      <c r="DA292" s="25">
        <v>0</v>
      </c>
      <c r="DB292" s="48">
        <v>0</v>
      </c>
      <c r="DC292" s="48">
        <v>0</v>
      </c>
      <c r="DD292" s="48">
        <v>0</v>
      </c>
      <c r="DE292" s="25">
        <v>0</v>
      </c>
      <c r="DF292" s="48">
        <v>0</v>
      </c>
      <c r="DG292" s="48">
        <v>0</v>
      </c>
      <c r="DH292" s="48">
        <v>0</v>
      </c>
      <c r="DI292" s="25">
        <v>0</v>
      </c>
      <c r="DJ292" s="33">
        <f t="shared" ref="DJ292:DJ326" si="153">IF(OR(CJ292&gt;0,CP292&gt;0),1,0)</f>
        <v>0</v>
      </c>
      <c r="DK292" s="33">
        <f t="shared" ref="DK292:DK326" si="154">CN292</f>
        <v>1</v>
      </c>
      <c r="DL292" s="27">
        <f t="shared" ref="DL292:DL326" si="155">CK292</f>
        <v>0</v>
      </c>
      <c r="DM292" s="33">
        <f t="shared" ref="DM292:DM326" si="156">CL292</f>
        <v>0</v>
      </c>
      <c r="DN292" s="33">
        <f t="shared" ref="DN292:DN326" si="157">CQ292</f>
        <v>0</v>
      </c>
      <c r="DO292" s="33">
        <f t="shared" ref="DO292:DO326" si="158">IF(OR(CS292&gt;0,CW292&gt;0,CZ292&gt;0), 1,0)</f>
        <v>0</v>
      </c>
      <c r="DP292" s="33">
        <f t="shared" ref="DP292:DP326" si="159">IF(OR(DC292&gt;0,DD292&gt;0), 1,0)</f>
        <v>0</v>
      </c>
      <c r="DQ292" s="33">
        <f t="shared" ref="DQ292:DQ326" si="160">IF(OR(DF292&gt;0,DH292&gt;0),1,0)</f>
        <v>0</v>
      </c>
      <c r="DR292" s="154">
        <v>9.6010000000000009</v>
      </c>
      <c r="DS292" s="3">
        <v>10.173999999999999</v>
      </c>
      <c r="DT292" s="3" t="s">
        <v>3071</v>
      </c>
      <c r="DU292" s="3"/>
      <c r="DV292" s="285"/>
    </row>
    <row r="293" spans="1:126" x14ac:dyDescent="0.35">
      <c r="A293">
        <v>2289</v>
      </c>
      <c r="B293" t="s">
        <v>318</v>
      </c>
      <c r="C293" t="s">
        <v>2760</v>
      </c>
      <c r="D293" t="s">
        <v>2761</v>
      </c>
      <c r="E293" t="s">
        <v>2762</v>
      </c>
      <c r="F293" t="s">
        <v>144</v>
      </c>
      <c r="G293" t="s">
        <v>2763</v>
      </c>
      <c r="H293" t="s">
        <v>702</v>
      </c>
      <c r="I293">
        <v>2020</v>
      </c>
      <c r="J293" t="s">
        <v>2764</v>
      </c>
      <c r="K293" s="47" t="s">
        <v>2765</v>
      </c>
      <c r="L293">
        <v>7</v>
      </c>
      <c r="N293" t="s">
        <v>2766</v>
      </c>
      <c r="P293" t="s">
        <v>118</v>
      </c>
      <c r="Q293" t="s">
        <v>2767</v>
      </c>
      <c r="S293" t="s">
        <v>104</v>
      </c>
      <c r="T293" t="s">
        <v>168</v>
      </c>
      <c r="U293" t="s">
        <v>235</v>
      </c>
      <c r="V293">
        <v>1</v>
      </c>
      <c r="W293">
        <v>0</v>
      </c>
      <c r="X293">
        <v>0</v>
      </c>
      <c r="Y293" s="43">
        <v>0</v>
      </c>
      <c r="Z293" s="43">
        <v>1</v>
      </c>
      <c r="AA293" s="43">
        <v>0</v>
      </c>
      <c r="AB293" s="43">
        <v>0</v>
      </c>
      <c r="AC293" s="3">
        <f t="shared" si="141"/>
        <v>1</v>
      </c>
      <c r="AD293" s="4">
        <f t="shared" si="142"/>
        <v>1</v>
      </c>
      <c r="AE293" s="44">
        <v>0</v>
      </c>
      <c r="AF293" s="44">
        <v>0</v>
      </c>
      <c r="AG293" s="11">
        <f t="shared" si="143"/>
        <v>0</v>
      </c>
      <c r="AH293" s="12">
        <f t="shared" si="144"/>
        <v>0</v>
      </c>
      <c r="AI293" s="13">
        <f t="shared" si="145"/>
        <v>1</v>
      </c>
      <c r="AJ293" s="45">
        <v>0</v>
      </c>
      <c r="AK293" s="45">
        <v>0</v>
      </c>
      <c r="AL293" s="18">
        <f t="shared" si="146"/>
        <v>0</v>
      </c>
      <c r="AM293" s="19">
        <f t="shared" si="147"/>
        <v>0</v>
      </c>
      <c r="AN293" s="46">
        <v>0</v>
      </c>
      <c r="AO293" s="46">
        <v>0</v>
      </c>
      <c r="AP293" s="46">
        <v>0</v>
      </c>
      <c r="AQ293" s="24">
        <f t="shared" si="148"/>
        <v>0</v>
      </c>
      <c r="AR293" s="25">
        <f t="shared" si="149"/>
        <v>0</v>
      </c>
      <c r="AS293" s="13">
        <f t="shared" si="150"/>
        <v>0</v>
      </c>
      <c r="AT293" s="26">
        <f t="shared" si="151"/>
        <v>1</v>
      </c>
      <c r="AU293" s="27">
        <f t="shared" si="152"/>
        <v>1</v>
      </c>
      <c r="AV293" s="47">
        <v>0</v>
      </c>
      <c r="AW293" s="47">
        <v>0</v>
      </c>
      <c r="AX293" s="47">
        <v>0</v>
      </c>
      <c r="AY293" s="47">
        <v>0</v>
      </c>
      <c r="AZ293" s="47">
        <v>0</v>
      </c>
      <c r="BA293" s="47">
        <v>0</v>
      </c>
      <c r="BB293" s="47">
        <v>0</v>
      </c>
      <c r="BC293" s="47">
        <v>0</v>
      </c>
      <c r="BD293" s="47">
        <v>0</v>
      </c>
      <c r="BE293" s="47">
        <v>0</v>
      </c>
      <c r="BF293" s="47">
        <v>0</v>
      </c>
      <c r="BG293" s="47">
        <v>0</v>
      </c>
      <c r="BH293" s="47">
        <v>0</v>
      </c>
      <c r="BI293" s="47">
        <v>0</v>
      </c>
      <c r="BJ293" s="47">
        <v>0</v>
      </c>
      <c r="BK293" s="47">
        <v>0</v>
      </c>
      <c r="BL293" s="47">
        <v>0</v>
      </c>
      <c r="BM293" s="47">
        <v>0</v>
      </c>
      <c r="BN293" s="47">
        <v>0</v>
      </c>
      <c r="BO293" s="47">
        <v>0</v>
      </c>
      <c r="BP293" s="47">
        <v>0</v>
      </c>
      <c r="BQ293" s="47">
        <v>0</v>
      </c>
      <c r="BR293" s="47">
        <v>0</v>
      </c>
      <c r="BS293" s="47">
        <v>0</v>
      </c>
      <c r="BT293" s="47">
        <v>0</v>
      </c>
      <c r="BU293" s="47">
        <v>0</v>
      </c>
      <c r="BV293" s="47">
        <v>0</v>
      </c>
      <c r="BW293" s="47">
        <v>0</v>
      </c>
      <c r="BX293" s="47">
        <v>0</v>
      </c>
      <c r="BY293" s="47">
        <v>0</v>
      </c>
      <c r="BZ293" s="47">
        <v>0</v>
      </c>
      <c r="CA293" s="47">
        <v>0</v>
      </c>
      <c r="CB293" s="47">
        <v>0</v>
      </c>
      <c r="CC293" s="47">
        <v>0</v>
      </c>
      <c r="CD293" s="47">
        <v>0</v>
      </c>
      <c r="CE293" s="47">
        <v>0</v>
      </c>
      <c r="CF293" s="47">
        <v>0</v>
      </c>
      <c r="CG293" s="47">
        <v>0</v>
      </c>
      <c r="CH293" s="47">
        <v>0</v>
      </c>
      <c r="CI293" s="25">
        <v>1</v>
      </c>
      <c r="CJ293" s="48">
        <v>0</v>
      </c>
      <c r="CK293" s="27">
        <v>0</v>
      </c>
      <c r="CL293" s="48">
        <v>0</v>
      </c>
      <c r="CM293" s="48">
        <v>0</v>
      </c>
      <c r="CN293" s="48">
        <v>1</v>
      </c>
      <c r="CO293" s="25">
        <v>0</v>
      </c>
      <c r="CP293" s="48">
        <v>0</v>
      </c>
      <c r="CQ293" s="48">
        <v>0</v>
      </c>
      <c r="CR293" s="25">
        <v>0</v>
      </c>
      <c r="CS293" s="48">
        <v>0</v>
      </c>
      <c r="CT293" s="48">
        <v>0</v>
      </c>
      <c r="CU293" s="25">
        <v>0</v>
      </c>
      <c r="CV293" s="48">
        <v>0</v>
      </c>
      <c r="CW293" s="48">
        <v>0</v>
      </c>
      <c r="CX293" s="48">
        <v>0</v>
      </c>
      <c r="CY293" s="25">
        <v>0</v>
      </c>
      <c r="CZ293" s="25">
        <v>0</v>
      </c>
      <c r="DA293" s="25">
        <v>0</v>
      </c>
      <c r="DB293" s="48">
        <v>0</v>
      </c>
      <c r="DC293" s="48">
        <v>0</v>
      </c>
      <c r="DD293" s="48">
        <v>0</v>
      </c>
      <c r="DE293" s="25">
        <v>0</v>
      </c>
      <c r="DF293" s="48">
        <v>0</v>
      </c>
      <c r="DG293" s="48">
        <v>0</v>
      </c>
      <c r="DH293" s="48">
        <v>0</v>
      </c>
      <c r="DI293" s="25">
        <v>0</v>
      </c>
      <c r="DJ293" s="33">
        <f t="shared" si="153"/>
        <v>0</v>
      </c>
      <c r="DK293" s="33">
        <f t="shared" si="154"/>
        <v>1</v>
      </c>
      <c r="DL293" s="27">
        <f t="shared" si="155"/>
        <v>0</v>
      </c>
      <c r="DM293" s="33">
        <f t="shared" si="156"/>
        <v>0</v>
      </c>
      <c r="DN293" s="33">
        <f t="shared" si="157"/>
        <v>0</v>
      </c>
      <c r="DO293" s="33">
        <f t="shared" si="158"/>
        <v>0</v>
      </c>
      <c r="DP293" s="33">
        <f t="shared" si="159"/>
        <v>0</v>
      </c>
      <c r="DQ293" s="33">
        <f t="shared" si="160"/>
        <v>0</v>
      </c>
      <c r="DR293" s="154"/>
      <c r="DS293" s="3"/>
      <c r="DT293" s="3"/>
      <c r="DU293" s="3"/>
      <c r="DV293" s="285"/>
    </row>
    <row r="294" spans="1:126" x14ac:dyDescent="0.35">
      <c r="A294" s="229">
        <v>2301</v>
      </c>
      <c r="B294" t="s">
        <v>127</v>
      </c>
      <c r="C294" t="s">
        <v>2768</v>
      </c>
      <c r="D294" t="s">
        <v>2769</v>
      </c>
      <c r="E294" t="s">
        <v>2770</v>
      </c>
      <c r="F294" t="s">
        <v>293</v>
      </c>
      <c r="G294" t="s">
        <v>2771</v>
      </c>
      <c r="H294" t="s">
        <v>2772</v>
      </c>
      <c r="I294">
        <v>2020</v>
      </c>
      <c r="J294" t="s">
        <v>2773</v>
      </c>
      <c r="K294" s="47" t="s">
        <v>2774</v>
      </c>
      <c r="N294">
        <v>142919</v>
      </c>
      <c r="O294" s="42" t="s">
        <v>167</v>
      </c>
      <c r="P294" t="s">
        <v>102</v>
      </c>
      <c r="Q294" t="s">
        <v>2775</v>
      </c>
      <c r="R294" t="s">
        <v>103</v>
      </c>
      <c r="S294" t="s">
        <v>104</v>
      </c>
      <c r="T294" t="s">
        <v>168</v>
      </c>
      <c r="U294" t="s">
        <v>2776</v>
      </c>
      <c r="V294">
        <v>0</v>
      </c>
      <c r="W294">
        <v>0</v>
      </c>
      <c r="X294">
        <v>0</v>
      </c>
      <c r="Y294" s="43">
        <v>0</v>
      </c>
      <c r="Z294" s="43">
        <v>0</v>
      </c>
      <c r="AA294" s="43">
        <v>0</v>
      </c>
      <c r="AB294" s="43">
        <v>0</v>
      </c>
      <c r="AC294" s="3">
        <f t="shared" si="141"/>
        <v>0</v>
      </c>
      <c r="AD294" s="4">
        <f t="shared" si="142"/>
        <v>0</v>
      </c>
      <c r="AE294" s="44">
        <v>0</v>
      </c>
      <c r="AF294" s="44">
        <v>0</v>
      </c>
      <c r="AG294" s="11">
        <f t="shared" si="143"/>
        <v>0</v>
      </c>
      <c r="AH294" s="12">
        <f t="shared" si="144"/>
        <v>0</v>
      </c>
      <c r="AI294" s="13">
        <f t="shared" si="145"/>
        <v>0</v>
      </c>
      <c r="AJ294" s="45">
        <v>0</v>
      </c>
      <c r="AK294" s="45">
        <v>0</v>
      </c>
      <c r="AL294" s="18">
        <f t="shared" si="146"/>
        <v>0</v>
      </c>
      <c r="AM294" s="19">
        <f t="shared" si="147"/>
        <v>0</v>
      </c>
      <c r="AN294" s="46">
        <v>0</v>
      </c>
      <c r="AO294" s="46">
        <v>1</v>
      </c>
      <c r="AP294" s="46">
        <v>0</v>
      </c>
      <c r="AQ294" s="24">
        <f t="shared" si="148"/>
        <v>1</v>
      </c>
      <c r="AR294" s="25">
        <f t="shared" si="149"/>
        <v>1</v>
      </c>
      <c r="AS294" s="13">
        <f t="shared" si="150"/>
        <v>1</v>
      </c>
      <c r="AT294" s="26">
        <f t="shared" si="151"/>
        <v>1</v>
      </c>
      <c r="AU294" s="27">
        <f t="shared" si="152"/>
        <v>1</v>
      </c>
      <c r="AV294" s="47">
        <v>0</v>
      </c>
      <c r="AW294" s="47">
        <v>0</v>
      </c>
      <c r="AX294" s="47">
        <v>0</v>
      </c>
      <c r="AY294" s="47">
        <v>0</v>
      </c>
      <c r="AZ294" s="47">
        <v>0</v>
      </c>
      <c r="BA294" s="47">
        <v>0</v>
      </c>
      <c r="BB294" s="47">
        <v>0</v>
      </c>
      <c r="BC294" s="47">
        <v>0</v>
      </c>
      <c r="BD294" s="47">
        <v>0</v>
      </c>
      <c r="BE294" s="47">
        <v>0</v>
      </c>
      <c r="BF294" s="47">
        <v>0</v>
      </c>
      <c r="BG294" s="47">
        <v>0</v>
      </c>
      <c r="BH294" s="47">
        <v>0</v>
      </c>
      <c r="BI294" s="47">
        <v>0</v>
      </c>
      <c r="BJ294" s="47">
        <v>0</v>
      </c>
      <c r="BK294" s="47">
        <v>0</v>
      </c>
      <c r="BL294" s="47">
        <v>0</v>
      </c>
      <c r="BM294" s="47">
        <v>0</v>
      </c>
      <c r="BN294" s="47">
        <v>0</v>
      </c>
      <c r="BO294" s="47">
        <v>0</v>
      </c>
      <c r="BP294" s="47">
        <v>0</v>
      </c>
      <c r="BQ294" s="47">
        <v>0</v>
      </c>
      <c r="BR294" s="47">
        <v>0</v>
      </c>
      <c r="BS294" s="47">
        <v>0</v>
      </c>
      <c r="BT294" s="47">
        <v>0</v>
      </c>
      <c r="BU294" s="47">
        <v>0</v>
      </c>
      <c r="BV294" s="47">
        <v>0</v>
      </c>
      <c r="BW294" s="47">
        <v>0</v>
      </c>
      <c r="BX294" s="47">
        <v>0</v>
      </c>
      <c r="BY294" s="47">
        <v>0</v>
      </c>
      <c r="BZ294" s="47">
        <v>0</v>
      </c>
      <c r="CA294" s="47">
        <v>0</v>
      </c>
      <c r="CB294" s="47">
        <v>0</v>
      </c>
      <c r="CC294" s="47">
        <v>0</v>
      </c>
      <c r="CD294" s="47">
        <v>0</v>
      </c>
      <c r="CE294" s="47">
        <v>0</v>
      </c>
      <c r="CF294" s="47">
        <v>0</v>
      </c>
      <c r="CG294" s="47">
        <v>0</v>
      </c>
      <c r="CH294" s="47">
        <v>0</v>
      </c>
      <c r="CI294" s="25">
        <v>1</v>
      </c>
      <c r="CJ294" s="48">
        <v>0</v>
      </c>
      <c r="CK294" s="27">
        <v>0</v>
      </c>
      <c r="CL294" s="48">
        <v>0</v>
      </c>
      <c r="CM294" s="48">
        <v>0</v>
      </c>
      <c r="CN294" s="48">
        <v>1</v>
      </c>
      <c r="CO294" s="25">
        <v>0</v>
      </c>
      <c r="CP294" s="48">
        <v>0</v>
      </c>
      <c r="CQ294" s="48">
        <v>0</v>
      </c>
      <c r="CR294" s="25">
        <v>0</v>
      </c>
      <c r="CS294" s="48">
        <v>0</v>
      </c>
      <c r="CT294" s="48">
        <v>0</v>
      </c>
      <c r="CU294" s="25">
        <v>0</v>
      </c>
      <c r="CV294" s="48">
        <v>0</v>
      </c>
      <c r="CW294" s="48">
        <v>0</v>
      </c>
      <c r="CX294" s="48">
        <v>0</v>
      </c>
      <c r="CY294" s="25">
        <v>0</v>
      </c>
      <c r="CZ294" s="25">
        <v>0</v>
      </c>
      <c r="DA294" s="25">
        <v>0</v>
      </c>
      <c r="DB294" s="48">
        <v>0</v>
      </c>
      <c r="DC294" s="48">
        <v>0</v>
      </c>
      <c r="DD294" s="48">
        <v>0</v>
      </c>
      <c r="DE294" s="25">
        <v>0</v>
      </c>
      <c r="DF294" s="48">
        <v>0</v>
      </c>
      <c r="DG294" s="48">
        <v>0</v>
      </c>
      <c r="DH294" s="48">
        <v>0</v>
      </c>
      <c r="DI294" s="25">
        <v>0</v>
      </c>
      <c r="DJ294" s="33">
        <f t="shared" si="153"/>
        <v>0</v>
      </c>
      <c r="DK294" s="33">
        <f t="shared" si="154"/>
        <v>1</v>
      </c>
      <c r="DL294" s="27">
        <f t="shared" si="155"/>
        <v>0</v>
      </c>
      <c r="DM294" s="33">
        <f t="shared" si="156"/>
        <v>0</v>
      </c>
      <c r="DN294" s="33">
        <f t="shared" si="157"/>
        <v>0</v>
      </c>
      <c r="DO294" s="33">
        <f t="shared" si="158"/>
        <v>0</v>
      </c>
      <c r="DP294" s="33">
        <f t="shared" si="159"/>
        <v>0</v>
      </c>
      <c r="DQ294" s="33">
        <f t="shared" si="160"/>
        <v>0</v>
      </c>
      <c r="DR294" s="154">
        <v>6.5510000000000002</v>
      </c>
      <c r="DS294" s="3">
        <v>6.4189999999999996</v>
      </c>
      <c r="DT294" s="3" t="s">
        <v>3078</v>
      </c>
      <c r="DU294" s="3" t="s">
        <v>3062</v>
      </c>
      <c r="DV294" s="285"/>
    </row>
    <row r="295" spans="1:126" x14ac:dyDescent="0.35">
      <c r="A295">
        <v>2302</v>
      </c>
      <c r="B295" t="s">
        <v>654</v>
      </c>
      <c r="C295" t="s">
        <v>2777</v>
      </c>
      <c r="D295" t="s">
        <v>2778</v>
      </c>
      <c r="E295" t="s">
        <v>2779</v>
      </c>
      <c r="F295" t="s">
        <v>2780</v>
      </c>
      <c r="G295" t="s">
        <v>2781</v>
      </c>
      <c r="H295" t="s">
        <v>2148</v>
      </c>
      <c r="I295">
        <v>2020</v>
      </c>
      <c r="J295" t="s">
        <v>2782</v>
      </c>
      <c r="N295" t="s">
        <v>305</v>
      </c>
      <c r="P295" t="s">
        <v>102</v>
      </c>
      <c r="Q295" t="s">
        <v>2783</v>
      </c>
      <c r="R295" t="s">
        <v>103</v>
      </c>
      <c r="S295" t="s">
        <v>267</v>
      </c>
      <c r="T295" t="s">
        <v>268</v>
      </c>
      <c r="U295" t="s">
        <v>117</v>
      </c>
      <c r="V295">
        <v>0</v>
      </c>
      <c r="W295">
        <v>0</v>
      </c>
      <c r="X295">
        <v>0</v>
      </c>
      <c r="Y295" s="43">
        <v>0</v>
      </c>
      <c r="Z295" s="43">
        <v>0</v>
      </c>
      <c r="AA295" s="43">
        <v>0</v>
      </c>
      <c r="AB295" s="43">
        <v>0</v>
      </c>
      <c r="AC295" s="3">
        <f t="shared" si="141"/>
        <v>0</v>
      </c>
      <c r="AD295" s="4">
        <f t="shared" si="142"/>
        <v>0</v>
      </c>
      <c r="AE295" s="44">
        <v>0</v>
      </c>
      <c r="AF295" s="44">
        <v>0</v>
      </c>
      <c r="AG295" s="11">
        <f t="shared" si="143"/>
        <v>0</v>
      </c>
      <c r="AH295" s="12">
        <f t="shared" si="144"/>
        <v>0</v>
      </c>
      <c r="AI295" s="13">
        <f t="shared" si="145"/>
        <v>0</v>
      </c>
      <c r="AJ295" s="45">
        <v>0</v>
      </c>
      <c r="AK295" s="45">
        <v>0</v>
      </c>
      <c r="AL295" s="18">
        <f t="shared" si="146"/>
        <v>0</v>
      </c>
      <c r="AM295" s="19">
        <f t="shared" si="147"/>
        <v>0</v>
      </c>
      <c r="AN295" s="46">
        <v>0</v>
      </c>
      <c r="AO295" s="46">
        <v>1</v>
      </c>
      <c r="AP295" s="46">
        <v>0</v>
      </c>
      <c r="AQ295" s="24">
        <f t="shared" si="148"/>
        <v>1</v>
      </c>
      <c r="AR295" s="25">
        <f t="shared" si="149"/>
        <v>1</v>
      </c>
      <c r="AS295" s="13">
        <f t="shared" si="150"/>
        <v>1</v>
      </c>
      <c r="AT295" s="26">
        <f t="shared" si="151"/>
        <v>1</v>
      </c>
      <c r="AU295" s="27">
        <f t="shared" si="152"/>
        <v>1</v>
      </c>
      <c r="AV295" s="47">
        <v>0</v>
      </c>
      <c r="AW295" s="47">
        <v>0</v>
      </c>
      <c r="AX295" s="47">
        <v>0</v>
      </c>
      <c r="AY295" s="47">
        <v>0</v>
      </c>
      <c r="AZ295" s="47">
        <v>0</v>
      </c>
      <c r="BA295" s="47">
        <v>0</v>
      </c>
      <c r="BB295" s="47">
        <v>0</v>
      </c>
      <c r="BC295" s="47">
        <v>0</v>
      </c>
      <c r="BD295" s="47">
        <v>0</v>
      </c>
      <c r="BE295" s="47">
        <v>0</v>
      </c>
      <c r="BF295" s="47">
        <v>0</v>
      </c>
      <c r="BG295" s="47">
        <v>0</v>
      </c>
      <c r="BH295" s="47">
        <v>0</v>
      </c>
      <c r="BI295" s="47">
        <v>0</v>
      </c>
      <c r="BJ295" s="47">
        <v>0</v>
      </c>
      <c r="BK295" s="47">
        <v>0</v>
      </c>
      <c r="BL295" s="47">
        <v>0</v>
      </c>
      <c r="BM295" s="47">
        <v>0</v>
      </c>
      <c r="BN295" s="47">
        <v>0</v>
      </c>
      <c r="BO295" s="47">
        <v>0</v>
      </c>
      <c r="BP295" s="47">
        <v>0</v>
      </c>
      <c r="BQ295" s="47">
        <v>0</v>
      </c>
      <c r="BR295" s="47">
        <v>0</v>
      </c>
      <c r="BS295" s="47">
        <v>0</v>
      </c>
      <c r="BT295" s="47">
        <v>0</v>
      </c>
      <c r="BU295" s="47">
        <v>0</v>
      </c>
      <c r="BV295" s="47">
        <v>0</v>
      </c>
      <c r="BW295" s="47">
        <v>0</v>
      </c>
      <c r="BX295" s="47">
        <v>0</v>
      </c>
      <c r="BY295" s="47">
        <v>0</v>
      </c>
      <c r="BZ295" s="47">
        <v>0</v>
      </c>
      <c r="CA295" s="47">
        <v>0</v>
      </c>
      <c r="CB295" s="47">
        <v>0</v>
      </c>
      <c r="CC295" s="47">
        <v>0</v>
      </c>
      <c r="CD295" s="47">
        <v>0</v>
      </c>
      <c r="CE295" s="47">
        <v>0</v>
      </c>
      <c r="CF295" s="47">
        <v>0</v>
      </c>
      <c r="CG295" s="47">
        <v>0</v>
      </c>
      <c r="CH295" s="47">
        <v>0</v>
      </c>
      <c r="CI295" s="25">
        <v>0</v>
      </c>
      <c r="CJ295" s="48">
        <v>0</v>
      </c>
      <c r="CK295" s="27">
        <v>0</v>
      </c>
      <c r="CL295" s="48">
        <v>0</v>
      </c>
      <c r="CM295" s="48">
        <v>0</v>
      </c>
      <c r="CN295" s="48">
        <v>0</v>
      </c>
      <c r="CO295" s="25">
        <v>0</v>
      </c>
      <c r="CP295" s="48">
        <v>0</v>
      </c>
      <c r="CQ295" s="48">
        <v>0</v>
      </c>
      <c r="CR295" s="25">
        <v>0</v>
      </c>
      <c r="CS295" s="48">
        <v>0</v>
      </c>
      <c r="CT295" s="48">
        <v>0</v>
      </c>
      <c r="CU295" s="25">
        <v>0</v>
      </c>
      <c r="CV295" s="48">
        <v>0</v>
      </c>
      <c r="CW295" s="48">
        <v>0</v>
      </c>
      <c r="CX295" s="48">
        <v>0</v>
      </c>
      <c r="CY295" s="25">
        <v>0</v>
      </c>
      <c r="CZ295" s="25">
        <v>0</v>
      </c>
      <c r="DA295" s="25">
        <v>1</v>
      </c>
      <c r="DB295" s="48">
        <v>1</v>
      </c>
      <c r="DC295" s="48">
        <v>0</v>
      </c>
      <c r="DD295" s="48">
        <v>0</v>
      </c>
      <c r="DE295" s="25">
        <v>0</v>
      </c>
      <c r="DF295" s="48">
        <v>0</v>
      </c>
      <c r="DG295" s="48">
        <v>0</v>
      </c>
      <c r="DH295" s="48">
        <v>0</v>
      </c>
      <c r="DI295" s="25">
        <v>0</v>
      </c>
      <c r="DJ295" s="33">
        <f t="shared" si="153"/>
        <v>0</v>
      </c>
      <c r="DK295" s="33">
        <f t="shared" si="154"/>
        <v>0</v>
      </c>
      <c r="DL295" s="27">
        <f t="shared" si="155"/>
        <v>0</v>
      </c>
      <c r="DM295" s="33">
        <f t="shared" si="156"/>
        <v>0</v>
      </c>
      <c r="DN295" s="33">
        <f t="shared" si="157"/>
        <v>0</v>
      </c>
      <c r="DO295" s="33">
        <f t="shared" si="158"/>
        <v>0</v>
      </c>
      <c r="DP295" s="33">
        <f t="shared" si="159"/>
        <v>0</v>
      </c>
      <c r="DQ295" s="33">
        <f t="shared" si="160"/>
        <v>0</v>
      </c>
      <c r="DR295" s="154"/>
      <c r="DS295" s="3"/>
      <c r="DT295" s="3"/>
      <c r="DU295" s="3"/>
      <c r="DV295" s="285"/>
    </row>
    <row r="296" spans="1:126" x14ac:dyDescent="0.35">
      <c r="A296">
        <v>2303</v>
      </c>
      <c r="B296" t="s">
        <v>654</v>
      </c>
      <c r="C296" t="s">
        <v>2784</v>
      </c>
      <c r="D296" t="s">
        <v>2785</v>
      </c>
      <c r="E296" t="s">
        <v>2786</v>
      </c>
      <c r="F296" t="s">
        <v>2780</v>
      </c>
      <c r="G296" t="s">
        <v>2787</v>
      </c>
      <c r="H296" t="s">
        <v>2508</v>
      </c>
      <c r="I296">
        <v>2020</v>
      </c>
      <c r="J296" t="s">
        <v>2788</v>
      </c>
      <c r="N296" t="s">
        <v>172</v>
      </c>
      <c r="P296" t="s">
        <v>102</v>
      </c>
      <c r="Q296" t="s">
        <v>2789</v>
      </c>
      <c r="R296" t="s">
        <v>103</v>
      </c>
      <c r="S296" t="s">
        <v>267</v>
      </c>
      <c r="T296" t="s">
        <v>268</v>
      </c>
      <c r="U296" t="s">
        <v>117</v>
      </c>
      <c r="V296">
        <v>0</v>
      </c>
      <c r="W296">
        <v>0</v>
      </c>
      <c r="X296">
        <v>0</v>
      </c>
      <c r="Y296" s="43">
        <v>0</v>
      </c>
      <c r="Z296" s="43">
        <v>0</v>
      </c>
      <c r="AA296" s="43">
        <v>0</v>
      </c>
      <c r="AB296" s="43">
        <v>0</v>
      </c>
      <c r="AC296" s="3">
        <f t="shared" si="141"/>
        <v>0</v>
      </c>
      <c r="AD296" s="4">
        <f t="shared" si="142"/>
        <v>0</v>
      </c>
      <c r="AE296" s="44">
        <v>0</v>
      </c>
      <c r="AF296" s="44">
        <v>0</v>
      </c>
      <c r="AG296" s="11">
        <f t="shared" si="143"/>
        <v>0</v>
      </c>
      <c r="AH296" s="12">
        <f t="shared" si="144"/>
        <v>0</v>
      </c>
      <c r="AI296" s="13">
        <f t="shared" si="145"/>
        <v>0</v>
      </c>
      <c r="AJ296" s="45">
        <v>0</v>
      </c>
      <c r="AK296" s="45">
        <v>0</v>
      </c>
      <c r="AL296" s="18">
        <f t="shared" si="146"/>
        <v>0</v>
      </c>
      <c r="AM296" s="19">
        <f t="shared" si="147"/>
        <v>0</v>
      </c>
      <c r="AN296" s="46">
        <v>0</v>
      </c>
      <c r="AO296" s="46">
        <v>1</v>
      </c>
      <c r="AP296" s="46">
        <v>0</v>
      </c>
      <c r="AQ296" s="24">
        <f t="shared" si="148"/>
        <v>1</v>
      </c>
      <c r="AR296" s="25">
        <f t="shared" si="149"/>
        <v>1</v>
      </c>
      <c r="AS296" s="13">
        <f t="shared" si="150"/>
        <v>1</v>
      </c>
      <c r="AT296" s="26">
        <f t="shared" si="151"/>
        <v>1</v>
      </c>
      <c r="AU296" s="27">
        <f t="shared" si="152"/>
        <v>1</v>
      </c>
      <c r="AV296" s="47">
        <v>0</v>
      </c>
      <c r="AW296" s="47">
        <v>0</v>
      </c>
      <c r="AX296" s="47">
        <v>0</v>
      </c>
      <c r="AY296" s="47">
        <v>0</v>
      </c>
      <c r="AZ296" s="47">
        <v>0</v>
      </c>
      <c r="BA296" s="47">
        <v>0</v>
      </c>
      <c r="BB296" s="47">
        <v>0</v>
      </c>
      <c r="BC296" s="47">
        <v>0</v>
      </c>
      <c r="BD296" s="47">
        <v>0</v>
      </c>
      <c r="BE296" s="47">
        <v>0</v>
      </c>
      <c r="BF296" s="47">
        <v>0</v>
      </c>
      <c r="BG296" s="47">
        <v>0</v>
      </c>
      <c r="BH296" s="47">
        <v>0</v>
      </c>
      <c r="BI296" s="47">
        <v>0</v>
      </c>
      <c r="BJ296" s="47">
        <v>0</v>
      </c>
      <c r="BK296" s="47">
        <v>0</v>
      </c>
      <c r="BL296" s="47">
        <v>0</v>
      </c>
      <c r="BM296" s="47">
        <v>0</v>
      </c>
      <c r="BN296" s="47">
        <v>0</v>
      </c>
      <c r="BO296" s="47">
        <v>0</v>
      </c>
      <c r="BP296" s="47">
        <v>0</v>
      </c>
      <c r="BQ296" s="47">
        <v>0</v>
      </c>
      <c r="BR296" s="47">
        <v>0</v>
      </c>
      <c r="BS296" s="47">
        <v>0</v>
      </c>
      <c r="BT296" s="47">
        <v>0</v>
      </c>
      <c r="BU296" s="47">
        <v>0</v>
      </c>
      <c r="BV296" s="47">
        <v>0</v>
      </c>
      <c r="BW296" s="47">
        <v>0</v>
      </c>
      <c r="BX296" s="47">
        <v>0</v>
      </c>
      <c r="BY296" s="47">
        <v>0</v>
      </c>
      <c r="BZ296" s="47">
        <v>0</v>
      </c>
      <c r="CA296" s="47">
        <v>0</v>
      </c>
      <c r="CB296" s="47">
        <v>0</v>
      </c>
      <c r="CC296" s="47">
        <v>0</v>
      </c>
      <c r="CD296" s="47">
        <v>0</v>
      </c>
      <c r="CE296" s="47">
        <v>0</v>
      </c>
      <c r="CF296" s="47">
        <v>0</v>
      </c>
      <c r="CG296" s="47">
        <v>0</v>
      </c>
      <c r="CH296" s="47">
        <v>0</v>
      </c>
      <c r="CI296" s="25">
        <v>0</v>
      </c>
      <c r="CJ296" s="48">
        <v>0</v>
      </c>
      <c r="CK296" s="27">
        <v>0</v>
      </c>
      <c r="CL296" s="48">
        <v>0</v>
      </c>
      <c r="CM296" s="48">
        <v>0</v>
      </c>
      <c r="CN296" s="48">
        <v>0</v>
      </c>
      <c r="CO296" s="25">
        <v>0</v>
      </c>
      <c r="CP296" s="48">
        <v>0</v>
      </c>
      <c r="CQ296" s="48">
        <v>0</v>
      </c>
      <c r="CR296" s="25">
        <v>0</v>
      </c>
      <c r="CS296" s="48">
        <v>0</v>
      </c>
      <c r="CT296" s="48">
        <v>0</v>
      </c>
      <c r="CU296" s="25">
        <v>0</v>
      </c>
      <c r="CV296" s="48">
        <v>0</v>
      </c>
      <c r="CW296" s="48">
        <v>0</v>
      </c>
      <c r="CX296" s="48">
        <v>0</v>
      </c>
      <c r="CY296" s="25">
        <v>0</v>
      </c>
      <c r="CZ296" s="25">
        <v>0</v>
      </c>
      <c r="DA296" s="25">
        <v>1</v>
      </c>
      <c r="DB296" s="48">
        <v>1</v>
      </c>
      <c r="DC296" s="48">
        <v>0</v>
      </c>
      <c r="DD296" s="48">
        <v>0</v>
      </c>
      <c r="DE296" s="25">
        <v>0</v>
      </c>
      <c r="DF296" s="48">
        <v>0</v>
      </c>
      <c r="DG296" s="48">
        <v>0</v>
      </c>
      <c r="DH296" s="48">
        <v>0</v>
      </c>
      <c r="DI296" s="25">
        <v>0</v>
      </c>
      <c r="DJ296" s="33">
        <f t="shared" si="153"/>
        <v>0</v>
      </c>
      <c r="DK296" s="33">
        <f t="shared" si="154"/>
        <v>0</v>
      </c>
      <c r="DL296" s="27">
        <f t="shared" si="155"/>
        <v>0</v>
      </c>
      <c r="DM296" s="33">
        <f t="shared" si="156"/>
        <v>0</v>
      </c>
      <c r="DN296" s="33">
        <f t="shared" si="157"/>
        <v>0</v>
      </c>
      <c r="DO296" s="33">
        <f t="shared" si="158"/>
        <v>0</v>
      </c>
      <c r="DP296" s="33">
        <f t="shared" si="159"/>
        <v>0</v>
      </c>
      <c r="DQ296" s="33">
        <f t="shared" si="160"/>
        <v>0</v>
      </c>
      <c r="DR296" s="154"/>
      <c r="DS296" s="3"/>
      <c r="DT296" s="3"/>
      <c r="DU296" s="3"/>
      <c r="DV296" s="285"/>
    </row>
    <row r="297" spans="1:126" x14ac:dyDescent="0.35">
      <c r="A297">
        <v>2306</v>
      </c>
      <c r="B297" t="s">
        <v>127</v>
      </c>
      <c r="C297" t="s">
        <v>2790</v>
      </c>
      <c r="D297" t="s">
        <v>2791</v>
      </c>
      <c r="E297" t="s">
        <v>413</v>
      </c>
      <c r="F297" t="s">
        <v>413</v>
      </c>
      <c r="H297" t="s">
        <v>2792</v>
      </c>
      <c r="I297">
        <v>2020</v>
      </c>
      <c r="J297" t="s">
        <v>2793</v>
      </c>
      <c r="K297" s="47" t="s">
        <v>2794</v>
      </c>
      <c r="M297">
        <v>38</v>
      </c>
      <c r="N297" t="s">
        <v>201</v>
      </c>
      <c r="O297" s="42" t="s">
        <v>2795</v>
      </c>
      <c r="P297" t="s">
        <v>118</v>
      </c>
      <c r="Q297" t="s">
        <v>2796</v>
      </c>
      <c r="R297" t="s">
        <v>103</v>
      </c>
      <c r="S297" t="s">
        <v>104</v>
      </c>
      <c r="T297" t="s">
        <v>168</v>
      </c>
      <c r="U297" t="s">
        <v>1422</v>
      </c>
      <c r="V297">
        <v>0</v>
      </c>
      <c r="W297">
        <v>0</v>
      </c>
      <c r="X297">
        <v>0</v>
      </c>
      <c r="Y297" s="43">
        <v>0</v>
      </c>
      <c r="Z297" s="43">
        <v>0</v>
      </c>
      <c r="AA297" s="43">
        <v>0</v>
      </c>
      <c r="AB297" s="43">
        <v>0</v>
      </c>
      <c r="AC297" s="3">
        <f t="shared" si="141"/>
        <v>0</v>
      </c>
      <c r="AD297" s="4">
        <f t="shared" si="142"/>
        <v>0</v>
      </c>
      <c r="AE297" s="44">
        <v>0</v>
      </c>
      <c r="AF297" s="44">
        <v>0</v>
      </c>
      <c r="AG297" s="11">
        <f t="shared" si="143"/>
        <v>0</v>
      </c>
      <c r="AH297" s="12">
        <f t="shared" si="144"/>
        <v>0</v>
      </c>
      <c r="AI297" s="13">
        <f t="shared" si="145"/>
        <v>0</v>
      </c>
      <c r="AJ297" s="45">
        <v>0</v>
      </c>
      <c r="AK297" s="45">
        <v>1</v>
      </c>
      <c r="AL297" s="18">
        <f t="shared" si="146"/>
        <v>1</v>
      </c>
      <c r="AM297" s="19">
        <f t="shared" si="147"/>
        <v>1</v>
      </c>
      <c r="AN297" s="46">
        <v>0</v>
      </c>
      <c r="AO297" s="46">
        <v>0</v>
      </c>
      <c r="AP297" s="46">
        <v>0</v>
      </c>
      <c r="AQ297" s="24">
        <f t="shared" si="148"/>
        <v>0</v>
      </c>
      <c r="AR297" s="25">
        <f t="shared" si="149"/>
        <v>0</v>
      </c>
      <c r="AS297" s="13">
        <f t="shared" si="150"/>
        <v>1</v>
      </c>
      <c r="AT297" s="26">
        <f t="shared" si="151"/>
        <v>1</v>
      </c>
      <c r="AU297" s="27">
        <f t="shared" si="152"/>
        <v>1</v>
      </c>
      <c r="AV297" s="47">
        <v>0</v>
      </c>
      <c r="AW297" s="47">
        <v>0</v>
      </c>
      <c r="AX297" s="47">
        <v>0</v>
      </c>
      <c r="AY297" s="47">
        <v>0</v>
      </c>
      <c r="AZ297" s="47">
        <v>0</v>
      </c>
      <c r="BA297" s="47">
        <v>0</v>
      </c>
      <c r="BB297" s="47">
        <v>0</v>
      </c>
      <c r="BC297" s="47">
        <v>0</v>
      </c>
      <c r="BD297" s="47">
        <v>0</v>
      </c>
      <c r="BE297" s="47">
        <v>0</v>
      </c>
      <c r="BF297" s="47">
        <v>0</v>
      </c>
      <c r="BG297" s="47">
        <v>0</v>
      </c>
      <c r="BH297" s="47">
        <v>0</v>
      </c>
      <c r="BI297" s="47">
        <v>0</v>
      </c>
      <c r="BJ297" s="47">
        <v>0</v>
      </c>
      <c r="BK297" s="47">
        <v>0</v>
      </c>
      <c r="BL297" s="47">
        <v>0</v>
      </c>
      <c r="BM297" s="47">
        <v>0</v>
      </c>
      <c r="BN297" s="47">
        <v>0</v>
      </c>
      <c r="BO297" s="47">
        <v>0</v>
      </c>
      <c r="BP297" s="47">
        <v>0</v>
      </c>
      <c r="BQ297" s="47">
        <v>0</v>
      </c>
      <c r="BR297" s="47">
        <v>0</v>
      </c>
      <c r="BS297" s="47">
        <v>0</v>
      </c>
      <c r="BT297" s="47">
        <v>0</v>
      </c>
      <c r="BU297" s="47">
        <v>0</v>
      </c>
      <c r="BV297" s="47">
        <v>0</v>
      </c>
      <c r="BW297" s="47">
        <v>1</v>
      </c>
      <c r="BX297" s="47">
        <v>0</v>
      </c>
      <c r="BY297" s="47">
        <v>0</v>
      </c>
      <c r="BZ297" s="47">
        <v>0</v>
      </c>
      <c r="CA297" s="47">
        <v>0</v>
      </c>
      <c r="CB297" s="47">
        <v>0</v>
      </c>
      <c r="CC297" s="47">
        <v>0</v>
      </c>
      <c r="CD297" s="47">
        <v>0</v>
      </c>
      <c r="CE297" s="47">
        <v>0</v>
      </c>
      <c r="CF297" s="47">
        <v>0</v>
      </c>
      <c r="CG297" s="47">
        <v>0</v>
      </c>
      <c r="CH297" s="47">
        <v>0</v>
      </c>
      <c r="CI297" s="25">
        <v>1</v>
      </c>
      <c r="CJ297" s="48">
        <v>0</v>
      </c>
      <c r="CK297" s="27">
        <v>0</v>
      </c>
      <c r="CL297" s="48">
        <v>0</v>
      </c>
      <c r="CM297" s="48">
        <v>0</v>
      </c>
      <c r="CN297" s="48">
        <v>1</v>
      </c>
      <c r="CO297" s="25">
        <v>0</v>
      </c>
      <c r="CP297" s="48">
        <v>0</v>
      </c>
      <c r="CQ297" s="48">
        <v>0</v>
      </c>
      <c r="CR297" s="25">
        <v>0</v>
      </c>
      <c r="CS297" s="48">
        <v>0</v>
      </c>
      <c r="CT297" s="48">
        <v>0</v>
      </c>
      <c r="CU297" s="25">
        <v>0</v>
      </c>
      <c r="CV297" s="48">
        <v>0</v>
      </c>
      <c r="CW297" s="48">
        <v>0</v>
      </c>
      <c r="CX297" s="48">
        <v>0</v>
      </c>
      <c r="CY297" s="25">
        <v>0</v>
      </c>
      <c r="CZ297" s="25">
        <v>0</v>
      </c>
      <c r="DA297" s="25">
        <v>0</v>
      </c>
      <c r="DB297" s="48">
        <v>0</v>
      </c>
      <c r="DC297" s="48">
        <v>0</v>
      </c>
      <c r="DD297" s="48">
        <v>0</v>
      </c>
      <c r="DE297" s="25">
        <v>0</v>
      </c>
      <c r="DF297" s="48">
        <v>0</v>
      </c>
      <c r="DG297" s="48">
        <v>0</v>
      </c>
      <c r="DH297" s="48">
        <v>0</v>
      </c>
      <c r="DI297" s="25">
        <v>0</v>
      </c>
      <c r="DJ297" s="33">
        <f t="shared" si="153"/>
        <v>0</v>
      </c>
      <c r="DK297" s="33">
        <f t="shared" si="154"/>
        <v>1</v>
      </c>
      <c r="DL297" s="27">
        <f t="shared" si="155"/>
        <v>0</v>
      </c>
      <c r="DM297" s="33">
        <f t="shared" si="156"/>
        <v>0</v>
      </c>
      <c r="DN297" s="33">
        <f t="shared" si="157"/>
        <v>0</v>
      </c>
      <c r="DO297" s="33">
        <f t="shared" si="158"/>
        <v>0</v>
      </c>
      <c r="DP297" s="33">
        <f t="shared" si="159"/>
        <v>0</v>
      </c>
      <c r="DQ297" s="33">
        <f t="shared" si="160"/>
        <v>0</v>
      </c>
      <c r="DR297" s="154"/>
      <c r="DS297" s="3"/>
      <c r="DT297" s="3"/>
      <c r="DU297" s="3"/>
      <c r="DV297" s="285"/>
    </row>
    <row r="298" spans="1:126" x14ac:dyDescent="0.35">
      <c r="A298">
        <v>2307</v>
      </c>
      <c r="B298" t="s">
        <v>392</v>
      </c>
      <c r="C298" t="s">
        <v>2797</v>
      </c>
      <c r="D298" t="s">
        <v>2798</v>
      </c>
      <c r="E298" t="s">
        <v>2799</v>
      </c>
      <c r="F298" t="s">
        <v>2800</v>
      </c>
      <c r="G298" t="s">
        <v>2801</v>
      </c>
      <c r="H298" t="s">
        <v>1390</v>
      </c>
      <c r="I298">
        <v>2020</v>
      </c>
      <c r="J298" t="s">
        <v>2802</v>
      </c>
      <c r="K298" s="47" t="s">
        <v>273</v>
      </c>
      <c r="L298">
        <v>37</v>
      </c>
      <c r="N298" t="s">
        <v>2803</v>
      </c>
      <c r="O298" s="42" t="s">
        <v>2804</v>
      </c>
      <c r="P298" t="s">
        <v>118</v>
      </c>
      <c r="Q298" t="s">
        <v>2805</v>
      </c>
      <c r="R298" t="s">
        <v>103</v>
      </c>
      <c r="S298" t="s">
        <v>104</v>
      </c>
      <c r="T298" t="s">
        <v>178</v>
      </c>
      <c r="U298" t="s">
        <v>274</v>
      </c>
      <c r="V298">
        <v>0</v>
      </c>
      <c r="W298">
        <v>0</v>
      </c>
      <c r="X298">
        <v>0</v>
      </c>
      <c r="Y298" s="43">
        <v>0</v>
      </c>
      <c r="Z298" s="43">
        <v>0</v>
      </c>
      <c r="AA298" s="43">
        <v>0</v>
      </c>
      <c r="AB298" s="43">
        <v>0</v>
      </c>
      <c r="AC298" s="3">
        <f t="shared" si="141"/>
        <v>0</v>
      </c>
      <c r="AD298" s="4">
        <f t="shared" si="142"/>
        <v>0</v>
      </c>
      <c r="AE298" s="44">
        <v>0</v>
      </c>
      <c r="AF298" s="44">
        <v>1</v>
      </c>
      <c r="AG298" s="11">
        <f t="shared" si="143"/>
        <v>1</v>
      </c>
      <c r="AH298" s="12">
        <f t="shared" si="144"/>
        <v>1</v>
      </c>
      <c r="AI298" s="13">
        <f t="shared" si="145"/>
        <v>1</v>
      </c>
      <c r="AJ298" s="45">
        <v>0</v>
      </c>
      <c r="AK298" s="45">
        <v>0</v>
      </c>
      <c r="AL298" s="18">
        <f t="shared" si="146"/>
        <v>0</v>
      </c>
      <c r="AM298" s="19">
        <f t="shared" si="147"/>
        <v>0</v>
      </c>
      <c r="AN298" s="46">
        <v>0</v>
      </c>
      <c r="AO298" s="46">
        <v>0</v>
      </c>
      <c r="AP298" s="46">
        <v>0</v>
      </c>
      <c r="AQ298" s="24">
        <f t="shared" si="148"/>
        <v>0</v>
      </c>
      <c r="AR298" s="25">
        <f t="shared" si="149"/>
        <v>0</v>
      </c>
      <c r="AS298" s="13">
        <f t="shared" si="150"/>
        <v>0</v>
      </c>
      <c r="AT298" s="26">
        <f t="shared" si="151"/>
        <v>1</v>
      </c>
      <c r="AU298" s="27">
        <f t="shared" si="152"/>
        <v>1</v>
      </c>
      <c r="AV298" s="47">
        <v>0</v>
      </c>
      <c r="AW298" s="47">
        <v>0</v>
      </c>
      <c r="AX298" s="47">
        <v>0</v>
      </c>
      <c r="AY298" s="47">
        <v>0</v>
      </c>
      <c r="AZ298" s="47">
        <v>0</v>
      </c>
      <c r="BA298" s="47">
        <v>0</v>
      </c>
      <c r="BB298" s="47">
        <v>0</v>
      </c>
      <c r="BC298" s="47">
        <v>0</v>
      </c>
      <c r="BD298" s="47">
        <v>0</v>
      </c>
      <c r="BE298" s="47">
        <v>0</v>
      </c>
      <c r="BF298" s="47">
        <v>0</v>
      </c>
      <c r="BG298" s="47">
        <v>0</v>
      </c>
      <c r="BH298" s="47">
        <v>0</v>
      </c>
      <c r="BI298" s="47">
        <v>0</v>
      </c>
      <c r="BJ298" s="47">
        <v>0</v>
      </c>
      <c r="BK298" s="47">
        <v>0</v>
      </c>
      <c r="BL298" s="47">
        <v>0</v>
      </c>
      <c r="BM298" s="47">
        <v>0</v>
      </c>
      <c r="BN298" s="47">
        <v>0</v>
      </c>
      <c r="BO298" s="47">
        <v>0</v>
      </c>
      <c r="BP298" s="47">
        <v>0</v>
      </c>
      <c r="BQ298" s="47">
        <v>0</v>
      </c>
      <c r="BR298" s="47">
        <v>0</v>
      </c>
      <c r="BS298" s="47">
        <v>0</v>
      </c>
      <c r="BT298" s="47">
        <v>0</v>
      </c>
      <c r="BU298" s="47">
        <v>0</v>
      </c>
      <c r="BV298" s="47">
        <v>0</v>
      </c>
      <c r="BW298" s="47">
        <v>0</v>
      </c>
      <c r="BX298" s="47">
        <v>0</v>
      </c>
      <c r="BY298" s="47">
        <v>0</v>
      </c>
      <c r="BZ298" s="47">
        <v>0</v>
      </c>
      <c r="CA298" s="47">
        <v>0</v>
      </c>
      <c r="CB298" s="47">
        <v>0</v>
      </c>
      <c r="CC298" s="47">
        <v>0</v>
      </c>
      <c r="CD298" s="47">
        <v>0</v>
      </c>
      <c r="CE298" s="47">
        <v>0</v>
      </c>
      <c r="CF298" s="47">
        <v>0</v>
      </c>
      <c r="CG298" s="47">
        <v>0</v>
      </c>
      <c r="CH298" s="47">
        <v>0</v>
      </c>
      <c r="CI298" s="25">
        <v>1</v>
      </c>
      <c r="CJ298" s="48">
        <v>1</v>
      </c>
      <c r="CK298" s="27">
        <v>0</v>
      </c>
      <c r="CL298" s="48">
        <v>0</v>
      </c>
      <c r="CM298" s="48">
        <v>0</v>
      </c>
      <c r="CN298" s="48">
        <v>0</v>
      </c>
      <c r="CO298" s="25">
        <v>0</v>
      </c>
      <c r="CP298" s="48">
        <v>0</v>
      </c>
      <c r="CQ298" s="48">
        <v>0</v>
      </c>
      <c r="CR298" s="25">
        <v>0</v>
      </c>
      <c r="CS298" s="48">
        <v>0</v>
      </c>
      <c r="CT298" s="48">
        <v>0</v>
      </c>
      <c r="CU298" s="25">
        <v>0</v>
      </c>
      <c r="CV298" s="48">
        <v>0</v>
      </c>
      <c r="CW298" s="48">
        <v>0</v>
      </c>
      <c r="CX298" s="48">
        <v>0</v>
      </c>
      <c r="CY298" s="25">
        <v>0</v>
      </c>
      <c r="CZ298" s="25">
        <v>0</v>
      </c>
      <c r="DA298" s="25">
        <v>0</v>
      </c>
      <c r="DB298" s="48">
        <v>0</v>
      </c>
      <c r="DC298" s="48">
        <v>0</v>
      </c>
      <c r="DD298" s="48">
        <v>0</v>
      </c>
      <c r="DE298" s="25">
        <v>0</v>
      </c>
      <c r="DF298" s="48">
        <v>0</v>
      </c>
      <c r="DG298" s="48">
        <v>0</v>
      </c>
      <c r="DH298" s="48">
        <v>0</v>
      </c>
      <c r="DI298" s="25">
        <v>0</v>
      </c>
      <c r="DJ298" s="33">
        <f t="shared" si="153"/>
        <v>1</v>
      </c>
      <c r="DK298" s="33">
        <f t="shared" si="154"/>
        <v>0</v>
      </c>
      <c r="DL298" s="27">
        <f t="shared" si="155"/>
        <v>0</v>
      </c>
      <c r="DM298" s="33">
        <f t="shared" si="156"/>
        <v>0</v>
      </c>
      <c r="DN298" s="33">
        <f t="shared" si="157"/>
        <v>0</v>
      </c>
      <c r="DO298" s="33">
        <f t="shared" si="158"/>
        <v>0</v>
      </c>
      <c r="DP298" s="33">
        <f t="shared" si="159"/>
        <v>0</v>
      </c>
      <c r="DQ298" s="33">
        <f t="shared" si="160"/>
        <v>0</v>
      </c>
      <c r="DR298" s="154"/>
      <c r="DS298" s="3"/>
      <c r="DT298" s="3"/>
      <c r="DU298" s="3"/>
      <c r="DV298" s="285"/>
    </row>
    <row r="299" spans="1:126" x14ac:dyDescent="0.35">
      <c r="A299">
        <v>2308</v>
      </c>
      <c r="B299" t="s">
        <v>392</v>
      </c>
      <c r="C299" t="s">
        <v>2806</v>
      </c>
      <c r="D299" t="s">
        <v>2807</v>
      </c>
      <c r="E299" t="s">
        <v>2808</v>
      </c>
      <c r="F299" t="s">
        <v>2809</v>
      </c>
      <c r="G299" t="s">
        <v>2810</v>
      </c>
      <c r="H299" t="s">
        <v>1390</v>
      </c>
      <c r="I299">
        <v>2020</v>
      </c>
      <c r="J299" t="s">
        <v>2811</v>
      </c>
      <c r="K299" s="47" t="s">
        <v>273</v>
      </c>
      <c r="L299">
        <v>37</v>
      </c>
      <c r="N299" t="s">
        <v>2812</v>
      </c>
      <c r="O299" s="42" t="s">
        <v>2804</v>
      </c>
      <c r="P299" t="s">
        <v>118</v>
      </c>
      <c r="Q299" t="s">
        <v>2813</v>
      </c>
      <c r="R299" t="s">
        <v>103</v>
      </c>
      <c r="S299" t="s">
        <v>104</v>
      </c>
      <c r="T299" t="s">
        <v>178</v>
      </c>
      <c r="U299" t="s">
        <v>274</v>
      </c>
      <c r="V299">
        <v>0</v>
      </c>
      <c r="W299">
        <v>0</v>
      </c>
      <c r="X299">
        <v>0</v>
      </c>
      <c r="Y299" s="43">
        <v>0</v>
      </c>
      <c r="Z299" s="43">
        <v>0</v>
      </c>
      <c r="AA299" s="43">
        <v>0</v>
      </c>
      <c r="AB299" s="43">
        <v>0</v>
      </c>
      <c r="AC299" s="3">
        <f t="shared" si="141"/>
        <v>0</v>
      </c>
      <c r="AD299" s="4">
        <f t="shared" si="142"/>
        <v>0</v>
      </c>
      <c r="AE299" s="44">
        <v>0</v>
      </c>
      <c r="AF299" s="44">
        <v>1</v>
      </c>
      <c r="AG299" s="11">
        <f t="shared" si="143"/>
        <v>1</v>
      </c>
      <c r="AH299" s="12">
        <f t="shared" si="144"/>
        <v>1</v>
      </c>
      <c r="AI299" s="13">
        <f t="shared" si="145"/>
        <v>1</v>
      </c>
      <c r="AJ299" s="45">
        <v>0</v>
      </c>
      <c r="AK299" s="45">
        <v>0</v>
      </c>
      <c r="AL299" s="18">
        <f t="shared" si="146"/>
        <v>0</v>
      </c>
      <c r="AM299" s="19">
        <f t="shared" si="147"/>
        <v>0</v>
      </c>
      <c r="AN299" s="46">
        <v>0</v>
      </c>
      <c r="AO299" s="46">
        <v>0</v>
      </c>
      <c r="AP299" s="46">
        <v>0</v>
      </c>
      <c r="AQ299" s="24">
        <f t="shared" si="148"/>
        <v>0</v>
      </c>
      <c r="AR299" s="25">
        <f t="shared" si="149"/>
        <v>0</v>
      </c>
      <c r="AS299" s="13">
        <f t="shared" si="150"/>
        <v>0</v>
      </c>
      <c r="AT299" s="26">
        <f t="shared" si="151"/>
        <v>1</v>
      </c>
      <c r="AU299" s="27">
        <f t="shared" si="152"/>
        <v>1</v>
      </c>
      <c r="AV299" s="47">
        <v>0</v>
      </c>
      <c r="AW299" s="47">
        <v>0</v>
      </c>
      <c r="AX299" s="47">
        <v>0</v>
      </c>
      <c r="AY299" s="47">
        <v>0</v>
      </c>
      <c r="AZ299" s="47">
        <v>0</v>
      </c>
      <c r="BA299" s="47">
        <v>0</v>
      </c>
      <c r="BB299" s="47">
        <v>0</v>
      </c>
      <c r="BC299" s="47">
        <v>0</v>
      </c>
      <c r="BD299" s="47">
        <v>0</v>
      </c>
      <c r="BE299" s="47">
        <v>0</v>
      </c>
      <c r="BF299" s="47">
        <v>0</v>
      </c>
      <c r="BG299" s="47">
        <v>0</v>
      </c>
      <c r="BH299" s="47">
        <v>0</v>
      </c>
      <c r="BI299" s="47">
        <v>0</v>
      </c>
      <c r="BJ299" s="47">
        <v>0</v>
      </c>
      <c r="BK299" s="47">
        <v>0</v>
      </c>
      <c r="BL299" s="47">
        <v>0</v>
      </c>
      <c r="BM299" s="47">
        <v>0</v>
      </c>
      <c r="BN299" s="47">
        <v>0</v>
      </c>
      <c r="BO299" s="47">
        <v>0</v>
      </c>
      <c r="BP299" s="47">
        <v>0</v>
      </c>
      <c r="BQ299" s="47">
        <v>0</v>
      </c>
      <c r="BR299" s="47">
        <v>0</v>
      </c>
      <c r="BS299" s="47">
        <v>0</v>
      </c>
      <c r="BT299" s="47">
        <v>0</v>
      </c>
      <c r="BU299" s="47">
        <v>0</v>
      </c>
      <c r="BV299" s="47">
        <v>0</v>
      </c>
      <c r="BW299" s="47">
        <v>0</v>
      </c>
      <c r="BX299" s="47">
        <v>0</v>
      </c>
      <c r="BY299" s="47">
        <v>0</v>
      </c>
      <c r="BZ299" s="47">
        <v>0</v>
      </c>
      <c r="CA299" s="47">
        <v>0</v>
      </c>
      <c r="CB299" s="47">
        <v>0</v>
      </c>
      <c r="CC299" s="47">
        <v>0</v>
      </c>
      <c r="CD299" s="47">
        <v>0</v>
      </c>
      <c r="CE299" s="47">
        <v>0</v>
      </c>
      <c r="CF299" s="47">
        <v>0</v>
      </c>
      <c r="CG299" s="47">
        <v>0</v>
      </c>
      <c r="CH299" s="47">
        <v>0</v>
      </c>
      <c r="CI299" s="25">
        <v>1</v>
      </c>
      <c r="CJ299" s="48">
        <v>1</v>
      </c>
      <c r="CK299" s="27">
        <v>0</v>
      </c>
      <c r="CL299" s="48">
        <v>0</v>
      </c>
      <c r="CM299" s="48">
        <v>0</v>
      </c>
      <c r="CN299" s="48">
        <v>0</v>
      </c>
      <c r="CO299" s="25">
        <v>0</v>
      </c>
      <c r="CP299" s="48">
        <v>0</v>
      </c>
      <c r="CQ299" s="48">
        <v>0</v>
      </c>
      <c r="CR299" s="25">
        <v>0</v>
      </c>
      <c r="CS299" s="48">
        <v>0</v>
      </c>
      <c r="CT299" s="48">
        <v>0</v>
      </c>
      <c r="CU299" s="25">
        <v>0</v>
      </c>
      <c r="CV299" s="48">
        <v>0</v>
      </c>
      <c r="CW299" s="48">
        <v>0</v>
      </c>
      <c r="CX299" s="48">
        <v>0</v>
      </c>
      <c r="CY299" s="25">
        <v>0</v>
      </c>
      <c r="CZ299" s="25">
        <v>0</v>
      </c>
      <c r="DA299" s="25">
        <v>0</v>
      </c>
      <c r="DB299" s="48">
        <v>0</v>
      </c>
      <c r="DC299" s="48">
        <v>0</v>
      </c>
      <c r="DD299" s="48">
        <v>0</v>
      </c>
      <c r="DE299" s="25">
        <v>0</v>
      </c>
      <c r="DF299" s="48">
        <v>0</v>
      </c>
      <c r="DG299" s="48">
        <v>0</v>
      </c>
      <c r="DH299" s="48">
        <v>0</v>
      </c>
      <c r="DI299" s="25">
        <v>0</v>
      </c>
      <c r="DJ299" s="33">
        <f t="shared" si="153"/>
        <v>1</v>
      </c>
      <c r="DK299" s="33">
        <f t="shared" si="154"/>
        <v>0</v>
      </c>
      <c r="DL299" s="27">
        <f t="shared" si="155"/>
        <v>0</v>
      </c>
      <c r="DM299" s="33">
        <f t="shared" si="156"/>
        <v>0</v>
      </c>
      <c r="DN299" s="33">
        <f t="shared" si="157"/>
        <v>0</v>
      </c>
      <c r="DO299" s="33">
        <f t="shared" si="158"/>
        <v>0</v>
      </c>
      <c r="DP299" s="33">
        <f t="shared" si="159"/>
        <v>0</v>
      </c>
      <c r="DQ299" s="33">
        <f t="shared" si="160"/>
        <v>0</v>
      </c>
      <c r="DR299" s="154"/>
      <c r="DS299" s="3"/>
      <c r="DT299" s="3"/>
      <c r="DU299" s="3"/>
      <c r="DV299" s="285"/>
    </row>
    <row r="300" spans="1:126" x14ac:dyDescent="0.35">
      <c r="A300">
        <v>2310</v>
      </c>
      <c r="B300" t="s">
        <v>127</v>
      </c>
      <c r="C300" t="s">
        <v>2814</v>
      </c>
      <c r="D300" t="s">
        <v>2815</v>
      </c>
      <c r="E300" t="s">
        <v>418</v>
      </c>
      <c r="F300" t="s">
        <v>418</v>
      </c>
      <c r="H300" t="s">
        <v>2816</v>
      </c>
      <c r="I300">
        <v>2020</v>
      </c>
      <c r="J300" t="s">
        <v>2817</v>
      </c>
      <c r="K300" s="47" t="s">
        <v>2632</v>
      </c>
      <c r="N300" t="s">
        <v>2818</v>
      </c>
      <c r="O300" s="42" t="s">
        <v>1518</v>
      </c>
      <c r="P300" t="s">
        <v>118</v>
      </c>
      <c r="Q300" t="s">
        <v>2819</v>
      </c>
      <c r="R300" t="s">
        <v>299</v>
      </c>
      <c r="S300" t="s">
        <v>104</v>
      </c>
      <c r="T300" t="s">
        <v>240</v>
      </c>
      <c r="U300" t="s">
        <v>2820</v>
      </c>
      <c r="V300">
        <v>0</v>
      </c>
      <c r="W300">
        <v>0</v>
      </c>
      <c r="X300">
        <v>0</v>
      </c>
      <c r="Y300" s="43">
        <v>0</v>
      </c>
      <c r="Z300" s="43">
        <v>0</v>
      </c>
      <c r="AA300" s="43">
        <v>0</v>
      </c>
      <c r="AB300" s="43">
        <v>0</v>
      </c>
      <c r="AC300" s="3">
        <f t="shared" si="141"/>
        <v>0</v>
      </c>
      <c r="AD300" s="4">
        <f t="shared" si="142"/>
        <v>0</v>
      </c>
      <c r="AE300" s="44">
        <v>0</v>
      </c>
      <c r="AF300" s="44">
        <v>0</v>
      </c>
      <c r="AG300" s="11">
        <f t="shared" si="143"/>
        <v>0</v>
      </c>
      <c r="AH300" s="12">
        <f t="shared" si="144"/>
        <v>0</v>
      </c>
      <c r="AI300" s="13">
        <f t="shared" si="145"/>
        <v>0</v>
      </c>
      <c r="AJ300" s="45">
        <v>0</v>
      </c>
      <c r="AK300" s="45">
        <v>0</v>
      </c>
      <c r="AL300" s="18">
        <f t="shared" si="146"/>
        <v>0</v>
      </c>
      <c r="AM300" s="19">
        <f t="shared" si="147"/>
        <v>0</v>
      </c>
      <c r="AN300" s="46">
        <v>1</v>
      </c>
      <c r="AO300" s="46">
        <v>0</v>
      </c>
      <c r="AP300" s="46">
        <v>1</v>
      </c>
      <c r="AQ300" s="24">
        <f t="shared" si="148"/>
        <v>2</v>
      </c>
      <c r="AR300" s="25">
        <f t="shared" si="149"/>
        <v>1</v>
      </c>
      <c r="AS300" s="13">
        <f t="shared" si="150"/>
        <v>1</v>
      </c>
      <c r="AT300" s="26">
        <f t="shared" si="151"/>
        <v>2</v>
      </c>
      <c r="AU300" s="27">
        <f t="shared" si="152"/>
        <v>1</v>
      </c>
      <c r="AV300" s="47">
        <v>0</v>
      </c>
      <c r="AW300" s="47">
        <v>0</v>
      </c>
      <c r="AX300" s="47">
        <v>0</v>
      </c>
      <c r="AY300" s="47">
        <v>0</v>
      </c>
      <c r="AZ300" s="47">
        <v>0</v>
      </c>
      <c r="BA300" s="47">
        <v>0</v>
      </c>
      <c r="BB300" s="47">
        <v>1</v>
      </c>
      <c r="BC300" s="47">
        <v>0</v>
      </c>
      <c r="BD300" s="47">
        <v>0</v>
      </c>
      <c r="BE300" s="47">
        <v>0</v>
      </c>
      <c r="BF300" s="47">
        <v>0</v>
      </c>
      <c r="BG300" s="47">
        <v>0</v>
      </c>
      <c r="BH300" s="47">
        <v>0</v>
      </c>
      <c r="BI300" s="47">
        <v>0</v>
      </c>
      <c r="BJ300" s="47">
        <v>0</v>
      </c>
      <c r="BK300" s="47">
        <v>0</v>
      </c>
      <c r="BL300" s="47">
        <v>0</v>
      </c>
      <c r="BM300" s="47">
        <v>0</v>
      </c>
      <c r="BN300" s="47">
        <v>0</v>
      </c>
      <c r="BO300" s="47">
        <v>0</v>
      </c>
      <c r="BP300" s="47">
        <v>0</v>
      </c>
      <c r="BQ300" s="47">
        <v>0</v>
      </c>
      <c r="BR300" s="47">
        <v>0</v>
      </c>
      <c r="BS300" s="47">
        <v>0</v>
      </c>
      <c r="BT300" s="47">
        <v>0</v>
      </c>
      <c r="BU300" s="47">
        <v>0</v>
      </c>
      <c r="BV300" s="47">
        <v>0</v>
      </c>
      <c r="BW300" s="47">
        <v>0</v>
      </c>
      <c r="BX300" s="47">
        <v>0</v>
      </c>
      <c r="BY300" s="47">
        <v>0</v>
      </c>
      <c r="BZ300" s="47">
        <v>0</v>
      </c>
      <c r="CA300" s="47">
        <v>0</v>
      </c>
      <c r="CB300" s="47">
        <v>0</v>
      </c>
      <c r="CC300" s="47">
        <v>0</v>
      </c>
      <c r="CD300" s="47">
        <v>0</v>
      </c>
      <c r="CE300" s="47">
        <v>0</v>
      </c>
      <c r="CF300" s="47">
        <v>0</v>
      </c>
      <c r="CG300" s="47">
        <v>0</v>
      </c>
      <c r="CH300" s="47">
        <v>0</v>
      </c>
      <c r="CI300" s="25">
        <v>1</v>
      </c>
      <c r="CJ300" s="48">
        <v>0</v>
      </c>
      <c r="CK300" s="27">
        <v>0</v>
      </c>
      <c r="CL300" s="48">
        <v>1</v>
      </c>
      <c r="CM300" s="48">
        <v>0</v>
      </c>
      <c r="CN300" s="48">
        <v>0</v>
      </c>
      <c r="CO300" s="25">
        <v>0</v>
      </c>
      <c r="CP300" s="48">
        <v>0</v>
      </c>
      <c r="CQ300" s="48">
        <v>0</v>
      </c>
      <c r="CR300" s="25">
        <v>0</v>
      </c>
      <c r="CS300" s="48">
        <v>0</v>
      </c>
      <c r="CT300" s="48">
        <v>0</v>
      </c>
      <c r="CU300" s="25">
        <v>0</v>
      </c>
      <c r="CV300" s="48">
        <v>0</v>
      </c>
      <c r="CW300" s="48">
        <v>0</v>
      </c>
      <c r="CX300" s="48">
        <v>0</v>
      </c>
      <c r="CY300" s="25">
        <v>0</v>
      </c>
      <c r="CZ300" s="25">
        <v>0</v>
      </c>
      <c r="DA300" s="25">
        <v>0</v>
      </c>
      <c r="DB300" s="48">
        <v>0</v>
      </c>
      <c r="DC300" s="48">
        <v>0</v>
      </c>
      <c r="DD300" s="48">
        <v>0</v>
      </c>
      <c r="DE300" s="25">
        <v>0</v>
      </c>
      <c r="DF300" s="48">
        <v>0</v>
      </c>
      <c r="DG300" s="48">
        <v>0</v>
      </c>
      <c r="DH300" s="48">
        <v>0</v>
      </c>
      <c r="DI300" s="25">
        <v>0</v>
      </c>
      <c r="DJ300" s="33">
        <f t="shared" si="153"/>
        <v>0</v>
      </c>
      <c r="DK300" s="33">
        <f t="shared" si="154"/>
        <v>0</v>
      </c>
      <c r="DL300" s="27">
        <f t="shared" si="155"/>
        <v>0</v>
      </c>
      <c r="DM300" s="33">
        <f t="shared" si="156"/>
        <v>1</v>
      </c>
      <c r="DN300" s="33">
        <f t="shared" si="157"/>
        <v>0</v>
      </c>
      <c r="DO300" s="33">
        <f t="shared" si="158"/>
        <v>0</v>
      </c>
      <c r="DP300" s="33">
        <f t="shared" si="159"/>
        <v>0</v>
      </c>
      <c r="DQ300" s="33">
        <f t="shared" si="160"/>
        <v>0</v>
      </c>
      <c r="DR300" s="154"/>
      <c r="DS300" s="3"/>
      <c r="DT300" s="3"/>
      <c r="DU300" s="3"/>
      <c r="DV300" s="285"/>
    </row>
    <row r="301" spans="1:126" x14ac:dyDescent="0.35">
      <c r="A301">
        <v>2311</v>
      </c>
      <c r="B301" t="s">
        <v>127</v>
      </c>
      <c r="C301" t="s">
        <v>2821</v>
      </c>
      <c r="D301" t="s">
        <v>2822</v>
      </c>
      <c r="E301" t="s">
        <v>418</v>
      </c>
      <c r="F301" t="s">
        <v>418</v>
      </c>
      <c r="H301" t="s">
        <v>2816</v>
      </c>
      <c r="I301">
        <v>2020</v>
      </c>
      <c r="J301" t="s">
        <v>2823</v>
      </c>
      <c r="K301" s="47" t="s">
        <v>2632</v>
      </c>
      <c r="N301" t="s">
        <v>419</v>
      </c>
      <c r="O301" s="42" t="s">
        <v>1518</v>
      </c>
      <c r="P301" t="s">
        <v>118</v>
      </c>
      <c r="Q301" t="s">
        <v>2824</v>
      </c>
      <c r="R301" t="s">
        <v>299</v>
      </c>
      <c r="S301" t="s">
        <v>104</v>
      </c>
      <c r="T301" t="s">
        <v>240</v>
      </c>
      <c r="U301" t="s">
        <v>2820</v>
      </c>
      <c r="V301">
        <v>0</v>
      </c>
      <c r="W301">
        <v>0</v>
      </c>
      <c r="X301">
        <v>0</v>
      </c>
      <c r="Y301" s="43">
        <v>0</v>
      </c>
      <c r="Z301" s="43">
        <v>0</v>
      </c>
      <c r="AA301" s="43">
        <v>0</v>
      </c>
      <c r="AB301" s="43">
        <v>0</v>
      </c>
      <c r="AC301" s="3">
        <f t="shared" si="141"/>
        <v>0</v>
      </c>
      <c r="AD301" s="4">
        <f t="shared" si="142"/>
        <v>0</v>
      </c>
      <c r="AE301" s="44">
        <v>0</v>
      </c>
      <c r="AF301" s="44">
        <v>0</v>
      </c>
      <c r="AG301" s="11">
        <f t="shared" si="143"/>
        <v>0</v>
      </c>
      <c r="AH301" s="12">
        <f t="shared" si="144"/>
        <v>0</v>
      </c>
      <c r="AI301" s="13">
        <f t="shared" si="145"/>
        <v>0</v>
      </c>
      <c r="AJ301" s="45">
        <v>0</v>
      </c>
      <c r="AK301" s="45">
        <v>0</v>
      </c>
      <c r="AL301" s="18">
        <f t="shared" si="146"/>
        <v>0</v>
      </c>
      <c r="AM301" s="19">
        <f t="shared" si="147"/>
        <v>0</v>
      </c>
      <c r="AN301" s="46">
        <v>1</v>
      </c>
      <c r="AO301" s="46">
        <v>0</v>
      </c>
      <c r="AP301" s="46">
        <v>1</v>
      </c>
      <c r="AQ301" s="24">
        <f t="shared" si="148"/>
        <v>2</v>
      </c>
      <c r="AR301" s="25">
        <f t="shared" si="149"/>
        <v>1</v>
      </c>
      <c r="AS301" s="13">
        <f t="shared" si="150"/>
        <v>1</v>
      </c>
      <c r="AT301" s="26">
        <f t="shared" si="151"/>
        <v>2</v>
      </c>
      <c r="AU301" s="27">
        <f t="shared" si="152"/>
        <v>1</v>
      </c>
      <c r="AV301" s="47">
        <v>0</v>
      </c>
      <c r="AW301" s="47">
        <v>0</v>
      </c>
      <c r="AX301" s="47">
        <v>0</v>
      </c>
      <c r="AY301" s="47">
        <v>0</v>
      </c>
      <c r="AZ301" s="47">
        <v>0</v>
      </c>
      <c r="BA301" s="47">
        <v>0</v>
      </c>
      <c r="BB301" s="47">
        <v>1</v>
      </c>
      <c r="BC301" s="47">
        <v>0</v>
      </c>
      <c r="BD301" s="47">
        <v>0</v>
      </c>
      <c r="BE301" s="47">
        <v>0</v>
      </c>
      <c r="BF301" s="47">
        <v>0</v>
      </c>
      <c r="BG301" s="47">
        <v>0</v>
      </c>
      <c r="BH301" s="47">
        <v>0</v>
      </c>
      <c r="BI301" s="47">
        <v>0</v>
      </c>
      <c r="BJ301" s="47">
        <v>0</v>
      </c>
      <c r="BK301" s="47">
        <v>0</v>
      </c>
      <c r="BL301" s="47">
        <v>0</v>
      </c>
      <c r="BM301" s="47">
        <v>0</v>
      </c>
      <c r="BN301" s="47">
        <v>0</v>
      </c>
      <c r="BO301" s="47">
        <v>0</v>
      </c>
      <c r="BP301" s="47">
        <v>0</v>
      </c>
      <c r="BQ301" s="47">
        <v>0</v>
      </c>
      <c r="BR301" s="47">
        <v>0</v>
      </c>
      <c r="BS301" s="47">
        <v>0</v>
      </c>
      <c r="BT301" s="47">
        <v>0</v>
      </c>
      <c r="BU301" s="47">
        <v>0</v>
      </c>
      <c r="BV301" s="47">
        <v>0</v>
      </c>
      <c r="BW301" s="47">
        <v>0</v>
      </c>
      <c r="BX301" s="47">
        <v>0</v>
      </c>
      <c r="BY301" s="47">
        <v>0</v>
      </c>
      <c r="BZ301" s="47">
        <v>0</v>
      </c>
      <c r="CA301" s="47">
        <v>0</v>
      </c>
      <c r="CB301" s="47">
        <v>0</v>
      </c>
      <c r="CC301" s="47">
        <v>0</v>
      </c>
      <c r="CD301" s="47">
        <v>0</v>
      </c>
      <c r="CE301" s="47">
        <v>0</v>
      </c>
      <c r="CF301" s="47">
        <v>0</v>
      </c>
      <c r="CG301" s="47">
        <v>0</v>
      </c>
      <c r="CH301" s="47">
        <v>0</v>
      </c>
      <c r="CI301" s="25">
        <v>1</v>
      </c>
      <c r="CJ301" s="48">
        <v>0</v>
      </c>
      <c r="CK301" s="27">
        <v>0</v>
      </c>
      <c r="CL301" s="48">
        <v>1</v>
      </c>
      <c r="CM301" s="48">
        <v>0</v>
      </c>
      <c r="CN301" s="48">
        <v>0</v>
      </c>
      <c r="CO301" s="25">
        <v>0</v>
      </c>
      <c r="CP301" s="48">
        <v>0</v>
      </c>
      <c r="CQ301" s="48">
        <v>0</v>
      </c>
      <c r="CR301" s="25">
        <v>0</v>
      </c>
      <c r="CS301" s="48">
        <v>0</v>
      </c>
      <c r="CT301" s="48">
        <v>0</v>
      </c>
      <c r="CU301" s="25">
        <v>0</v>
      </c>
      <c r="CV301" s="48">
        <v>0</v>
      </c>
      <c r="CW301" s="48">
        <v>0</v>
      </c>
      <c r="CX301" s="48">
        <v>0</v>
      </c>
      <c r="CY301" s="25">
        <v>0</v>
      </c>
      <c r="CZ301" s="25">
        <v>0</v>
      </c>
      <c r="DA301" s="25">
        <v>0</v>
      </c>
      <c r="DB301" s="48">
        <v>0</v>
      </c>
      <c r="DC301" s="48">
        <v>0</v>
      </c>
      <c r="DD301" s="48">
        <v>0</v>
      </c>
      <c r="DE301" s="25">
        <v>0</v>
      </c>
      <c r="DF301" s="48">
        <v>0</v>
      </c>
      <c r="DG301" s="48">
        <v>0</v>
      </c>
      <c r="DH301" s="48">
        <v>0</v>
      </c>
      <c r="DI301" s="25">
        <v>0</v>
      </c>
      <c r="DJ301" s="33">
        <f t="shared" si="153"/>
        <v>0</v>
      </c>
      <c r="DK301" s="33">
        <f t="shared" si="154"/>
        <v>0</v>
      </c>
      <c r="DL301" s="27">
        <f t="shared" si="155"/>
        <v>0</v>
      </c>
      <c r="DM301" s="33">
        <f t="shared" si="156"/>
        <v>1</v>
      </c>
      <c r="DN301" s="33">
        <f t="shared" si="157"/>
        <v>0</v>
      </c>
      <c r="DO301" s="33">
        <f t="shared" si="158"/>
        <v>0</v>
      </c>
      <c r="DP301" s="33">
        <f t="shared" si="159"/>
        <v>0</v>
      </c>
      <c r="DQ301" s="33">
        <f t="shared" si="160"/>
        <v>0</v>
      </c>
      <c r="DR301" s="154"/>
      <c r="DS301" s="3"/>
      <c r="DT301" s="3"/>
      <c r="DU301" s="3"/>
      <c r="DV301" s="285"/>
    </row>
    <row r="302" spans="1:126" x14ac:dyDescent="0.35">
      <c r="A302">
        <v>2312</v>
      </c>
      <c r="B302" t="s">
        <v>127</v>
      </c>
      <c r="C302" t="s">
        <v>2825</v>
      </c>
      <c r="D302" t="s">
        <v>2826</v>
      </c>
      <c r="E302" t="s">
        <v>418</v>
      </c>
      <c r="F302" t="s">
        <v>418</v>
      </c>
      <c r="H302" t="s">
        <v>2816</v>
      </c>
      <c r="I302">
        <v>2020</v>
      </c>
      <c r="J302" t="s">
        <v>2827</v>
      </c>
      <c r="K302" s="47" t="s">
        <v>2632</v>
      </c>
      <c r="N302" t="s">
        <v>2828</v>
      </c>
      <c r="O302" s="42" t="s">
        <v>1518</v>
      </c>
      <c r="P302" t="s">
        <v>118</v>
      </c>
      <c r="Q302" t="s">
        <v>2829</v>
      </c>
      <c r="R302" t="s">
        <v>299</v>
      </c>
      <c r="S302" t="s">
        <v>104</v>
      </c>
      <c r="T302" t="s">
        <v>240</v>
      </c>
      <c r="U302" t="s">
        <v>2820</v>
      </c>
      <c r="V302">
        <v>0</v>
      </c>
      <c r="W302">
        <v>0</v>
      </c>
      <c r="X302">
        <v>0</v>
      </c>
      <c r="Y302" s="43">
        <v>0</v>
      </c>
      <c r="Z302" s="43">
        <v>0</v>
      </c>
      <c r="AA302" s="43">
        <v>0</v>
      </c>
      <c r="AB302" s="43">
        <v>0</v>
      </c>
      <c r="AC302" s="3">
        <f t="shared" si="141"/>
        <v>0</v>
      </c>
      <c r="AD302" s="4">
        <f t="shared" si="142"/>
        <v>0</v>
      </c>
      <c r="AE302" s="44">
        <v>0</v>
      </c>
      <c r="AF302" s="44">
        <v>0</v>
      </c>
      <c r="AG302" s="11">
        <f t="shared" si="143"/>
        <v>0</v>
      </c>
      <c r="AH302" s="12">
        <f t="shared" si="144"/>
        <v>0</v>
      </c>
      <c r="AI302" s="13">
        <f t="shared" si="145"/>
        <v>0</v>
      </c>
      <c r="AJ302" s="45">
        <v>0</v>
      </c>
      <c r="AK302" s="45">
        <v>0</v>
      </c>
      <c r="AL302" s="18">
        <f t="shared" si="146"/>
        <v>0</v>
      </c>
      <c r="AM302" s="19">
        <f t="shared" si="147"/>
        <v>0</v>
      </c>
      <c r="AN302" s="46">
        <v>1</v>
      </c>
      <c r="AO302" s="46">
        <v>0</v>
      </c>
      <c r="AP302" s="46">
        <v>1</v>
      </c>
      <c r="AQ302" s="24">
        <f t="shared" si="148"/>
        <v>2</v>
      </c>
      <c r="AR302" s="25">
        <f t="shared" si="149"/>
        <v>1</v>
      </c>
      <c r="AS302" s="13">
        <f t="shared" si="150"/>
        <v>1</v>
      </c>
      <c r="AT302" s="26">
        <f t="shared" si="151"/>
        <v>2</v>
      </c>
      <c r="AU302" s="27">
        <f t="shared" si="152"/>
        <v>1</v>
      </c>
      <c r="AV302" s="47">
        <v>0</v>
      </c>
      <c r="AW302" s="47">
        <v>0</v>
      </c>
      <c r="AX302" s="47">
        <v>0</v>
      </c>
      <c r="AY302" s="47">
        <v>0</v>
      </c>
      <c r="AZ302" s="47">
        <v>0</v>
      </c>
      <c r="BA302" s="47">
        <v>0</v>
      </c>
      <c r="BB302" s="47">
        <v>1</v>
      </c>
      <c r="BC302" s="47">
        <v>0</v>
      </c>
      <c r="BD302" s="47">
        <v>0</v>
      </c>
      <c r="BE302" s="47">
        <v>0</v>
      </c>
      <c r="BF302" s="47">
        <v>0</v>
      </c>
      <c r="BG302" s="47">
        <v>0</v>
      </c>
      <c r="BH302" s="47">
        <v>0</v>
      </c>
      <c r="BI302" s="47">
        <v>0</v>
      </c>
      <c r="BJ302" s="47">
        <v>0</v>
      </c>
      <c r="BK302" s="47">
        <v>0</v>
      </c>
      <c r="BL302" s="47">
        <v>0</v>
      </c>
      <c r="BM302" s="47">
        <v>0</v>
      </c>
      <c r="BN302" s="47">
        <v>0</v>
      </c>
      <c r="BO302" s="47">
        <v>0</v>
      </c>
      <c r="BP302" s="47">
        <v>0</v>
      </c>
      <c r="BQ302" s="47">
        <v>0</v>
      </c>
      <c r="BR302" s="47">
        <v>0</v>
      </c>
      <c r="BS302" s="47">
        <v>0</v>
      </c>
      <c r="BT302" s="47">
        <v>0</v>
      </c>
      <c r="BU302" s="47">
        <v>0</v>
      </c>
      <c r="BV302" s="47">
        <v>0</v>
      </c>
      <c r="BW302" s="47">
        <v>0</v>
      </c>
      <c r="BX302" s="47">
        <v>0</v>
      </c>
      <c r="BY302" s="47">
        <v>0</v>
      </c>
      <c r="BZ302" s="47">
        <v>0</v>
      </c>
      <c r="CA302" s="47">
        <v>0</v>
      </c>
      <c r="CB302" s="47">
        <v>0</v>
      </c>
      <c r="CC302" s="47">
        <v>0</v>
      </c>
      <c r="CD302" s="47">
        <v>0</v>
      </c>
      <c r="CE302" s="47">
        <v>0</v>
      </c>
      <c r="CF302" s="47">
        <v>0</v>
      </c>
      <c r="CG302" s="47">
        <v>0</v>
      </c>
      <c r="CH302" s="47">
        <v>0</v>
      </c>
      <c r="CI302" s="25">
        <v>1</v>
      </c>
      <c r="CJ302" s="48">
        <v>0</v>
      </c>
      <c r="CK302" s="27">
        <v>0</v>
      </c>
      <c r="CL302" s="48">
        <v>1</v>
      </c>
      <c r="CM302" s="48">
        <v>0</v>
      </c>
      <c r="CN302" s="48">
        <v>0</v>
      </c>
      <c r="CO302" s="25">
        <v>0</v>
      </c>
      <c r="CP302" s="48">
        <v>0</v>
      </c>
      <c r="CQ302" s="48">
        <v>0</v>
      </c>
      <c r="CR302" s="25">
        <v>0</v>
      </c>
      <c r="CS302" s="48">
        <v>0</v>
      </c>
      <c r="CT302" s="48">
        <v>0</v>
      </c>
      <c r="CU302" s="25">
        <v>0</v>
      </c>
      <c r="CV302" s="48">
        <v>0</v>
      </c>
      <c r="CW302" s="48">
        <v>0</v>
      </c>
      <c r="CX302" s="48">
        <v>0</v>
      </c>
      <c r="CY302" s="25">
        <v>0</v>
      </c>
      <c r="CZ302" s="25">
        <v>0</v>
      </c>
      <c r="DA302" s="25">
        <v>0</v>
      </c>
      <c r="DB302" s="48">
        <v>0</v>
      </c>
      <c r="DC302" s="48">
        <v>0</v>
      </c>
      <c r="DD302" s="48">
        <v>0</v>
      </c>
      <c r="DE302" s="25">
        <v>0</v>
      </c>
      <c r="DF302" s="48">
        <v>0</v>
      </c>
      <c r="DG302" s="48">
        <v>0</v>
      </c>
      <c r="DH302" s="48">
        <v>0</v>
      </c>
      <c r="DI302" s="25">
        <v>0</v>
      </c>
      <c r="DJ302" s="33">
        <f t="shared" si="153"/>
        <v>0</v>
      </c>
      <c r="DK302" s="33">
        <f t="shared" si="154"/>
        <v>0</v>
      </c>
      <c r="DL302" s="27">
        <f t="shared" si="155"/>
        <v>0</v>
      </c>
      <c r="DM302" s="33">
        <f t="shared" si="156"/>
        <v>1</v>
      </c>
      <c r="DN302" s="33">
        <f t="shared" si="157"/>
        <v>0</v>
      </c>
      <c r="DO302" s="33">
        <f t="shared" si="158"/>
        <v>0</v>
      </c>
      <c r="DP302" s="33">
        <f t="shared" si="159"/>
        <v>0</v>
      </c>
      <c r="DQ302" s="33">
        <f t="shared" si="160"/>
        <v>0</v>
      </c>
      <c r="DR302" s="154"/>
      <c r="DS302" s="3"/>
      <c r="DT302" s="3"/>
      <c r="DU302" s="3"/>
      <c r="DV302" s="285"/>
    </row>
    <row r="303" spans="1:126" x14ac:dyDescent="0.35">
      <c r="A303">
        <v>2313</v>
      </c>
      <c r="B303" t="s">
        <v>127</v>
      </c>
      <c r="C303" t="s">
        <v>2830</v>
      </c>
      <c r="D303" t="s">
        <v>2831</v>
      </c>
      <c r="E303" t="s">
        <v>418</v>
      </c>
      <c r="F303" t="s">
        <v>418</v>
      </c>
      <c r="H303" t="s">
        <v>2816</v>
      </c>
      <c r="I303">
        <v>2020</v>
      </c>
      <c r="J303" t="s">
        <v>2832</v>
      </c>
      <c r="K303" s="47" t="s">
        <v>2833</v>
      </c>
      <c r="N303" t="s">
        <v>2818</v>
      </c>
      <c r="O303" s="42" t="s">
        <v>1518</v>
      </c>
      <c r="P303" t="s">
        <v>118</v>
      </c>
      <c r="Q303" t="s">
        <v>2834</v>
      </c>
      <c r="R303" t="s">
        <v>299</v>
      </c>
      <c r="S303" t="s">
        <v>104</v>
      </c>
      <c r="T303" t="s">
        <v>240</v>
      </c>
      <c r="U303" t="s">
        <v>2835</v>
      </c>
      <c r="V303">
        <v>0</v>
      </c>
      <c r="W303">
        <v>0</v>
      </c>
      <c r="X303">
        <v>0</v>
      </c>
      <c r="Y303" s="43">
        <v>0</v>
      </c>
      <c r="Z303" s="43">
        <v>0</v>
      </c>
      <c r="AA303" s="43">
        <v>0</v>
      </c>
      <c r="AB303" s="43">
        <v>0</v>
      </c>
      <c r="AC303" s="3">
        <f t="shared" si="141"/>
        <v>0</v>
      </c>
      <c r="AD303" s="4">
        <f t="shared" si="142"/>
        <v>0</v>
      </c>
      <c r="AE303" s="44">
        <v>0</v>
      </c>
      <c r="AF303" s="44">
        <v>0</v>
      </c>
      <c r="AG303" s="11">
        <f t="shared" si="143"/>
        <v>0</v>
      </c>
      <c r="AH303" s="12">
        <f t="shared" si="144"/>
        <v>0</v>
      </c>
      <c r="AI303" s="13">
        <f t="shared" si="145"/>
        <v>0</v>
      </c>
      <c r="AJ303" s="45">
        <v>0</v>
      </c>
      <c r="AK303" s="45">
        <v>0</v>
      </c>
      <c r="AL303" s="18">
        <f t="shared" si="146"/>
        <v>0</v>
      </c>
      <c r="AM303" s="19">
        <f t="shared" si="147"/>
        <v>0</v>
      </c>
      <c r="AN303" s="46">
        <v>1</v>
      </c>
      <c r="AO303" s="46">
        <v>0</v>
      </c>
      <c r="AP303" s="46">
        <v>1</v>
      </c>
      <c r="AQ303" s="24">
        <f t="shared" si="148"/>
        <v>2</v>
      </c>
      <c r="AR303" s="25">
        <f t="shared" si="149"/>
        <v>1</v>
      </c>
      <c r="AS303" s="13">
        <f t="shared" si="150"/>
        <v>1</v>
      </c>
      <c r="AT303" s="26">
        <f t="shared" si="151"/>
        <v>2</v>
      </c>
      <c r="AU303" s="27">
        <f t="shared" si="152"/>
        <v>1</v>
      </c>
      <c r="AV303" s="47">
        <v>0</v>
      </c>
      <c r="AW303" s="47">
        <v>0</v>
      </c>
      <c r="AX303" s="47">
        <v>0</v>
      </c>
      <c r="AY303" s="47">
        <v>0</v>
      </c>
      <c r="AZ303" s="47">
        <v>0</v>
      </c>
      <c r="BA303" s="47">
        <v>0</v>
      </c>
      <c r="BB303" s="47">
        <v>1</v>
      </c>
      <c r="BC303" s="47">
        <v>0</v>
      </c>
      <c r="BD303" s="47">
        <v>0</v>
      </c>
      <c r="BE303" s="47">
        <v>0</v>
      </c>
      <c r="BF303" s="47">
        <v>0</v>
      </c>
      <c r="BG303" s="47">
        <v>0</v>
      </c>
      <c r="BH303" s="47">
        <v>0</v>
      </c>
      <c r="BI303" s="47">
        <v>0</v>
      </c>
      <c r="BJ303" s="47">
        <v>0</v>
      </c>
      <c r="BK303" s="47">
        <v>0</v>
      </c>
      <c r="BL303" s="47">
        <v>0</v>
      </c>
      <c r="BM303" s="47">
        <v>0</v>
      </c>
      <c r="BN303" s="47">
        <v>0</v>
      </c>
      <c r="BO303" s="47">
        <v>0</v>
      </c>
      <c r="BP303" s="47">
        <v>0</v>
      </c>
      <c r="BQ303" s="47">
        <v>0</v>
      </c>
      <c r="BR303" s="47">
        <v>0</v>
      </c>
      <c r="BS303" s="47">
        <v>0</v>
      </c>
      <c r="BT303" s="47">
        <v>0</v>
      </c>
      <c r="BU303" s="47">
        <v>0</v>
      </c>
      <c r="BV303" s="47">
        <v>0</v>
      </c>
      <c r="BW303" s="47">
        <v>0</v>
      </c>
      <c r="BX303" s="47">
        <v>0</v>
      </c>
      <c r="BY303" s="47">
        <v>0</v>
      </c>
      <c r="BZ303" s="47">
        <v>0</v>
      </c>
      <c r="CA303" s="47">
        <v>0</v>
      </c>
      <c r="CB303" s="47">
        <v>0</v>
      </c>
      <c r="CC303" s="47">
        <v>0</v>
      </c>
      <c r="CD303" s="47">
        <v>0</v>
      </c>
      <c r="CE303" s="47">
        <v>0</v>
      </c>
      <c r="CF303" s="47">
        <v>0</v>
      </c>
      <c r="CG303" s="47">
        <v>0</v>
      </c>
      <c r="CH303" s="47">
        <v>0</v>
      </c>
      <c r="CI303" s="25">
        <v>1</v>
      </c>
      <c r="CJ303" s="48">
        <v>0</v>
      </c>
      <c r="CK303" s="27">
        <v>0</v>
      </c>
      <c r="CL303" s="48">
        <v>1</v>
      </c>
      <c r="CM303" s="48">
        <v>0</v>
      </c>
      <c r="CN303" s="48">
        <v>0</v>
      </c>
      <c r="CO303" s="25">
        <v>0</v>
      </c>
      <c r="CP303" s="48">
        <v>0</v>
      </c>
      <c r="CQ303" s="48">
        <v>0</v>
      </c>
      <c r="CR303" s="25">
        <v>0</v>
      </c>
      <c r="CS303" s="48">
        <v>0</v>
      </c>
      <c r="CT303" s="48">
        <v>0</v>
      </c>
      <c r="CU303" s="25">
        <v>0</v>
      </c>
      <c r="CV303" s="48">
        <v>0</v>
      </c>
      <c r="CW303" s="48">
        <v>0</v>
      </c>
      <c r="CX303" s="48">
        <v>0</v>
      </c>
      <c r="CY303" s="25">
        <v>0</v>
      </c>
      <c r="CZ303" s="25">
        <v>0</v>
      </c>
      <c r="DA303" s="25">
        <v>0</v>
      </c>
      <c r="DB303" s="48">
        <v>0</v>
      </c>
      <c r="DC303" s="48">
        <v>0</v>
      </c>
      <c r="DD303" s="48">
        <v>0</v>
      </c>
      <c r="DE303" s="25">
        <v>0</v>
      </c>
      <c r="DF303" s="48">
        <v>0</v>
      </c>
      <c r="DG303" s="48">
        <v>0</v>
      </c>
      <c r="DH303" s="48">
        <v>0</v>
      </c>
      <c r="DI303" s="25">
        <v>0</v>
      </c>
      <c r="DJ303" s="33">
        <f t="shared" si="153"/>
        <v>0</v>
      </c>
      <c r="DK303" s="33">
        <f t="shared" si="154"/>
        <v>0</v>
      </c>
      <c r="DL303" s="27">
        <f t="shared" si="155"/>
        <v>0</v>
      </c>
      <c r="DM303" s="33">
        <f t="shared" si="156"/>
        <v>1</v>
      </c>
      <c r="DN303" s="33">
        <f t="shared" si="157"/>
        <v>0</v>
      </c>
      <c r="DO303" s="33">
        <f t="shared" si="158"/>
        <v>0</v>
      </c>
      <c r="DP303" s="33">
        <f t="shared" si="159"/>
        <v>0</v>
      </c>
      <c r="DQ303" s="33">
        <f t="shared" si="160"/>
        <v>0</v>
      </c>
      <c r="DR303" s="154"/>
      <c r="DS303" s="3"/>
      <c r="DT303" s="3"/>
      <c r="DU303" s="3"/>
      <c r="DV303" s="285"/>
    </row>
    <row r="304" spans="1:126" x14ac:dyDescent="0.35">
      <c r="A304">
        <v>2314</v>
      </c>
      <c r="B304" t="s">
        <v>2836</v>
      </c>
      <c r="C304" t="s">
        <v>2837</v>
      </c>
      <c r="D304" t="s">
        <v>2838</v>
      </c>
      <c r="E304" t="s">
        <v>418</v>
      </c>
      <c r="F304" t="s">
        <v>418</v>
      </c>
      <c r="H304" t="s">
        <v>2816</v>
      </c>
      <c r="I304">
        <v>2020</v>
      </c>
      <c r="J304" t="s">
        <v>2839</v>
      </c>
      <c r="K304" s="47" t="s">
        <v>2840</v>
      </c>
      <c r="N304" t="s">
        <v>419</v>
      </c>
      <c r="O304" s="42" t="s">
        <v>1518</v>
      </c>
      <c r="P304" t="s">
        <v>118</v>
      </c>
      <c r="Q304" t="s">
        <v>2841</v>
      </c>
      <c r="R304" t="s">
        <v>299</v>
      </c>
      <c r="S304" t="s">
        <v>104</v>
      </c>
      <c r="T304" t="s">
        <v>240</v>
      </c>
      <c r="U304" t="s">
        <v>2835</v>
      </c>
      <c r="V304">
        <v>0</v>
      </c>
      <c r="W304">
        <v>0</v>
      </c>
      <c r="X304">
        <v>0</v>
      </c>
      <c r="Y304" s="43">
        <v>0</v>
      </c>
      <c r="Z304" s="43">
        <v>0</v>
      </c>
      <c r="AA304" s="43">
        <v>0</v>
      </c>
      <c r="AB304" s="43">
        <v>0</v>
      </c>
      <c r="AC304" s="3">
        <f t="shared" si="141"/>
        <v>0</v>
      </c>
      <c r="AD304" s="4">
        <f t="shared" si="142"/>
        <v>0</v>
      </c>
      <c r="AE304" s="44">
        <v>0</v>
      </c>
      <c r="AF304" s="44">
        <v>0</v>
      </c>
      <c r="AG304" s="11">
        <f t="shared" si="143"/>
        <v>0</v>
      </c>
      <c r="AH304" s="12">
        <f t="shared" si="144"/>
        <v>0</v>
      </c>
      <c r="AI304" s="13">
        <f t="shared" si="145"/>
        <v>0</v>
      </c>
      <c r="AJ304" s="45">
        <v>0</v>
      </c>
      <c r="AK304" s="45">
        <v>0</v>
      </c>
      <c r="AL304" s="18">
        <f t="shared" si="146"/>
        <v>0</v>
      </c>
      <c r="AM304" s="19">
        <f t="shared" si="147"/>
        <v>0</v>
      </c>
      <c r="AN304" s="46">
        <v>1</v>
      </c>
      <c r="AO304" s="46">
        <v>0</v>
      </c>
      <c r="AP304" s="46">
        <v>1</v>
      </c>
      <c r="AQ304" s="24">
        <f t="shared" si="148"/>
        <v>2</v>
      </c>
      <c r="AR304" s="25">
        <f t="shared" si="149"/>
        <v>1</v>
      </c>
      <c r="AS304" s="13">
        <f t="shared" si="150"/>
        <v>1</v>
      </c>
      <c r="AT304" s="26">
        <f t="shared" si="151"/>
        <v>2</v>
      </c>
      <c r="AU304" s="27">
        <f t="shared" si="152"/>
        <v>1</v>
      </c>
      <c r="AV304" s="47">
        <v>0</v>
      </c>
      <c r="AW304" s="47">
        <v>0</v>
      </c>
      <c r="AX304" s="47">
        <v>0</v>
      </c>
      <c r="AY304" s="47">
        <v>0</v>
      </c>
      <c r="AZ304" s="47">
        <v>0</v>
      </c>
      <c r="BA304" s="47">
        <v>0</v>
      </c>
      <c r="BB304" s="47">
        <v>1</v>
      </c>
      <c r="BC304" s="47">
        <v>0</v>
      </c>
      <c r="BD304" s="47">
        <v>0</v>
      </c>
      <c r="BE304" s="47">
        <v>0</v>
      </c>
      <c r="BF304" s="47">
        <v>0</v>
      </c>
      <c r="BG304" s="47">
        <v>0</v>
      </c>
      <c r="BH304" s="47">
        <v>0</v>
      </c>
      <c r="BI304" s="47">
        <v>0</v>
      </c>
      <c r="BJ304" s="47">
        <v>0</v>
      </c>
      <c r="BK304" s="47">
        <v>0</v>
      </c>
      <c r="BL304" s="47">
        <v>0</v>
      </c>
      <c r="BM304" s="47">
        <v>0</v>
      </c>
      <c r="BN304" s="47">
        <v>0</v>
      </c>
      <c r="BO304" s="47">
        <v>0</v>
      </c>
      <c r="BP304" s="47">
        <v>0</v>
      </c>
      <c r="BQ304" s="47">
        <v>0</v>
      </c>
      <c r="BR304" s="47">
        <v>0</v>
      </c>
      <c r="BS304" s="47">
        <v>0</v>
      </c>
      <c r="BT304" s="47">
        <v>0</v>
      </c>
      <c r="BU304" s="47">
        <v>0</v>
      </c>
      <c r="BV304" s="47">
        <v>0</v>
      </c>
      <c r="BW304" s="47">
        <v>0</v>
      </c>
      <c r="BX304" s="47">
        <v>0</v>
      </c>
      <c r="BY304" s="47">
        <v>0</v>
      </c>
      <c r="BZ304" s="47">
        <v>0</v>
      </c>
      <c r="CA304" s="47">
        <v>0</v>
      </c>
      <c r="CB304" s="47">
        <v>0</v>
      </c>
      <c r="CC304" s="47">
        <v>0</v>
      </c>
      <c r="CD304" s="47">
        <v>0</v>
      </c>
      <c r="CE304" s="47">
        <v>0</v>
      </c>
      <c r="CF304" s="47">
        <v>0</v>
      </c>
      <c r="CG304" s="47">
        <v>0</v>
      </c>
      <c r="CH304" s="47">
        <v>0</v>
      </c>
      <c r="CI304" s="25">
        <v>1</v>
      </c>
      <c r="CJ304" s="48">
        <v>0</v>
      </c>
      <c r="CK304" s="27">
        <v>0</v>
      </c>
      <c r="CL304" s="48">
        <v>1</v>
      </c>
      <c r="CM304" s="48">
        <v>0</v>
      </c>
      <c r="CN304" s="48">
        <v>0</v>
      </c>
      <c r="CO304" s="25">
        <v>0</v>
      </c>
      <c r="CP304" s="48">
        <v>0</v>
      </c>
      <c r="CQ304" s="48">
        <v>0</v>
      </c>
      <c r="CR304" s="25">
        <v>0</v>
      </c>
      <c r="CS304" s="48">
        <v>0</v>
      </c>
      <c r="CT304" s="48">
        <v>0</v>
      </c>
      <c r="CU304" s="25">
        <v>0</v>
      </c>
      <c r="CV304" s="48">
        <v>0</v>
      </c>
      <c r="CW304" s="48">
        <v>0</v>
      </c>
      <c r="CX304" s="48">
        <v>0</v>
      </c>
      <c r="CY304" s="25">
        <v>0</v>
      </c>
      <c r="CZ304" s="25">
        <v>0</v>
      </c>
      <c r="DA304" s="25">
        <v>0</v>
      </c>
      <c r="DB304" s="48">
        <v>0</v>
      </c>
      <c r="DC304" s="48">
        <v>0</v>
      </c>
      <c r="DD304" s="48">
        <v>0</v>
      </c>
      <c r="DE304" s="25">
        <v>0</v>
      </c>
      <c r="DF304" s="48">
        <v>0</v>
      </c>
      <c r="DG304" s="48">
        <v>0</v>
      </c>
      <c r="DH304" s="48">
        <v>0</v>
      </c>
      <c r="DI304" s="25">
        <v>0</v>
      </c>
      <c r="DJ304" s="33">
        <f t="shared" si="153"/>
        <v>0</v>
      </c>
      <c r="DK304" s="33">
        <f t="shared" si="154"/>
        <v>0</v>
      </c>
      <c r="DL304" s="27">
        <f t="shared" si="155"/>
        <v>0</v>
      </c>
      <c r="DM304" s="33">
        <f t="shared" si="156"/>
        <v>1</v>
      </c>
      <c r="DN304" s="33">
        <f t="shared" si="157"/>
        <v>0</v>
      </c>
      <c r="DO304" s="33">
        <f t="shared" si="158"/>
        <v>0</v>
      </c>
      <c r="DP304" s="33">
        <f t="shared" si="159"/>
        <v>0</v>
      </c>
      <c r="DQ304" s="33">
        <f t="shared" si="160"/>
        <v>0</v>
      </c>
      <c r="DR304" s="154"/>
      <c r="DS304" s="3"/>
      <c r="DT304" s="3"/>
      <c r="DU304" s="3"/>
      <c r="DV304" s="285"/>
    </row>
    <row r="305" spans="1:126" x14ac:dyDescent="0.35">
      <c r="A305">
        <v>2316</v>
      </c>
      <c r="B305" t="s">
        <v>127</v>
      </c>
      <c r="C305" t="s">
        <v>2842</v>
      </c>
      <c r="D305" t="s">
        <v>2843</v>
      </c>
      <c r="E305" t="s">
        <v>2844</v>
      </c>
      <c r="F305" t="s">
        <v>2844</v>
      </c>
      <c r="H305" t="s">
        <v>749</v>
      </c>
      <c r="I305">
        <v>2020</v>
      </c>
      <c r="J305" t="s">
        <v>2845</v>
      </c>
      <c r="K305" s="47" t="s">
        <v>2846</v>
      </c>
      <c r="P305" t="s">
        <v>118</v>
      </c>
      <c r="Q305" t="s">
        <v>2847</v>
      </c>
      <c r="R305" t="s">
        <v>103</v>
      </c>
      <c r="S305" t="s">
        <v>137</v>
      </c>
      <c r="U305" t="s">
        <v>138</v>
      </c>
      <c r="V305">
        <v>0</v>
      </c>
      <c r="W305">
        <v>0</v>
      </c>
      <c r="X305">
        <v>0</v>
      </c>
      <c r="Y305" s="43">
        <v>0</v>
      </c>
      <c r="Z305" s="43">
        <v>0</v>
      </c>
      <c r="AA305" s="43">
        <v>0</v>
      </c>
      <c r="AB305" s="43">
        <v>0</v>
      </c>
      <c r="AC305" s="3">
        <f t="shared" si="141"/>
        <v>0</v>
      </c>
      <c r="AD305" s="4">
        <f t="shared" si="142"/>
        <v>0</v>
      </c>
      <c r="AE305" s="44">
        <v>0</v>
      </c>
      <c r="AF305" s="44">
        <v>0</v>
      </c>
      <c r="AG305" s="11">
        <f t="shared" si="143"/>
        <v>0</v>
      </c>
      <c r="AH305" s="12">
        <f t="shared" si="144"/>
        <v>0</v>
      </c>
      <c r="AI305" s="13">
        <f t="shared" si="145"/>
        <v>0</v>
      </c>
      <c r="AJ305" s="45">
        <v>0</v>
      </c>
      <c r="AK305" s="45">
        <v>0</v>
      </c>
      <c r="AL305" s="18">
        <f t="shared" si="146"/>
        <v>0</v>
      </c>
      <c r="AM305" s="19">
        <f t="shared" si="147"/>
        <v>0</v>
      </c>
      <c r="AN305" s="46">
        <v>0</v>
      </c>
      <c r="AO305" s="46">
        <v>0</v>
      </c>
      <c r="AP305" s="46">
        <v>1</v>
      </c>
      <c r="AQ305" s="24">
        <f t="shared" si="148"/>
        <v>1</v>
      </c>
      <c r="AR305" s="25">
        <f t="shared" si="149"/>
        <v>1</v>
      </c>
      <c r="AS305" s="13">
        <f t="shared" si="150"/>
        <v>1</v>
      </c>
      <c r="AT305" s="26">
        <f t="shared" si="151"/>
        <v>1</v>
      </c>
      <c r="AU305" s="27">
        <f t="shared" si="152"/>
        <v>1</v>
      </c>
      <c r="AV305" s="47">
        <v>0</v>
      </c>
      <c r="AW305" s="47">
        <v>0</v>
      </c>
      <c r="AX305" s="47">
        <v>0</v>
      </c>
      <c r="AY305" s="47">
        <v>0</v>
      </c>
      <c r="AZ305" s="47">
        <v>0</v>
      </c>
      <c r="BA305" s="47">
        <v>0</v>
      </c>
      <c r="BB305" s="47">
        <v>0</v>
      </c>
      <c r="BC305" s="47">
        <v>0</v>
      </c>
      <c r="BD305" s="47">
        <v>0</v>
      </c>
      <c r="BE305" s="47">
        <v>0</v>
      </c>
      <c r="BF305" s="47">
        <v>0</v>
      </c>
      <c r="BG305" s="47">
        <v>0</v>
      </c>
      <c r="BH305" s="47">
        <v>0</v>
      </c>
      <c r="BI305" s="47">
        <v>0</v>
      </c>
      <c r="BJ305" s="47">
        <v>0</v>
      </c>
      <c r="BK305" s="47">
        <v>0</v>
      </c>
      <c r="BL305" s="47">
        <v>0</v>
      </c>
      <c r="BM305" s="47">
        <v>0</v>
      </c>
      <c r="BN305" s="47">
        <v>0</v>
      </c>
      <c r="BO305" s="47">
        <v>0</v>
      </c>
      <c r="BP305" s="47">
        <v>0</v>
      </c>
      <c r="BQ305" s="47">
        <v>0</v>
      </c>
      <c r="BR305" s="47">
        <v>0</v>
      </c>
      <c r="BS305" s="47">
        <v>0</v>
      </c>
      <c r="BT305" s="47">
        <v>0</v>
      </c>
      <c r="BU305" s="47">
        <v>0</v>
      </c>
      <c r="BV305" s="47">
        <v>0</v>
      </c>
      <c r="BW305" s="47">
        <v>0</v>
      </c>
      <c r="BX305" s="47">
        <v>0</v>
      </c>
      <c r="BY305" s="47">
        <v>0</v>
      </c>
      <c r="BZ305" s="47">
        <v>0</v>
      </c>
      <c r="CA305" s="47">
        <v>0</v>
      </c>
      <c r="CB305" s="47">
        <v>0</v>
      </c>
      <c r="CC305" s="47">
        <v>0</v>
      </c>
      <c r="CD305" s="47">
        <v>0</v>
      </c>
      <c r="CE305" s="47">
        <v>0</v>
      </c>
      <c r="CF305" s="47">
        <v>0</v>
      </c>
      <c r="CG305" s="47">
        <v>0</v>
      </c>
      <c r="CH305" s="47">
        <v>0</v>
      </c>
      <c r="CI305" s="25">
        <v>0</v>
      </c>
      <c r="CJ305" s="48">
        <v>0</v>
      </c>
      <c r="CK305" s="27">
        <v>0</v>
      </c>
      <c r="CL305" s="48">
        <v>0</v>
      </c>
      <c r="CM305" s="48">
        <v>0</v>
      </c>
      <c r="CN305" s="48">
        <v>0</v>
      </c>
      <c r="CO305" s="25">
        <v>0</v>
      </c>
      <c r="CP305" s="48">
        <v>0</v>
      </c>
      <c r="CQ305" s="48">
        <v>0</v>
      </c>
      <c r="CR305" s="25">
        <v>0</v>
      </c>
      <c r="CS305" s="48">
        <v>0</v>
      </c>
      <c r="CT305" s="48">
        <v>0</v>
      </c>
      <c r="CU305" s="25">
        <v>0</v>
      </c>
      <c r="CV305" s="48">
        <v>0</v>
      </c>
      <c r="CW305" s="48">
        <v>0</v>
      </c>
      <c r="CX305" s="48">
        <v>0</v>
      </c>
      <c r="CY305" s="25">
        <v>0</v>
      </c>
      <c r="CZ305" s="25">
        <v>0</v>
      </c>
      <c r="DA305" s="25">
        <v>0</v>
      </c>
      <c r="DB305" s="48">
        <v>0</v>
      </c>
      <c r="DC305" s="48">
        <v>0</v>
      </c>
      <c r="DD305" s="48">
        <v>0</v>
      </c>
      <c r="DE305" s="25">
        <v>0</v>
      </c>
      <c r="DF305" s="48">
        <v>0</v>
      </c>
      <c r="DG305" s="48">
        <v>0</v>
      </c>
      <c r="DH305" s="48">
        <v>0</v>
      </c>
      <c r="DI305" s="25">
        <v>1</v>
      </c>
      <c r="DJ305" s="33">
        <f t="shared" si="153"/>
        <v>0</v>
      </c>
      <c r="DK305" s="33">
        <f t="shared" si="154"/>
        <v>0</v>
      </c>
      <c r="DL305" s="27">
        <f t="shared" si="155"/>
        <v>0</v>
      </c>
      <c r="DM305" s="33">
        <f t="shared" si="156"/>
        <v>0</v>
      </c>
      <c r="DN305" s="33">
        <f t="shared" si="157"/>
        <v>0</v>
      </c>
      <c r="DO305" s="33">
        <f t="shared" si="158"/>
        <v>0</v>
      </c>
      <c r="DP305" s="33">
        <f t="shared" si="159"/>
        <v>0</v>
      </c>
      <c r="DQ305" s="33">
        <f t="shared" si="160"/>
        <v>0</v>
      </c>
      <c r="DR305" s="154"/>
      <c r="DS305" s="3"/>
      <c r="DT305" s="3"/>
      <c r="DU305" s="3"/>
      <c r="DV305" s="285"/>
    </row>
    <row r="306" spans="1:126" x14ac:dyDescent="0.35">
      <c r="A306">
        <v>2317</v>
      </c>
      <c r="B306" t="s">
        <v>127</v>
      </c>
      <c r="C306" t="s">
        <v>2848</v>
      </c>
      <c r="D306" t="s">
        <v>2849</v>
      </c>
      <c r="E306" t="s">
        <v>2850</v>
      </c>
      <c r="F306" t="s">
        <v>152</v>
      </c>
      <c r="G306" t="s">
        <v>2851</v>
      </c>
      <c r="H306" t="s">
        <v>2235</v>
      </c>
      <c r="I306">
        <v>2020</v>
      </c>
      <c r="J306" t="s">
        <v>2852</v>
      </c>
      <c r="K306" s="47" t="s">
        <v>2853</v>
      </c>
      <c r="L306">
        <v>17</v>
      </c>
      <c r="M306">
        <v>3</v>
      </c>
      <c r="N306" t="s">
        <v>2854</v>
      </c>
      <c r="O306" s="42" t="s">
        <v>376</v>
      </c>
      <c r="P306" t="s">
        <v>102</v>
      </c>
      <c r="Q306" t="s">
        <v>2855</v>
      </c>
      <c r="R306" t="s">
        <v>103</v>
      </c>
      <c r="S306" t="s">
        <v>104</v>
      </c>
      <c r="T306" t="s">
        <v>105</v>
      </c>
      <c r="U306" t="s">
        <v>2856</v>
      </c>
      <c r="V306">
        <v>0</v>
      </c>
      <c r="W306">
        <v>0</v>
      </c>
      <c r="X306">
        <v>0</v>
      </c>
      <c r="Y306" s="43">
        <v>0</v>
      </c>
      <c r="Z306" s="43">
        <v>0</v>
      </c>
      <c r="AA306" s="43">
        <v>1</v>
      </c>
      <c r="AB306" s="43">
        <v>0</v>
      </c>
      <c r="AC306" s="3">
        <f t="shared" si="141"/>
        <v>1</v>
      </c>
      <c r="AD306" s="4">
        <f t="shared" si="142"/>
        <v>1</v>
      </c>
      <c r="AE306" s="44">
        <v>0</v>
      </c>
      <c r="AF306" s="44">
        <v>0</v>
      </c>
      <c r="AG306" s="11">
        <f t="shared" si="143"/>
        <v>0</v>
      </c>
      <c r="AH306" s="12">
        <f t="shared" si="144"/>
        <v>0</v>
      </c>
      <c r="AI306" s="13">
        <f t="shared" si="145"/>
        <v>1</v>
      </c>
      <c r="AJ306" s="45">
        <v>0</v>
      </c>
      <c r="AK306" s="45">
        <v>0</v>
      </c>
      <c r="AL306" s="18">
        <f t="shared" si="146"/>
        <v>0</v>
      </c>
      <c r="AM306" s="19">
        <f t="shared" si="147"/>
        <v>0</v>
      </c>
      <c r="AN306" s="46">
        <v>0</v>
      </c>
      <c r="AO306" s="46">
        <v>0</v>
      </c>
      <c r="AP306" s="46">
        <v>0</v>
      </c>
      <c r="AQ306" s="24">
        <f t="shared" si="148"/>
        <v>0</v>
      </c>
      <c r="AR306" s="25">
        <f t="shared" si="149"/>
        <v>0</v>
      </c>
      <c r="AS306" s="13">
        <f t="shared" si="150"/>
        <v>0</v>
      </c>
      <c r="AT306" s="26">
        <f t="shared" si="151"/>
        <v>1</v>
      </c>
      <c r="AU306" s="27">
        <f t="shared" si="152"/>
        <v>1</v>
      </c>
      <c r="AV306" s="47">
        <v>0</v>
      </c>
      <c r="AW306" s="47">
        <v>0</v>
      </c>
      <c r="AX306" s="47">
        <v>0</v>
      </c>
      <c r="AY306" s="47">
        <v>0</v>
      </c>
      <c r="AZ306" s="47">
        <v>0</v>
      </c>
      <c r="BA306" s="47">
        <v>0</v>
      </c>
      <c r="BB306" s="47">
        <v>0</v>
      </c>
      <c r="BC306" s="47">
        <v>0</v>
      </c>
      <c r="BD306" s="47">
        <v>0</v>
      </c>
      <c r="BE306" s="47">
        <v>0</v>
      </c>
      <c r="BF306" s="47">
        <v>0</v>
      </c>
      <c r="BG306" s="47">
        <v>0</v>
      </c>
      <c r="BH306" s="47">
        <v>0</v>
      </c>
      <c r="BI306" s="47">
        <v>0</v>
      </c>
      <c r="BJ306" s="47">
        <v>0</v>
      </c>
      <c r="BK306" s="47">
        <v>0</v>
      </c>
      <c r="BL306" s="47">
        <v>0</v>
      </c>
      <c r="BM306" s="47">
        <v>0</v>
      </c>
      <c r="BN306" s="47">
        <v>0</v>
      </c>
      <c r="BO306" s="47">
        <v>0</v>
      </c>
      <c r="BP306" s="47">
        <v>0</v>
      </c>
      <c r="BQ306" s="47">
        <v>0</v>
      </c>
      <c r="BR306" s="47">
        <v>0</v>
      </c>
      <c r="BS306" s="47">
        <v>0</v>
      </c>
      <c r="BT306" s="47">
        <v>0</v>
      </c>
      <c r="BU306" s="47">
        <v>0</v>
      </c>
      <c r="BV306" s="47">
        <v>0</v>
      </c>
      <c r="BW306" s="47">
        <v>0</v>
      </c>
      <c r="BX306" s="47">
        <v>0</v>
      </c>
      <c r="BY306" s="47">
        <v>0</v>
      </c>
      <c r="BZ306" s="47">
        <v>0</v>
      </c>
      <c r="CA306" s="47">
        <v>0</v>
      </c>
      <c r="CB306" s="47">
        <v>0</v>
      </c>
      <c r="CC306" s="47">
        <v>0</v>
      </c>
      <c r="CD306" s="47">
        <v>0</v>
      </c>
      <c r="CE306" s="47">
        <v>0</v>
      </c>
      <c r="CF306" s="47">
        <v>0</v>
      </c>
      <c r="CG306" s="47">
        <v>0</v>
      </c>
      <c r="CH306" s="47">
        <v>0</v>
      </c>
      <c r="CI306" s="25">
        <v>1</v>
      </c>
      <c r="CJ306" s="48">
        <v>0</v>
      </c>
      <c r="CK306" s="27">
        <v>1</v>
      </c>
      <c r="CL306" s="48">
        <v>0</v>
      </c>
      <c r="CM306" s="48">
        <v>0</v>
      </c>
      <c r="CN306" s="48">
        <v>0</v>
      </c>
      <c r="CO306" s="25">
        <v>0</v>
      </c>
      <c r="CP306" s="48">
        <v>0</v>
      </c>
      <c r="CQ306" s="48">
        <v>0</v>
      </c>
      <c r="CR306" s="25">
        <v>0</v>
      </c>
      <c r="CS306" s="48">
        <v>0</v>
      </c>
      <c r="CT306" s="48">
        <v>0</v>
      </c>
      <c r="CU306" s="25">
        <v>0</v>
      </c>
      <c r="CV306" s="48">
        <v>0</v>
      </c>
      <c r="CW306" s="48">
        <v>0</v>
      </c>
      <c r="CX306" s="48">
        <v>0</v>
      </c>
      <c r="CY306" s="25">
        <v>0</v>
      </c>
      <c r="CZ306" s="25">
        <v>0</v>
      </c>
      <c r="DA306" s="25">
        <v>0</v>
      </c>
      <c r="DB306" s="48">
        <v>0</v>
      </c>
      <c r="DC306" s="48">
        <v>0</v>
      </c>
      <c r="DD306" s="48">
        <v>0</v>
      </c>
      <c r="DE306" s="25">
        <v>0</v>
      </c>
      <c r="DF306" s="48">
        <v>0</v>
      </c>
      <c r="DG306" s="48">
        <v>0</v>
      </c>
      <c r="DH306" s="48">
        <v>0</v>
      </c>
      <c r="DI306" s="25">
        <v>0</v>
      </c>
      <c r="DJ306" s="33">
        <f t="shared" si="153"/>
        <v>0</v>
      </c>
      <c r="DK306" s="33">
        <f t="shared" si="154"/>
        <v>0</v>
      </c>
      <c r="DL306" s="27">
        <f t="shared" si="155"/>
        <v>1</v>
      </c>
      <c r="DM306" s="33">
        <f t="shared" si="156"/>
        <v>0</v>
      </c>
      <c r="DN306" s="33">
        <f t="shared" si="157"/>
        <v>0</v>
      </c>
      <c r="DO306" s="33">
        <f t="shared" si="158"/>
        <v>0</v>
      </c>
      <c r="DP306" s="33">
        <f t="shared" si="159"/>
        <v>0</v>
      </c>
      <c r="DQ306" s="33">
        <f t="shared" si="160"/>
        <v>0</v>
      </c>
      <c r="DR306" s="154">
        <v>2.153</v>
      </c>
      <c r="DS306" s="3">
        <v>2.4700000000000002</v>
      </c>
      <c r="DT306" s="3" t="s">
        <v>3075</v>
      </c>
      <c r="DU306" s="3" t="s">
        <v>3067</v>
      </c>
      <c r="DV306" s="285"/>
    </row>
    <row r="307" spans="1:126" x14ac:dyDescent="0.35">
      <c r="A307">
        <v>2321</v>
      </c>
      <c r="B307" t="s">
        <v>127</v>
      </c>
      <c r="C307" t="s">
        <v>2857</v>
      </c>
      <c r="D307" t="s">
        <v>2858</v>
      </c>
      <c r="E307" t="s">
        <v>283</v>
      </c>
      <c r="F307" t="s">
        <v>283</v>
      </c>
      <c r="H307" t="s">
        <v>702</v>
      </c>
      <c r="I307">
        <v>2020</v>
      </c>
      <c r="J307" t="s">
        <v>2859</v>
      </c>
      <c r="K307" s="47" t="s">
        <v>2860</v>
      </c>
      <c r="M307">
        <v>1</v>
      </c>
      <c r="N307" t="s">
        <v>2861</v>
      </c>
      <c r="O307" s="42" t="s">
        <v>2862</v>
      </c>
      <c r="P307" t="s">
        <v>118</v>
      </c>
      <c r="Q307" t="s">
        <v>2863</v>
      </c>
      <c r="R307" t="s">
        <v>108</v>
      </c>
      <c r="S307" t="s">
        <v>104</v>
      </c>
      <c r="T307" t="s">
        <v>178</v>
      </c>
      <c r="U307" t="s">
        <v>125</v>
      </c>
      <c r="V307">
        <v>0</v>
      </c>
      <c r="W307">
        <v>0</v>
      </c>
      <c r="X307">
        <v>0</v>
      </c>
      <c r="Y307" s="43">
        <v>0</v>
      </c>
      <c r="Z307" s="43">
        <v>1</v>
      </c>
      <c r="AA307" s="43">
        <v>0</v>
      </c>
      <c r="AB307" s="43">
        <v>0</v>
      </c>
      <c r="AC307" s="3">
        <f t="shared" si="141"/>
        <v>1</v>
      </c>
      <c r="AD307" s="4">
        <f t="shared" si="142"/>
        <v>1</v>
      </c>
      <c r="AE307" s="44">
        <v>0</v>
      </c>
      <c r="AF307" s="44">
        <v>0</v>
      </c>
      <c r="AG307" s="11">
        <f t="shared" si="143"/>
        <v>0</v>
      </c>
      <c r="AH307" s="12">
        <f t="shared" si="144"/>
        <v>0</v>
      </c>
      <c r="AI307" s="13">
        <f t="shared" si="145"/>
        <v>1</v>
      </c>
      <c r="AJ307" s="45">
        <v>0</v>
      </c>
      <c r="AK307" s="45">
        <v>0</v>
      </c>
      <c r="AL307" s="18">
        <f t="shared" si="146"/>
        <v>0</v>
      </c>
      <c r="AM307" s="19">
        <f t="shared" si="147"/>
        <v>0</v>
      </c>
      <c r="AN307" s="46">
        <v>0</v>
      </c>
      <c r="AO307" s="46">
        <v>0</v>
      </c>
      <c r="AP307" s="46">
        <v>0</v>
      </c>
      <c r="AQ307" s="24">
        <f t="shared" si="148"/>
        <v>0</v>
      </c>
      <c r="AR307" s="25">
        <f t="shared" si="149"/>
        <v>0</v>
      </c>
      <c r="AS307" s="13">
        <f t="shared" si="150"/>
        <v>0</v>
      </c>
      <c r="AT307" s="26">
        <f t="shared" si="151"/>
        <v>1</v>
      </c>
      <c r="AU307" s="27">
        <f t="shared" si="152"/>
        <v>1</v>
      </c>
      <c r="AV307" s="47">
        <v>0</v>
      </c>
      <c r="AW307" s="47">
        <v>0</v>
      </c>
      <c r="AX307" s="47">
        <v>0</v>
      </c>
      <c r="AY307" s="47">
        <v>0</v>
      </c>
      <c r="AZ307" s="47">
        <v>0</v>
      </c>
      <c r="BA307" s="47">
        <v>0</v>
      </c>
      <c r="BB307" s="47">
        <v>0</v>
      </c>
      <c r="BC307" s="47">
        <v>0</v>
      </c>
      <c r="BD307" s="47">
        <v>0</v>
      </c>
      <c r="BE307" s="47">
        <v>0</v>
      </c>
      <c r="BF307" s="47">
        <v>0</v>
      </c>
      <c r="BG307" s="47">
        <v>0</v>
      </c>
      <c r="BH307" s="47">
        <v>0</v>
      </c>
      <c r="BI307" s="47">
        <v>0</v>
      </c>
      <c r="BJ307" s="47">
        <v>0</v>
      </c>
      <c r="BK307" s="47">
        <v>0</v>
      </c>
      <c r="BL307" s="47">
        <v>0</v>
      </c>
      <c r="BM307" s="47">
        <v>0</v>
      </c>
      <c r="BN307" s="47">
        <v>0</v>
      </c>
      <c r="BO307" s="47">
        <v>0</v>
      </c>
      <c r="BP307" s="47">
        <v>0</v>
      </c>
      <c r="BQ307" s="47">
        <v>0</v>
      </c>
      <c r="BR307" s="47">
        <v>0</v>
      </c>
      <c r="BS307" s="47">
        <v>0</v>
      </c>
      <c r="BT307" s="47">
        <v>0</v>
      </c>
      <c r="BU307" s="47">
        <v>0</v>
      </c>
      <c r="BV307" s="47">
        <v>0</v>
      </c>
      <c r="BW307" s="47">
        <v>0</v>
      </c>
      <c r="BX307" s="47">
        <v>0</v>
      </c>
      <c r="BY307" s="47">
        <v>0</v>
      </c>
      <c r="BZ307" s="47">
        <v>0</v>
      </c>
      <c r="CA307" s="47">
        <v>0</v>
      </c>
      <c r="CB307" s="47">
        <v>0</v>
      </c>
      <c r="CC307" s="47">
        <v>0</v>
      </c>
      <c r="CD307" s="47">
        <v>0</v>
      </c>
      <c r="CE307" s="47">
        <v>0</v>
      </c>
      <c r="CF307" s="47">
        <v>0</v>
      </c>
      <c r="CG307" s="47">
        <v>0</v>
      </c>
      <c r="CH307" s="47">
        <v>0</v>
      </c>
      <c r="CI307" s="25">
        <v>1</v>
      </c>
      <c r="CJ307" s="48">
        <v>1</v>
      </c>
      <c r="CK307" s="27">
        <v>0</v>
      </c>
      <c r="CL307" s="48">
        <v>0</v>
      </c>
      <c r="CM307" s="48">
        <v>0</v>
      </c>
      <c r="CN307" s="48">
        <v>0</v>
      </c>
      <c r="CO307" s="25">
        <v>0</v>
      </c>
      <c r="CP307" s="48">
        <v>0</v>
      </c>
      <c r="CQ307" s="48">
        <v>0</v>
      </c>
      <c r="CR307" s="25">
        <v>0</v>
      </c>
      <c r="CS307" s="48">
        <v>0</v>
      </c>
      <c r="CT307" s="48">
        <v>0</v>
      </c>
      <c r="CU307" s="25">
        <v>0</v>
      </c>
      <c r="CV307" s="48">
        <v>0</v>
      </c>
      <c r="CW307" s="48">
        <v>0</v>
      </c>
      <c r="CX307" s="48">
        <v>0</v>
      </c>
      <c r="CY307" s="25">
        <v>0</v>
      </c>
      <c r="CZ307" s="25">
        <v>0</v>
      </c>
      <c r="DA307" s="25">
        <v>0</v>
      </c>
      <c r="DB307" s="48">
        <v>0</v>
      </c>
      <c r="DC307" s="48">
        <v>0</v>
      </c>
      <c r="DD307" s="48">
        <v>0</v>
      </c>
      <c r="DE307" s="25">
        <v>0</v>
      </c>
      <c r="DF307" s="48">
        <v>0</v>
      </c>
      <c r="DG307" s="48">
        <v>0</v>
      </c>
      <c r="DH307" s="48">
        <v>0</v>
      </c>
      <c r="DI307" s="25">
        <v>0</v>
      </c>
      <c r="DJ307" s="33">
        <f t="shared" si="153"/>
        <v>1</v>
      </c>
      <c r="DK307" s="33">
        <f t="shared" si="154"/>
        <v>0</v>
      </c>
      <c r="DL307" s="27">
        <f t="shared" si="155"/>
        <v>0</v>
      </c>
      <c r="DM307" s="33">
        <f t="shared" si="156"/>
        <v>0</v>
      </c>
      <c r="DN307" s="33">
        <f t="shared" si="157"/>
        <v>0</v>
      </c>
      <c r="DO307" s="33">
        <f t="shared" si="158"/>
        <v>0</v>
      </c>
      <c r="DP307" s="33">
        <f t="shared" si="159"/>
        <v>0</v>
      </c>
      <c r="DQ307" s="33">
        <f t="shared" si="160"/>
        <v>0</v>
      </c>
      <c r="DR307" s="154"/>
      <c r="DS307" s="3"/>
      <c r="DT307" s="3"/>
      <c r="DU307" s="3"/>
      <c r="DV307" s="285"/>
    </row>
    <row r="308" spans="1:126" x14ac:dyDescent="0.35">
      <c r="A308">
        <v>2322</v>
      </c>
      <c r="B308" t="s">
        <v>127</v>
      </c>
      <c r="C308" t="s">
        <v>2864</v>
      </c>
      <c r="D308" t="s">
        <v>2865</v>
      </c>
      <c r="E308" t="s">
        <v>2866</v>
      </c>
      <c r="F308" t="s">
        <v>291</v>
      </c>
      <c r="G308" t="s">
        <v>2867</v>
      </c>
      <c r="H308" t="s">
        <v>1861</v>
      </c>
      <c r="I308">
        <v>2020</v>
      </c>
      <c r="J308" t="s">
        <v>2868</v>
      </c>
      <c r="K308" s="47" t="s">
        <v>2869</v>
      </c>
      <c r="N308" t="s">
        <v>2870</v>
      </c>
      <c r="O308" s="42" t="s">
        <v>177</v>
      </c>
      <c r="P308" t="s">
        <v>102</v>
      </c>
      <c r="Q308" t="s">
        <v>2871</v>
      </c>
      <c r="R308" t="s">
        <v>108</v>
      </c>
      <c r="S308" t="s">
        <v>104</v>
      </c>
      <c r="T308" t="s">
        <v>105</v>
      </c>
      <c r="U308" t="s">
        <v>2872</v>
      </c>
      <c r="V308">
        <v>0</v>
      </c>
      <c r="W308">
        <v>0</v>
      </c>
      <c r="X308">
        <v>0</v>
      </c>
      <c r="Y308" s="43">
        <v>0</v>
      </c>
      <c r="Z308" s="43">
        <v>0</v>
      </c>
      <c r="AA308" s="43">
        <v>0</v>
      </c>
      <c r="AB308" s="43">
        <v>0</v>
      </c>
      <c r="AC308" s="3">
        <f t="shared" si="141"/>
        <v>0</v>
      </c>
      <c r="AD308" s="4">
        <f t="shared" si="142"/>
        <v>0</v>
      </c>
      <c r="AE308" s="44">
        <v>1</v>
      </c>
      <c r="AF308" s="44">
        <v>0</v>
      </c>
      <c r="AG308" s="11">
        <f t="shared" si="143"/>
        <v>1</v>
      </c>
      <c r="AH308" s="12">
        <f t="shared" si="144"/>
        <v>1</v>
      </c>
      <c r="AI308" s="13">
        <f t="shared" si="145"/>
        <v>1</v>
      </c>
      <c r="AJ308" s="45">
        <v>0</v>
      </c>
      <c r="AK308" s="45">
        <v>0</v>
      </c>
      <c r="AL308" s="18">
        <f t="shared" si="146"/>
        <v>0</v>
      </c>
      <c r="AM308" s="19">
        <f t="shared" si="147"/>
        <v>0</v>
      </c>
      <c r="AN308" s="46">
        <v>0</v>
      </c>
      <c r="AO308" s="46">
        <v>0</v>
      </c>
      <c r="AP308" s="46">
        <v>0</v>
      </c>
      <c r="AQ308" s="24">
        <f t="shared" si="148"/>
        <v>0</v>
      </c>
      <c r="AR308" s="25">
        <f t="shared" si="149"/>
        <v>0</v>
      </c>
      <c r="AS308" s="13">
        <f t="shared" si="150"/>
        <v>0</v>
      </c>
      <c r="AT308" s="26">
        <f t="shared" si="151"/>
        <v>1</v>
      </c>
      <c r="AU308" s="27">
        <f t="shared" si="152"/>
        <v>1</v>
      </c>
      <c r="AV308" s="47">
        <v>0</v>
      </c>
      <c r="AW308" s="47">
        <v>0</v>
      </c>
      <c r="AX308" s="47">
        <v>0</v>
      </c>
      <c r="AY308" s="47">
        <v>0</v>
      </c>
      <c r="AZ308" s="47">
        <v>0</v>
      </c>
      <c r="BA308" s="47">
        <v>0</v>
      </c>
      <c r="BB308" s="47">
        <v>0</v>
      </c>
      <c r="BC308" s="47">
        <v>0</v>
      </c>
      <c r="BD308" s="47">
        <v>0</v>
      </c>
      <c r="BE308" s="47">
        <v>0</v>
      </c>
      <c r="BF308" s="47">
        <v>0</v>
      </c>
      <c r="BG308" s="47">
        <v>0</v>
      </c>
      <c r="BH308" s="47">
        <v>0</v>
      </c>
      <c r="BI308" s="47">
        <v>0</v>
      </c>
      <c r="BJ308" s="47">
        <v>0</v>
      </c>
      <c r="BK308" s="47">
        <v>0</v>
      </c>
      <c r="BL308" s="47">
        <v>0</v>
      </c>
      <c r="BM308" s="47">
        <v>0</v>
      </c>
      <c r="BN308" s="47">
        <v>0</v>
      </c>
      <c r="BO308" s="47">
        <v>0</v>
      </c>
      <c r="BP308" s="47">
        <v>0</v>
      </c>
      <c r="BQ308" s="47">
        <v>0</v>
      </c>
      <c r="BR308" s="47">
        <v>0</v>
      </c>
      <c r="BS308" s="47">
        <v>0</v>
      </c>
      <c r="BT308" s="47">
        <v>0</v>
      </c>
      <c r="BU308" s="47">
        <v>0</v>
      </c>
      <c r="BV308" s="47">
        <v>0</v>
      </c>
      <c r="BW308" s="47">
        <v>0</v>
      </c>
      <c r="BX308" s="47">
        <v>0</v>
      </c>
      <c r="BY308" s="47">
        <v>0</v>
      </c>
      <c r="BZ308" s="47">
        <v>0</v>
      </c>
      <c r="CA308" s="47">
        <v>0</v>
      </c>
      <c r="CB308" s="47">
        <v>0</v>
      </c>
      <c r="CC308" s="47">
        <v>0</v>
      </c>
      <c r="CD308" s="47">
        <v>0</v>
      </c>
      <c r="CE308" s="47">
        <v>0</v>
      </c>
      <c r="CF308" s="47">
        <v>0</v>
      </c>
      <c r="CG308" s="47">
        <v>0</v>
      </c>
      <c r="CH308" s="47">
        <v>0</v>
      </c>
      <c r="CI308" s="25">
        <v>1</v>
      </c>
      <c r="CJ308" s="48">
        <v>0</v>
      </c>
      <c r="CK308" s="27">
        <v>1</v>
      </c>
      <c r="CL308" s="48">
        <v>0</v>
      </c>
      <c r="CM308" s="48">
        <v>0</v>
      </c>
      <c r="CN308" s="48">
        <v>0</v>
      </c>
      <c r="CO308" s="25">
        <v>0</v>
      </c>
      <c r="CP308" s="48">
        <v>0</v>
      </c>
      <c r="CQ308" s="48">
        <v>0</v>
      </c>
      <c r="CR308" s="25">
        <v>0</v>
      </c>
      <c r="CS308" s="48">
        <v>0</v>
      </c>
      <c r="CT308" s="48">
        <v>0</v>
      </c>
      <c r="CU308" s="25">
        <v>0</v>
      </c>
      <c r="CV308" s="48">
        <v>0</v>
      </c>
      <c r="CW308" s="48">
        <v>0</v>
      </c>
      <c r="CX308" s="48">
        <v>0</v>
      </c>
      <c r="CY308" s="25">
        <v>0</v>
      </c>
      <c r="CZ308" s="25">
        <v>0</v>
      </c>
      <c r="DA308" s="25">
        <v>0</v>
      </c>
      <c r="DB308" s="48">
        <v>0</v>
      </c>
      <c r="DC308" s="48">
        <v>0</v>
      </c>
      <c r="DD308" s="48">
        <v>0</v>
      </c>
      <c r="DE308" s="25">
        <v>0</v>
      </c>
      <c r="DF308" s="48">
        <v>0</v>
      </c>
      <c r="DG308" s="48">
        <v>0</v>
      </c>
      <c r="DH308" s="48">
        <v>0</v>
      </c>
      <c r="DI308" s="25">
        <v>0</v>
      </c>
      <c r="DJ308" s="33">
        <f t="shared" si="153"/>
        <v>0</v>
      </c>
      <c r="DK308" s="33">
        <f t="shared" si="154"/>
        <v>0</v>
      </c>
      <c r="DL308" s="27">
        <f t="shared" si="155"/>
        <v>1</v>
      </c>
      <c r="DM308" s="33">
        <f t="shared" si="156"/>
        <v>0</v>
      </c>
      <c r="DN308" s="33">
        <f t="shared" si="157"/>
        <v>0</v>
      </c>
      <c r="DO308" s="33">
        <f t="shared" si="158"/>
        <v>0</v>
      </c>
      <c r="DP308" s="33">
        <f t="shared" si="159"/>
        <v>0</v>
      </c>
      <c r="DQ308" s="33">
        <f t="shared" si="160"/>
        <v>0</v>
      </c>
      <c r="DR308" s="154">
        <v>2.8170000000000002</v>
      </c>
      <c r="DS308" s="3">
        <v>2.5049999999999999</v>
      </c>
      <c r="DT308" s="3" t="s">
        <v>3088</v>
      </c>
      <c r="DU308" s="3" t="s">
        <v>3062</v>
      </c>
      <c r="DV308" s="285"/>
    </row>
    <row r="309" spans="1:126" x14ac:dyDescent="0.35">
      <c r="A309">
        <v>2323</v>
      </c>
      <c r="B309" t="s">
        <v>127</v>
      </c>
      <c r="C309" t="s">
        <v>2873</v>
      </c>
      <c r="D309" t="s">
        <v>2874</v>
      </c>
      <c r="E309" t="s">
        <v>2875</v>
      </c>
      <c r="G309" t="s">
        <v>2876</v>
      </c>
      <c r="H309" t="s">
        <v>988</v>
      </c>
      <c r="I309">
        <v>2020</v>
      </c>
      <c r="J309" t="s">
        <v>2877</v>
      </c>
      <c r="K309" s="47" t="s">
        <v>2878</v>
      </c>
      <c r="N309" t="s">
        <v>2879</v>
      </c>
      <c r="O309" s="42" t="s">
        <v>2880</v>
      </c>
      <c r="P309" t="s">
        <v>118</v>
      </c>
      <c r="Q309" t="s">
        <v>2881</v>
      </c>
      <c r="R309" t="s">
        <v>103</v>
      </c>
      <c r="S309" t="s">
        <v>104</v>
      </c>
      <c r="T309" t="s">
        <v>240</v>
      </c>
      <c r="U309" t="s">
        <v>156</v>
      </c>
      <c r="V309">
        <v>0</v>
      </c>
      <c r="W309">
        <v>0</v>
      </c>
      <c r="X309">
        <v>0</v>
      </c>
      <c r="Y309" s="43">
        <v>0</v>
      </c>
      <c r="Z309" s="43">
        <v>0</v>
      </c>
      <c r="AA309" s="43">
        <v>0</v>
      </c>
      <c r="AB309" s="43">
        <v>0</v>
      </c>
      <c r="AC309" s="3">
        <f t="shared" si="141"/>
        <v>0</v>
      </c>
      <c r="AD309" s="4">
        <f t="shared" si="142"/>
        <v>0</v>
      </c>
      <c r="AE309" s="44">
        <v>1</v>
      </c>
      <c r="AF309" s="44">
        <v>0</v>
      </c>
      <c r="AG309" s="11">
        <f t="shared" si="143"/>
        <v>1</v>
      </c>
      <c r="AH309" s="12">
        <f t="shared" si="144"/>
        <v>1</v>
      </c>
      <c r="AI309" s="13">
        <f t="shared" si="145"/>
        <v>1</v>
      </c>
      <c r="AJ309" s="45">
        <v>0</v>
      </c>
      <c r="AK309" s="45">
        <v>0</v>
      </c>
      <c r="AL309" s="18">
        <f t="shared" si="146"/>
        <v>0</v>
      </c>
      <c r="AM309" s="19">
        <f t="shared" si="147"/>
        <v>0</v>
      </c>
      <c r="AN309" s="46">
        <v>0</v>
      </c>
      <c r="AO309" s="46">
        <v>0</v>
      </c>
      <c r="AP309" s="46">
        <v>0</v>
      </c>
      <c r="AQ309" s="24">
        <f t="shared" si="148"/>
        <v>0</v>
      </c>
      <c r="AR309" s="25">
        <f t="shared" si="149"/>
        <v>0</v>
      </c>
      <c r="AS309" s="13">
        <f t="shared" si="150"/>
        <v>0</v>
      </c>
      <c r="AT309" s="26">
        <f t="shared" si="151"/>
        <v>1</v>
      </c>
      <c r="AU309" s="27">
        <f t="shared" si="152"/>
        <v>1</v>
      </c>
      <c r="AV309" s="47">
        <v>0</v>
      </c>
      <c r="AW309" s="47">
        <v>0</v>
      </c>
      <c r="AX309" s="47">
        <v>0</v>
      </c>
      <c r="AY309" s="47">
        <v>0</v>
      </c>
      <c r="AZ309" s="47">
        <v>0</v>
      </c>
      <c r="BA309" s="47">
        <v>0</v>
      </c>
      <c r="BB309" s="47">
        <v>0</v>
      </c>
      <c r="BC309" s="47">
        <v>0</v>
      </c>
      <c r="BD309" s="47">
        <v>0</v>
      </c>
      <c r="BE309" s="47">
        <v>0</v>
      </c>
      <c r="BF309" s="47">
        <v>0</v>
      </c>
      <c r="BG309" s="47">
        <v>0</v>
      </c>
      <c r="BH309" s="47">
        <v>0</v>
      </c>
      <c r="BI309" s="47">
        <v>0</v>
      </c>
      <c r="BJ309" s="47">
        <v>0</v>
      </c>
      <c r="BK309" s="47">
        <v>0</v>
      </c>
      <c r="BL309" s="47">
        <v>0</v>
      </c>
      <c r="BM309" s="47">
        <v>0</v>
      </c>
      <c r="BN309" s="47">
        <v>0</v>
      </c>
      <c r="BO309" s="47">
        <v>0</v>
      </c>
      <c r="BP309" s="47">
        <v>0</v>
      </c>
      <c r="BQ309" s="47">
        <v>0</v>
      </c>
      <c r="BR309" s="47">
        <v>0</v>
      </c>
      <c r="BS309" s="47">
        <v>0</v>
      </c>
      <c r="BT309" s="47">
        <v>0</v>
      </c>
      <c r="BU309" s="47">
        <v>0</v>
      </c>
      <c r="BV309" s="47">
        <v>0</v>
      </c>
      <c r="BW309" s="47">
        <v>0</v>
      </c>
      <c r="BX309" s="47">
        <v>0</v>
      </c>
      <c r="BY309" s="47">
        <v>0</v>
      </c>
      <c r="BZ309" s="47">
        <v>0</v>
      </c>
      <c r="CA309" s="47">
        <v>0</v>
      </c>
      <c r="CB309" s="47">
        <v>0</v>
      </c>
      <c r="CC309" s="47">
        <v>0</v>
      </c>
      <c r="CD309" s="47">
        <v>0</v>
      </c>
      <c r="CE309" s="47">
        <v>0</v>
      </c>
      <c r="CF309" s="47">
        <v>0</v>
      </c>
      <c r="CG309" s="47">
        <v>0</v>
      </c>
      <c r="CH309" s="47">
        <v>0</v>
      </c>
      <c r="CI309" s="25">
        <v>1</v>
      </c>
      <c r="CJ309" s="48">
        <v>0</v>
      </c>
      <c r="CK309" s="27">
        <v>0</v>
      </c>
      <c r="CL309" s="48">
        <v>1</v>
      </c>
      <c r="CM309" s="48">
        <v>0</v>
      </c>
      <c r="CN309" s="48">
        <v>0</v>
      </c>
      <c r="CO309" s="25">
        <v>0</v>
      </c>
      <c r="CP309" s="48">
        <v>0</v>
      </c>
      <c r="CQ309" s="48">
        <v>0</v>
      </c>
      <c r="CR309" s="25">
        <v>0</v>
      </c>
      <c r="CS309" s="48">
        <v>0</v>
      </c>
      <c r="CT309" s="48">
        <v>0</v>
      </c>
      <c r="CU309" s="25">
        <v>0</v>
      </c>
      <c r="CV309" s="48">
        <v>0</v>
      </c>
      <c r="CW309" s="48">
        <v>0</v>
      </c>
      <c r="CX309" s="48">
        <v>0</v>
      </c>
      <c r="CY309" s="25">
        <v>0</v>
      </c>
      <c r="CZ309" s="25">
        <v>0</v>
      </c>
      <c r="DA309" s="25">
        <v>0</v>
      </c>
      <c r="DB309" s="48">
        <v>0</v>
      </c>
      <c r="DC309" s="48">
        <v>0</v>
      </c>
      <c r="DD309" s="48">
        <v>0</v>
      </c>
      <c r="DE309" s="25">
        <v>0</v>
      </c>
      <c r="DF309" s="48">
        <v>0</v>
      </c>
      <c r="DG309" s="48">
        <v>0</v>
      </c>
      <c r="DH309" s="48">
        <v>0</v>
      </c>
      <c r="DI309" s="25">
        <v>0</v>
      </c>
      <c r="DJ309" s="33">
        <f t="shared" si="153"/>
        <v>0</v>
      </c>
      <c r="DK309" s="33">
        <f t="shared" si="154"/>
        <v>0</v>
      </c>
      <c r="DL309" s="27">
        <f t="shared" si="155"/>
        <v>0</v>
      </c>
      <c r="DM309" s="33">
        <f t="shared" si="156"/>
        <v>1</v>
      </c>
      <c r="DN309" s="33">
        <f t="shared" si="157"/>
        <v>0</v>
      </c>
      <c r="DO309" s="33">
        <f t="shared" si="158"/>
        <v>0</v>
      </c>
      <c r="DP309" s="33">
        <f t="shared" si="159"/>
        <v>0</v>
      </c>
      <c r="DQ309" s="33">
        <f t="shared" si="160"/>
        <v>0</v>
      </c>
      <c r="DR309" s="154"/>
      <c r="DS309" s="3"/>
      <c r="DT309" s="3"/>
      <c r="DU309" s="3"/>
      <c r="DV309" s="285"/>
    </row>
    <row r="310" spans="1:126" x14ac:dyDescent="0.35">
      <c r="A310" s="229">
        <v>2324</v>
      </c>
      <c r="B310" t="s">
        <v>318</v>
      </c>
      <c r="C310" t="s">
        <v>2882</v>
      </c>
      <c r="D310" t="s">
        <v>2883</v>
      </c>
      <c r="E310" t="s">
        <v>2884</v>
      </c>
      <c r="F310" t="s">
        <v>144</v>
      </c>
      <c r="G310" t="s">
        <v>2885</v>
      </c>
      <c r="H310" t="s">
        <v>1646</v>
      </c>
      <c r="I310">
        <v>2020</v>
      </c>
      <c r="J310" t="s">
        <v>2886</v>
      </c>
      <c r="K310" s="47" t="s">
        <v>2887</v>
      </c>
      <c r="L310" t="s">
        <v>2888</v>
      </c>
      <c r="O310" s="42" t="s">
        <v>2889</v>
      </c>
      <c r="P310" t="s">
        <v>118</v>
      </c>
      <c r="Q310" t="s">
        <v>2890</v>
      </c>
      <c r="S310" t="s">
        <v>261</v>
      </c>
      <c r="T310" t="s">
        <v>168</v>
      </c>
      <c r="U310" t="s">
        <v>1352</v>
      </c>
      <c r="V310">
        <v>0</v>
      </c>
      <c r="W310">
        <v>1</v>
      </c>
      <c r="X310">
        <v>0</v>
      </c>
      <c r="Y310" s="43">
        <v>0</v>
      </c>
      <c r="Z310" s="43">
        <v>1</v>
      </c>
      <c r="AA310" s="43">
        <v>0</v>
      </c>
      <c r="AB310" s="43">
        <v>0</v>
      </c>
      <c r="AC310" s="3">
        <f t="shared" si="141"/>
        <v>1</v>
      </c>
      <c r="AD310" s="4">
        <f t="shared" si="142"/>
        <v>1</v>
      </c>
      <c r="AE310" s="44">
        <v>0</v>
      </c>
      <c r="AF310" s="44">
        <v>0</v>
      </c>
      <c r="AG310" s="11">
        <f t="shared" si="143"/>
        <v>0</v>
      </c>
      <c r="AH310" s="12">
        <f t="shared" si="144"/>
        <v>0</v>
      </c>
      <c r="AI310" s="13">
        <f t="shared" si="145"/>
        <v>1</v>
      </c>
      <c r="AJ310" s="45">
        <v>0</v>
      </c>
      <c r="AK310" s="45">
        <v>0</v>
      </c>
      <c r="AL310" s="18">
        <f t="shared" si="146"/>
        <v>0</v>
      </c>
      <c r="AM310" s="19">
        <f t="shared" si="147"/>
        <v>0</v>
      </c>
      <c r="AN310" s="46">
        <v>0</v>
      </c>
      <c r="AO310" s="46">
        <v>0</v>
      </c>
      <c r="AP310" s="46">
        <v>0</v>
      </c>
      <c r="AQ310" s="24">
        <f t="shared" si="148"/>
        <v>0</v>
      </c>
      <c r="AR310" s="25">
        <f t="shared" si="149"/>
        <v>0</v>
      </c>
      <c r="AS310" s="13">
        <f t="shared" si="150"/>
        <v>0</v>
      </c>
      <c r="AT310" s="26">
        <f t="shared" si="151"/>
        <v>1</v>
      </c>
      <c r="AU310" s="27">
        <f t="shared" si="152"/>
        <v>1</v>
      </c>
      <c r="AV310" s="47">
        <v>0</v>
      </c>
      <c r="AW310" s="47">
        <v>0</v>
      </c>
      <c r="AX310" s="47">
        <v>0</v>
      </c>
      <c r="AY310" s="47">
        <v>0</v>
      </c>
      <c r="AZ310" s="47">
        <v>0</v>
      </c>
      <c r="BA310" s="47">
        <v>0</v>
      </c>
      <c r="BB310" s="47">
        <v>0</v>
      </c>
      <c r="BC310" s="47">
        <v>0</v>
      </c>
      <c r="BD310" s="47">
        <v>0</v>
      </c>
      <c r="BE310" s="47">
        <v>0</v>
      </c>
      <c r="BF310" s="47">
        <v>0</v>
      </c>
      <c r="BG310" s="47">
        <v>0</v>
      </c>
      <c r="BH310" s="47">
        <v>0</v>
      </c>
      <c r="BI310" s="47">
        <v>0</v>
      </c>
      <c r="BJ310" s="47">
        <v>0</v>
      </c>
      <c r="BK310" s="47">
        <v>0</v>
      </c>
      <c r="BL310" s="47">
        <v>0</v>
      </c>
      <c r="BM310" s="47">
        <v>0</v>
      </c>
      <c r="BN310" s="47">
        <v>0</v>
      </c>
      <c r="BO310" s="47">
        <v>0</v>
      </c>
      <c r="BP310" s="47">
        <v>0</v>
      </c>
      <c r="BQ310" s="47">
        <v>0</v>
      </c>
      <c r="BR310" s="47">
        <v>0</v>
      </c>
      <c r="BS310" s="47">
        <v>0</v>
      </c>
      <c r="BT310" s="47">
        <v>0</v>
      </c>
      <c r="BU310" s="47">
        <v>0</v>
      </c>
      <c r="BV310" s="47">
        <v>0</v>
      </c>
      <c r="BW310" s="47">
        <v>0</v>
      </c>
      <c r="BX310" s="47">
        <v>0</v>
      </c>
      <c r="BY310" s="47">
        <v>0</v>
      </c>
      <c r="BZ310" s="47">
        <v>0</v>
      </c>
      <c r="CA310" s="47">
        <v>0</v>
      </c>
      <c r="CB310" s="47">
        <v>0</v>
      </c>
      <c r="CC310" s="47">
        <v>0</v>
      </c>
      <c r="CD310" s="47">
        <v>0</v>
      </c>
      <c r="CE310" s="47">
        <v>0</v>
      </c>
      <c r="CF310" s="47">
        <v>0</v>
      </c>
      <c r="CG310" s="47">
        <v>0</v>
      </c>
      <c r="CH310" s="47">
        <v>0</v>
      </c>
      <c r="CI310" s="25">
        <v>0</v>
      </c>
      <c r="CJ310" s="48">
        <v>0</v>
      </c>
      <c r="CK310" s="27">
        <v>0</v>
      </c>
      <c r="CL310" s="48">
        <v>0</v>
      </c>
      <c r="CM310" s="48">
        <v>0</v>
      </c>
      <c r="CN310" s="48">
        <v>0</v>
      </c>
      <c r="CO310" s="25">
        <v>0</v>
      </c>
      <c r="CP310" s="48">
        <v>0</v>
      </c>
      <c r="CQ310" s="48">
        <v>0</v>
      </c>
      <c r="CR310" s="25">
        <v>0</v>
      </c>
      <c r="CS310" s="48">
        <v>0</v>
      </c>
      <c r="CT310" s="48">
        <v>0</v>
      </c>
      <c r="CU310" s="25">
        <v>0</v>
      </c>
      <c r="CV310" s="48">
        <v>0</v>
      </c>
      <c r="CW310" s="48">
        <v>0</v>
      </c>
      <c r="CX310" s="48">
        <v>0</v>
      </c>
      <c r="CY310" s="25">
        <v>0</v>
      </c>
      <c r="CZ310" s="25">
        <v>1</v>
      </c>
      <c r="DA310" s="25">
        <v>0</v>
      </c>
      <c r="DB310" s="48">
        <v>0</v>
      </c>
      <c r="DC310" s="48">
        <v>0</v>
      </c>
      <c r="DD310" s="48">
        <v>0</v>
      </c>
      <c r="DE310" s="25">
        <v>0</v>
      </c>
      <c r="DF310" s="48">
        <v>0</v>
      </c>
      <c r="DG310" s="48">
        <v>0</v>
      </c>
      <c r="DH310" s="48">
        <v>0</v>
      </c>
      <c r="DI310" s="25">
        <v>0</v>
      </c>
      <c r="DJ310" s="33">
        <f t="shared" si="153"/>
        <v>0</v>
      </c>
      <c r="DK310" s="33">
        <f t="shared" si="154"/>
        <v>0</v>
      </c>
      <c r="DL310" s="27">
        <f t="shared" si="155"/>
        <v>0</v>
      </c>
      <c r="DM310" s="33">
        <f t="shared" si="156"/>
        <v>0</v>
      </c>
      <c r="DN310" s="33">
        <f t="shared" si="157"/>
        <v>0</v>
      </c>
      <c r="DO310" s="33">
        <f t="shared" si="158"/>
        <v>1</v>
      </c>
      <c r="DP310" s="33">
        <f t="shared" si="159"/>
        <v>0</v>
      </c>
      <c r="DQ310" s="33">
        <f t="shared" si="160"/>
        <v>0</v>
      </c>
      <c r="DR310" s="154"/>
      <c r="DS310" s="3"/>
      <c r="DT310" s="3"/>
      <c r="DU310" s="3"/>
      <c r="DV310" s="285"/>
    </row>
    <row r="311" spans="1:126" x14ac:dyDescent="0.35">
      <c r="A311">
        <v>2326</v>
      </c>
      <c r="B311" t="s">
        <v>127</v>
      </c>
      <c r="C311" t="s">
        <v>2891</v>
      </c>
      <c r="D311" t="s">
        <v>2892</v>
      </c>
      <c r="E311" t="s">
        <v>2893</v>
      </c>
      <c r="F311" t="s">
        <v>502</v>
      </c>
      <c r="G311" t="s">
        <v>2894</v>
      </c>
      <c r="H311" t="s">
        <v>1809</v>
      </c>
      <c r="I311">
        <v>2020</v>
      </c>
      <c r="J311" t="s">
        <v>2895</v>
      </c>
      <c r="N311" t="s">
        <v>201</v>
      </c>
      <c r="O311" s="42" t="s">
        <v>2896</v>
      </c>
      <c r="P311" t="s">
        <v>102</v>
      </c>
      <c r="Q311" t="s">
        <v>2897</v>
      </c>
      <c r="R311" t="s">
        <v>103</v>
      </c>
      <c r="S311" t="s">
        <v>119</v>
      </c>
      <c r="T311" t="s">
        <v>393</v>
      </c>
      <c r="U311" t="s">
        <v>106</v>
      </c>
      <c r="V311">
        <v>0</v>
      </c>
      <c r="W311">
        <v>0</v>
      </c>
      <c r="X311">
        <v>0</v>
      </c>
      <c r="Y311" s="43">
        <v>0</v>
      </c>
      <c r="Z311" s="43">
        <v>0</v>
      </c>
      <c r="AA311" s="43">
        <v>0</v>
      </c>
      <c r="AB311" s="43">
        <v>0</v>
      </c>
      <c r="AC311" s="3">
        <f t="shared" si="141"/>
        <v>0</v>
      </c>
      <c r="AD311" s="4">
        <f t="shared" si="142"/>
        <v>0</v>
      </c>
      <c r="AE311" s="44">
        <v>0</v>
      </c>
      <c r="AF311" s="44">
        <v>0</v>
      </c>
      <c r="AG311" s="11">
        <f t="shared" si="143"/>
        <v>0</v>
      </c>
      <c r="AH311" s="12">
        <f t="shared" si="144"/>
        <v>0</v>
      </c>
      <c r="AI311" s="13">
        <f t="shared" si="145"/>
        <v>0</v>
      </c>
      <c r="AJ311" s="45">
        <v>0</v>
      </c>
      <c r="AK311" s="45">
        <v>1</v>
      </c>
      <c r="AL311" s="18">
        <f t="shared" si="146"/>
        <v>1</v>
      </c>
      <c r="AM311" s="19">
        <f t="shared" si="147"/>
        <v>1</v>
      </c>
      <c r="AN311" s="46">
        <v>0</v>
      </c>
      <c r="AO311" s="46">
        <v>0</v>
      </c>
      <c r="AP311" s="46">
        <v>0</v>
      </c>
      <c r="AQ311" s="24">
        <f t="shared" si="148"/>
        <v>0</v>
      </c>
      <c r="AR311" s="25">
        <f t="shared" si="149"/>
        <v>0</v>
      </c>
      <c r="AS311" s="13">
        <f t="shared" si="150"/>
        <v>1</v>
      </c>
      <c r="AT311" s="26">
        <f t="shared" si="151"/>
        <v>1</v>
      </c>
      <c r="AU311" s="27">
        <f t="shared" si="152"/>
        <v>1</v>
      </c>
      <c r="AV311" s="47">
        <v>0</v>
      </c>
      <c r="AW311" s="47">
        <v>0</v>
      </c>
      <c r="AX311" s="47">
        <v>0</v>
      </c>
      <c r="AY311" s="47">
        <v>0</v>
      </c>
      <c r="AZ311" s="47">
        <v>0</v>
      </c>
      <c r="BA311" s="47">
        <v>0</v>
      </c>
      <c r="BB311" s="47">
        <v>0</v>
      </c>
      <c r="BC311" s="47">
        <v>0</v>
      </c>
      <c r="BD311" s="47">
        <v>0</v>
      </c>
      <c r="BE311" s="47">
        <v>0</v>
      </c>
      <c r="BF311" s="47">
        <v>0</v>
      </c>
      <c r="BG311" s="47">
        <v>0</v>
      </c>
      <c r="BH311" s="47">
        <v>0</v>
      </c>
      <c r="BI311" s="47">
        <v>0</v>
      </c>
      <c r="BJ311" s="47">
        <v>0</v>
      </c>
      <c r="BK311" s="47">
        <v>0</v>
      </c>
      <c r="BL311" s="47">
        <v>0</v>
      </c>
      <c r="BM311" s="47">
        <v>0</v>
      </c>
      <c r="BN311" s="47">
        <v>0</v>
      </c>
      <c r="BO311" s="47">
        <v>0</v>
      </c>
      <c r="BP311" s="47">
        <v>0</v>
      </c>
      <c r="BQ311" s="47">
        <v>0</v>
      </c>
      <c r="BR311" s="47">
        <v>0</v>
      </c>
      <c r="BS311" s="47">
        <v>0</v>
      </c>
      <c r="BT311" s="47">
        <v>0</v>
      </c>
      <c r="BU311" s="47">
        <v>0</v>
      </c>
      <c r="BV311" s="47">
        <v>0</v>
      </c>
      <c r="BW311" s="47">
        <v>0</v>
      </c>
      <c r="BX311" s="47">
        <v>0</v>
      </c>
      <c r="BY311" s="47">
        <v>0</v>
      </c>
      <c r="BZ311" s="47">
        <v>0</v>
      </c>
      <c r="CA311" s="47">
        <v>0</v>
      </c>
      <c r="CB311" s="47">
        <v>0</v>
      </c>
      <c r="CC311" s="47">
        <v>0</v>
      </c>
      <c r="CD311" s="47">
        <v>0</v>
      </c>
      <c r="CE311" s="47">
        <v>0</v>
      </c>
      <c r="CF311" s="47">
        <v>0</v>
      </c>
      <c r="CG311" s="47">
        <v>0</v>
      </c>
      <c r="CH311" s="47">
        <v>0</v>
      </c>
      <c r="CI311" s="25">
        <v>0</v>
      </c>
      <c r="CJ311" s="48">
        <v>0</v>
      </c>
      <c r="CK311" s="27">
        <v>0</v>
      </c>
      <c r="CL311" s="48">
        <v>0</v>
      </c>
      <c r="CM311" s="48">
        <v>0</v>
      </c>
      <c r="CN311" s="48">
        <v>0</v>
      </c>
      <c r="CO311" s="25">
        <v>0</v>
      </c>
      <c r="CP311" s="48">
        <v>0</v>
      </c>
      <c r="CQ311" s="48">
        <v>0</v>
      </c>
      <c r="CR311" s="25">
        <v>0</v>
      </c>
      <c r="CS311" s="48">
        <v>0</v>
      </c>
      <c r="CT311" s="48">
        <v>0</v>
      </c>
      <c r="CU311" s="25">
        <v>0</v>
      </c>
      <c r="CV311" s="48">
        <v>0</v>
      </c>
      <c r="CW311" s="48">
        <v>0</v>
      </c>
      <c r="CX311" s="48">
        <v>0</v>
      </c>
      <c r="CY311" s="25">
        <v>0</v>
      </c>
      <c r="CZ311" s="25">
        <v>0</v>
      </c>
      <c r="DA311" s="25">
        <v>0</v>
      </c>
      <c r="DB311" s="48">
        <v>0</v>
      </c>
      <c r="DC311" s="48">
        <v>0</v>
      </c>
      <c r="DD311" s="48">
        <v>0</v>
      </c>
      <c r="DE311" s="25">
        <v>1</v>
      </c>
      <c r="DF311" s="48">
        <v>0</v>
      </c>
      <c r="DG311" s="48">
        <v>0</v>
      </c>
      <c r="DH311" s="48">
        <v>1</v>
      </c>
      <c r="DI311" s="25">
        <v>0</v>
      </c>
      <c r="DJ311" s="33">
        <f t="shared" si="153"/>
        <v>0</v>
      </c>
      <c r="DK311" s="33">
        <f t="shared" si="154"/>
        <v>0</v>
      </c>
      <c r="DL311" s="27">
        <f t="shared" si="155"/>
        <v>0</v>
      </c>
      <c r="DM311" s="33">
        <f t="shared" si="156"/>
        <v>0</v>
      </c>
      <c r="DN311" s="33">
        <f t="shared" si="157"/>
        <v>0</v>
      </c>
      <c r="DO311" s="33">
        <f t="shared" si="158"/>
        <v>0</v>
      </c>
      <c r="DP311" s="33">
        <f t="shared" si="159"/>
        <v>0</v>
      </c>
      <c r="DQ311" s="33">
        <f t="shared" si="160"/>
        <v>1</v>
      </c>
      <c r="DR311" s="154"/>
      <c r="DS311" s="3"/>
      <c r="DT311" s="3"/>
      <c r="DU311" s="3"/>
      <c r="DV311" s="285"/>
    </row>
    <row r="312" spans="1:126" x14ac:dyDescent="0.35">
      <c r="A312">
        <v>2327</v>
      </c>
      <c r="B312" t="s">
        <v>322</v>
      </c>
      <c r="C312" t="s">
        <v>2898</v>
      </c>
      <c r="D312" t="s">
        <v>2899</v>
      </c>
      <c r="E312" t="s">
        <v>269</v>
      </c>
      <c r="F312" t="s">
        <v>269</v>
      </c>
      <c r="H312" t="s">
        <v>1517</v>
      </c>
      <c r="I312">
        <v>2020</v>
      </c>
      <c r="J312" t="s">
        <v>2900</v>
      </c>
      <c r="K312" s="47" t="s">
        <v>2901</v>
      </c>
      <c r="O312" s="42" t="s">
        <v>1504</v>
      </c>
      <c r="P312" t="s">
        <v>118</v>
      </c>
      <c r="Q312" t="s">
        <v>2902</v>
      </c>
      <c r="S312" t="s">
        <v>104</v>
      </c>
      <c r="T312" t="s">
        <v>240</v>
      </c>
      <c r="U312" t="s">
        <v>138</v>
      </c>
      <c r="V312">
        <v>0</v>
      </c>
      <c r="W312">
        <v>0</v>
      </c>
      <c r="X312">
        <v>0</v>
      </c>
      <c r="Y312" s="43">
        <v>0</v>
      </c>
      <c r="Z312" s="43">
        <v>0</v>
      </c>
      <c r="AA312" s="43">
        <v>0</v>
      </c>
      <c r="AB312" s="43">
        <v>0</v>
      </c>
      <c r="AC312" s="3">
        <f t="shared" si="141"/>
        <v>0</v>
      </c>
      <c r="AD312" s="4">
        <f t="shared" si="142"/>
        <v>0</v>
      </c>
      <c r="AE312" s="44">
        <v>0</v>
      </c>
      <c r="AF312" s="44">
        <v>0</v>
      </c>
      <c r="AG312" s="11">
        <f t="shared" si="143"/>
        <v>0</v>
      </c>
      <c r="AH312" s="12">
        <f t="shared" si="144"/>
        <v>0</v>
      </c>
      <c r="AI312" s="13">
        <f t="shared" si="145"/>
        <v>0</v>
      </c>
      <c r="AJ312" s="45">
        <v>0</v>
      </c>
      <c r="AK312" s="45">
        <v>0</v>
      </c>
      <c r="AL312" s="18">
        <f t="shared" si="146"/>
        <v>0</v>
      </c>
      <c r="AM312" s="19">
        <f t="shared" si="147"/>
        <v>0</v>
      </c>
      <c r="AN312" s="46">
        <v>0</v>
      </c>
      <c r="AO312" s="46">
        <v>0</v>
      </c>
      <c r="AP312" s="46">
        <v>1</v>
      </c>
      <c r="AQ312" s="24">
        <f t="shared" si="148"/>
        <v>1</v>
      </c>
      <c r="AR312" s="25">
        <f t="shared" si="149"/>
        <v>1</v>
      </c>
      <c r="AS312" s="13">
        <f t="shared" si="150"/>
        <v>1</v>
      </c>
      <c r="AT312" s="26">
        <f t="shared" si="151"/>
        <v>1</v>
      </c>
      <c r="AU312" s="27">
        <f t="shared" si="152"/>
        <v>1</v>
      </c>
      <c r="AV312" s="47">
        <v>0</v>
      </c>
      <c r="AW312" s="47">
        <v>0</v>
      </c>
      <c r="AX312" s="47">
        <v>0</v>
      </c>
      <c r="AY312" s="47">
        <v>0</v>
      </c>
      <c r="AZ312" s="47">
        <v>0</v>
      </c>
      <c r="BA312" s="47">
        <v>0</v>
      </c>
      <c r="BB312" s="47">
        <v>0</v>
      </c>
      <c r="BC312" s="47">
        <v>0</v>
      </c>
      <c r="BD312" s="47">
        <v>0</v>
      </c>
      <c r="BE312" s="47">
        <v>0</v>
      </c>
      <c r="BF312" s="47">
        <v>0</v>
      </c>
      <c r="BG312" s="47">
        <v>0</v>
      </c>
      <c r="BH312" s="47">
        <v>0</v>
      </c>
      <c r="BI312" s="47">
        <v>0</v>
      </c>
      <c r="BJ312" s="47">
        <v>0</v>
      </c>
      <c r="BK312" s="47">
        <v>0</v>
      </c>
      <c r="BL312" s="47">
        <v>0</v>
      </c>
      <c r="BM312" s="47">
        <v>0</v>
      </c>
      <c r="BN312" s="47">
        <v>0</v>
      </c>
      <c r="BO312" s="47">
        <v>0</v>
      </c>
      <c r="BP312" s="47">
        <v>0</v>
      </c>
      <c r="BQ312" s="47">
        <v>0</v>
      </c>
      <c r="BR312" s="47">
        <v>0</v>
      </c>
      <c r="BS312" s="47">
        <v>0</v>
      </c>
      <c r="BT312" s="47">
        <v>0</v>
      </c>
      <c r="BU312" s="47">
        <v>0</v>
      </c>
      <c r="BV312" s="47">
        <v>0</v>
      </c>
      <c r="BW312" s="47">
        <v>0</v>
      </c>
      <c r="BX312" s="47">
        <v>0</v>
      </c>
      <c r="BY312" s="47">
        <v>0</v>
      </c>
      <c r="BZ312" s="47">
        <v>0</v>
      </c>
      <c r="CA312" s="47">
        <v>0</v>
      </c>
      <c r="CB312" s="47">
        <v>0</v>
      </c>
      <c r="CC312" s="47">
        <v>0</v>
      </c>
      <c r="CD312" s="47">
        <v>0</v>
      </c>
      <c r="CE312" s="47">
        <v>0</v>
      </c>
      <c r="CF312" s="47">
        <v>0</v>
      </c>
      <c r="CG312" s="47">
        <v>0</v>
      </c>
      <c r="CH312" s="47">
        <v>0</v>
      </c>
      <c r="CI312" s="25">
        <v>1</v>
      </c>
      <c r="CJ312" s="48">
        <v>0</v>
      </c>
      <c r="CK312" s="27">
        <v>0</v>
      </c>
      <c r="CL312" s="48">
        <v>1</v>
      </c>
      <c r="CM312" s="48">
        <v>0</v>
      </c>
      <c r="CN312" s="48">
        <v>0</v>
      </c>
      <c r="CO312" s="25">
        <v>0</v>
      </c>
      <c r="CP312" s="48">
        <v>0</v>
      </c>
      <c r="CQ312" s="48">
        <v>0</v>
      </c>
      <c r="CR312" s="25">
        <v>0</v>
      </c>
      <c r="CS312" s="48">
        <v>0</v>
      </c>
      <c r="CT312" s="48">
        <v>0</v>
      </c>
      <c r="CU312" s="25">
        <v>0</v>
      </c>
      <c r="CV312" s="48">
        <v>0</v>
      </c>
      <c r="CW312" s="48">
        <v>0</v>
      </c>
      <c r="CX312" s="48">
        <v>0</v>
      </c>
      <c r="CY312" s="25">
        <v>0</v>
      </c>
      <c r="CZ312" s="25">
        <v>0</v>
      </c>
      <c r="DA312" s="25">
        <v>0</v>
      </c>
      <c r="DB312" s="48">
        <v>0</v>
      </c>
      <c r="DC312" s="48">
        <v>0</v>
      </c>
      <c r="DD312" s="48">
        <v>0</v>
      </c>
      <c r="DE312" s="25">
        <v>0</v>
      </c>
      <c r="DF312" s="48">
        <v>0</v>
      </c>
      <c r="DG312" s="48">
        <v>0</v>
      </c>
      <c r="DH312" s="48">
        <v>0</v>
      </c>
      <c r="DI312" s="25">
        <v>0</v>
      </c>
      <c r="DJ312" s="33">
        <f t="shared" si="153"/>
        <v>0</v>
      </c>
      <c r="DK312" s="33">
        <f t="shared" si="154"/>
        <v>0</v>
      </c>
      <c r="DL312" s="27">
        <f t="shared" si="155"/>
        <v>0</v>
      </c>
      <c r="DM312" s="33">
        <f t="shared" si="156"/>
        <v>1</v>
      </c>
      <c r="DN312" s="33">
        <f t="shared" si="157"/>
        <v>0</v>
      </c>
      <c r="DO312" s="33">
        <f t="shared" si="158"/>
        <v>0</v>
      </c>
      <c r="DP312" s="33">
        <f t="shared" si="159"/>
        <v>0</v>
      </c>
      <c r="DQ312" s="33">
        <f t="shared" si="160"/>
        <v>0</v>
      </c>
      <c r="DR312" s="154"/>
      <c r="DS312" s="3"/>
      <c r="DT312" s="3"/>
      <c r="DU312" s="3"/>
      <c r="DV312" s="285"/>
    </row>
    <row r="313" spans="1:126" x14ac:dyDescent="0.35">
      <c r="A313">
        <v>2328</v>
      </c>
      <c r="B313" t="s">
        <v>322</v>
      </c>
      <c r="C313" t="s">
        <v>2903</v>
      </c>
      <c r="D313" t="s">
        <v>2904</v>
      </c>
      <c r="E313" t="s">
        <v>269</v>
      </c>
      <c r="F313" t="s">
        <v>269</v>
      </c>
      <c r="H313" t="s">
        <v>1517</v>
      </c>
      <c r="I313">
        <v>2020</v>
      </c>
      <c r="J313" t="s">
        <v>2905</v>
      </c>
      <c r="K313" s="47" t="s">
        <v>2901</v>
      </c>
      <c r="O313" s="42" t="s">
        <v>1504</v>
      </c>
      <c r="P313" t="s">
        <v>118</v>
      </c>
      <c r="Q313" t="s">
        <v>2906</v>
      </c>
      <c r="S313" t="s">
        <v>104</v>
      </c>
      <c r="T313" t="s">
        <v>240</v>
      </c>
      <c r="U313" t="s">
        <v>138</v>
      </c>
      <c r="V313">
        <v>0</v>
      </c>
      <c r="W313">
        <v>0</v>
      </c>
      <c r="X313">
        <v>0</v>
      </c>
      <c r="Y313" s="43">
        <v>0</v>
      </c>
      <c r="Z313" s="43">
        <v>0</v>
      </c>
      <c r="AA313" s="43">
        <v>0</v>
      </c>
      <c r="AB313" s="43">
        <v>0</v>
      </c>
      <c r="AC313" s="3">
        <f t="shared" si="141"/>
        <v>0</v>
      </c>
      <c r="AD313" s="4">
        <f t="shared" si="142"/>
        <v>0</v>
      </c>
      <c r="AE313" s="44">
        <v>0</v>
      </c>
      <c r="AF313" s="44">
        <v>0</v>
      </c>
      <c r="AG313" s="11">
        <f t="shared" si="143"/>
        <v>0</v>
      </c>
      <c r="AH313" s="12">
        <f t="shared" si="144"/>
        <v>0</v>
      </c>
      <c r="AI313" s="13">
        <f t="shared" si="145"/>
        <v>0</v>
      </c>
      <c r="AJ313" s="45">
        <v>0</v>
      </c>
      <c r="AK313" s="45">
        <v>0</v>
      </c>
      <c r="AL313" s="18">
        <f t="shared" si="146"/>
        <v>0</v>
      </c>
      <c r="AM313" s="19">
        <f t="shared" si="147"/>
        <v>0</v>
      </c>
      <c r="AN313" s="46">
        <v>0</v>
      </c>
      <c r="AO313" s="46">
        <v>0</v>
      </c>
      <c r="AP313" s="46">
        <v>1</v>
      </c>
      <c r="AQ313" s="24">
        <f t="shared" si="148"/>
        <v>1</v>
      </c>
      <c r="AR313" s="25">
        <f t="shared" si="149"/>
        <v>1</v>
      </c>
      <c r="AS313" s="13">
        <f t="shared" si="150"/>
        <v>1</v>
      </c>
      <c r="AT313" s="26">
        <f t="shared" si="151"/>
        <v>1</v>
      </c>
      <c r="AU313" s="27">
        <f t="shared" si="152"/>
        <v>1</v>
      </c>
      <c r="AV313" s="47">
        <v>0</v>
      </c>
      <c r="AW313" s="47">
        <v>0</v>
      </c>
      <c r="AX313" s="47">
        <v>0</v>
      </c>
      <c r="AY313" s="47">
        <v>0</v>
      </c>
      <c r="AZ313" s="47">
        <v>0</v>
      </c>
      <c r="BA313" s="47">
        <v>0</v>
      </c>
      <c r="BB313" s="47">
        <v>0</v>
      </c>
      <c r="BC313" s="47">
        <v>0</v>
      </c>
      <c r="BD313" s="47">
        <v>0</v>
      </c>
      <c r="BE313" s="47">
        <v>0</v>
      </c>
      <c r="BF313" s="47">
        <v>0</v>
      </c>
      <c r="BG313" s="47">
        <v>0</v>
      </c>
      <c r="BH313" s="47">
        <v>0</v>
      </c>
      <c r="BI313" s="47">
        <v>0</v>
      </c>
      <c r="BJ313" s="47">
        <v>0</v>
      </c>
      <c r="BK313" s="47">
        <v>0</v>
      </c>
      <c r="BL313" s="47">
        <v>0</v>
      </c>
      <c r="BM313" s="47">
        <v>0</v>
      </c>
      <c r="BN313" s="47">
        <v>0</v>
      </c>
      <c r="BO313" s="47">
        <v>0</v>
      </c>
      <c r="BP313" s="47">
        <v>0</v>
      </c>
      <c r="BQ313" s="47">
        <v>0</v>
      </c>
      <c r="BR313" s="47">
        <v>0</v>
      </c>
      <c r="BS313" s="47">
        <v>0</v>
      </c>
      <c r="BT313" s="47">
        <v>0</v>
      </c>
      <c r="BU313" s="47">
        <v>0</v>
      </c>
      <c r="BV313" s="47">
        <v>0</v>
      </c>
      <c r="BW313" s="47">
        <v>0</v>
      </c>
      <c r="BX313" s="47">
        <v>0</v>
      </c>
      <c r="BY313" s="47">
        <v>0</v>
      </c>
      <c r="BZ313" s="47">
        <v>0</v>
      </c>
      <c r="CA313" s="47">
        <v>0</v>
      </c>
      <c r="CB313" s="47">
        <v>0</v>
      </c>
      <c r="CC313" s="47">
        <v>0</v>
      </c>
      <c r="CD313" s="47">
        <v>0</v>
      </c>
      <c r="CE313" s="47">
        <v>0</v>
      </c>
      <c r="CF313" s="47">
        <v>0</v>
      </c>
      <c r="CG313" s="47">
        <v>0</v>
      </c>
      <c r="CH313" s="47">
        <v>0</v>
      </c>
      <c r="CI313" s="25">
        <v>1</v>
      </c>
      <c r="CJ313" s="48">
        <v>0</v>
      </c>
      <c r="CK313" s="27">
        <v>0</v>
      </c>
      <c r="CL313" s="48">
        <v>1</v>
      </c>
      <c r="CM313" s="48">
        <v>0</v>
      </c>
      <c r="CN313" s="48">
        <v>0</v>
      </c>
      <c r="CO313" s="25">
        <v>0</v>
      </c>
      <c r="CP313" s="48">
        <v>0</v>
      </c>
      <c r="CQ313" s="48">
        <v>0</v>
      </c>
      <c r="CR313" s="25">
        <v>0</v>
      </c>
      <c r="CS313" s="48">
        <v>0</v>
      </c>
      <c r="CT313" s="48">
        <v>0</v>
      </c>
      <c r="CU313" s="25">
        <v>0</v>
      </c>
      <c r="CV313" s="48">
        <v>0</v>
      </c>
      <c r="CW313" s="48">
        <v>0</v>
      </c>
      <c r="CX313" s="48">
        <v>0</v>
      </c>
      <c r="CY313" s="25">
        <v>0</v>
      </c>
      <c r="CZ313" s="25">
        <v>0</v>
      </c>
      <c r="DA313" s="25">
        <v>0</v>
      </c>
      <c r="DB313" s="48">
        <v>0</v>
      </c>
      <c r="DC313" s="48">
        <v>0</v>
      </c>
      <c r="DD313" s="48">
        <v>0</v>
      </c>
      <c r="DE313" s="25">
        <v>0</v>
      </c>
      <c r="DF313" s="48">
        <v>0</v>
      </c>
      <c r="DG313" s="48">
        <v>0</v>
      </c>
      <c r="DH313" s="48">
        <v>0</v>
      </c>
      <c r="DI313" s="25">
        <v>0</v>
      </c>
      <c r="DJ313" s="33">
        <f t="shared" si="153"/>
        <v>0</v>
      </c>
      <c r="DK313" s="33">
        <f t="shared" si="154"/>
        <v>0</v>
      </c>
      <c r="DL313" s="27">
        <f t="shared" si="155"/>
        <v>0</v>
      </c>
      <c r="DM313" s="33">
        <f t="shared" si="156"/>
        <v>1</v>
      </c>
      <c r="DN313" s="33">
        <f t="shared" si="157"/>
        <v>0</v>
      </c>
      <c r="DO313" s="33">
        <f t="shared" si="158"/>
        <v>0</v>
      </c>
      <c r="DP313" s="33">
        <f t="shared" si="159"/>
        <v>0</v>
      </c>
      <c r="DQ313" s="33">
        <f t="shared" si="160"/>
        <v>0</v>
      </c>
      <c r="DR313" s="154"/>
      <c r="DS313" s="3"/>
      <c r="DT313" s="3"/>
      <c r="DU313" s="3"/>
      <c r="DV313" s="285"/>
    </row>
    <row r="314" spans="1:126" x14ac:dyDescent="0.35">
      <c r="A314">
        <v>2329</v>
      </c>
      <c r="B314" t="s">
        <v>127</v>
      </c>
      <c r="C314" t="s">
        <v>2907</v>
      </c>
      <c r="D314" t="s">
        <v>2908</v>
      </c>
      <c r="E314" t="s">
        <v>270</v>
      </c>
      <c r="F314" t="s">
        <v>270</v>
      </c>
      <c r="H314" t="s">
        <v>1517</v>
      </c>
      <c r="I314">
        <v>2020</v>
      </c>
      <c r="J314" t="s">
        <v>2909</v>
      </c>
      <c r="K314" s="47" t="s">
        <v>1512</v>
      </c>
      <c r="N314" t="s">
        <v>2910</v>
      </c>
      <c r="O314" s="42" t="s">
        <v>1504</v>
      </c>
      <c r="P314" t="s">
        <v>118</v>
      </c>
      <c r="Q314" t="s">
        <v>2911</v>
      </c>
      <c r="R314" t="s">
        <v>108</v>
      </c>
      <c r="S314" t="s">
        <v>104</v>
      </c>
      <c r="T314" t="s">
        <v>240</v>
      </c>
      <c r="U314" t="s">
        <v>2912</v>
      </c>
      <c r="V314">
        <v>0</v>
      </c>
      <c r="W314">
        <v>0</v>
      </c>
      <c r="X314">
        <v>0</v>
      </c>
      <c r="Y314" s="43">
        <v>0</v>
      </c>
      <c r="Z314" s="43">
        <v>1</v>
      </c>
      <c r="AA314" s="43">
        <v>0</v>
      </c>
      <c r="AB314" s="43">
        <v>0</v>
      </c>
      <c r="AC314" s="3">
        <f t="shared" si="141"/>
        <v>1</v>
      </c>
      <c r="AD314" s="4">
        <f t="shared" si="142"/>
        <v>1</v>
      </c>
      <c r="AE314" s="44">
        <v>0</v>
      </c>
      <c r="AF314" s="44">
        <v>0</v>
      </c>
      <c r="AG314" s="11">
        <f t="shared" si="143"/>
        <v>0</v>
      </c>
      <c r="AH314" s="12">
        <f t="shared" si="144"/>
        <v>0</v>
      </c>
      <c r="AI314" s="13">
        <f t="shared" si="145"/>
        <v>1</v>
      </c>
      <c r="AJ314" s="45">
        <v>0</v>
      </c>
      <c r="AK314" s="45">
        <v>0</v>
      </c>
      <c r="AL314" s="18">
        <f t="shared" si="146"/>
        <v>0</v>
      </c>
      <c r="AM314" s="19">
        <f t="shared" si="147"/>
        <v>0</v>
      </c>
      <c r="AN314" s="46">
        <v>0</v>
      </c>
      <c r="AO314" s="46">
        <v>0</v>
      </c>
      <c r="AP314" s="46">
        <v>0</v>
      </c>
      <c r="AQ314" s="24">
        <f t="shared" si="148"/>
        <v>0</v>
      </c>
      <c r="AR314" s="25">
        <f t="shared" si="149"/>
        <v>0</v>
      </c>
      <c r="AS314" s="13">
        <f t="shared" si="150"/>
        <v>0</v>
      </c>
      <c r="AT314" s="26">
        <f t="shared" si="151"/>
        <v>1</v>
      </c>
      <c r="AU314" s="27">
        <f t="shared" si="152"/>
        <v>1</v>
      </c>
      <c r="AV314" s="47">
        <v>0</v>
      </c>
      <c r="AW314" s="47">
        <v>0</v>
      </c>
      <c r="AX314" s="47">
        <v>0</v>
      </c>
      <c r="AY314" s="47">
        <v>0</v>
      </c>
      <c r="AZ314" s="47">
        <v>0</v>
      </c>
      <c r="BA314" s="47">
        <v>0</v>
      </c>
      <c r="BB314" s="47">
        <v>0</v>
      </c>
      <c r="BC314" s="47">
        <v>0</v>
      </c>
      <c r="BD314" s="47">
        <v>0</v>
      </c>
      <c r="BE314" s="47">
        <v>0</v>
      </c>
      <c r="BF314" s="47">
        <v>1</v>
      </c>
      <c r="BG314" s="47">
        <v>0</v>
      </c>
      <c r="BH314" s="47">
        <v>0</v>
      </c>
      <c r="BI314" s="47">
        <v>0</v>
      </c>
      <c r="BJ314" s="47">
        <v>0</v>
      </c>
      <c r="BK314" s="47">
        <v>0</v>
      </c>
      <c r="BL314" s="47">
        <v>0</v>
      </c>
      <c r="BM314" s="47">
        <v>0</v>
      </c>
      <c r="BN314" s="47">
        <v>0</v>
      </c>
      <c r="BO314" s="47">
        <v>0</v>
      </c>
      <c r="BP314" s="47">
        <v>0</v>
      </c>
      <c r="BQ314" s="47">
        <v>0</v>
      </c>
      <c r="BR314" s="47">
        <v>0</v>
      </c>
      <c r="BS314" s="47">
        <v>0</v>
      </c>
      <c r="BT314" s="47">
        <v>0</v>
      </c>
      <c r="BU314" s="47">
        <v>0</v>
      </c>
      <c r="BV314" s="47">
        <v>0</v>
      </c>
      <c r="BW314" s="47">
        <v>0</v>
      </c>
      <c r="BX314" s="47">
        <v>0</v>
      </c>
      <c r="BY314" s="47">
        <v>0</v>
      </c>
      <c r="BZ314" s="47">
        <v>0</v>
      </c>
      <c r="CA314" s="47">
        <v>0</v>
      </c>
      <c r="CB314" s="47">
        <v>0</v>
      </c>
      <c r="CC314" s="47">
        <v>0</v>
      </c>
      <c r="CD314" s="47">
        <v>0</v>
      </c>
      <c r="CE314" s="47">
        <v>0</v>
      </c>
      <c r="CF314" s="47">
        <v>0</v>
      </c>
      <c r="CG314" s="47">
        <v>0</v>
      </c>
      <c r="CH314" s="47">
        <v>0</v>
      </c>
      <c r="CI314" s="25">
        <v>1</v>
      </c>
      <c r="CJ314" s="48">
        <v>0</v>
      </c>
      <c r="CK314" s="27">
        <v>0</v>
      </c>
      <c r="CL314" s="48">
        <v>1</v>
      </c>
      <c r="CM314" s="48">
        <v>0</v>
      </c>
      <c r="CN314" s="48">
        <v>0</v>
      </c>
      <c r="CO314" s="25">
        <v>0</v>
      </c>
      <c r="CP314" s="48">
        <v>0</v>
      </c>
      <c r="CQ314" s="48">
        <v>0</v>
      </c>
      <c r="CR314" s="25">
        <v>0</v>
      </c>
      <c r="CS314" s="48">
        <v>0</v>
      </c>
      <c r="CT314" s="48">
        <v>0</v>
      </c>
      <c r="CU314" s="25">
        <v>0</v>
      </c>
      <c r="CV314" s="48">
        <v>0</v>
      </c>
      <c r="CW314" s="48">
        <v>0</v>
      </c>
      <c r="CX314" s="48">
        <v>0</v>
      </c>
      <c r="CY314" s="25">
        <v>0</v>
      </c>
      <c r="CZ314" s="25">
        <v>0</v>
      </c>
      <c r="DA314" s="25">
        <v>0</v>
      </c>
      <c r="DB314" s="48">
        <v>0</v>
      </c>
      <c r="DC314" s="48">
        <v>0</v>
      </c>
      <c r="DD314" s="48">
        <v>0</v>
      </c>
      <c r="DE314" s="25">
        <v>0</v>
      </c>
      <c r="DF314" s="48">
        <v>0</v>
      </c>
      <c r="DG314" s="48">
        <v>0</v>
      </c>
      <c r="DH314" s="48">
        <v>0</v>
      </c>
      <c r="DI314" s="25">
        <v>0</v>
      </c>
      <c r="DJ314" s="33">
        <f t="shared" si="153"/>
        <v>0</v>
      </c>
      <c r="DK314" s="33">
        <f t="shared" si="154"/>
        <v>0</v>
      </c>
      <c r="DL314" s="27">
        <f t="shared" si="155"/>
        <v>0</v>
      </c>
      <c r="DM314" s="33">
        <f t="shared" si="156"/>
        <v>1</v>
      </c>
      <c r="DN314" s="33">
        <f t="shared" si="157"/>
        <v>0</v>
      </c>
      <c r="DO314" s="33">
        <f t="shared" si="158"/>
        <v>0</v>
      </c>
      <c r="DP314" s="33">
        <f t="shared" si="159"/>
        <v>0</v>
      </c>
      <c r="DQ314" s="33">
        <f t="shared" si="160"/>
        <v>0</v>
      </c>
      <c r="DR314" s="154"/>
      <c r="DS314" s="3"/>
      <c r="DT314" s="3"/>
      <c r="DU314" s="3"/>
      <c r="DV314" s="285"/>
    </row>
    <row r="315" spans="1:126" x14ac:dyDescent="0.35">
      <c r="A315">
        <v>2330</v>
      </c>
      <c r="B315" t="s">
        <v>127</v>
      </c>
      <c r="C315" t="s">
        <v>2913</v>
      </c>
      <c r="D315" t="s">
        <v>2914</v>
      </c>
      <c r="E315" t="s">
        <v>2915</v>
      </c>
      <c r="F315" t="s">
        <v>2916</v>
      </c>
      <c r="G315" t="s">
        <v>2917</v>
      </c>
      <c r="H315" t="s">
        <v>2792</v>
      </c>
      <c r="I315">
        <v>2020</v>
      </c>
      <c r="J315" t="s">
        <v>2918</v>
      </c>
      <c r="K315" s="47" t="s">
        <v>2794</v>
      </c>
      <c r="M315">
        <v>38</v>
      </c>
      <c r="N315" t="s">
        <v>264</v>
      </c>
      <c r="O315" s="42" t="s">
        <v>2795</v>
      </c>
      <c r="P315" t="s">
        <v>118</v>
      </c>
      <c r="Q315" t="s">
        <v>2919</v>
      </c>
      <c r="R315" t="s">
        <v>103</v>
      </c>
      <c r="S315" t="s">
        <v>104</v>
      </c>
      <c r="T315" t="s">
        <v>168</v>
      </c>
      <c r="U315" t="s">
        <v>1422</v>
      </c>
      <c r="V315">
        <v>0</v>
      </c>
      <c r="W315">
        <v>0</v>
      </c>
      <c r="X315">
        <v>0</v>
      </c>
      <c r="Y315" s="43">
        <v>0</v>
      </c>
      <c r="Z315" s="43">
        <v>0</v>
      </c>
      <c r="AA315" s="43">
        <v>0</v>
      </c>
      <c r="AB315" s="43">
        <v>0</v>
      </c>
      <c r="AC315" s="3">
        <f t="shared" si="141"/>
        <v>0</v>
      </c>
      <c r="AD315" s="4">
        <f t="shared" si="142"/>
        <v>0</v>
      </c>
      <c r="AE315" s="44">
        <v>0</v>
      </c>
      <c r="AF315" s="44">
        <v>0</v>
      </c>
      <c r="AG315" s="11">
        <f t="shared" si="143"/>
        <v>0</v>
      </c>
      <c r="AH315" s="12">
        <f t="shared" si="144"/>
        <v>0</v>
      </c>
      <c r="AI315" s="13">
        <f t="shared" si="145"/>
        <v>0</v>
      </c>
      <c r="AJ315" s="45">
        <v>0</v>
      </c>
      <c r="AK315" s="45">
        <v>1</v>
      </c>
      <c r="AL315" s="18">
        <f t="shared" si="146"/>
        <v>1</v>
      </c>
      <c r="AM315" s="19">
        <f t="shared" si="147"/>
        <v>1</v>
      </c>
      <c r="AN315" s="46">
        <v>0</v>
      </c>
      <c r="AO315" s="46">
        <v>0</v>
      </c>
      <c r="AP315" s="46">
        <v>0</v>
      </c>
      <c r="AQ315" s="24">
        <f t="shared" si="148"/>
        <v>0</v>
      </c>
      <c r="AR315" s="25">
        <f t="shared" si="149"/>
        <v>0</v>
      </c>
      <c r="AS315" s="13">
        <f t="shared" si="150"/>
        <v>1</v>
      </c>
      <c r="AT315" s="26">
        <f t="shared" si="151"/>
        <v>1</v>
      </c>
      <c r="AU315" s="27">
        <f t="shared" si="152"/>
        <v>1</v>
      </c>
      <c r="AV315" s="47">
        <v>0</v>
      </c>
      <c r="AW315" s="47">
        <v>0</v>
      </c>
      <c r="AX315" s="47">
        <v>0</v>
      </c>
      <c r="AY315" s="47">
        <v>0</v>
      </c>
      <c r="AZ315" s="47">
        <v>0</v>
      </c>
      <c r="BA315" s="47">
        <v>0</v>
      </c>
      <c r="BB315" s="47">
        <v>0</v>
      </c>
      <c r="BC315" s="47">
        <v>0</v>
      </c>
      <c r="BD315" s="47">
        <v>0</v>
      </c>
      <c r="BE315" s="47">
        <v>0</v>
      </c>
      <c r="BF315" s="47">
        <v>0</v>
      </c>
      <c r="BG315" s="47">
        <v>0</v>
      </c>
      <c r="BH315" s="47">
        <v>0</v>
      </c>
      <c r="BI315" s="47">
        <v>0</v>
      </c>
      <c r="BJ315" s="47">
        <v>0</v>
      </c>
      <c r="BK315" s="47">
        <v>0</v>
      </c>
      <c r="BL315" s="47">
        <v>0</v>
      </c>
      <c r="BM315" s="47">
        <v>0</v>
      </c>
      <c r="BN315" s="47">
        <v>0</v>
      </c>
      <c r="BO315" s="47">
        <v>0</v>
      </c>
      <c r="BP315" s="47">
        <v>0</v>
      </c>
      <c r="BQ315" s="47">
        <v>0</v>
      </c>
      <c r="BR315" s="47">
        <v>0</v>
      </c>
      <c r="BS315" s="47">
        <v>0</v>
      </c>
      <c r="BT315" s="47">
        <v>0</v>
      </c>
      <c r="BU315" s="47">
        <v>0</v>
      </c>
      <c r="BV315" s="47">
        <v>0</v>
      </c>
      <c r="BW315" s="47">
        <v>1</v>
      </c>
      <c r="BX315" s="47">
        <v>0</v>
      </c>
      <c r="BY315" s="47">
        <v>0</v>
      </c>
      <c r="BZ315" s="47">
        <v>0</v>
      </c>
      <c r="CA315" s="47">
        <v>0</v>
      </c>
      <c r="CB315" s="47">
        <v>0</v>
      </c>
      <c r="CC315" s="47">
        <v>0</v>
      </c>
      <c r="CD315" s="47">
        <v>0</v>
      </c>
      <c r="CE315" s="47">
        <v>0</v>
      </c>
      <c r="CF315" s="47">
        <v>0</v>
      </c>
      <c r="CG315" s="47">
        <v>0</v>
      </c>
      <c r="CH315" s="47">
        <v>0</v>
      </c>
      <c r="CI315" s="25">
        <v>1</v>
      </c>
      <c r="CJ315" s="48">
        <v>0</v>
      </c>
      <c r="CK315" s="27">
        <v>0</v>
      </c>
      <c r="CL315" s="48">
        <v>0</v>
      </c>
      <c r="CM315" s="48">
        <v>0</v>
      </c>
      <c r="CN315" s="48">
        <v>1</v>
      </c>
      <c r="CO315" s="25">
        <v>0</v>
      </c>
      <c r="CP315" s="48">
        <v>0</v>
      </c>
      <c r="CQ315" s="48">
        <v>0</v>
      </c>
      <c r="CR315" s="25">
        <v>0</v>
      </c>
      <c r="CS315" s="48">
        <v>0</v>
      </c>
      <c r="CT315" s="48">
        <v>0</v>
      </c>
      <c r="CU315" s="25">
        <v>0</v>
      </c>
      <c r="CV315" s="48">
        <v>0</v>
      </c>
      <c r="CW315" s="48">
        <v>0</v>
      </c>
      <c r="CX315" s="48">
        <v>0</v>
      </c>
      <c r="CY315" s="25">
        <v>0</v>
      </c>
      <c r="CZ315" s="25">
        <v>0</v>
      </c>
      <c r="DA315" s="25">
        <v>0</v>
      </c>
      <c r="DB315" s="48">
        <v>0</v>
      </c>
      <c r="DC315" s="48">
        <v>0</v>
      </c>
      <c r="DD315" s="48">
        <v>0</v>
      </c>
      <c r="DE315" s="25">
        <v>0</v>
      </c>
      <c r="DF315" s="48">
        <v>0</v>
      </c>
      <c r="DG315" s="48">
        <v>0</v>
      </c>
      <c r="DH315" s="48">
        <v>0</v>
      </c>
      <c r="DI315" s="25">
        <v>0</v>
      </c>
      <c r="DJ315" s="33">
        <f t="shared" si="153"/>
        <v>0</v>
      </c>
      <c r="DK315" s="33">
        <f t="shared" si="154"/>
        <v>1</v>
      </c>
      <c r="DL315" s="27">
        <f t="shared" si="155"/>
        <v>0</v>
      </c>
      <c r="DM315" s="33">
        <f t="shared" si="156"/>
        <v>0</v>
      </c>
      <c r="DN315" s="33">
        <f t="shared" si="157"/>
        <v>0</v>
      </c>
      <c r="DO315" s="33">
        <f t="shared" si="158"/>
        <v>0</v>
      </c>
      <c r="DP315" s="33">
        <f t="shared" si="159"/>
        <v>0</v>
      </c>
      <c r="DQ315" s="33">
        <f t="shared" si="160"/>
        <v>0</v>
      </c>
      <c r="DR315" s="154"/>
      <c r="DS315" s="3"/>
      <c r="DT315" s="3"/>
      <c r="DU315" s="3"/>
      <c r="DV315" s="285"/>
    </row>
    <row r="316" spans="1:126" x14ac:dyDescent="0.35">
      <c r="A316">
        <v>2331</v>
      </c>
      <c r="B316" t="s">
        <v>2920</v>
      </c>
      <c r="C316" t="s">
        <v>2921</v>
      </c>
      <c r="D316" t="s">
        <v>2922</v>
      </c>
      <c r="E316" t="s">
        <v>2923</v>
      </c>
      <c r="F316" t="s">
        <v>2923</v>
      </c>
      <c r="H316" t="s">
        <v>1870</v>
      </c>
      <c r="I316">
        <v>2020</v>
      </c>
      <c r="J316" t="s">
        <v>2924</v>
      </c>
      <c r="K316" s="47" t="s">
        <v>2925</v>
      </c>
      <c r="N316" t="s">
        <v>172</v>
      </c>
      <c r="O316" s="42" t="s">
        <v>238</v>
      </c>
      <c r="P316" t="s">
        <v>102</v>
      </c>
      <c r="Q316" t="s">
        <v>2926</v>
      </c>
      <c r="S316" t="s">
        <v>104</v>
      </c>
      <c r="T316" t="s">
        <v>105</v>
      </c>
      <c r="U316" t="s">
        <v>2927</v>
      </c>
      <c r="V316">
        <v>0</v>
      </c>
      <c r="W316">
        <v>0</v>
      </c>
      <c r="X316">
        <v>0</v>
      </c>
      <c r="Y316" s="43">
        <v>0</v>
      </c>
      <c r="Z316" s="43">
        <v>0</v>
      </c>
      <c r="AA316" s="43">
        <v>0</v>
      </c>
      <c r="AB316" s="43">
        <v>0</v>
      </c>
      <c r="AC316" s="3">
        <f t="shared" si="141"/>
        <v>0</v>
      </c>
      <c r="AD316" s="4">
        <f t="shared" si="142"/>
        <v>0</v>
      </c>
      <c r="AE316" s="44">
        <v>0</v>
      </c>
      <c r="AF316" s="44">
        <v>0</v>
      </c>
      <c r="AG316" s="11">
        <f t="shared" si="143"/>
        <v>0</v>
      </c>
      <c r="AH316" s="12">
        <f t="shared" si="144"/>
        <v>0</v>
      </c>
      <c r="AI316" s="13">
        <f t="shared" si="145"/>
        <v>0</v>
      </c>
      <c r="AJ316" s="45">
        <v>0</v>
      </c>
      <c r="AK316" s="45">
        <v>0</v>
      </c>
      <c r="AL316" s="18">
        <f t="shared" si="146"/>
        <v>0</v>
      </c>
      <c r="AM316" s="19">
        <f t="shared" si="147"/>
        <v>0</v>
      </c>
      <c r="AN316" s="46">
        <v>0</v>
      </c>
      <c r="AO316" s="46">
        <v>0</v>
      </c>
      <c r="AP316" s="46">
        <v>1</v>
      </c>
      <c r="AQ316" s="24">
        <f t="shared" si="148"/>
        <v>1</v>
      </c>
      <c r="AR316" s="25">
        <f t="shared" si="149"/>
        <v>1</v>
      </c>
      <c r="AS316" s="13">
        <f t="shared" si="150"/>
        <v>1</v>
      </c>
      <c r="AT316" s="26">
        <f t="shared" si="151"/>
        <v>1</v>
      </c>
      <c r="AU316" s="27">
        <f t="shared" si="152"/>
        <v>1</v>
      </c>
      <c r="AV316" s="47">
        <v>0</v>
      </c>
      <c r="AW316" s="47">
        <v>0</v>
      </c>
      <c r="AX316" s="47">
        <v>0</v>
      </c>
      <c r="AY316" s="47">
        <v>0</v>
      </c>
      <c r="AZ316" s="47">
        <v>0</v>
      </c>
      <c r="BA316" s="47">
        <v>0</v>
      </c>
      <c r="BB316" s="47">
        <v>0</v>
      </c>
      <c r="BC316" s="47">
        <v>0</v>
      </c>
      <c r="BD316" s="47">
        <v>0</v>
      </c>
      <c r="BE316" s="47">
        <v>0</v>
      </c>
      <c r="BF316" s="47">
        <v>0</v>
      </c>
      <c r="BG316" s="47">
        <v>0</v>
      </c>
      <c r="BH316" s="47">
        <v>0</v>
      </c>
      <c r="BI316" s="47">
        <v>0</v>
      </c>
      <c r="BJ316" s="47">
        <v>0</v>
      </c>
      <c r="BK316" s="47">
        <v>0</v>
      </c>
      <c r="BL316" s="47">
        <v>0</v>
      </c>
      <c r="BM316" s="47">
        <v>0</v>
      </c>
      <c r="BN316" s="47">
        <v>0</v>
      </c>
      <c r="BO316" s="47">
        <v>0</v>
      </c>
      <c r="BP316" s="47">
        <v>0</v>
      </c>
      <c r="BQ316" s="47">
        <v>0</v>
      </c>
      <c r="BR316" s="47">
        <v>0</v>
      </c>
      <c r="BS316" s="47">
        <v>0</v>
      </c>
      <c r="BT316" s="47">
        <v>0</v>
      </c>
      <c r="BU316" s="47">
        <v>0</v>
      </c>
      <c r="BV316" s="47">
        <v>0</v>
      </c>
      <c r="BW316" s="47">
        <v>0</v>
      </c>
      <c r="BX316" s="47">
        <v>0</v>
      </c>
      <c r="BY316" s="47">
        <v>0</v>
      </c>
      <c r="BZ316" s="47">
        <v>0</v>
      </c>
      <c r="CA316" s="47">
        <v>0</v>
      </c>
      <c r="CB316" s="47">
        <v>0</v>
      </c>
      <c r="CC316" s="47">
        <v>0</v>
      </c>
      <c r="CD316" s="47">
        <v>0</v>
      </c>
      <c r="CE316" s="47">
        <v>0</v>
      </c>
      <c r="CF316" s="47">
        <v>0</v>
      </c>
      <c r="CG316" s="47">
        <v>0</v>
      </c>
      <c r="CH316" s="47">
        <v>0</v>
      </c>
      <c r="CI316" s="25">
        <v>1</v>
      </c>
      <c r="CJ316" s="48">
        <v>0</v>
      </c>
      <c r="CK316" s="27">
        <v>1</v>
      </c>
      <c r="CL316" s="48">
        <v>0</v>
      </c>
      <c r="CM316" s="48">
        <v>0</v>
      </c>
      <c r="CN316" s="48">
        <v>0</v>
      </c>
      <c r="CO316" s="25">
        <v>0</v>
      </c>
      <c r="CP316" s="48">
        <v>0</v>
      </c>
      <c r="CQ316" s="48">
        <v>0</v>
      </c>
      <c r="CR316" s="25">
        <v>0</v>
      </c>
      <c r="CS316" s="48">
        <v>0</v>
      </c>
      <c r="CT316" s="48">
        <v>0</v>
      </c>
      <c r="CU316" s="25">
        <v>0</v>
      </c>
      <c r="CV316" s="48">
        <v>0</v>
      </c>
      <c r="CW316" s="48">
        <v>0</v>
      </c>
      <c r="CX316" s="48">
        <v>0</v>
      </c>
      <c r="CY316" s="25">
        <v>0</v>
      </c>
      <c r="CZ316" s="25">
        <v>0</v>
      </c>
      <c r="DA316" s="25">
        <v>0</v>
      </c>
      <c r="DB316" s="48">
        <v>0</v>
      </c>
      <c r="DC316" s="48">
        <v>0</v>
      </c>
      <c r="DD316" s="48">
        <v>0</v>
      </c>
      <c r="DE316" s="25">
        <v>0</v>
      </c>
      <c r="DF316" s="48">
        <v>0</v>
      </c>
      <c r="DG316" s="48">
        <v>0</v>
      </c>
      <c r="DH316" s="48">
        <v>0</v>
      </c>
      <c r="DI316" s="25">
        <v>0</v>
      </c>
      <c r="DJ316" s="33">
        <f t="shared" si="153"/>
        <v>0</v>
      </c>
      <c r="DK316" s="33">
        <f t="shared" si="154"/>
        <v>0</v>
      </c>
      <c r="DL316" s="27">
        <f t="shared" si="155"/>
        <v>1</v>
      </c>
      <c r="DM316" s="33">
        <f t="shared" si="156"/>
        <v>0</v>
      </c>
      <c r="DN316" s="33">
        <f t="shared" si="157"/>
        <v>0</v>
      </c>
      <c r="DO316" s="33">
        <f t="shared" si="158"/>
        <v>0</v>
      </c>
      <c r="DP316" s="33">
        <f t="shared" si="159"/>
        <v>0</v>
      </c>
      <c r="DQ316" s="33">
        <f t="shared" si="160"/>
        <v>0</v>
      </c>
      <c r="DR316" s="154"/>
      <c r="DS316" s="3"/>
      <c r="DT316" s="3"/>
      <c r="DU316" s="3"/>
      <c r="DV316" s="285"/>
    </row>
    <row r="317" spans="1:126" s="176" customFormat="1" x14ac:dyDescent="0.35">
      <c r="A317">
        <v>2332</v>
      </c>
      <c r="B317" t="s">
        <v>2920</v>
      </c>
      <c r="C317" t="s">
        <v>2928</v>
      </c>
      <c r="D317" t="s">
        <v>2929</v>
      </c>
      <c r="E317" t="s">
        <v>2930</v>
      </c>
      <c r="F317" t="s">
        <v>2923</v>
      </c>
      <c r="G317" t="s">
        <v>2931</v>
      </c>
      <c r="H317" t="s">
        <v>1706</v>
      </c>
      <c r="I317">
        <v>2020</v>
      </c>
      <c r="J317" t="s">
        <v>2932</v>
      </c>
      <c r="K317" s="47" t="s">
        <v>2933</v>
      </c>
      <c r="L317">
        <v>14</v>
      </c>
      <c r="M317"/>
      <c r="N317">
        <v>20</v>
      </c>
      <c r="O317" s="42" t="s">
        <v>2934</v>
      </c>
      <c r="P317" t="s">
        <v>118</v>
      </c>
      <c r="Q317" t="s">
        <v>2935</v>
      </c>
      <c r="R317"/>
      <c r="S317" t="s">
        <v>104</v>
      </c>
      <c r="T317" t="s">
        <v>105</v>
      </c>
      <c r="U317" t="s">
        <v>138</v>
      </c>
      <c r="V317">
        <v>0</v>
      </c>
      <c r="W317">
        <v>0</v>
      </c>
      <c r="X317">
        <v>0</v>
      </c>
      <c r="Y317" s="43">
        <v>0</v>
      </c>
      <c r="Z317" s="43">
        <v>0</v>
      </c>
      <c r="AA317" s="43">
        <v>0</v>
      </c>
      <c r="AB317" s="43">
        <v>0</v>
      </c>
      <c r="AC317" s="3">
        <f t="shared" si="141"/>
        <v>0</v>
      </c>
      <c r="AD317" s="4">
        <f t="shared" si="142"/>
        <v>0</v>
      </c>
      <c r="AE317" s="44">
        <v>0</v>
      </c>
      <c r="AF317" s="44">
        <v>0</v>
      </c>
      <c r="AG317" s="11">
        <f t="shared" si="143"/>
        <v>0</v>
      </c>
      <c r="AH317" s="12">
        <f t="shared" si="144"/>
        <v>0</v>
      </c>
      <c r="AI317" s="13">
        <f t="shared" si="145"/>
        <v>0</v>
      </c>
      <c r="AJ317" s="45">
        <v>0</v>
      </c>
      <c r="AK317" s="45">
        <v>0</v>
      </c>
      <c r="AL317" s="18">
        <f t="shared" si="146"/>
        <v>0</v>
      </c>
      <c r="AM317" s="19">
        <f t="shared" si="147"/>
        <v>0</v>
      </c>
      <c r="AN317" s="46">
        <v>0</v>
      </c>
      <c r="AO317" s="46">
        <v>0</v>
      </c>
      <c r="AP317" s="46">
        <v>1</v>
      </c>
      <c r="AQ317" s="24">
        <f t="shared" si="148"/>
        <v>1</v>
      </c>
      <c r="AR317" s="25">
        <f t="shared" si="149"/>
        <v>1</v>
      </c>
      <c r="AS317" s="13">
        <f t="shared" si="150"/>
        <v>1</v>
      </c>
      <c r="AT317" s="26">
        <f t="shared" si="151"/>
        <v>1</v>
      </c>
      <c r="AU317" s="27">
        <f t="shared" si="152"/>
        <v>1</v>
      </c>
      <c r="AV317" s="47">
        <v>0</v>
      </c>
      <c r="AW317" s="47">
        <v>0</v>
      </c>
      <c r="AX317" s="47">
        <v>0</v>
      </c>
      <c r="AY317" s="47">
        <v>0</v>
      </c>
      <c r="AZ317" s="47">
        <v>0</v>
      </c>
      <c r="BA317" s="47">
        <v>0</v>
      </c>
      <c r="BB317" s="47">
        <v>0</v>
      </c>
      <c r="BC317" s="47">
        <v>0</v>
      </c>
      <c r="BD317" s="47">
        <v>0</v>
      </c>
      <c r="BE317" s="47">
        <v>0</v>
      </c>
      <c r="BF317" s="47">
        <v>0</v>
      </c>
      <c r="BG317" s="47">
        <v>0</v>
      </c>
      <c r="BH317" s="47">
        <v>0</v>
      </c>
      <c r="BI317" s="47">
        <v>0</v>
      </c>
      <c r="BJ317" s="47">
        <v>0</v>
      </c>
      <c r="BK317" s="47">
        <v>0</v>
      </c>
      <c r="BL317" s="47">
        <v>0</v>
      </c>
      <c r="BM317" s="47">
        <v>0</v>
      </c>
      <c r="BN317" s="47">
        <v>0</v>
      </c>
      <c r="BO317" s="47">
        <v>0</v>
      </c>
      <c r="BP317" s="47">
        <v>0</v>
      </c>
      <c r="BQ317" s="47">
        <v>0</v>
      </c>
      <c r="BR317" s="47">
        <v>0</v>
      </c>
      <c r="BS317" s="47">
        <v>0</v>
      </c>
      <c r="BT317" s="47">
        <v>0</v>
      </c>
      <c r="BU317" s="47">
        <v>0</v>
      </c>
      <c r="BV317" s="47">
        <v>0</v>
      </c>
      <c r="BW317" s="47">
        <v>0</v>
      </c>
      <c r="BX317" s="47">
        <v>0</v>
      </c>
      <c r="BY317" s="47">
        <v>0</v>
      </c>
      <c r="BZ317" s="47">
        <v>0</v>
      </c>
      <c r="CA317" s="47">
        <v>0</v>
      </c>
      <c r="CB317" s="47">
        <v>0</v>
      </c>
      <c r="CC317" s="47">
        <v>0</v>
      </c>
      <c r="CD317" s="47">
        <v>0</v>
      </c>
      <c r="CE317" s="47">
        <v>0</v>
      </c>
      <c r="CF317" s="47">
        <v>0</v>
      </c>
      <c r="CG317" s="47">
        <v>0</v>
      </c>
      <c r="CH317" s="47">
        <v>0</v>
      </c>
      <c r="CI317" s="25">
        <v>1</v>
      </c>
      <c r="CJ317" s="48">
        <v>0</v>
      </c>
      <c r="CK317" s="27">
        <v>1</v>
      </c>
      <c r="CL317" s="48">
        <v>0</v>
      </c>
      <c r="CM317" s="48">
        <v>0</v>
      </c>
      <c r="CN317" s="48">
        <v>0</v>
      </c>
      <c r="CO317" s="25">
        <v>0</v>
      </c>
      <c r="CP317" s="48">
        <v>0</v>
      </c>
      <c r="CQ317" s="48">
        <v>0</v>
      </c>
      <c r="CR317" s="25">
        <v>0</v>
      </c>
      <c r="CS317" s="48">
        <v>0</v>
      </c>
      <c r="CT317" s="48">
        <v>0</v>
      </c>
      <c r="CU317" s="25">
        <v>0</v>
      </c>
      <c r="CV317" s="48">
        <v>0</v>
      </c>
      <c r="CW317" s="48">
        <v>0</v>
      </c>
      <c r="CX317" s="48">
        <v>0</v>
      </c>
      <c r="CY317" s="25">
        <v>0</v>
      </c>
      <c r="CZ317" s="25">
        <v>0</v>
      </c>
      <c r="DA317" s="25">
        <v>0</v>
      </c>
      <c r="DB317" s="48">
        <v>0</v>
      </c>
      <c r="DC317" s="48">
        <v>0</v>
      </c>
      <c r="DD317" s="48">
        <v>0</v>
      </c>
      <c r="DE317" s="25">
        <v>0</v>
      </c>
      <c r="DF317" s="48">
        <v>0</v>
      </c>
      <c r="DG317" s="48">
        <v>0</v>
      </c>
      <c r="DH317" s="48">
        <v>0</v>
      </c>
      <c r="DI317" s="25">
        <v>0</v>
      </c>
      <c r="DJ317" s="33">
        <f t="shared" si="153"/>
        <v>0</v>
      </c>
      <c r="DK317" s="33">
        <f t="shared" si="154"/>
        <v>0</v>
      </c>
      <c r="DL317" s="27">
        <f t="shared" si="155"/>
        <v>1</v>
      </c>
      <c r="DM317" s="33">
        <f t="shared" si="156"/>
        <v>0</v>
      </c>
      <c r="DN317" s="33">
        <f t="shared" si="157"/>
        <v>0</v>
      </c>
      <c r="DO317" s="33">
        <f t="shared" si="158"/>
        <v>0</v>
      </c>
      <c r="DP317" s="33">
        <f t="shared" si="159"/>
        <v>0</v>
      </c>
      <c r="DQ317" s="33">
        <f t="shared" si="160"/>
        <v>0</v>
      </c>
      <c r="DR317" s="154">
        <v>1.194</v>
      </c>
      <c r="DS317" s="3">
        <v>1.64</v>
      </c>
      <c r="DT317" s="3" t="s">
        <v>3086</v>
      </c>
      <c r="DU317" s="3" t="s">
        <v>3076</v>
      </c>
      <c r="DV317" s="286"/>
    </row>
    <row r="318" spans="1:126" s="176" customFormat="1" x14ac:dyDescent="0.35">
      <c r="A318">
        <v>2334</v>
      </c>
      <c r="B318" t="s">
        <v>127</v>
      </c>
      <c r="C318" t="s">
        <v>2936</v>
      </c>
      <c r="D318" t="s">
        <v>2937</v>
      </c>
      <c r="E318" t="s">
        <v>2938</v>
      </c>
      <c r="F318" t="s">
        <v>183</v>
      </c>
      <c r="G318" t="s">
        <v>2939</v>
      </c>
      <c r="H318" t="s">
        <v>2940</v>
      </c>
      <c r="I318">
        <v>2020</v>
      </c>
      <c r="J318" t="s">
        <v>2941</v>
      </c>
      <c r="K318" s="47" t="s">
        <v>2942</v>
      </c>
      <c r="L318">
        <v>40</v>
      </c>
      <c r="M318">
        <v>3</v>
      </c>
      <c r="N318" t="s">
        <v>2943</v>
      </c>
      <c r="O318" s="42" t="s">
        <v>250</v>
      </c>
      <c r="P318" t="s">
        <v>102</v>
      </c>
      <c r="Q318" t="s">
        <v>2944</v>
      </c>
      <c r="R318" t="s">
        <v>108</v>
      </c>
      <c r="S318" t="s">
        <v>104</v>
      </c>
      <c r="T318" t="s">
        <v>105</v>
      </c>
      <c r="U318" t="s">
        <v>2945</v>
      </c>
      <c r="V318">
        <v>1</v>
      </c>
      <c r="W318">
        <v>0</v>
      </c>
      <c r="X318">
        <v>1</v>
      </c>
      <c r="Y318" s="43">
        <v>0</v>
      </c>
      <c r="Z318" s="43">
        <v>0</v>
      </c>
      <c r="AA318" s="43">
        <v>0</v>
      </c>
      <c r="AB318" s="43">
        <v>0</v>
      </c>
      <c r="AC318" s="3">
        <f t="shared" si="141"/>
        <v>0</v>
      </c>
      <c r="AD318" s="4">
        <f t="shared" si="142"/>
        <v>0</v>
      </c>
      <c r="AE318" s="44">
        <v>1</v>
      </c>
      <c r="AF318" s="44">
        <v>0</v>
      </c>
      <c r="AG318" s="11">
        <f t="shared" si="143"/>
        <v>1</v>
      </c>
      <c r="AH318" s="12">
        <f t="shared" si="144"/>
        <v>1</v>
      </c>
      <c r="AI318" s="13">
        <f t="shared" si="145"/>
        <v>1</v>
      </c>
      <c r="AJ318" s="45">
        <v>0</v>
      </c>
      <c r="AK318" s="45">
        <v>0</v>
      </c>
      <c r="AL318" s="18">
        <f t="shared" si="146"/>
        <v>0</v>
      </c>
      <c r="AM318" s="19">
        <f t="shared" si="147"/>
        <v>0</v>
      </c>
      <c r="AN318" s="46">
        <v>0</v>
      </c>
      <c r="AO318" s="46">
        <v>0</v>
      </c>
      <c r="AP318" s="46">
        <v>0</v>
      </c>
      <c r="AQ318" s="24">
        <f t="shared" si="148"/>
        <v>0</v>
      </c>
      <c r="AR318" s="25">
        <f t="shared" si="149"/>
        <v>0</v>
      </c>
      <c r="AS318" s="13">
        <f t="shared" si="150"/>
        <v>0</v>
      </c>
      <c r="AT318" s="26">
        <f t="shared" si="151"/>
        <v>1</v>
      </c>
      <c r="AU318" s="27">
        <f t="shared" si="152"/>
        <v>1</v>
      </c>
      <c r="AV318" s="47">
        <v>0</v>
      </c>
      <c r="AW318" s="47">
        <v>0</v>
      </c>
      <c r="AX318" s="47">
        <v>0</v>
      </c>
      <c r="AY318" s="47">
        <v>0</v>
      </c>
      <c r="AZ318" s="47">
        <v>0</v>
      </c>
      <c r="BA318" s="47">
        <v>0</v>
      </c>
      <c r="BB318" s="47">
        <v>0</v>
      </c>
      <c r="BC318" s="47">
        <v>0</v>
      </c>
      <c r="BD318" s="47">
        <v>0</v>
      </c>
      <c r="BE318" s="47">
        <v>0</v>
      </c>
      <c r="BF318" s="47">
        <v>0</v>
      </c>
      <c r="BG318" s="47">
        <v>0</v>
      </c>
      <c r="BH318" s="47">
        <v>0</v>
      </c>
      <c r="BI318" s="47">
        <v>0</v>
      </c>
      <c r="BJ318" s="47">
        <v>0</v>
      </c>
      <c r="BK318" s="47">
        <v>0</v>
      </c>
      <c r="BL318" s="47">
        <v>0</v>
      </c>
      <c r="BM318" s="47">
        <v>0</v>
      </c>
      <c r="BN318" s="47">
        <v>0</v>
      </c>
      <c r="BO318" s="47">
        <v>0</v>
      </c>
      <c r="BP318" s="47">
        <v>0</v>
      </c>
      <c r="BQ318" s="47">
        <v>0</v>
      </c>
      <c r="BR318" s="47">
        <v>0</v>
      </c>
      <c r="BS318" s="47">
        <v>0</v>
      </c>
      <c r="BT318" s="47">
        <v>0</v>
      </c>
      <c r="BU318" s="47">
        <v>1</v>
      </c>
      <c r="BV318" s="47">
        <v>0</v>
      </c>
      <c r="BW318" s="47">
        <v>0</v>
      </c>
      <c r="BX318" s="47">
        <v>0</v>
      </c>
      <c r="BY318" s="47">
        <v>0</v>
      </c>
      <c r="BZ318" s="47">
        <v>0</v>
      </c>
      <c r="CA318" s="47">
        <v>0</v>
      </c>
      <c r="CB318" s="47">
        <v>0</v>
      </c>
      <c r="CC318" s="47">
        <v>0</v>
      </c>
      <c r="CD318" s="47">
        <v>1</v>
      </c>
      <c r="CE318" s="47">
        <v>0</v>
      </c>
      <c r="CF318" s="47">
        <v>0</v>
      </c>
      <c r="CG318" s="47">
        <v>0</v>
      </c>
      <c r="CH318" s="47">
        <v>0</v>
      </c>
      <c r="CI318" s="25">
        <v>1</v>
      </c>
      <c r="CJ318" s="48">
        <v>0</v>
      </c>
      <c r="CK318" s="27">
        <v>1</v>
      </c>
      <c r="CL318" s="48">
        <v>0</v>
      </c>
      <c r="CM318" s="48">
        <v>0</v>
      </c>
      <c r="CN318" s="48">
        <v>0</v>
      </c>
      <c r="CO318" s="25">
        <v>0</v>
      </c>
      <c r="CP318" s="48">
        <v>0</v>
      </c>
      <c r="CQ318" s="48">
        <v>0</v>
      </c>
      <c r="CR318" s="25">
        <v>0</v>
      </c>
      <c r="CS318" s="48">
        <v>0</v>
      </c>
      <c r="CT318" s="48">
        <v>0</v>
      </c>
      <c r="CU318" s="25">
        <v>0</v>
      </c>
      <c r="CV318" s="48">
        <v>0</v>
      </c>
      <c r="CW318" s="48">
        <v>0</v>
      </c>
      <c r="CX318" s="48">
        <v>0</v>
      </c>
      <c r="CY318" s="25">
        <v>0</v>
      </c>
      <c r="CZ318" s="25">
        <v>0</v>
      </c>
      <c r="DA318" s="25">
        <v>0</v>
      </c>
      <c r="DB318" s="48">
        <v>0</v>
      </c>
      <c r="DC318" s="48">
        <v>0</v>
      </c>
      <c r="DD318" s="48">
        <v>0</v>
      </c>
      <c r="DE318" s="25">
        <v>0</v>
      </c>
      <c r="DF318" s="48">
        <v>0</v>
      </c>
      <c r="DG318" s="48">
        <v>0</v>
      </c>
      <c r="DH318" s="48">
        <v>0</v>
      </c>
      <c r="DI318" s="25">
        <v>0</v>
      </c>
      <c r="DJ318" s="33">
        <f t="shared" si="153"/>
        <v>0</v>
      </c>
      <c r="DK318" s="33">
        <f t="shared" si="154"/>
        <v>0</v>
      </c>
      <c r="DL318" s="27">
        <f t="shared" si="155"/>
        <v>1</v>
      </c>
      <c r="DM318" s="33">
        <f t="shared" si="156"/>
        <v>0</v>
      </c>
      <c r="DN318" s="33">
        <f t="shared" si="157"/>
        <v>0</v>
      </c>
      <c r="DO318" s="33">
        <f t="shared" si="158"/>
        <v>0</v>
      </c>
      <c r="DP318" s="33">
        <f t="shared" si="159"/>
        <v>0</v>
      </c>
      <c r="DQ318" s="33">
        <f t="shared" si="160"/>
        <v>0</v>
      </c>
      <c r="DR318" s="154">
        <v>1.254</v>
      </c>
      <c r="DS318" s="3">
        <v>1.1659999999999999</v>
      </c>
      <c r="DT318" s="3" t="s">
        <v>3063</v>
      </c>
      <c r="DU318" s="3" t="s">
        <v>3064</v>
      </c>
      <c r="DV318" s="286"/>
    </row>
    <row r="319" spans="1:126" s="176" customFormat="1" x14ac:dyDescent="0.35">
      <c r="A319">
        <v>2338</v>
      </c>
      <c r="B319" t="s">
        <v>127</v>
      </c>
      <c r="C319" t="s">
        <v>2946</v>
      </c>
      <c r="D319" t="s">
        <v>2947</v>
      </c>
      <c r="E319" t="s">
        <v>445</v>
      </c>
      <c r="F319" t="s">
        <v>445</v>
      </c>
      <c r="G319"/>
      <c r="H319" t="s">
        <v>1428</v>
      </c>
      <c r="I319">
        <v>2020</v>
      </c>
      <c r="J319" t="s">
        <v>2948</v>
      </c>
      <c r="K319" s="47" t="s">
        <v>232</v>
      </c>
      <c r="L319">
        <v>14</v>
      </c>
      <c r="M319"/>
      <c r="N319"/>
      <c r="O319" s="42"/>
      <c r="P319" t="s">
        <v>102</v>
      </c>
      <c r="Q319" t="s">
        <v>2949</v>
      </c>
      <c r="R319" t="s">
        <v>103</v>
      </c>
      <c r="S319" t="s">
        <v>111</v>
      </c>
      <c r="T319" t="s">
        <v>112</v>
      </c>
      <c r="U319" t="s">
        <v>190</v>
      </c>
      <c r="V319">
        <v>0</v>
      </c>
      <c r="W319">
        <v>0</v>
      </c>
      <c r="X319">
        <v>0</v>
      </c>
      <c r="Y319" s="43">
        <v>0</v>
      </c>
      <c r="Z319" s="43">
        <v>0</v>
      </c>
      <c r="AA319" s="43">
        <v>0</v>
      </c>
      <c r="AB319" s="43">
        <v>1</v>
      </c>
      <c r="AC319" s="3">
        <f t="shared" si="141"/>
        <v>1</v>
      </c>
      <c r="AD319" s="4">
        <f t="shared" si="142"/>
        <v>1</v>
      </c>
      <c r="AE319" s="44">
        <v>0</v>
      </c>
      <c r="AF319" s="44">
        <v>0</v>
      </c>
      <c r="AG319" s="11">
        <f t="shared" si="143"/>
        <v>0</v>
      </c>
      <c r="AH319" s="12">
        <f t="shared" si="144"/>
        <v>0</v>
      </c>
      <c r="AI319" s="13">
        <f t="shared" si="145"/>
        <v>1</v>
      </c>
      <c r="AJ319" s="45">
        <v>0</v>
      </c>
      <c r="AK319" s="45">
        <v>0</v>
      </c>
      <c r="AL319" s="18">
        <f t="shared" si="146"/>
        <v>0</v>
      </c>
      <c r="AM319" s="19">
        <f t="shared" si="147"/>
        <v>0</v>
      </c>
      <c r="AN319" s="46">
        <v>0</v>
      </c>
      <c r="AO319" s="46">
        <v>0</v>
      </c>
      <c r="AP319" s="46">
        <v>0</v>
      </c>
      <c r="AQ319" s="24">
        <f t="shared" si="148"/>
        <v>0</v>
      </c>
      <c r="AR319" s="25">
        <f t="shared" si="149"/>
        <v>0</v>
      </c>
      <c r="AS319" s="13">
        <f t="shared" si="150"/>
        <v>0</v>
      </c>
      <c r="AT319" s="26">
        <f t="shared" si="151"/>
        <v>1</v>
      </c>
      <c r="AU319" s="27">
        <f t="shared" si="152"/>
        <v>1</v>
      </c>
      <c r="AV319" s="47">
        <v>0</v>
      </c>
      <c r="AW319" s="47">
        <v>0</v>
      </c>
      <c r="AX319" s="47">
        <v>0</v>
      </c>
      <c r="AY319" s="47">
        <v>0</v>
      </c>
      <c r="AZ319" s="47">
        <v>0</v>
      </c>
      <c r="BA319" s="47">
        <v>0</v>
      </c>
      <c r="BB319" s="47">
        <v>0</v>
      </c>
      <c r="BC319" s="47">
        <v>0</v>
      </c>
      <c r="BD319" s="47">
        <v>0</v>
      </c>
      <c r="BE319" s="47">
        <v>0</v>
      </c>
      <c r="BF319" s="47">
        <v>0</v>
      </c>
      <c r="BG319" s="47">
        <v>0</v>
      </c>
      <c r="BH319" s="47">
        <v>0</v>
      </c>
      <c r="BI319" s="47">
        <v>0</v>
      </c>
      <c r="BJ319" s="47">
        <v>0</v>
      </c>
      <c r="BK319" s="47">
        <v>0</v>
      </c>
      <c r="BL319" s="47">
        <v>0</v>
      </c>
      <c r="BM319" s="47">
        <v>0</v>
      </c>
      <c r="BN319" s="47">
        <v>0</v>
      </c>
      <c r="BO319" s="47">
        <v>0</v>
      </c>
      <c r="BP319" s="47">
        <v>0</v>
      </c>
      <c r="BQ319" s="47">
        <v>0</v>
      </c>
      <c r="BR319" s="47">
        <v>0</v>
      </c>
      <c r="BS319" s="47">
        <v>0</v>
      </c>
      <c r="BT319" s="47">
        <v>0</v>
      </c>
      <c r="BU319" s="47">
        <v>0</v>
      </c>
      <c r="BV319" s="47">
        <v>0</v>
      </c>
      <c r="BW319" s="47">
        <v>0</v>
      </c>
      <c r="BX319" s="47">
        <v>0</v>
      </c>
      <c r="BY319" s="47">
        <v>0</v>
      </c>
      <c r="BZ319" s="47">
        <v>0</v>
      </c>
      <c r="CA319" s="47">
        <v>0</v>
      </c>
      <c r="CB319" s="47">
        <v>0</v>
      </c>
      <c r="CC319" s="47">
        <v>0</v>
      </c>
      <c r="CD319" s="47">
        <v>0</v>
      </c>
      <c r="CE319" s="47">
        <v>0</v>
      </c>
      <c r="CF319" s="47">
        <v>0</v>
      </c>
      <c r="CG319" s="47">
        <v>0</v>
      </c>
      <c r="CH319" s="47">
        <v>0</v>
      </c>
      <c r="CI319" s="25">
        <v>0</v>
      </c>
      <c r="CJ319" s="48">
        <v>0</v>
      </c>
      <c r="CK319" s="27">
        <v>0</v>
      </c>
      <c r="CL319" s="48">
        <v>0</v>
      </c>
      <c r="CM319" s="48">
        <v>0</v>
      </c>
      <c r="CN319" s="48">
        <v>0</v>
      </c>
      <c r="CO319" s="25">
        <v>0</v>
      </c>
      <c r="CP319" s="48">
        <v>0</v>
      </c>
      <c r="CQ319" s="48">
        <v>0</v>
      </c>
      <c r="CR319" s="25">
        <v>0</v>
      </c>
      <c r="CS319" s="48">
        <v>0</v>
      </c>
      <c r="CT319" s="48">
        <v>0</v>
      </c>
      <c r="CU319" s="25">
        <v>1</v>
      </c>
      <c r="CV319" s="48">
        <v>0</v>
      </c>
      <c r="CW319" s="48">
        <v>0</v>
      </c>
      <c r="CX319" s="48">
        <v>1</v>
      </c>
      <c r="CY319" s="25">
        <v>0</v>
      </c>
      <c r="CZ319" s="25">
        <v>0</v>
      </c>
      <c r="DA319" s="25">
        <v>0</v>
      </c>
      <c r="DB319" s="48">
        <v>0</v>
      </c>
      <c r="DC319" s="48">
        <v>0</v>
      </c>
      <c r="DD319" s="48">
        <v>0</v>
      </c>
      <c r="DE319" s="25">
        <v>0</v>
      </c>
      <c r="DF319" s="48">
        <v>0</v>
      </c>
      <c r="DG319" s="48">
        <v>0</v>
      </c>
      <c r="DH319" s="48">
        <v>0</v>
      </c>
      <c r="DI319" s="25">
        <v>0</v>
      </c>
      <c r="DJ319" s="33">
        <f t="shared" si="153"/>
        <v>0</v>
      </c>
      <c r="DK319" s="33">
        <f t="shared" si="154"/>
        <v>0</v>
      </c>
      <c r="DL319" s="27">
        <f t="shared" si="155"/>
        <v>0</v>
      </c>
      <c r="DM319" s="33">
        <f t="shared" si="156"/>
        <v>0</v>
      </c>
      <c r="DN319" s="33">
        <f t="shared" si="157"/>
        <v>0</v>
      </c>
      <c r="DO319" s="33">
        <f t="shared" si="158"/>
        <v>0</v>
      </c>
      <c r="DP319" s="33">
        <f t="shared" si="159"/>
        <v>0</v>
      </c>
      <c r="DQ319" s="33">
        <f t="shared" si="160"/>
        <v>0</v>
      </c>
      <c r="DR319" s="154"/>
      <c r="DS319" s="3"/>
      <c r="DT319" s="3"/>
      <c r="DU319" s="3"/>
      <c r="DV319" s="286"/>
    </row>
    <row r="320" spans="1:126" s="176" customFormat="1" x14ac:dyDescent="0.35">
      <c r="A320">
        <v>2350</v>
      </c>
      <c r="B320" t="s">
        <v>459</v>
      </c>
      <c r="C320" t="s">
        <v>2950</v>
      </c>
      <c r="D320" t="s">
        <v>2951</v>
      </c>
      <c r="E320" t="s">
        <v>2952</v>
      </c>
      <c r="F320" t="s">
        <v>2952</v>
      </c>
      <c r="G320"/>
      <c r="H320" t="s">
        <v>1852</v>
      </c>
      <c r="I320">
        <v>2020</v>
      </c>
      <c r="J320" t="s">
        <v>2953</v>
      </c>
      <c r="K320" s="47"/>
      <c r="L320"/>
      <c r="M320"/>
      <c r="N320"/>
      <c r="O320" s="42" t="s">
        <v>2954</v>
      </c>
      <c r="P320" t="s">
        <v>102</v>
      </c>
      <c r="Q320" t="s">
        <v>2955</v>
      </c>
      <c r="R320" t="s">
        <v>103</v>
      </c>
      <c r="S320" t="s">
        <v>231</v>
      </c>
      <c r="T320"/>
      <c r="U320" t="s">
        <v>156</v>
      </c>
      <c r="V320">
        <v>0</v>
      </c>
      <c r="W320">
        <v>0</v>
      </c>
      <c r="X320">
        <v>0</v>
      </c>
      <c r="Y320" s="43">
        <v>0</v>
      </c>
      <c r="Z320" s="43">
        <v>0</v>
      </c>
      <c r="AA320" s="43">
        <v>0</v>
      </c>
      <c r="AB320" s="43">
        <v>0</v>
      </c>
      <c r="AC320" s="3">
        <f t="shared" si="141"/>
        <v>0</v>
      </c>
      <c r="AD320" s="4">
        <f t="shared" si="142"/>
        <v>0</v>
      </c>
      <c r="AE320" s="44">
        <v>1</v>
      </c>
      <c r="AF320" s="44">
        <v>0</v>
      </c>
      <c r="AG320" s="11">
        <f t="shared" si="143"/>
        <v>1</v>
      </c>
      <c r="AH320" s="12">
        <f t="shared" si="144"/>
        <v>1</v>
      </c>
      <c r="AI320" s="13">
        <f t="shared" si="145"/>
        <v>1</v>
      </c>
      <c r="AJ320" s="45">
        <v>0</v>
      </c>
      <c r="AK320" s="45">
        <v>0</v>
      </c>
      <c r="AL320" s="18">
        <f t="shared" si="146"/>
        <v>0</v>
      </c>
      <c r="AM320" s="19">
        <f t="shared" si="147"/>
        <v>0</v>
      </c>
      <c r="AN320" s="46">
        <v>0</v>
      </c>
      <c r="AO320" s="46">
        <v>0</v>
      </c>
      <c r="AP320" s="46">
        <v>0</v>
      </c>
      <c r="AQ320" s="24">
        <f t="shared" si="148"/>
        <v>0</v>
      </c>
      <c r="AR320" s="25">
        <f t="shared" si="149"/>
        <v>0</v>
      </c>
      <c r="AS320" s="13">
        <f t="shared" si="150"/>
        <v>0</v>
      </c>
      <c r="AT320" s="26">
        <f t="shared" si="151"/>
        <v>1</v>
      </c>
      <c r="AU320" s="27">
        <f t="shared" si="152"/>
        <v>1</v>
      </c>
      <c r="AV320" s="47">
        <v>0</v>
      </c>
      <c r="AW320" s="47">
        <v>0</v>
      </c>
      <c r="AX320" s="47">
        <v>0</v>
      </c>
      <c r="AY320" s="47">
        <v>0</v>
      </c>
      <c r="AZ320" s="47">
        <v>0</v>
      </c>
      <c r="BA320" s="47">
        <v>0</v>
      </c>
      <c r="BB320" s="47">
        <v>0</v>
      </c>
      <c r="BC320" s="47">
        <v>0</v>
      </c>
      <c r="BD320" s="47">
        <v>0</v>
      </c>
      <c r="BE320" s="47">
        <v>0</v>
      </c>
      <c r="BF320" s="47">
        <v>0</v>
      </c>
      <c r="BG320" s="47">
        <v>0</v>
      </c>
      <c r="BH320" s="47">
        <v>0</v>
      </c>
      <c r="BI320" s="47">
        <v>0</v>
      </c>
      <c r="BJ320" s="47">
        <v>0</v>
      </c>
      <c r="BK320" s="47">
        <v>0</v>
      </c>
      <c r="BL320" s="47">
        <v>0</v>
      </c>
      <c r="BM320" s="47">
        <v>0</v>
      </c>
      <c r="BN320" s="47">
        <v>0</v>
      </c>
      <c r="BO320" s="47">
        <v>0</v>
      </c>
      <c r="BP320" s="47">
        <v>0</v>
      </c>
      <c r="BQ320" s="47">
        <v>0</v>
      </c>
      <c r="BR320" s="47">
        <v>0</v>
      </c>
      <c r="BS320" s="47">
        <v>0</v>
      </c>
      <c r="BT320" s="47">
        <v>0</v>
      </c>
      <c r="BU320" s="47">
        <v>0</v>
      </c>
      <c r="BV320" s="47">
        <v>0</v>
      </c>
      <c r="BW320" s="47">
        <v>0</v>
      </c>
      <c r="BX320" s="47">
        <v>0</v>
      </c>
      <c r="BY320" s="47">
        <v>0</v>
      </c>
      <c r="BZ320" s="47">
        <v>0</v>
      </c>
      <c r="CA320" s="47">
        <v>0</v>
      </c>
      <c r="CB320" s="47">
        <v>0</v>
      </c>
      <c r="CC320" s="47">
        <v>0</v>
      </c>
      <c r="CD320" s="47">
        <v>0</v>
      </c>
      <c r="CE320" s="47">
        <v>0</v>
      </c>
      <c r="CF320" s="47">
        <v>0</v>
      </c>
      <c r="CG320" s="47">
        <v>0</v>
      </c>
      <c r="CH320" s="47">
        <v>0</v>
      </c>
      <c r="CI320" s="25">
        <v>0</v>
      </c>
      <c r="CJ320" s="48">
        <v>0</v>
      </c>
      <c r="CK320" s="27">
        <v>0</v>
      </c>
      <c r="CL320" s="48">
        <v>0</v>
      </c>
      <c r="CM320" s="48">
        <v>0</v>
      </c>
      <c r="CN320" s="48">
        <v>0</v>
      </c>
      <c r="CO320" s="25">
        <v>0</v>
      </c>
      <c r="CP320" s="48">
        <v>0</v>
      </c>
      <c r="CQ320" s="48">
        <v>0</v>
      </c>
      <c r="CR320" s="25">
        <v>0</v>
      </c>
      <c r="CS320" s="48">
        <v>0</v>
      </c>
      <c r="CT320" s="48">
        <v>0</v>
      </c>
      <c r="CU320" s="25">
        <v>0</v>
      </c>
      <c r="CV320" s="48">
        <v>0</v>
      </c>
      <c r="CW320" s="48">
        <v>0</v>
      </c>
      <c r="CX320" s="48">
        <v>0</v>
      </c>
      <c r="CY320" s="25">
        <v>1</v>
      </c>
      <c r="CZ320" s="25">
        <v>0</v>
      </c>
      <c r="DA320" s="25">
        <v>0</v>
      </c>
      <c r="DB320" s="48">
        <v>0</v>
      </c>
      <c r="DC320" s="48">
        <v>0</v>
      </c>
      <c r="DD320" s="48">
        <v>0</v>
      </c>
      <c r="DE320" s="25">
        <v>0</v>
      </c>
      <c r="DF320" s="48">
        <v>0</v>
      </c>
      <c r="DG320" s="48">
        <v>0</v>
      </c>
      <c r="DH320" s="48">
        <v>0</v>
      </c>
      <c r="DI320" s="25">
        <v>0</v>
      </c>
      <c r="DJ320" s="33">
        <f t="shared" si="153"/>
        <v>0</v>
      </c>
      <c r="DK320" s="33">
        <f t="shared" si="154"/>
        <v>0</v>
      </c>
      <c r="DL320" s="27">
        <f t="shared" si="155"/>
        <v>0</v>
      </c>
      <c r="DM320" s="33">
        <f t="shared" si="156"/>
        <v>0</v>
      </c>
      <c r="DN320" s="33">
        <f t="shared" si="157"/>
        <v>0</v>
      </c>
      <c r="DO320" s="33">
        <f t="shared" si="158"/>
        <v>0</v>
      </c>
      <c r="DP320" s="33">
        <f t="shared" si="159"/>
        <v>0</v>
      </c>
      <c r="DQ320" s="33">
        <f t="shared" si="160"/>
        <v>0</v>
      </c>
      <c r="DR320" s="154"/>
      <c r="DS320" s="3"/>
      <c r="DT320" s="3"/>
      <c r="DU320" s="3"/>
      <c r="DV320" s="286"/>
    </row>
    <row r="321" spans="1:126" s="176" customFormat="1" x14ac:dyDescent="0.35">
      <c r="A321">
        <v>2351</v>
      </c>
      <c r="B321" t="s">
        <v>459</v>
      </c>
      <c r="C321" t="s">
        <v>2956</v>
      </c>
      <c r="D321" t="s">
        <v>2957</v>
      </c>
      <c r="E321" t="s">
        <v>2958</v>
      </c>
      <c r="F321" t="s">
        <v>2959</v>
      </c>
      <c r="G321" t="s">
        <v>2960</v>
      </c>
      <c r="H321" t="s">
        <v>2961</v>
      </c>
      <c r="I321">
        <v>2020</v>
      </c>
      <c r="J321" t="s">
        <v>2962</v>
      </c>
      <c r="K321" s="47"/>
      <c r="L321"/>
      <c r="M321"/>
      <c r="N321"/>
      <c r="O321" s="42"/>
      <c r="P321" t="s">
        <v>102</v>
      </c>
      <c r="Q321" t="s">
        <v>2963</v>
      </c>
      <c r="R321" t="s">
        <v>103</v>
      </c>
      <c r="S321" t="s">
        <v>119</v>
      </c>
      <c r="T321" t="s">
        <v>447</v>
      </c>
      <c r="U321" t="s">
        <v>117</v>
      </c>
      <c r="V321">
        <v>0</v>
      </c>
      <c r="W321">
        <v>0</v>
      </c>
      <c r="X321">
        <v>0</v>
      </c>
      <c r="Y321" s="43">
        <v>0</v>
      </c>
      <c r="Z321" s="43">
        <v>0</v>
      </c>
      <c r="AA321" s="43">
        <v>0</v>
      </c>
      <c r="AB321" s="43">
        <v>0</v>
      </c>
      <c r="AC321" s="3">
        <f t="shared" si="141"/>
        <v>0</v>
      </c>
      <c r="AD321" s="4">
        <f t="shared" si="142"/>
        <v>0</v>
      </c>
      <c r="AE321" s="44">
        <v>0</v>
      </c>
      <c r="AF321" s="44">
        <v>0</v>
      </c>
      <c r="AG321" s="11">
        <f t="shared" si="143"/>
        <v>0</v>
      </c>
      <c r="AH321" s="12">
        <f t="shared" si="144"/>
        <v>0</v>
      </c>
      <c r="AI321" s="13">
        <f t="shared" si="145"/>
        <v>0</v>
      </c>
      <c r="AJ321" s="45">
        <v>0</v>
      </c>
      <c r="AK321" s="45">
        <v>0</v>
      </c>
      <c r="AL321" s="18">
        <f t="shared" si="146"/>
        <v>0</v>
      </c>
      <c r="AM321" s="19">
        <f t="shared" si="147"/>
        <v>0</v>
      </c>
      <c r="AN321" s="46">
        <v>0</v>
      </c>
      <c r="AO321" s="46">
        <v>1</v>
      </c>
      <c r="AP321" s="46">
        <v>0</v>
      </c>
      <c r="AQ321" s="24">
        <f t="shared" si="148"/>
        <v>1</v>
      </c>
      <c r="AR321" s="25">
        <f t="shared" si="149"/>
        <v>1</v>
      </c>
      <c r="AS321" s="13">
        <f t="shared" si="150"/>
        <v>1</v>
      </c>
      <c r="AT321" s="26">
        <f t="shared" si="151"/>
        <v>1</v>
      </c>
      <c r="AU321" s="27">
        <f t="shared" si="152"/>
        <v>1</v>
      </c>
      <c r="AV321" s="47">
        <v>0</v>
      </c>
      <c r="AW321" s="47">
        <v>0</v>
      </c>
      <c r="AX321" s="47">
        <v>0</v>
      </c>
      <c r="AY321" s="47">
        <v>0</v>
      </c>
      <c r="AZ321" s="47">
        <v>0</v>
      </c>
      <c r="BA321" s="47">
        <v>0</v>
      </c>
      <c r="BB321" s="47">
        <v>0</v>
      </c>
      <c r="BC321" s="47">
        <v>0</v>
      </c>
      <c r="BD321" s="47">
        <v>0</v>
      </c>
      <c r="BE321" s="47">
        <v>0</v>
      </c>
      <c r="BF321" s="47">
        <v>0</v>
      </c>
      <c r="BG321" s="47">
        <v>0</v>
      </c>
      <c r="BH321" s="47">
        <v>0</v>
      </c>
      <c r="BI321" s="47">
        <v>0</v>
      </c>
      <c r="BJ321" s="47">
        <v>0</v>
      </c>
      <c r="BK321" s="47">
        <v>0</v>
      </c>
      <c r="BL321" s="47">
        <v>0</v>
      </c>
      <c r="BM321" s="47">
        <v>0</v>
      </c>
      <c r="BN321" s="47">
        <v>0</v>
      </c>
      <c r="BO321" s="47">
        <v>0</v>
      </c>
      <c r="BP321" s="47">
        <v>0</v>
      </c>
      <c r="BQ321" s="47">
        <v>0</v>
      </c>
      <c r="BR321" s="47">
        <v>0</v>
      </c>
      <c r="BS321" s="47">
        <v>0</v>
      </c>
      <c r="BT321" s="47">
        <v>0</v>
      </c>
      <c r="BU321" s="47">
        <v>0</v>
      </c>
      <c r="BV321" s="47">
        <v>0</v>
      </c>
      <c r="BW321" s="47">
        <v>0</v>
      </c>
      <c r="BX321" s="47">
        <v>0</v>
      </c>
      <c r="BY321" s="47">
        <v>0</v>
      </c>
      <c r="BZ321" s="47">
        <v>0</v>
      </c>
      <c r="CA321" s="47">
        <v>0</v>
      </c>
      <c r="CB321" s="47">
        <v>0</v>
      </c>
      <c r="CC321" s="47">
        <v>0</v>
      </c>
      <c r="CD321" s="47">
        <v>0</v>
      </c>
      <c r="CE321" s="47">
        <v>0</v>
      </c>
      <c r="CF321" s="47">
        <v>0</v>
      </c>
      <c r="CG321" s="47">
        <v>0</v>
      </c>
      <c r="CH321" s="47">
        <v>0</v>
      </c>
      <c r="CI321" s="25">
        <v>0</v>
      </c>
      <c r="CJ321" s="48">
        <v>0</v>
      </c>
      <c r="CK321" s="27">
        <v>0</v>
      </c>
      <c r="CL321" s="48">
        <v>0</v>
      </c>
      <c r="CM321" s="48">
        <v>0</v>
      </c>
      <c r="CN321" s="48">
        <v>0</v>
      </c>
      <c r="CO321" s="25">
        <v>0</v>
      </c>
      <c r="CP321" s="48">
        <v>0</v>
      </c>
      <c r="CQ321" s="48">
        <v>0</v>
      </c>
      <c r="CR321" s="25">
        <v>0</v>
      </c>
      <c r="CS321" s="48">
        <v>0</v>
      </c>
      <c r="CT321" s="48">
        <v>0</v>
      </c>
      <c r="CU321" s="25">
        <v>0</v>
      </c>
      <c r="CV321" s="48">
        <v>0</v>
      </c>
      <c r="CW321" s="48">
        <v>0</v>
      </c>
      <c r="CX321" s="48">
        <v>0</v>
      </c>
      <c r="CY321" s="25">
        <v>0</v>
      </c>
      <c r="CZ321" s="25">
        <v>0</v>
      </c>
      <c r="DA321" s="25">
        <v>0</v>
      </c>
      <c r="DB321" s="48">
        <v>0</v>
      </c>
      <c r="DC321" s="48">
        <v>0</v>
      </c>
      <c r="DD321" s="48">
        <v>0</v>
      </c>
      <c r="DE321" s="25">
        <v>1</v>
      </c>
      <c r="DF321" s="48">
        <v>1</v>
      </c>
      <c r="DG321" s="48">
        <v>0</v>
      </c>
      <c r="DH321" s="48">
        <v>0</v>
      </c>
      <c r="DI321" s="25">
        <v>0</v>
      </c>
      <c r="DJ321" s="33">
        <f t="shared" si="153"/>
        <v>0</v>
      </c>
      <c r="DK321" s="33">
        <f t="shared" si="154"/>
        <v>0</v>
      </c>
      <c r="DL321" s="27">
        <f t="shared" si="155"/>
        <v>0</v>
      </c>
      <c r="DM321" s="33">
        <f t="shared" si="156"/>
        <v>0</v>
      </c>
      <c r="DN321" s="33">
        <f t="shared" si="157"/>
        <v>0</v>
      </c>
      <c r="DO321" s="33">
        <f t="shared" si="158"/>
        <v>0</v>
      </c>
      <c r="DP321" s="33">
        <f t="shared" si="159"/>
        <v>0</v>
      </c>
      <c r="DQ321" s="33">
        <f t="shared" si="160"/>
        <v>1</v>
      </c>
      <c r="DR321" s="154"/>
      <c r="DS321" s="3"/>
      <c r="DT321" s="3"/>
      <c r="DU321" s="3"/>
      <c r="DV321" s="286"/>
    </row>
    <row r="322" spans="1:126" s="197" customFormat="1" x14ac:dyDescent="0.35">
      <c r="A322">
        <v>2352</v>
      </c>
      <c r="B322" t="s">
        <v>459</v>
      </c>
      <c r="C322" t="s">
        <v>2964</v>
      </c>
      <c r="D322" t="s">
        <v>2965</v>
      </c>
      <c r="E322" t="s">
        <v>2966</v>
      </c>
      <c r="F322"/>
      <c r="G322" t="s">
        <v>2967</v>
      </c>
      <c r="H322" t="s">
        <v>2968</v>
      </c>
      <c r="I322">
        <v>2020</v>
      </c>
      <c r="J322" t="s">
        <v>2969</v>
      </c>
      <c r="K322" s="47" t="s">
        <v>335</v>
      </c>
      <c r="L322">
        <v>23</v>
      </c>
      <c r="M322">
        <v>3</v>
      </c>
      <c r="N322" t="s">
        <v>2970</v>
      </c>
      <c r="O322" s="42"/>
      <c r="P322" t="s">
        <v>102</v>
      </c>
      <c r="Q322" t="s">
        <v>2971</v>
      </c>
      <c r="R322" t="s">
        <v>103</v>
      </c>
      <c r="S322" t="s">
        <v>104</v>
      </c>
      <c r="T322" t="s">
        <v>105</v>
      </c>
      <c r="U322" t="s">
        <v>125</v>
      </c>
      <c r="V322">
        <v>0</v>
      </c>
      <c r="W322">
        <v>0</v>
      </c>
      <c r="X322">
        <v>0</v>
      </c>
      <c r="Y322" s="43">
        <v>0</v>
      </c>
      <c r="Z322" s="43">
        <v>1</v>
      </c>
      <c r="AA322" s="43">
        <v>0</v>
      </c>
      <c r="AB322" s="43">
        <v>0</v>
      </c>
      <c r="AC322" s="3">
        <f t="shared" si="141"/>
        <v>1</v>
      </c>
      <c r="AD322" s="4">
        <f t="shared" si="142"/>
        <v>1</v>
      </c>
      <c r="AE322" s="44">
        <v>0</v>
      </c>
      <c r="AF322" s="44">
        <v>0</v>
      </c>
      <c r="AG322" s="11">
        <f t="shared" si="143"/>
        <v>0</v>
      </c>
      <c r="AH322" s="12">
        <f t="shared" si="144"/>
        <v>0</v>
      </c>
      <c r="AI322" s="13">
        <f t="shared" si="145"/>
        <v>1</v>
      </c>
      <c r="AJ322" s="45">
        <v>0</v>
      </c>
      <c r="AK322" s="45">
        <v>0</v>
      </c>
      <c r="AL322" s="18">
        <f t="shared" si="146"/>
        <v>0</v>
      </c>
      <c r="AM322" s="19">
        <f t="shared" si="147"/>
        <v>0</v>
      </c>
      <c r="AN322" s="46">
        <v>0</v>
      </c>
      <c r="AO322" s="46">
        <v>0</v>
      </c>
      <c r="AP322" s="46">
        <v>0</v>
      </c>
      <c r="AQ322" s="24">
        <f t="shared" si="148"/>
        <v>0</v>
      </c>
      <c r="AR322" s="25">
        <f t="shared" si="149"/>
        <v>0</v>
      </c>
      <c r="AS322" s="13">
        <f t="shared" si="150"/>
        <v>0</v>
      </c>
      <c r="AT322" s="26">
        <f t="shared" si="151"/>
        <v>1</v>
      </c>
      <c r="AU322" s="27">
        <f t="shared" si="152"/>
        <v>1</v>
      </c>
      <c r="AV322" s="47">
        <v>0</v>
      </c>
      <c r="AW322" s="47">
        <v>0</v>
      </c>
      <c r="AX322" s="47">
        <v>0</v>
      </c>
      <c r="AY322" s="47">
        <v>0</v>
      </c>
      <c r="AZ322" s="47">
        <v>0</v>
      </c>
      <c r="BA322" s="47">
        <v>0</v>
      </c>
      <c r="BB322" s="47">
        <v>0</v>
      </c>
      <c r="BC322" s="47">
        <v>0</v>
      </c>
      <c r="BD322" s="47">
        <v>0</v>
      </c>
      <c r="BE322" s="47">
        <v>0</v>
      </c>
      <c r="BF322" s="47">
        <v>0</v>
      </c>
      <c r="BG322" s="47">
        <v>0</v>
      </c>
      <c r="BH322" s="47">
        <v>0</v>
      </c>
      <c r="BI322" s="47">
        <v>0</v>
      </c>
      <c r="BJ322" s="47">
        <v>0</v>
      </c>
      <c r="BK322" s="47">
        <v>0</v>
      </c>
      <c r="BL322" s="47">
        <v>0</v>
      </c>
      <c r="BM322" s="47">
        <v>0</v>
      </c>
      <c r="BN322" s="47">
        <v>0</v>
      </c>
      <c r="BO322" s="47">
        <v>0</v>
      </c>
      <c r="BP322" s="47">
        <v>0</v>
      </c>
      <c r="BQ322" s="47">
        <v>0</v>
      </c>
      <c r="BR322" s="47">
        <v>0</v>
      </c>
      <c r="BS322" s="47">
        <v>0</v>
      </c>
      <c r="BT322" s="47">
        <v>0</v>
      </c>
      <c r="BU322" s="47">
        <v>0</v>
      </c>
      <c r="BV322" s="47">
        <v>0</v>
      </c>
      <c r="BW322" s="47">
        <v>0</v>
      </c>
      <c r="BX322" s="47">
        <v>0</v>
      </c>
      <c r="BY322" s="47">
        <v>0</v>
      </c>
      <c r="BZ322" s="47">
        <v>0</v>
      </c>
      <c r="CA322" s="47">
        <v>0</v>
      </c>
      <c r="CB322" s="47">
        <v>0</v>
      </c>
      <c r="CC322" s="47">
        <v>0</v>
      </c>
      <c r="CD322" s="47">
        <v>0</v>
      </c>
      <c r="CE322" s="47">
        <v>0</v>
      </c>
      <c r="CF322" s="47">
        <v>0</v>
      </c>
      <c r="CG322" s="47">
        <v>0</v>
      </c>
      <c r="CH322" s="47">
        <v>0</v>
      </c>
      <c r="CI322" s="25">
        <v>1</v>
      </c>
      <c r="CJ322" s="48">
        <v>0</v>
      </c>
      <c r="CK322" s="27">
        <v>1</v>
      </c>
      <c r="CL322" s="48">
        <v>0</v>
      </c>
      <c r="CM322" s="48">
        <v>0</v>
      </c>
      <c r="CN322" s="48">
        <v>0</v>
      </c>
      <c r="CO322" s="25">
        <v>0</v>
      </c>
      <c r="CP322" s="48">
        <v>0</v>
      </c>
      <c r="CQ322" s="48">
        <v>0</v>
      </c>
      <c r="CR322" s="25">
        <v>0</v>
      </c>
      <c r="CS322" s="48">
        <v>0</v>
      </c>
      <c r="CT322" s="48">
        <v>0</v>
      </c>
      <c r="CU322" s="25">
        <v>0</v>
      </c>
      <c r="CV322" s="48">
        <v>0</v>
      </c>
      <c r="CW322" s="48">
        <v>0</v>
      </c>
      <c r="CX322" s="48">
        <v>0</v>
      </c>
      <c r="CY322" s="25">
        <v>0</v>
      </c>
      <c r="CZ322" s="25">
        <v>0</v>
      </c>
      <c r="DA322" s="25">
        <v>0</v>
      </c>
      <c r="DB322" s="48">
        <v>0</v>
      </c>
      <c r="DC322" s="48">
        <v>0</v>
      </c>
      <c r="DD322" s="48">
        <v>0</v>
      </c>
      <c r="DE322" s="25">
        <v>0</v>
      </c>
      <c r="DF322" s="48">
        <v>0</v>
      </c>
      <c r="DG322" s="48">
        <v>0</v>
      </c>
      <c r="DH322" s="48">
        <v>0</v>
      </c>
      <c r="DI322" s="25">
        <v>0</v>
      </c>
      <c r="DJ322" s="33">
        <f t="shared" si="153"/>
        <v>0</v>
      </c>
      <c r="DK322" s="33">
        <f t="shared" si="154"/>
        <v>0</v>
      </c>
      <c r="DL322" s="27">
        <f t="shared" si="155"/>
        <v>1</v>
      </c>
      <c r="DM322" s="33">
        <f t="shared" si="156"/>
        <v>0</v>
      </c>
      <c r="DN322" s="33">
        <f t="shared" si="157"/>
        <v>0</v>
      </c>
      <c r="DO322" s="33">
        <f t="shared" si="158"/>
        <v>0</v>
      </c>
      <c r="DP322" s="33">
        <f t="shared" si="159"/>
        <v>0</v>
      </c>
      <c r="DQ322" s="33">
        <f t="shared" si="160"/>
        <v>0</v>
      </c>
      <c r="DR322" s="214">
        <v>1.6160000000000001</v>
      </c>
      <c r="DS322" s="216">
        <v>1.694</v>
      </c>
      <c r="DT322" s="216" t="s">
        <v>3079</v>
      </c>
      <c r="DU322" s="216" t="s">
        <v>3064</v>
      </c>
      <c r="DV322" s="287"/>
    </row>
    <row r="323" spans="1:126" s="197" customFormat="1" x14ac:dyDescent="0.35">
      <c r="A323">
        <v>2353</v>
      </c>
      <c r="B323" t="s">
        <v>127</v>
      </c>
      <c r="C323" t="s">
        <v>2972</v>
      </c>
      <c r="D323" t="s">
        <v>2973</v>
      </c>
      <c r="E323" t="s">
        <v>2974</v>
      </c>
      <c r="F323" t="s">
        <v>2975</v>
      </c>
      <c r="G323" t="s">
        <v>2976</v>
      </c>
      <c r="H323" t="s">
        <v>1428</v>
      </c>
      <c r="I323">
        <v>2020</v>
      </c>
      <c r="J323" t="s">
        <v>2977</v>
      </c>
      <c r="K323" s="47"/>
      <c r="L323"/>
      <c r="M323"/>
      <c r="N323"/>
      <c r="O323" s="42"/>
      <c r="P323" t="s">
        <v>102</v>
      </c>
      <c r="Q323" t="s">
        <v>2978</v>
      </c>
      <c r="R323" t="s">
        <v>108</v>
      </c>
      <c r="S323" t="s">
        <v>111</v>
      </c>
      <c r="T323" t="s">
        <v>249</v>
      </c>
      <c r="U323" t="s">
        <v>190</v>
      </c>
      <c r="V323">
        <v>0</v>
      </c>
      <c r="W323">
        <v>0</v>
      </c>
      <c r="X323">
        <v>0</v>
      </c>
      <c r="Y323" s="43">
        <v>0</v>
      </c>
      <c r="Z323" s="43">
        <v>0</v>
      </c>
      <c r="AA323" s="43">
        <v>0</v>
      </c>
      <c r="AB323" s="43">
        <v>1</v>
      </c>
      <c r="AC323" s="3">
        <f t="shared" si="141"/>
        <v>1</v>
      </c>
      <c r="AD323" s="4">
        <f t="shared" si="142"/>
        <v>1</v>
      </c>
      <c r="AE323" s="44">
        <v>0</v>
      </c>
      <c r="AF323" s="44">
        <v>0</v>
      </c>
      <c r="AG323" s="11">
        <f t="shared" si="143"/>
        <v>0</v>
      </c>
      <c r="AH323" s="12">
        <f t="shared" si="144"/>
        <v>0</v>
      </c>
      <c r="AI323" s="13">
        <f t="shared" si="145"/>
        <v>1</v>
      </c>
      <c r="AJ323" s="45">
        <v>0</v>
      </c>
      <c r="AK323" s="45">
        <v>0</v>
      </c>
      <c r="AL323" s="18">
        <f t="shared" si="146"/>
        <v>0</v>
      </c>
      <c r="AM323" s="19">
        <f t="shared" si="147"/>
        <v>0</v>
      </c>
      <c r="AN323" s="46">
        <v>0</v>
      </c>
      <c r="AO323" s="46">
        <v>0</v>
      </c>
      <c r="AP323" s="46">
        <v>0</v>
      </c>
      <c r="AQ323" s="24">
        <f t="shared" si="148"/>
        <v>0</v>
      </c>
      <c r="AR323" s="25">
        <f t="shared" si="149"/>
        <v>0</v>
      </c>
      <c r="AS323" s="13">
        <f t="shared" si="150"/>
        <v>0</v>
      </c>
      <c r="AT323" s="26">
        <f t="shared" si="151"/>
        <v>1</v>
      </c>
      <c r="AU323" s="27">
        <f t="shared" si="152"/>
        <v>1</v>
      </c>
      <c r="AV323" s="47">
        <v>0</v>
      </c>
      <c r="AW323" s="47">
        <v>0</v>
      </c>
      <c r="AX323" s="47">
        <v>0</v>
      </c>
      <c r="AY323" s="47">
        <v>0</v>
      </c>
      <c r="AZ323" s="47">
        <v>0</v>
      </c>
      <c r="BA323" s="47">
        <v>0</v>
      </c>
      <c r="BB323" s="47">
        <v>0</v>
      </c>
      <c r="BC323" s="47">
        <v>0</v>
      </c>
      <c r="BD323" s="47">
        <v>0</v>
      </c>
      <c r="BE323" s="47">
        <v>0</v>
      </c>
      <c r="BF323" s="47">
        <v>0</v>
      </c>
      <c r="BG323" s="47">
        <v>0</v>
      </c>
      <c r="BH323" s="47">
        <v>0</v>
      </c>
      <c r="BI323" s="47">
        <v>0</v>
      </c>
      <c r="BJ323" s="47">
        <v>0</v>
      </c>
      <c r="BK323" s="47">
        <v>0</v>
      </c>
      <c r="BL323" s="47">
        <v>0</v>
      </c>
      <c r="BM323" s="47">
        <v>0</v>
      </c>
      <c r="BN323" s="47">
        <v>0</v>
      </c>
      <c r="BO323" s="47">
        <v>0</v>
      </c>
      <c r="BP323" s="47">
        <v>0</v>
      </c>
      <c r="BQ323" s="47">
        <v>0</v>
      </c>
      <c r="BR323" s="47">
        <v>0</v>
      </c>
      <c r="BS323" s="47">
        <v>0</v>
      </c>
      <c r="BT323" s="47">
        <v>0</v>
      </c>
      <c r="BU323" s="47">
        <v>0</v>
      </c>
      <c r="BV323" s="47">
        <v>0</v>
      </c>
      <c r="BW323" s="47">
        <v>0</v>
      </c>
      <c r="BX323" s="47">
        <v>0</v>
      </c>
      <c r="BY323" s="47">
        <v>0</v>
      </c>
      <c r="BZ323" s="47">
        <v>0</v>
      </c>
      <c r="CA323" s="47">
        <v>0</v>
      </c>
      <c r="CB323" s="47">
        <v>0</v>
      </c>
      <c r="CC323" s="47">
        <v>0</v>
      </c>
      <c r="CD323" s="47">
        <v>0</v>
      </c>
      <c r="CE323" s="47">
        <v>0</v>
      </c>
      <c r="CF323" s="47">
        <v>0</v>
      </c>
      <c r="CG323" s="47">
        <v>0</v>
      </c>
      <c r="CH323" s="47">
        <v>0</v>
      </c>
      <c r="CI323" s="25">
        <v>0</v>
      </c>
      <c r="CJ323" s="48">
        <v>0</v>
      </c>
      <c r="CK323" s="27">
        <v>0</v>
      </c>
      <c r="CL323" s="48">
        <v>0</v>
      </c>
      <c r="CM323" s="48">
        <v>0</v>
      </c>
      <c r="CN323" s="48">
        <v>0</v>
      </c>
      <c r="CO323" s="25">
        <v>0</v>
      </c>
      <c r="CP323" s="48">
        <v>0</v>
      </c>
      <c r="CQ323" s="48">
        <v>0</v>
      </c>
      <c r="CR323" s="25">
        <v>0</v>
      </c>
      <c r="CS323" s="48">
        <v>0</v>
      </c>
      <c r="CT323" s="48">
        <v>0</v>
      </c>
      <c r="CU323" s="25">
        <v>1</v>
      </c>
      <c r="CV323" s="48">
        <v>1</v>
      </c>
      <c r="CW323" s="48">
        <v>0</v>
      </c>
      <c r="CX323" s="48">
        <v>0</v>
      </c>
      <c r="CY323" s="25">
        <v>0</v>
      </c>
      <c r="CZ323" s="25">
        <v>0</v>
      </c>
      <c r="DA323" s="25">
        <v>0</v>
      </c>
      <c r="DB323" s="48">
        <v>0</v>
      </c>
      <c r="DC323" s="48">
        <v>0</v>
      </c>
      <c r="DD323" s="48">
        <v>0</v>
      </c>
      <c r="DE323" s="25">
        <v>0</v>
      </c>
      <c r="DF323" s="48">
        <v>0</v>
      </c>
      <c r="DG323" s="48">
        <v>0</v>
      </c>
      <c r="DH323" s="48">
        <v>0</v>
      </c>
      <c r="DI323" s="25">
        <v>0</v>
      </c>
      <c r="DJ323" s="33">
        <f t="shared" si="153"/>
        <v>0</v>
      </c>
      <c r="DK323" s="33">
        <f t="shared" si="154"/>
        <v>0</v>
      </c>
      <c r="DL323" s="27">
        <f t="shared" si="155"/>
        <v>0</v>
      </c>
      <c r="DM323" s="33">
        <f t="shared" si="156"/>
        <v>0</v>
      </c>
      <c r="DN323" s="33">
        <f t="shared" si="157"/>
        <v>0</v>
      </c>
      <c r="DO323" s="33">
        <f t="shared" si="158"/>
        <v>0</v>
      </c>
      <c r="DP323" s="33">
        <f t="shared" si="159"/>
        <v>0</v>
      </c>
      <c r="DQ323" s="33">
        <f t="shared" si="160"/>
        <v>0</v>
      </c>
      <c r="DR323" s="214"/>
      <c r="DS323" s="216"/>
      <c r="DT323" s="216"/>
      <c r="DU323" s="216"/>
      <c r="DV323" s="287"/>
    </row>
    <row r="324" spans="1:126" s="197" customFormat="1" x14ac:dyDescent="0.35">
      <c r="A324" s="156">
        <f>'[1]Import raw CSV here'!A334</f>
        <v>2358</v>
      </c>
      <c r="B324" s="156" t="str">
        <f>'[1]Import raw CSV here'!B334</f>
        <v>root</v>
      </c>
      <c r="C324" s="156" t="str">
        <f>'[1]Import raw CSV here'!C334</f>
        <v>2021-02-16 10:44:56.138148</v>
      </c>
      <c r="D324" s="156" t="str">
        <f>'[1]Import raw CSV here'!D334</f>
        <v>2021-01-29 14:14:39.85102</v>
      </c>
      <c r="E324" s="156" t="str">
        <f>'[1]Import raw CSV here'!E334</f>
        <v>Schneider, T.</v>
      </c>
      <c r="F324" s="156" t="str">
        <f>'[1]Import raw CSV here'!F334</f>
        <v>Schneider, T.</v>
      </c>
      <c r="G324" s="156">
        <f>'[1]Import raw CSV here'!G334</f>
        <v>0</v>
      </c>
      <c r="H324" s="156">
        <f>'[1]Import raw CSV here'!H334</f>
        <v>44144</v>
      </c>
      <c r="I324" s="156">
        <f>'[1]Import raw CSV here'!I334</f>
        <v>2020</v>
      </c>
      <c r="J324" s="156" t="str">
        <f>'[1]Import raw CSV here'!J334</f>
        <v>Ein Krokodil zum Anfassen</v>
      </c>
      <c r="K324" s="156" t="str">
        <f>'[1]Import raw CSV here'!K334</f>
        <v>Wissensdinge</v>
      </c>
      <c r="L324" s="156">
        <f>'[1]Import raw CSV here'!L334</f>
        <v>0</v>
      </c>
      <c r="M324" s="156">
        <f>'[1]Import raw CSV here'!M334</f>
        <v>0</v>
      </c>
      <c r="N324" s="156" t="str">
        <f>'[1]Import raw CSV here'!N334</f>
        <v>284-285</v>
      </c>
      <c r="O324" s="157" t="str">
        <f>'[1]Import raw CSV here'!O334</f>
        <v>Dietrich Reimer Verlag</v>
      </c>
      <c r="P324" s="156" t="str">
        <f>'[1]Import raw CSV here'!P334</f>
        <v>internal-id</v>
      </c>
      <c r="Q324" s="156" t="str">
        <f>'[1]Import raw CSV here'!Q334</f>
        <v>27c1e76b-c088-4aec-87a5-29a4c002d63e</v>
      </c>
      <c r="R324" s="156">
        <f>'[1]Import raw CSV here'!R334</f>
        <v>0</v>
      </c>
      <c r="S324" s="156" t="str">
        <f>'[1]Import raw CSV here'!S334</f>
        <v>artikel</v>
      </c>
      <c r="T324" s="156" t="str">
        <f>'[1]Import raw CSV here'!T334</f>
        <v>sammelbandbeitrag</v>
      </c>
      <c r="U324" s="156" t="str">
        <f>'[1]Import raw CSV here'!U334</f>
        <v>This publication cites MfN collection specimens; Department: Science Data Management; Collection: Reptilien, Amphibien</v>
      </c>
      <c r="V324" s="156">
        <f>'[1]Import raw CSV here'!V334</f>
        <v>1</v>
      </c>
      <c r="W324" s="156">
        <f>'[1]Import raw CSV here'!W334</f>
        <v>0</v>
      </c>
      <c r="X324" s="156">
        <f>'[1]Import raw CSV here'!X334</f>
        <v>0</v>
      </c>
      <c r="Y324" s="158">
        <f>'[1]Import raw CSV here'!Y334</f>
        <v>0</v>
      </c>
      <c r="Z324" s="158">
        <f>'[1]Import raw CSV here'!Z334</f>
        <v>0</v>
      </c>
      <c r="AA324" s="158">
        <f>'[1]Import raw CSV here'!AA334</f>
        <v>0</v>
      </c>
      <c r="AB324" s="158">
        <f>'[1]Import raw CSV here'!AB334</f>
        <v>0</v>
      </c>
      <c r="AC324" s="159">
        <f t="shared" si="141"/>
        <v>0</v>
      </c>
      <c r="AD324" s="160">
        <f t="shared" si="142"/>
        <v>0</v>
      </c>
      <c r="AE324" s="161">
        <f>'[1]Import raw CSV here'!AC334</f>
        <v>0</v>
      </c>
      <c r="AF324" s="161">
        <f>'[1]Import raw CSV here'!AD334</f>
        <v>0</v>
      </c>
      <c r="AG324" s="162">
        <f t="shared" si="143"/>
        <v>0</v>
      </c>
      <c r="AH324" s="163">
        <f t="shared" si="144"/>
        <v>0</v>
      </c>
      <c r="AI324" s="164">
        <f t="shared" si="145"/>
        <v>0</v>
      </c>
      <c r="AJ324" s="165">
        <f>'[1]Import raw CSV here'!AE334</f>
        <v>0</v>
      </c>
      <c r="AK324" s="165">
        <f>'[1]Import raw CSV here'!AF334</f>
        <v>1</v>
      </c>
      <c r="AL324" s="166">
        <f t="shared" si="146"/>
        <v>1</v>
      </c>
      <c r="AM324" s="167">
        <f t="shared" si="147"/>
        <v>1</v>
      </c>
      <c r="AN324" s="168">
        <f>'[1]Import raw CSV here'!AG334</f>
        <v>0</v>
      </c>
      <c r="AO324" s="168">
        <f>'[1]Import raw CSV here'!AH334</f>
        <v>0</v>
      </c>
      <c r="AP324" s="168">
        <f>'[1]Import raw CSV here'!AI334</f>
        <v>0</v>
      </c>
      <c r="AQ324" s="169">
        <f t="shared" si="148"/>
        <v>0</v>
      </c>
      <c r="AR324" s="170">
        <f t="shared" si="149"/>
        <v>0</v>
      </c>
      <c r="AS324" s="164">
        <f t="shared" si="150"/>
        <v>1</v>
      </c>
      <c r="AT324" s="171">
        <f t="shared" si="151"/>
        <v>1</v>
      </c>
      <c r="AU324" s="172">
        <f t="shared" si="152"/>
        <v>1</v>
      </c>
      <c r="AV324" s="173">
        <f>'[1]Import raw CSV here'!AJ334</f>
        <v>0</v>
      </c>
      <c r="AW324" s="173">
        <f>'[1]Import raw CSV here'!AK334</f>
        <v>0</v>
      </c>
      <c r="AX324" s="173">
        <f>'[1]Import raw CSV here'!AL334</f>
        <v>1</v>
      </c>
      <c r="AY324" s="173">
        <f>'[1]Import raw CSV here'!AM334</f>
        <v>0</v>
      </c>
      <c r="AZ324" s="173">
        <f>'[1]Import raw CSV here'!AN334</f>
        <v>0</v>
      </c>
      <c r="BA324" s="173">
        <f>'[1]Import raw CSV here'!AO334</f>
        <v>0</v>
      </c>
      <c r="BB324" s="173">
        <f>'[1]Import raw CSV here'!AP334</f>
        <v>0</v>
      </c>
      <c r="BC324" s="173">
        <f>'[1]Import raw CSV here'!AQ334</f>
        <v>0</v>
      </c>
      <c r="BD324" s="173">
        <f>'[1]Import raw CSV here'!AR334</f>
        <v>0</v>
      </c>
      <c r="BE324" s="173">
        <f>'[1]Import raw CSV here'!AS334</f>
        <v>0</v>
      </c>
      <c r="BF324" s="173">
        <f>'[1]Import raw CSV here'!AT334</f>
        <v>0</v>
      </c>
      <c r="BG324" s="173">
        <f>'[1]Import raw CSV here'!AU334</f>
        <v>0</v>
      </c>
      <c r="BH324" s="173">
        <f>'[1]Import raw CSV here'!AV334</f>
        <v>0</v>
      </c>
      <c r="BI324" s="173">
        <f>'[1]Import raw CSV here'!AW334</f>
        <v>0</v>
      </c>
      <c r="BJ324" s="173">
        <f>'[1]Import raw CSV here'!AX334</f>
        <v>0</v>
      </c>
      <c r="BK324" s="173">
        <f>'[1]Import raw CSV here'!AY334</f>
        <v>0</v>
      </c>
      <c r="BL324" s="173">
        <f>'[1]Import raw CSV here'!AZ334</f>
        <v>0</v>
      </c>
      <c r="BM324" s="173">
        <f>'[1]Import raw CSV here'!BA334</f>
        <v>0</v>
      </c>
      <c r="BN324" s="173">
        <f>'[1]Import raw CSV here'!BB334</f>
        <v>0</v>
      </c>
      <c r="BO324" s="173">
        <f>'[1]Import raw CSV here'!BC334</f>
        <v>0</v>
      </c>
      <c r="BP324" s="173">
        <f>'[1]Import raw CSV here'!BD334</f>
        <v>0</v>
      </c>
      <c r="BQ324" s="173">
        <f>'[1]Import raw CSV here'!BE334</f>
        <v>0</v>
      </c>
      <c r="BR324" s="173">
        <f>'[1]Import raw CSV here'!BF334</f>
        <v>0</v>
      </c>
      <c r="BS324" s="173">
        <f>'[1]Import raw CSV here'!BG334</f>
        <v>0</v>
      </c>
      <c r="BT324" s="173">
        <f>'[1]Import raw CSV here'!BH334</f>
        <v>0</v>
      </c>
      <c r="BU324" s="173">
        <f>'[1]Import raw CSV here'!BI334</f>
        <v>0</v>
      </c>
      <c r="BV324" s="173">
        <f>'[1]Import raw CSV here'!BJ334</f>
        <v>0</v>
      </c>
      <c r="BW324" s="173">
        <f>'[1]Import raw CSV here'!BK334</f>
        <v>0</v>
      </c>
      <c r="BX324" s="173">
        <f>'[1]Import raw CSV here'!BL334</f>
        <v>0</v>
      </c>
      <c r="BY324" s="173">
        <f>'[1]Import raw CSV here'!BM334</f>
        <v>0</v>
      </c>
      <c r="BZ324" s="173">
        <f>'[1]Import raw CSV here'!BN334</f>
        <v>0</v>
      </c>
      <c r="CA324" s="173">
        <f>'[1]Import raw CSV here'!BO334</f>
        <v>0</v>
      </c>
      <c r="CB324" s="173">
        <f>'[1]Import raw CSV here'!BP334</f>
        <v>0</v>
      </c>
      <c r="CC324" s="173">
        <f>'[1]Import raw CSV here'!BQ334</f>
        <v>0</v>
      </c>
      <c r="CD324" s="173">
        <f>'[1]Import raw CSV here'!BR334</f>
        <v>0</v>
      </c>
      <c r="CE324" s="173">
        <f>'[1]Import raw CSV here'!BS334</f>
        <v>0</v>
      </c>
      <c r="CF324" s="173">
        <f>'[1]Import raw CSV here'!BT334</f>
        <v>0</v>
      </c>
      <c r="CG324" s="173">
        <f>'[1]Import raw CSV here'!BU334</f>
        <v>0</v>
      </c>
      <c r="CH324" s="173">
        <f>'[1]Import raw CSV here'!BV334</f>
        <v>0</v>
      </c>
      <c r="CI324" s="170">
        <f>'[1]Import raw CSV here'!BW334</f>
        <v>1</v>
      </c>
      <c r="CJ324" s="174">
        <f>'[1]Import raw CSV here'!BX334</f>
        <v>0</v>
      </c>
      <c r="CK324" s="172">
        <f>'[1]Import raw CSV here'!BY334</f>
        <v>0</v>
      </c>
      <c r="CL324" s="174">
        <f>'[1]Import raw CSV here'!BZ334</f>
        <v>1</v>
      </c>
      <c r="CM324" s="174">
        <f>'[1]Import raw CSV here'!CA334</f>
        <v>0</v>
      </c>
      <c r="CN324" s="174">
        <f>'[1]Import raw CSV here'!CB334</f>
        <v>0</v>
      </c>
      <c r="CO324" s="170">
        <f>'[1]Import raw CSV here'!CC334</f>
        <v>0</v>
      </c>
      <c r="CP324" s="174">
        <f>'[1]Import raw CSV here'!CD334</f>
        <v>0</v>
      </c>
      <c r="CQ324" s="174">
        <f>'[1]Import raw CSV here'!CE334</f>
        <v>0</v>
      </c>
      <c r="CR324" s="170">
        <f>'[1]Import raw CSV here'!CF334</f>
        <v>0</v>
      </c>
      <c r="CS324" s="174">
        <f>'[1]Import raw CSV here'!CG334</f>
        <v>0</v>
      </c>
      <c r="CT324" s="174">
        <f>'[1]Import raw CSV here'!CH334</f>
        <v>0</v>
      </c>
      <c r="CU324" s="170">
        <f>'[1]Import raw CSV here'!CI334</f>
        <v>0</v>
      </c>
      <c r="CV324" s="174">
        <f>'[1]Import raw CSV here'!CJ334</f>
        <v>0</v>
      </c>
      <c r="CW324" s="174">
        <f>'[1]Import raw CSV here'!CK334</f>
        <v>0</v>
      </c>
      <c r="CX324" s="174">
        <f>'[1]Import raw CSV here'!CL334</f>
        <v>0</v>
      </c>
      <c r="CY324" s="170">
        <f>'[1]Import raw CSV here'!CM334</f>
        <v>0</v>
      </c>
      <c r="CZ324" s="170">
        <f>'[1]Import raw CSV here'!CN334</f>
        <v>0</v>
      </c>
      <c r="DA324" s="170">
        <f>'[1]Import raw CSV here'!CO334</f>
        <v>0</v>
      </c>
      <c r="DB324" s="174">
        <f>'[1]Import raw CSV here'!CP334</f>
        <v>0</v>
      </c>
      <c r="DC324" s="174">
        <f>'[1]Import raw CSV here'!CQ334</f>
        <v>0</v>
      </c>
      <c r="DD324" s="174">
        <f>'[1]Import raw CSV here'!CR334</f>
        <v>0</v>
      </c>
      <c r="DE324" s="170">
        <f>'[1]Import raw CSV here'!CS334</f>
        <v>0</v>
      </c>
      <c r="DF324" s="174">
        <f>'[1]Import raw CSV here'!CT334</f>
        <v>0</v>
      </c>
      <c r="DG324" s="174">
        <f>'[1]Import raw CSV here'!CU334</f>
        <v>0</v>
      </c>
      <c r="DH324" s="174">
        <f>'[1]Import raw CSV here'!CV334</f>
        <v>0</v>
      </c>
      <c r="DI324" s="170">
        <f>'[1]Import raw CSV here'!CW334</f>
        <v>0</v>
      </c>
      <c r="DJ324" s="175">
        <f t="shared" si="153"/>
        <v>0</v>
      </c>
      <c r="DK324" s="175">
        <f t="shared" si="154"/>
        <v>0</v>
      </c>
      <c r="DL324" s="172">
        <f t="shared" si="155"/>
        <v>0</v>
      </c>
      <c r="DM324" s="175">
        <f t="shared" si="156"/>
        <v>1</v>
      </c>
      <c r="DN324" s="175">
        <f t="shared" si="157"/>
        <v>0</v>
      </c>
      <c r="DO324" s="175">
        <f t="shared" si="158"/>
        <v>0</v>
      </c>
      <c r="DP324" s="175">
        <f t="shared" si="159"/>
        <v>0</v>
      </c>
      <c r="DQ324" s="175">
        <f t="shared" si="160"/>
        <v>0</v>
      </c>
      <c r="DR324" s="215"/>
      <c r="DS324" s="215"/>
      <c r="DT324" s="215"/>
      <c r="DU324" s="215"/>
      <c r="DV324" s="287"/>
    </row>
    <row r="325" spans="1:126" s="197" customFormat="1" x14ac:dyDescent="0.35">
      <c r="A325">
        <v>2360</v>
      </c>
      <c r="B325" t="s">
        <v>127</v>
      </c>
      <c r="C325" t="s">
        <v>2986</v>
      </c>
      <c r="D325" t="s">
        <v>2987</v>
      </c>
      <c r="E325" t="s">
        <v>1713</v>
      </c>
      <c r="F325" t="s">
        <v>247</v>
      </c>
      <c r="G325" t="s">
        <v>1714</v>
      </c>
      <c r="H325" t="s">
        <v>1706</v>
      </c>
      <c r="I325">
        <v>2020</v>
      </c>
      <c r="J325" t="s">
        <v>2988</v>
      </c>
      <c r="K325" s="47" t="s">
        <v>232</v>
      </c>
      <c r="L325">
        <v>14</v>
      </c>
      <c r="M325"/>
      <c r="N325"/>
      <c r="O325" s="42"/>
      <c r="P325" t="s">
        <v>102</v>
      </c>
      <c r="Q325" t="s">
        <v>2989</v>
      </c>
      <c r="R325" t="s">
        <v>103</v>
      </c>
      <c r="S325" t="s">
        <v>111</v>
      </c>
      <c r="T325" t="s">
        <v>112</v>
      </c>
      <c r="U325" t="s">
        <v>190</v>
      </c>
      <c r="V325">
        <v>0</v>
      </c>
      <c r="W325">
        <v>0</v>
      </c>
      <c r="X325">
        <v>0</v>
      </c>
      <c r="Y325" s="43">
        <v>0</v>
      </c>
      <c r="Z325" s="43">
        <v>0</v>
      </c>
      <c r="AA325" s="43">
        <v>0</v>
      </c>
      <c r="AB325" s="43">
        <v>1</v>
      </c>
      <c r="AC325" s="3">
        <f t="shared" si="141"/>
        <v>1</v>
      </c>
      <c r="AD325" s="4">
        <f t="shared" si="142"/>
        <v>1</v>
      </c>
      <c r="AE325" s="44">
        <v>0</v>
      </c>
      <c r="AF325" s="44">
        <v>0</v>
      </c>
      <c r="AG325" s="11">
        <f t="shared" si="143"/>
        <v>0</v>
      </c>
      <c r="AH325" s="12">
        <f t="shared" si="144"/>
        <v>0</v>
      </c>
      <c r="AI325" s="13">
        <f t="shared" si="145"/>
        <v>1</v>
      </c>
      <c r="AJ325" s="45">
        <v>0</v>
      </c>
      <c r="AK325" s="45">
        <v>0</v>
      </c>
      <c r="AL325" s="18">
        <f t="shared" si="146"/>
        <v>0</v>
      </c>
      <c r="AM325" s="19">
        <f t="shared" si="147"/>
        <v>0</v>
      </c>
      <c r="AN325" s="46">
        <v>0</v>
      </c>
      <c r="AO325" s="46">
        <v>0</v>
      </c>
      <c r="AP325" s="46">
        <v>0</v>
      </c>
      <c r="AQ325" s="24">
        <f t="shared" si="148"/>
        <v>0</v>
      </c>
      <c r="AR325" s="25">
        <f t="shared" si="149"/>
        <v>0</v>
      </c>
      <c r="AS325" s="13">
        <f t="shared" si="150"/>
        <v>0</v>
      </c>
      <c r="AT325" s="26">
        <f t="shared" si="151"/>
        <v>1</v>
      </c>
      <c r="AU325" s="27">
        <f t="shared" si="152"/>
        <v>1</v>
      </c>
      <c r="AV325" s="47">
        <v>0</v>
      </c>
      <c r="AW325" s="47">
        <v>0</v>
      </c>
      <c r="AX325" s="47">
        <v>0</v>
      </c>
      <c r="AY325" s="47">
        <v>0</v>
      </c>
      <c r="AZ325" s="47">
        <v>0</v>
      </c>
      <c r="BA325" s="47">
        <v>0</v>
      </c>
      <c r="BB325" s="47">
        <v>0</v>
      </c>
      <c r="BC325" s="47">
        <v>0</v>
      </c>
      <c r="BD325" s="47">
        <v>0</v>
      </c>
      <c r="BE325" s="47">
        <v>0</v>
      </c>
      <c r="BF325" s="47">
        <v>0</v>
      </c>
      <c r="BG325" s="47">
        <v>0</v>
      </c>
      <c r="BH325" s="47">
        <v>0</v>
      </c>
      <c r="BI325" s="47">
        <v>0</v>
      </c>
      <c r="BJ325" s="47">
        <v>0</v>
      </c>
      <c r="BK325" s="47">
        <v>0</v>
      </c>
      <c r="BL325" s="47">
        <v>0</v>
      </c>
      <c r="BM325" s="47">
        <v>0</v>
      </c>
      <c r="BN325" s="47">
        <v>0</v>
      </c>
      <c r="BO325" s="47">
        <v>0</v>
      </c>
      <c r="BP325" s="47">
        <v>0</v>
      </c>
      <c r="BQ325" s="47">
        <v>0</v>
      </c>
      <c r="BR325" s="47">
        <v>0</v>
      </c>
      <c r="BS325" s="47">
        <v>0</v>
      </c>
      <c r="BT325" s="47">
        <v>0</v>
      </c>
      <c r="BU325" s="47">
        <v>0</v>
      </c>
      <c r="BV325" s="47">
        <v>0</v>
      </c>
      <c r="BW325" s="47">
        <v>0</v>
      </c>
      <c r="BX325" s="47">
        <v>0</v>
      </c>
      <c r="BY325" s="47">
        <v>0</v>
      </c>
      <c r="BZ325" s="47">
        <v>0</v>
      </c>
      <c r="CA325" s="47">
        <v>0</v>
      </c>
      <c r="CB325" s="47">
        <v>0</v>
      </c>
      <c r="CC325" s="47">
        <v>0</v>
      </c>
      <c r="CD325" s="47">
        <v>0</v>
      </c>
      <c r="CE325" s="47">
        <v>0</v>
      </c>
      <c r="CF325" s="47">
        <v>0</v>
      </c>
      <c r="CG325" s="47">
        <v>0</v>
      </c>
      <c r="CH325" s="47">
        <v>0</v>
      </c>
      <c r="CI325" s="25">
        <v>0</v>
      </c>
      <c r="CJ325" s="48">
        <v>0</v>
      </c>
      <c r="CK325" s="27">
        <v>0</v>
      </c>
      <c r="CL325" s="48">
        <v>0</v>
      </c>
      <c r="CM325" s="48">
        <v>0</v>
      </c>
      <c r="CN325" s="48">
        <v>0</v>
      </c>
      <c r="CO325" s="25">
        <v>0</v>
      </c>
      <c r="CP325" s="48">
        <v>0</v>
      </c>
      <c r="CQ325" s="48">
        <v>0</v>
      </c>
      <c r="CR325" s="25">
        <v>0</v>
      </c>
      <c r="CS325" s="48">
        <v>0</v>
      </c>
      <c r="CT325" s="48">
        <v>0</v>
      </c>
      <c r="CU325" s="25">
        <v>1</v>
      </c>
      <c r="CV325" s="48">
        <v>0</v>
      </c>
      <c r="CW325" s="48">
        <v>0</v>
      </c>
      <c r="CX325" s="48">
        <v>1</v>
      </c>
      <c r="CY325" s="25">
        <v>0</v>
      </c>
      <c r="CZ325" s="25">
        <v>0</v>
      </c>
      <c r="DA325" s="25">
        <v>0</v>
      </c>
      <c r="DB325" s="48">
        <v>0</v>
      </c>
      <c r="DC325" s="48">
        <v>0</v>
      </c>
      <c r="DD325" s="48">
        <v>0</v>
      </c>
      <c r="DE325" s="25">
        <v>0</v>
      </c>
      <c r="DF325" s="48">
        <v>0</v>
      </c>
      <c r="DG325" s="48">
        <v>0</v>
      </c>
      <c r="DH325" s="48">
        <v>0</v>
      </c>
      <c r="DI325" s="25">
        <v>0</v>
      </c>
      <c r="DJ325" s="33">
        <f t="shared" si="153"/>
        <v>0</v>
      </c>
      <c r="DK325" s="33">
        <f t="shared" si="154"/>
        <v>0</v>
      </c>
      <c r="DL325" s="27">
        <f t="shared" si="155"/>
        <v>0</v>
      </c>
      <c r="DM325" s="33">
        <f t="shared" si="156"/>
        <v>0</v>
      </c>
      <c r="DN325" s="33">
        <f t="shared" si="157"/>
        <v>0</v>
      </c>
      <c r="DO325" s="33">
        <f t="shared" si="158"/>
        <v>0</v>
      </c>
      <c r="DP325" s="33">
        <f t="shared" si="159"/>
        <v>0</v>
      </c>
      <c r="DQ325" s="33">
        <f t="shared" si="160"/>
        <v>0</v>
      </c>
      <c r="DR325" s="214"/>
      <c r="DS325" s="216"/>
      <c r="DT325" s="216"/>
      <c r="DU325" s="216"/>
      <c r="DV325" s="287"/>
    </row>
    <row r="326" spans="1:126" s="197" customFormat="1" x14ac:dyDescent="0.35">
      <c r="A326">
        <v>2361</v>
      </c>
      <c r="B326" t="s">
        <v>127</v>
      </c>
      <c r="C326" t="s">
        <v>2990</v>
      </c>
      <c r="D326" t="s">
        <v>2991</v>
      </c>
      <c r="E326" t="s">
        <v>1995</v>
      </c>
      <c r="F326" t="s">
        <v>1995</v>
      </c>
      <c r="G326"/>
      <c r="H326" t="s">
        <v>1608</v>
      </c>
      <c r="I326">
        <v>2020</v>
      </c>
      <c r="J326" t="s">
        <v>2992</v>
      </c>
      <c r="K326" s="47" t="s">
        <v>2993</v>
      </c>
      <c r="L326">
        <v>51</v>
      </c>
      <c r="M326">
        <v>3</v>
      </c>
      <c r="N326" t="s">
        <v>2994</v>
      </c>
      <c r="O326" s="42" t="s">
        <v>220</v>
      </c>
      <c r="P326" t="s">
        <v>102</v>
      </c>
      <c r="Q326" t="s">
        <v>2995</v>
      </c>
      <c r="R326" t="s">
        <v>108</v>
      </c>
      <c r="S326" t="s">
        <v>137</v>
      </c>
      <c r="T326"/>
      <c r="U326" t="s">
        <v>138</v>
      </c>
      <c r="V326">
        <v>0</v>
      </c>
      <c r="W326">
        <v>0</v>
      </c>
      <c r="X326">
        <v>0</v>
      </c>
      <c r="Y326" s="43">
        <v>0</v>
      </c>
      <c r="Z326" s="43">
        <v>0</v>
      </c>
      <c r="AA326" s="43">
        <v>0</v>
      </c>
      <c r="AB326" s="43">
        <v>0</v>
      </c>
      <c r="AC326" s="3">
        <f t="shared" si="141"/>
        <v>0</v>
      </c>
      <c r="AD326" s="4">
        <f t="shared" si="142"/>
        <v>0</v>
      </c>
      <c r="AE326" s="44">
        <v>0</v>
      </c>
      <c r="AF326" s="44">
        <v>0</v>
      </c>
      <c r="AG326" s="11">
        <f t="shared" si="143"/>
        <v>0</v>
      </c>
      <c r="AH326" s="12">
        <f t="shared" si="144"/>
        <v>0</v>
      </c>
      <c r="AI326" s="13">
        <f t="shared" si="145"/>
        <v>0</v>
      </c>
      <c r="AJ326" s="45">
        <v>0</v>
      </c>
      <c r="AK326" s="45">
        <v>0</v>
      </c>
      <c r="AL326" s="18">
        <f t="shared" si="146"/>
        <v>0</v>
      </c>
      <c r="AM326" s="19">
        <f t="shared" si="147"/>
        <v>0</v>
      </c>
      <c r="AN326" s="46">
        <v>0</v>
      </c>
      <c r="AO326" s="46">
        <v>0</v>
      </c>
      <c r="AP326" s="46">
        <v>1</v>
      </c>
      <c r="AQ326" s="24">
        <f t="shared" si="148"/>
        <v>1</v>
      </c>
      <c r="AR326" s="25">
        <f t="shared" si="149"/>
        <v>1</v>
      </c>
      <c r="AS326" s="13">
        <f t="shared" si="150"/>
        <v>1</v>
      </c>
      <c r="AT326" s="26">
        <f t="shared" si="151"/>
        <v>1</v>
      </c>
      <c r="AU326" s="27">
        <f t="shared" si="152"/>
        <v>1</v>
      </c>
      <c r="AV326" s="47">
        <v>0</v>
      </c>
      <c r="AW326" s="47">
        <v>0</v>
      </c>
      <c r="AX326" s="47">
        <v>0</v>
      </c>
      <c r="AY326" s="47">
        <v>0</v>
      </c>
      <c r="AZ326" s="47">
        <v>0</v>
      </c>
      <c r="BA326" s="47">
        <v>0</v>
      </c>
      <c r="BB326" s="47">
        <v>0</v>
      </c>
      <c r="BC326" s="47">
        <v>0</v>
      </c>
      <c r="BD326" s="47">
        <v>0</v>
      </c>
      <c r="BE326" s="47">
        <v>0</v>
      </c>
      <c r="BF326" s="47">
        <v>0</v>
      </c>
      <c r="BG326" s="47">
        <v>0</v>
      </c>
      <c r="BH326" s="47">
        <v>0</v>
      </c>
      <c r="BI326" s="47">
        <v>0</v>
      </c>
      <c r="BJ326" s="47">
        <v>0</v>
      </c>
      <c r="BK326" s="47">
        <v>0</v>
      </c>
      <c r="BL326" s="47">
        <v>0</v>
      </c>
      <c r="BM326" s="47">
        <v>0</v>
      </c>
      <c r="BN326" s="47">
        <v>0</v>
      </c>
      <c r="BO326" s="47">
        <v>0</v>
      </c>
      <c r="BP326" s="47">
        <v>0</v>
      </c>
      <c r="BQ326" s="47">
        <v>0</v>
      </c>
      <c r="BR326" s="47">
        <v>0</v>
      </c>
      <c r="BS326" s="47">
        <v>0</v>
      </c>
      <c r="BT326" s="47">
        <v>0</v>
      </c>
      <c r="BU326" s="47">
        <v>0</v>
      </c>
      <c r="BV326" s="47">
        <v>0</v>
      </c>
      <c r="BW326" s="47">
        <v>0</v>
      </c>
      <c r="BX326" s="47">
        <v>0</v>
      </c>
      <c r="BY326" s="47">
        <v>0</v>
      </c>
      <c r="BZ326" s="47">
        <v>0</v>
      </c>
      <c r="CA326" s="47">
        <v>0</v>
      </c>
      <c r="CB326" s="47">
        <v>0</v>
      </c>
      <c r="CC326" s="47">
        <v>0</v>
      </c>
      <c r="CD326" s="47">
        <v>0</v>
      </c>
      <c r="CE326" s="47">
        <v>0</v>
      </c>
      <c r="CF326" s="47">
        <v>0</v>
      </c>
      <c r="CG326" s="47">
        <v>0</v>
      </c>
      <c r="CH326" s="47">
        <v>0</v>
      </c>
      <c r="CI326" s="25">
        <v>0</v>
      </c>
      <c r="CJ326" s="48">
        <v>0</v>
      </c>
      <c r="CK326" s="27">
        <v>0</v>
      </c>
      <c r="CL326" s="48">
        <v>0</v>
      </c>
      <c r="CM326" s="48">
        <v>0</v>
      </c>
      <c r="CN326" s="48">
        <v>0</v>
      </c>
      <c r="CO326" s="25">
        <v>0</v>
      </c>
      <c r="CP326" s="48">
        <v>0</v>
      </c>
      <c r="CQ326" s="48">
        <v>0</v>
      </c>
      <c r="CR326" s="25">
        <v>0</v>
      </c>
      <c r="CS326" s="48">
        <v>0</v>
      </c>
      <c r="CT326" s="48">
        <v>0</v>
      </c>
      <c r="CU326" s="25">
        <v>0</v>
      </c>
      <c r="CV326" s="48">
        <v>0</v>
      </c>
      <c r="CW326" s="48">
        <v>0</v>
      </c>
      <c r="CX326" s="48">
        <v>0</v>
      </c>
      <c r="CY326" s="25">
        <v>0</v>
      </c>
      <c r="CZ326" s="25">
        <v>0</v>
      </c>
      <c r="DA326" s="25">
        <v>0</v>
      </c>
      <c r="DB326" s="48">
        <v>0</v>
      </c>
      <c r="DC326" s="48">
        <v>0</v>
      </c>
      <c r="DD326" s="48">
        <v>0</v>
      </c>
      <c r="DE326" s="25">
        <v>0</v>
      </c>
      <c r="DF326" s="48">
        <v>0</v>
      </c>
      <c r="DG326" s="48">
        <v>0</v>
      </c>
      <c r="DH326" s="48">
        <v>0</v>
      </c>
      <c r="DI326" s="25">
        <v>1</v>
      </c>
      <c r="DJ326" s="33">
        <f t="shared" si="153"/>
        <v>0</v>
      </c>
      <c r="DK326" s="33">
        <f t="shared" si="154"/>
        <v>0</v>
      </c>
      <c r="DL326" s="27">
        <f t="shared" si="155"/>
        <v>0</v>
      </c>
      <c r="DM326" s="33">
        <f t="shared" si="156"/>
        <v>0</v>
      </c>
      <c r="DN326" s="33">
        <f t="shared" si="157"/>
        <v>0</v>
      </c>
      <c r="DO326" s="33">
        <f t="shared" si="158"/>
        <v>0</v>
      </c>
      <c r="DP326" s="33">
        <f t="shared" si="159"/>
        <v>0</v>
      </c>
      <c r="DQ326" s="33">
        <f t="shared" si="160"/>
        <v>0</v>
      </c>
      <c r="DR326" s="214"/>
      <c r="DS326" s="216"/>
      <c r="DT326" s="216"/>
      <c r="DU326" s="216"/>
      <c r="DV326" s="287"/>
    </row>
    <row r="327" spans="1:126" s="156" customFormat="1" x14ac:dyDescent="0.35">
      <c r="A327" s="230">
        <v>2373</v>
      </c>
      <c r="B327" s="156" t="s">
        <v>3098</v>
      </c>
      <c r="C327" s="156" t="s">
        <v>3212</v>
      </c>
      <c r="D327" s="156" t="s">
        <v>3213</v>
      </c>
      <c r="E327" s="156" t="s">
        <v>214</v>
      </c>
      <c r="F327" s="156" t="s">
        <v>214</v>
      </c>
      <c r="G327" s="156">
        <v>0</v>
      </c>
      <c r="H327" s="156">
        <v>44136</v>
      </c>
      <c r="I327" s="156">
        <v>2020</v>
      </c>
      <c r="J327" s="156" t="s">
        <v>3214</v>
      </c>
      <c r="K327" s="173">
        <v>0</v>
      </c>
      <c r="L327" s="156">
        <v>0</v>
      </c>
      <c r="M327" s="156">
        <v>0</v>
      </c>
      <c r="N327" s="156">
        <v>0</v>
      </c>
      <c r="O327" s="157" t="s">
        <v>3215</v>
      </c>
      <c r="P327" s="156" t="s">
        <v>102</v>
      </c>
      <c r="Q327" s="156" t="s">
        <v>3216</v>
      </c>
      <c r="R327" s="156" t="s">
        <v>103</v>
      </c>
      <c r="S327" s="156" t="s">
        <v>231</v>
      </c>
      <c r="T327" s="156">
        <v>0</v>
      </c>
      <c r="U327" s="156" t="s">
        <v>3217</v>
      </c>
      <c r="V327" s="156">
        <v>1</v>
      </c>
      <c r="W327" s="156">
        <v>0</v>
      </c>
      <c r="X327" s="156">
        <v>0</v>
      </c>
      <c r="Y327" s="43">
        <v>0</v>
      </c>
      <c r="Z327" s="43">
        <v>1</v>
      </c>
      <c r="AA327" s="43">
        <v>0</v>
      </c>
      <c r="AB327" s="43">
        <v>0</v>
      </c>
      <c r="AC327" s="159">
        <v>0</v>
      </c>
      <c r="AD327" s="160">
        <v>0</v>
      </c>
      <c r="AE327" s="44">
        <v>0</v>
      </c>
      <c r="AF327" s="44">
        <v>0</v>
      </c>
      <c r="AG327" s="162">
        <v>0</v>
      </c>
      <c r="AH327" s="163">
        <v>0</v>
      </c>
      <c r="AI327" s="13">
        <v>0</v>
      </c>
      <c r="AJ327" s="45">
        <v>0</v>
      </c>
      <c r="AK327" s="45">
        <v>0</v>
      </c>
      <c r="AL327" s="18">
        <v>0</v>
      </c>
      <c r="AM327" s="19">
        <v>0</v>
      </c>
      <c r="AN327" s="46">
        <v>0</v>
      </c>
      <c r="AO327" s="46">
        <v>0</v>
      </c>
      <c r="AP327" s="46">
        <v>0</v>
      </c>
      <c r="AQ327" s="24">
        <v>0</v>
      </c>
      <c r="AR327" s="25">
        <v>0</v>
      </c>
      <c r="AS327" s="13">
        <v>0</v>
      </c>
      <c r="AT327" s="26">
        <v>0</v>
      </c>
      <c r="AU327" s="27">
        <v>0</v>
      </c>
      <c r="AV327" s="173">
        <v>0</v>
      </c>
      <c r="AW327" s="173">
        <v>0</v>
      </c>
      <c r="AX327" s="173">
        <v>0</v>
      </c>
      <c r="AY327" s="173">
        <v>0</v>
      </c>
      <c r="AZ327" s="173">
        <v>0</v>
      </c>
      <c r="BA327" s="173">
        <v>0</v>
      </c>
      <c r="BB327" s="173">
        <v>0</v>
      </c>
      <c r="BC327" s="173">
        <v>0</v>
      </c>
      <c r="BD327" s="173">
        <v>0</v>
      </c>
      <c r="BE327" s="173">
        <v>0</v>
      </c>
      <c r="BF327" s="173">
        <v>0</v>
      </c>
      <c r="BG327" s="173">
        <v>0</v>
      </c>
      <c r="BH327" s="173">
        <v>0</v>
      </c>
      <c r="BI327" s="173">
        <v>0</v>
      </c>
      <c r="BJ327" s="173">
        <v>0</v>
      </c>
      <c r="BK327" s="173">
        <v>0</v>
      </c>
      <c r="BL327" s="173">
        <v>0</v>
      </c>
      <c r="BM327" s="173">
        <v>0</v>
      </c>
      <c r="BN327" s="173">
        <v>0</v>
      </c>
      <c r="BO327" s="173">
        <v>0</v>
      </c>
      <c r="BP327" s="173">
        <v>0</v>
      </c>
      <c r="BQ327" s="173">
        <v>0</v>
      </c>
      <c r="BR327" s="173">
        <v>1</v>
      </c>
      <c r="BS327" s="173">
        <v>0</v>
      </c>
      <c r="BT327" s="173">
        <v>0</v>
      </c>
      <c r="BU327" s="173">
        <v>0</v>
      </c>
      <c r="BV327" s="173">
        <v>0</v>
      </c>
      <c r="BW327" s="173">
        <v>0</v>
      </c>
      <c r="BX327" s="173">
        <v>0</v>
      </c>
      <c r="BY327" s="173">
        <v>0</v>
      </c>
      <c r="BZ327" s="173">
        <v>0</v>
      </c>
      <c r="CA327" s="173">
        <v>0</v>
      </c>
      <c r="CB327" s="170">
        <v>0</v>
      </c>
      <c r="CC327" s="174">
        <v>0</v>
      </c>
      <c r="CD327" s="174">
        <v>0</v>
      </c>
      <c r="CE327" s="174">
        <v>0</v>
      </c>
      <c r="CF327" s="174">
        <v>0</v>
      </c>
      <c r="CG327" s="174">
        <v>0</v>
      </c>
      <c r="CH327" s="170">
        <v>0</v>
      </c>
      <c r="CI327" s="25">
        <v>0</v>
      </c>
      <c r="CJ327" s="48">
        <v>0</v>
      </c>
      <c r="CK327" s="27">
        <v>0</v>
      </c>
      <c r="CL327" s="48">
        <v>0</v>
      </c>
      <c r="CM327" s="48">
        <v>0</v>
      </c>
      <c r="CN327" s="48">
        <v>0</v>
      </c>
      <c r="CO327" s="25">
        <v>0</v>
      </c>
      <c r="CP327" s="48">
        <v>0</v>
      </c>
      <c r="CQ327" s="48">
        <v>0</v>
      </c>
      <c r="CR327" s="25">
        <v>0</v>
      </c>
      <c r="CS327" s="48">
        <v>0</v>
      </c>
      <c r="CT327" s="48">
        <v>0</v>
      </c>
      <c r="CU327" s="25">
        <v>0</v>
      </c>
      <c r="CV327" s="48">
        <v>0</v>
      </c>
      <c r="CW327" s="48">
        <v>0</v>
      </c>
      <c r="CX327" s="48">
        <v>0</v>
      </c>
      <c r="CY327" s="25">
        <v>1</v>
      </c>
      <c r="CZ327" s="25">
        <v>0</v>
      </c>
      <c r="DA327" s="25">
        <v>0</v>
      </c>
      <c r="DB327" s="48">
        <v>0</v>
      </c>
      <c r="DC327" s="48">
        <v>0</v>
      </c>
      <c r="DD327" s="48">
        <v>0</v>
      </c>
      <c r="DE327" s="25">
        <v>0</v>
      </c>
      <c r="DF327" s="48">
        <v>0</v>
      </c>
      <c r="DG327" s="48">
        <v>0</v>
      </c>
      <c r="DH327" s="48">
        <v>0</v>
      </c>
      <c r="DI327" s="25">
        <v>0</v>
      </c>
      <c r="DJ327" s="33">
        <v>0</v>
      </c>
      <c r="DK327" s="33">
        <v>0</v>
      </c>
      <c r="DL327" s="27">
        <v>0</v>
      </c>
      <c r="DM327" s="33">
        <v>0</v>
      </c>
      <c r="DN327" s="33">
        <v>0</v>
      </c>
      <c r="DO327" s="33">
        <v>0</v>
      </c>
      <c r="DP327" s="33">
        <v>0</v>
      </c>
      <c r="DQ327" s="33">
        <v>0</v>
      </c>
      <c r="DV327" s="286"/>
    </row>
    <row r="328" spans="1:126" s="176" customFormat="1" x14ac:dyDescent="0.35">
      <c r="A328" s="176">
        <v>2377</v>
      </c>
      <c r="B328" s="176" t="s">
        <v>127</v>
      </c>
      <c r="C328" s="176" t="s">
        <v>3218</v>
      </c>
      <c r="D328" s="176" t="s">
        <v>3219</v>
      </c>
      <c r="E328" s="176" t="s">
        <v>3220</v>
      </c>
      <c r="F328" s="176">
        <v>0</v>
      </c>
      <c r="G328" s="176" t="s">
        <v>3221</v>
      </c>
      <c r="H328" s="176">
        <v>44179</v>
      </c>
      <c r="I328" s="176">
        <v>2020</v>
      </c>
      <c r="J328" s="176" t="s">
        <v>3222</v>
      </c>
      <c r="K328" s="173" t="s">
        <v>158</v>
      </c>
      <c r="L328" s="176">
        <v>0</v>
      </c>
      <c r="M328" s="176">
        <v>1003</v>
      </c>
      <c r="N328" s="176" t="s">
        <v>3223</v>
      </c>
      <c r="O328" s="176" t="s">
        <v>159</v>
      </c>
      <c r="P328" s="176" t="s">
        <v>102</v>
      </c>
      <c r="Q328" s="176" t="s">
        <v>3124</v>
      </c>
      <c r="R328" s="176" t="s">
        <v>103</v>
      </c>
      <c r="S328" s="176" t="s">
        <v>104</v>
      </c>
      <c r="T328" s="176" t="s">
        <v>105</v>
      </c>
      <c r="U328" s="176" t="s">
        <v>332</v>
      </c>
      <c r="V328" s="176">
        <v>0</v>
      </c>
      <c r="W328" s="176">
        <v>0</v>
      </c>
      <c r="X328" s="176">
        <v>0</v>
      </c>
      <c r="Y328" s="43">
        <v>0</v>
      </c>
      <c r="Z328" s="43">
        <v>0</v>
      </c>
      <c r="AA328" s="43">
        <v>0</v>
      </c>
      <c r="AB328" s="43">
        <v>0</v>
      </c>
      <c r="AC328" s="159">
        <v>0</v>
      </c>
      <c r="AD328" s="160">
        <v>0</v>
      </c>
      <c r="AE328" s="44">
        <v>1</v>
      </c>
      <c r="AF328" s="44">
        <v>0</v>
      </c>
      <c r="AG328" s="162">
        <v>1</v>
      </c>
      <c r="AH328" s="163">
        <v>1</v>
      </c>
      <c r="AI328" s="13">
        <v>1</v>
      </c>
      <c r="AJ328" s="45">
        <v>0</v>
      </c>
      <c r="AK328" s="45">
        <v>0</v>
      </c>
      <c r="AL328" s="18">
        <v>0</v>
      </c>
      <c r="AM328" s="19">
        <v>0</v>
      </c>
      <c r="AN328" s="46">
        <v>0</v>
      </c>
      <c r="AO328" s="46">
        <v>0</v>
      </c>
      <c r="AP328" s="46">
        <v>0</v>
      </c>
      <c r="AQ328" s="24">
        <v>0</v>
      </c>
      <c r="AR328" s="25">
        <v>0</v>
      </c>
      <c r="AS328" s="13">
        <v>0</v>
      </c>
      <c r="AT328" s="26">
        <v>1</v>
      </c>
      <c r="AU328" s="27">
        <v>1</v>
      </c>
      <c r="AV328" s="176">
        <v>0</v>
      </c>
      <c r="AW328" s="176">
        <v>0</v>
      </c>
      <c r="AX328" s="176">
        <v>0</v>
      </c>
      <c r="AY328" s="176">
        <v>0</v>
      </c>
      <c r="AZ328" s="176">
        <v>0</v>
      </c>
      <c r="BA328" s="176">
        <v>0</v>
      </c>
      <c r="BB328" s="176">
        <v>0</v>
      </c>
      <c r="BC328" s="176">
        <v>0</v>
      </c>
      <c r="BD328" s="176">
        <v>0</v>
      </c>
      <c r="BE328" s="176">
        <v>0</v>
      </c>
      <c r="BF328" s="176">
        <v>0</v>
      </c>
      <c r="BG328" s="176">
        <v>0</v>
      </c>
      <c r="BH328" s="176">
        <v>0</v>
      </c>
      <c r="BI328" s="176">
        <v>0</v>
      </c>
      <c r="BJ328" s="176">
        <v>0</v>
      </c>
      <c r="BK328" s="176">
        <v>0</v>
      </c>
      <c r="BL328" s="176">
        <v>0</v>
      </c>
      <c r="BM328" s="176">
        <v>0</v>
      </c>
      <c r="BN328" s="176">
        <v>0</v>
      </c>
      <c r="BO328" s="176">
        <v>0</v>
      </c>
      <c r="BP328" s="176">
        <v>0</v>
      </c>
      <c r="BQ328" s="176">
        <v>0</v>
      </c>
      <c r="BR328" s="176">
        <v>0</v>
      </c>
      <c r="BS328" s="176">
        <v>0</v>
      </c>
      <c r="BT328" s="176">
        <v>0</v>
      </c>
      <c r="BU328" s="176">
        <v>0</v>
      </c>
      <c r="BV328" s="176">
        <v>0</v>
      </c>
      <c r="BW328" s="176">
        <v>0</v>
      </c>
      <c r="BX328" s="176">
        <v>0</v>
      </c>
      <c r="BY328" s="176">
        <v>0</v>
      </c>
      <c r="BZ328" s="176">
        <v>0</v>
      </c>
      <c r="CA328" s="176">
        <v>0</v>
      </c>
      <c r="CB328" s="176">
        <v>0</v>
      </c>
      <c r="CC328" s="176">
        <v>0</v>
      </c>
      <c r="CD328" s="176">
        <v>0</v>
      </c>
      <c r="CE328" s="176">
        <v>0</v>
      </c>
      <c r="CF328" s="176">
        <v>0</v>
      </c>
      <c r="CG328" s="176">
        <v>0</v>
      </c>
      <c r="CH328" s="176">
        <v>0</v>
      </c>
      <c r="CI328" s="25">
        <v>1</v>
      </c>
      <c r="CJ328" s="48">
        <v>0</v>
      </c>
      <c r="CK328" s="27">
        <v>1</v>
      </c>
      <c r="CL328" s="48">
        <v>0</v>
      </c>
      <c r="CM328" s="48">
        <v>0</v>
      </c>
      <c r="CN328" s="48">
        <v>0</v>
      </c>
      <c r="CO328" s="25">
        <v>0</v>
      </c>
      <c r="CP328" s="48">
        <v>0</v>
      </c>
      <c r="CQ328" s="48">
        <v>0</v>
      </c>
      <c r="CR328" s="25">
        <v>0</v>
      </c>
      <c r="CS328" s="48">
        <v>0</v>
      </c>
      <c r="CT328" s="48">
        <v>0</v>
      </c>
      <c r="CU328" s="25">
        <v>0</v>
      </c>
      <c r="CV328" s="48">
        <v>0</v>
      </c>
      <c r="CW328" s="48">
        <v>0</v>
      </c>
      <c r="CX328" s="48">
        <v>0</v>
      </c>
      <c r="CY328" s="25">
        <v>0</v>
      </c>
      <c r="CZ328" s="25">
        <v>0</v>
      </c>
      <c r="DA328" s="25">
        <v>0</v>
      </c>
      <c r="DB328" s="48">
        <v>0</v>
      </c>
      <c r="DC328" s="48">
        <v>0</v>
      </c>
      <c r="DD328" s="48">
        <v>0</v>
      </c>
      <c r="DE328" s="25">
        <v>0</v>
      </c>
      <c r="DF328" s="48">
        <v>0</v>
      </c>
      <c r="DG328" s="48">
        <v>0</v>
      </c>
      <c r="DH328" s="48">
        <v>0</v>
      </c>
      <c r="DI328" s="25">
        <v>0</v>
      </c>
      <c r="DJ328" s="33">
        <v>0</v>
      </c>
      <c r="DK328" s="33">
        <v>0</v>
      </c>
      <c r="DL328" s="27">
        <v>1</v>
      </c>
      <c r="DM328" s="33">
        <v>0</v>
      </c>
      <c r="DN328" s="33">
        <v>0</v>
      </c>
      <c r="DO328" s="33">
        <v>0</v>
      </c>
      <c r="DP328" s="33">
        <v>0</v>
      </c>
      <c r="DQ328" s="33">
        <v>0</v>
      </c>
      <c r="DR328" s="176">
        <v>1137</v>
      </c>
      <c r="DS328" s="176">
        <v>1155</v>
      </c>
      <c r="DT328" s="176" t="s">
        <v>3063</v>
      </c>
      <c r="DU328" s="176" t="s">
        <v>3067</v>
      </c>
      <c r="DV328" s="286"/>
    </row>
    <row r="329" spans="1:126" s="176" customFormat="1" x14ac:dyDescent="0.35">
      <c r="A329" s="176">
        <v>2378</v>
      </c>
      <c r="B329" s="176" t="s">
        <v>127</v>
      </c>
      <c r="C329" s="176" t="s">
        <v>3224</v>
      </c>
      <c r="D329" s="176" t="s">
        <v>3225</v>
      </c>
      <c r="E329" s="176" t="s">
        <v>3226</v>
      </c>
      <c r="F329" s="176" t="s">
        <v>3227</v>
      </c>
      <c r="G329" s="176" t="s">
        <v>3228</v>
      </c>
      <c r="H329" s="176">
        <v>44159</v>
      </c>
      <c r="I329" s="176">
        <v>2020</v>
      </c>
      <c r="J329" s="176" t="s">
        <v>3229</v>
      </c>
      <c r="K329" s="173" t="s">
        <v>1478</v>
      </c>
      <c r="L329" s="176">
        <v>554</v>
      </c>
      <c r="M329" s="176">
        <v>0</v>
      </c>
      <c r="N329" s="176" t="s">
        <v>3230</v>
      </c>
      <c r="O329" s="176" t="s">
        <v>167</v>
      </c>
      <c r="P329" s="176" t="s">
        <v>102</v>
      </c>
      <c r="Q329" s="176" t="s">
        <v>3130</v>
      </c>
      <c r="R329" s="176" t="s">
        <v>103</v>
      </c>
      <c r="S329" s="176" t="s">
        <v>104</v>
      </c>
      <c r="T329" s="176" t="s">
        <v>105</v>
      </c>
      <c r="U329" s="176" t="s">
        <v>3231</v>
      </c>
      <c r="V329" s="176">
        <v>0</v>
      </c>
      <c r="W329" s="176">
        <v>0</v>
      </c>
      <c r="X329" s="176">
        <v>0</v>
      </c>
      <c r="Y329" s="43">
        <v>0</v>
      </c>
      <c r="Z329" s="43">
        <v>0</v>
      </c>
      <c r="AA329" s="43">
        <v>0</v>
      </c>
      <c r="AB329" s="43">
        <v>1</v>
      </c>
      <c r="AC329" s="159">
        <v>1</v>
      </c>
      <c r="AD329" s="160">
        <v>1</v>
      </c>
      <c r="AE329" s="44">
        <v>0</v>
      </c>
      <c r="AF329" s="44">
        <v>0</v>
      </c>
      <c r="AG329" s="162">
        <v>0</v>
      </c>
      <c r="AH329" s="163">
        <v>0</v>
      </c>
      <c r="AI329" s="13">
        <v>1</v>
      </c>
      <c r="AJ329" s="45">
        <v>0</v>
      </c>
      <c r="AK329" s="45">
        <v>0</v>
      </c>
      <c r="AL329" s="18">
        <v>0</v>
      </c>
      <c r="AM329" s="19">
        <v>0</v>
      </c>
      <c r="AN329" s="46">
        <v>0</v>
      </c>
      <c r="AO329" s="46">
        <v>0</v>
      </c>
      <c r="AP329" s="46">
        <v>0</v>
      </c>
      <c r="AQ329" s="24">
        <v>0</v>
      </c>
      <c r="AR329" s="25">
        <v>0</v>
      </c>
      <c r="AS329" s="13">
        <v>0</v>
      </c>
      <c r="AT329" s="26">
        <v>1</v>
      </c>
      <c r="AU329" s="27">
        <v>1</v>
      </c>
      <c r="AV329" s="176">
        <v>0</v>
      </c>
      <c r="AW329" s="176">
        <v>0</v>
      </c>
      <c r="AX329" s="176">
        <v>0</v>
      </c>
      <c r="AY329" s="176">
        <v>0</v>
      </c>
      <c r="AZ329" s="176">
        <v>0</v>
      </c>
      <c r="BA329" s="176">
        <v>0</v>
      </c>
      <c r="BB329" s="176">
        <v>0</v>
      </c>
      <c r="BC329" s="176">
        <v>0</v>
      </c>
      <c r="BD329" s="176">
        <v>0</v>
      </c>
      <c r="BE329" s="176">
        <v>0</v>
      </c>
      <c r="BF329" s="176">
        <v>0</v>
      </c>
      <c r="BG329" s="176">
        <v>0</v>
      </c>
      <c r="BH329" s="176">
        <v>0</v>
      </c>
      <c r="BI329" s="176">
        <v>0</v>
      </c>
      <c r="BJ329" s="176">
        <v>0</v>
      </c>
      <c r="BK329" s="176">
        <v>0</v>
      </c>
      <c r="BL329" s="176">
        <v>0</v>
      </c>
      <c r="BM329" s="176">
        <v>0</v>
      </c>
      <c r="BN329" s="176">
        <v>0</v>
      </c>
      <c r="BO329" s="176">
        <v>0</v>
      </c>
      <c r="BP329" s="176">
        <v>0</v>
      </c>
      <c r="BQ329" s="176">
        <v>0</v>
      </c>
      <c r="BR329" s="176">
        <v>0</v>
      </c>
      <c r="BS329" s="176">
        <v>0</v>
      </c>
      <c r="BT329" s="176">
        <v>0</v>
      </c>
      <c r="BU329" s="176">
        <v>0</v>
      </c>
      <c r="BV329" s="176">
        <v>0</v>
      </c>
      <c r="BW329" s="176">
        <v>0</v>
      </c>
      <c r="BX329" s="176">
        <v>0</v>
      </c>
      <c r="BY329" s="176">
        <v>0</v>
      </c>
      <c r="BZ329" s="176">
        <v>0</v>
      </c>
      <c r="CA329" s="176">
        <v>0</v>
      </c>
      <c r="CB329" s="176">
        <v>0</v>
      </c>
      <c r="CC329" s="176">
        <v>0</v>
      </c>
      <c r="CD329" s="176">
        <v>0</v>
      </c>
      <c r="CE329" s="176">
        <v>0</v>
      </c>
      <c r="CF329" s="176">
        <v>0</v>
      </c>
      <c r="CG329" s="176">
        <v>0</v>
      </c>
      <c r="CH329" s="176">
        <v>0</v>
      </c>
      <c r="CI329" s="25">
        <v>1</v>
      </c>
      <c r="CJ329" s="48">
        <v>0</v>
      </c>
      <c r="CK329" s="27">
        <v>1</v>
      </c>
      <c r="CL329" s="48">
        <v>0</v>
      </c>
      <c r="CM329" s="48">
        <v>0</v>
      </c>
      <c r="CN329" s="48">
        <v>0</v>
      </c>
      <c r="CO329" s="25">
        <v>0</v>
      </c>
      <c r="CP329" s="48">
        <v>0</v>
      </c>
      <c r="CQ329" s="48">
        <v>0</v>
      </c>
      <c r="CR329" s="25">
        <v>0</v>
      </c>
      <c r="CS329" s="48">
        <v>0</v>
      </c>
      <c r="CT329" s="48">
        <v>0</v>
      </c>
      <c r="CU329" s="25">
        <v>0</v>
      </c>
      <c r="CV329" s="48">
        <v>0</v>
      </c>
      <c r="CW329" s="48">
        <v>0</v>
      </c>
      <c r="CX329" s="48">
        <v>0</v>
      </c>
      <c r="CY329" s="25">
        <v>0</v>
      </c>
      <c r="CZ329" s="25">
        <v>0</v>
      </c>
      <c r="DA329" s="25">
        <v>0</v>
      </c>
      <c r="DB329" s="48">
        <v>0</v>
      </c>
      <c r="DC329" s="48">
        <v>0</v>
      </c>
      <c r="DD329" s="48">
        <v>0</v>
      </c>
      <c r="DE329" s="25">
        <v>0</v>
      </c>
      <c r="DF329" s="48">
        <v>0</v>
      </c>
      <c r="DG329" s="48">
        <v>0</v>
      </c>
      <c r="DH329" s="48">
        <v>0</v>
      </c>
      <c r="DI329" s="25">
        <v>0</v>
      </c>
      <c r="DJ329" s="33">
        <v>0</v>
      </c>
      <c r="DK329" s="33">
        <v>0</v>
      </c>
      <c r="DL329" s="27">
        <v>1</v>
      </c>
      <c r="DM329" s="33">
        <v>0</v>
      </c>
      <c r="DN329" s="33">
        <v>0</v>
      </c>
      <c r="DO329" s="33">
        <v>0</v>
      </c>
      <c r="DP329" s="33">
        <v>0</v>
      </c>
      <c r="DQ329" s="33">
        <v>0</v>
      </c>
      <c r="DR329" s="200" t="s">
        <v>3062</v>
      </c>
      <c r="DS329" s="200" t="s">
        <v>3073</v>
      </c>
      <c r="DT329" s="201">
        <v>4824</v>
      </c>
      <c r="DU329" s="201">
        <v>5274</v>
      </c>
      <c r="DV329" s="286"/>
    </row>
    <row r="330" spans="1:126" s="176" customFormat="1" x14ac:dyDescent="0.35">
      <c r="A330" s="176">
        <v>2379</v>
      </c>
      <c r="B330" s="176" t="s">
        <v>127</v>
      </c>
      <c r="C330" s="176" t="s">
        <v>3232</v>
      </c>
      <c r="D330" s="176" t="s">
        <v>3233</v>
      </c>
      <c r="E330" s="176" t="s">
        <v>3234</v>
      </c>
      <c r="F330" s="176" t="s">
        <v>212</v>
      </c>
      <c r="G330" s="176" t="s">
        <v>3235</v>
      </c>
      <c r="H330" s="176">
        <v>44194</v>
      </c>
      <c r="I330" s="176">
        <v>2020</v>
      </c>
      <c r="J330" s="176" t="s">
        <v>3236</v>
      </c>
      <c r="K330" s="173" t="s">
        <v>175</v>
      </c>
      <c r="L330" s="176">
        <v>10</v>
      </c>
      <c r="M330" s="176">
        <v>1</v>
      </c>
      <c r="N330" s="176" t="s">
        <v>3237</v>
      </c>
      <c r="O330" s="176" t="s">
        <v>376</v>
      </c>
      <c r="P330" s="176" t="s">
        <v>102</v>
      </c>
      <c r="Q330" s="176" t="s">
        <v>3133</v>
      </c>
      <c r="R330" s="176" t="s">
        <v>103</v>
      </c>
      <c r="S330" s="176" t="s">
        <v>104</v>
      </c>
      <c r="T330" s="176" t="s">
        <v>105</v>
      </c>
      <c r="U330" s="176" t="s">
        <v>3238</v>
      </c>
      <c r="V330" s="176">
        <v>0</v>
      </c>
      <c r="W330" s="176">
        <v>0</v>
      </c>
      <c r="X330" s="176">
        <v>0</v>
      </c>
      <c r="Y330" s="43">
        <v>1</v>
      </c>
      <c r="Z330" s="43">
        <v>0</v>
      </c>
      <c r="AA330" s="43">
        <v>0</v>
      </c>
      <c r="AB330" s="43">
        <v>0</v>
      </c>
      <c r="AC330" s="159">
        <v>1</v>
      </c>
      <c r="AD330" s="160">
        <v>1</v>
      </c>
      <c r="AE330" s="44">
        <v>0</v>
      </c>
      <c r="AF330" s="44">
        <v>0</v>
      </c>
      <c r="AG330" s="162">
        <v>0</v>
      </c>
      <c r="AH330" s="163">
        <v>0</v>
      </c>
      <c r="AI330" s="13">
        <v>1</v>
      </c>
      <c r="AJ330" s="45">
        <v>0</v>
      </c>
      <c r="AK330" s="45">
        <v>0</v>
      </c>
      <c r="AL330" s="18">
        <v>0</v>
      </c>
      <c r="AM330" s="19">
        <v>0</v>
      </c>
      <c r="AN330" s="46">
        <v>0</v>
      </c>
      <c r="AO330" s="46">
        <v>0</v>
      </c>
      <c r="AP330" s="46">
        <v>0</v>
      </c>
      <c r="AQ330" s="24">
        <v>0</v>
      </c>
      <c r="AR330" s="25">
        <v>0</v>
      </c>
      <c r="AS330" s="13">
        <v>0</v>
      </c>
      <c r="AT330" s="26">
        <v>1</v>
      </c>
      <c r="AU330" s="27">
        <v>1</v>
      </c>
      <c r="AV330" s="176">
        <v>0</v>
      </c>
      <c r="AW330" s="176">
        <v>0</v>
      </c>
      <c r="AX330" s="176">
        <v>0</v>
      </c>
      <c r="AY330" s="176">
        <v>0</v>
      </c>
      <c r="AZ330" s="176">
        <v>0</v>
      </c>
      <c r="BA330" s="176">
        <v>0</v>
      </c>
      <c r="BB330" s="176">
        <v>0</v>
      </c>
      <c r="BC330" s="176">
        <v>0</v>
      </c>
      <c r="BD330" s="176">
        <v>0</v>
      </c>
      <c r="BE330" s="176">
        <v>0</v>
      </c>
      <c r="BF330" s="176">
        <v>0</v>
      </c>
      <c r="BG330" s="176">
        <v>0</v>
      </c>
      <c r="BH330" s="176">
        <v>0</v>
      </c>
      <c r="BI330" s="176">
        <v>0</v>
      </c>
      <c r="BJ330" s="176">
        <v>0</v>
      </c>
      <c r="BK330" s="176">
        <v>0</v>
      </c>
      <c r="BL330" s="176">
        <v>0</v>
      </c>
      <c r="BM330" s="176">
        <v>0</v>
      </c>
      <c r="BN330" s="176">
        <v>0</v>
      </c>
      <c r="BO330" s="176">
        <v>0</v>
      </c>
      <c r="BP330" s="176">
        <v>0</v>
      </c>
      <c r="BQ330" s="176">
        <v>0</v>
      </c>
      <c r="BR330" s="176">
        <v>0</v>
      </c>
      <c r="BS330" s="176">
        <v>0</v>
      </c>
      <c r="BT330" s="176">
        <v>0</v>
      </c>
      <c r="BU330" s="176">
        <v>0</v>
      </c>
      <c r="BV330" s="176">
        <v>0</v>
      </c>
      <c r="BW330" s="176">
        <v>0</v>
      </c>
      <c r="BX330" s="176">
        <v>0</v>
      </c>
      <c r="BY330" s="176">
        <v>0</v>
      </c>
      <c r="BZ330" s="176">
        <v>0</v>
      </c>
      <c r="CA330" s="176">
        <v>0</v>
      </c>
      <c r="CB330" s="176">
        <v>0</v>
      </c>
      <c r="CC330" s="176">
        <v>0</v>
      </c>
      <c r="CD330" s="176">
        <v>0</v>
      </c>
      <c r="CE330" s="176">
        <v>0</v>
      </c>
      <c r="CF330" s="176">
        <v>0</v>
      </c>
      <c r="CG330" s="176">
        <v>0</v>
      </c>
      <c r="CH330" s="176">
        <v>0</v>
      </c>
      <c r="CI330" s="25">
        <v>1</v>
      </c>
      <c r="CJ330" s="48">
        <v>0</v>
      </c>
      <c r="CK330" s="27">
        <v>1</v>
      </c>
      <c r="CL330" s="48">
        <v>0</v>
      </c>
      <c r="CM330" s="48">
        <v>0</v>
      </c>
      <c r="CN330" s="48">
        <v>0</v>
      </c>
      <c r="CO330" s="25">
        <v>0</v>
      </c>
      <c r="CP330" s="48">
        <v>0</v>
      </c>
      <c r="CQ330" s="48">
        <v>0</v>
      </c>
      <c r="CR330" s="25">
        <v>0</v>
      </c>
      <c r="CS330" s="48">
        <v>0</v>
      </c>
      <c r="CT330" s="48">
        <v>0</v>
      </c>
      <c r="CU330" s="25">
        <v>0</v>
      </c>
      <c r="CV330" s="48">
        <v>0</v>
      </c>
      <c r="CW330" s="48">
        <v>0</v>
      </c>
      <c r="CX330" s="48">
        <v>0</v>
      </c>
      <c r="CY330" s="25">
        <v>0</v>
      </c>
      <c r="CZ330" s="25">
        <v>0</v>
      </c>
      <c r="DA330" s="25">
        <v>0</v>
      </c>
      <c r="DB330" s="48">
        <v>0</v>
      </c>
      <c r="DC330" s="48">
        <v>0</v>
      </c>
      <c r="DD330" s="48">
        <v>0</v>
      </c>
      <c r="DE330" s="25">
        <v>0</v>
      </c>
      <c r="DF330" s="48">
        <v>0</v>
      </c>
      <c r="DG330" s="48">
        <v>0</v>
      </c>
      <c r="DH330" s="48">
        <v>0</v>
      </c>
      <c r="DI330" s="25">
        <v>0</v>
      </c>
      <c r="DJ330" s="33">
        <v>0</v>
      </c>
      <c r="DK330" s="33">
        <v>0</v>
      </c>
      <c r="DL330" s="27">
        <v>1</v>
      </c>
      <c r="DM330" s="33">
        <v>0</v>
      </c>
      <c r="DN330" s="33">
        <v>0</v>
      </c>
      <c r="DO330" s="33">
        <v>0</v>
      </c>
      <c r="DP330" s="33">
        <v>0</v>
      </c>
      <c r="DQ330" s="33">
        <v>0</v>
      </c>
      <c r="DR330" s="200" t="s">
        <v>3062</v>
      </c>
      <c r="DS330" s="200" t="s">
        <v>3134</v>
      </c>
      <c r="DT330" s="201">
        <v>3998</v>
      </c>
      <c r="DU330" s="201">
        <v>4576</v>
      </c>
      <c r="DV330" s="286"/>
    </row>
    <row r="331" spans="1:126" s="176" customFormat="1" x14ac:dyDescent="0.35">
      <c r="A331" s="176">
        <v>2380</v>
      </c>
      <c r="B331" s="176" t="s">
        <v>3093</v>
      </c>
      <c r="C331" s="176" t="s">
        <v>3239</v>
      </c>
      <c r="D331" s="176" t="s">
        <v>3240</v>
      </c>
      <c r="E331" s="176" t="s">
        <v>3241</v>
      </c>
      <c r="F331" s="176" t="s">
        <v>3242</v>
      </c>
      <c r="G331" s="176" t="s">
        <v>3243</v>
      </c>
      <c r="H331" s="176">
        <v>44182</v>
      </c>
      <c r="I331" s="176">
        <v>2020</v>
      </c>
      <c r="J331" s="176" t="s">
        <v>3244</v>
      </c>
      <c r="K331" s="173" t="s">
        <v>3245</v>
      </c>
      <c r="L331" s="176">
        <v>252</v>
      </c>
      <c r="M331" s="176">
        <v>0</v>
      </c>
      <c r="N331" s="176" t="s">
        <v>3246</v>
      </c>
      <c r="O331" s="176" t="s">
        <v>167</v>
      </c>
      <c r="P331" s="176" t="s">
        <v>102</v>
      </c>
      <c r="Q331" s="176" t="s">
        <v>3142</v>
      </c>
      <c r="R331" s="176" t="s">
        <v>108</v>
      </c>
      <c r="S331" s="176" t="s">
        <v>104</v>
      </c>
      <c r="T331" s="176" t="s">
        <v>105</v>
      </c>
      <c r="U331" s="176" t="s">
        <v>3247</v>
      </c>
      <c r="V331" s="176">
        <v>0</v>
      </c>
      <c r="W331" s="176">
        <v>0</v>
      </c>
      <c r="X331" s="176">
        <v>0</v>
      </c>
      <c r="Y331" s="43">
        <v>0</v>
      </c>
      <c r="Z331" s="43">
        <v>0</v>
      </c>
      <c r="AA331" s="43">
        <v>0</v>
      </c>
      <c r="AB331" s="43">
        <v>1</v>
      </c>
      <c r="AC331" s="159">
        <v>1</v>
      </c>
      <c r="AD331" s="160">
        <v>1</v>
      </c>
      <c r="AE331" s="44">
        <v>0</v>
      </c>
      <c r="AF331" s="44">
        <v>0</v>
      </c>
      <c r="AG331" s="162">
        <v>0</v>
      </c>
      <c r="AH331" s="163">
        <v>0</v>
      </c>
      <c r="AI331" s="13">
        <v>1</v>
      </c>
      <c r="AJ331" s="45">
        <v>0</v>
      </c>
      <c r="AK331" s="45">
        <v>0</v>
      </c>
      <c r="AL331" s="18">
        <v>0</v>
      </c>
      <c r="AM331" s="19">
        <v>0</v>
      </c>
      <c r="AN331" s="46">
        <v>0</v>
      </c>
      <c r="AO331" s="46">
        <v>0</v>
      </c>
      <c r="AP331" s="46">
        <v>0</v>
      </c>
      <c r="AQ331" s="24">
        <v>0</v>
      </c>
      <c r="AR331" s="25">
        <v>0</v>
      </c>
      <c r="AS331" s="13">
        <v>0</v>
      </c>
      <c r="AT331" s="26">
        <v>0</v>
      </c>
      <c r="AU331" s="27">
        <v>0</v>
      </c>
      <c r="AV331" s="176">
        <v>0</v>
      </c>
      <c r="AW331" s="176">
        <v>0</v>
      </c>
      <c r="AX331" s="176">
        <v>0</v>
      </c>
      <c r="AY331" s="176">
        <v>0</v>
      </c>
      <c r="AZ331" s="176">
        <v>0</v>
      </c>
      <c r="BA331" s="176">
        <v>0</v>
      </c>
      <c r="BB331" s="176">
        <v>0</v>
      </c>
      <c r="BC331" s="176">
        <v>0</v>
      </c>
      <c r="BD331" s="176">
        <v>0</v>
      </c>
      <c r="BE331" s="176">
        <v>0</v>
      </c>
      <c r="BF331" s="176">
        <v>0</v>
      </c>
      <c r="BG331" s="176">
        <v>0</v>
      </c>
      <c r="BH331" s="176">
        <v>0</v>
      </c>
      <c r="BI331" s="176">
        <v>0</v>
      </c>
      <c r="BJ331" s="176">
        <v>0</v>
      </c>
      <c r="BK331" s="176">
        <v>0</v>
      </c>
      <c r="BL331" s="176">
        <v>0</v>
      </c>
      <c r="BM331" s="176">
        <v>0</v>
      </c>
      <c r="BN331" s="176">
        <v>0</v>
      </c>
      <c r="BO331" s="176">
        <v>0</v>
      </c>
      <c r="BP331" s="176">
        <v>0</v>
      </c>
      <c r="BQ331" s="176">
        <v>0</v>
      </c>
      <c r="BR331" s="176">
        <v>0</v>
      </c>
      <c r="BS331" s="176">
        <v>0</v>
      </c>
      <c r="BT331" s="176">
        <v>0</v>
      </c>
      <c r="BU331" s="176">
        <v>0</v>
      </c>
      <c r="BV331" s="176">
        <v>0</v>
      </c>
      <c r="BW331" s="176">
        <v>0</v>
      </c>
      <c r="BX331" s="176">
        <v>0</v>
      </c>
      <c r="BY331" s="176">
        <v>0</v>
      </c>
      <c r="BZ331" s="176">
        <v>0</v>
      </c>
      <c r="CA331" s="176">
        <v>0</v>
      </c>
      <c r="CB331" s="176">
        <v>0</v>
      </c>
      <c r="CC331" s="176">
        <v>0</v>
      </c>
      <c r="CD331" s="176">
        <v>0</v>
      </c>
      <c r="CE331" s="176">
        <v>0</v>
      </c>
      <c r="CF331" s="176">
        <v>0</v>
      </c>
      <c r="CG331" s="176">
        <v>0</v>
      </c>
      <c r="CH331" s="176">
        <v>0</v>
      </c>
      <c r="CI331" s="25">
        <v>1</v>
      </c>
      <c r="CJ331" s="48">
        <v>0</v>
      </c>
      <c r="CK331" s="27">
        <v>1</v>
      </c>
      <c r="CL331" s="48">
        <v>0</v>
      </c>
      <c r="CM331" s="48">
        <v>0</v>
      </c>
      <c r="CN331" s="48">
        <v>0</v>
      </c>
      <c r="CO331" s="25">
        <v>0</v>
      </c>
      <c r="CP331" s="48">
        <v>0</v>
      </c>
      <c r="CQ331" s="48">
        <v>0</v>
      </c>
      <c r="CR331" s="25">
        <v>0</v>
      </c>
      <c r="CS331" s="48">
        <v>0</v>
      </c>
      <c r="CT331" s="48">
        <v>0</v>
      </c>
      <c r="CU331" s="25">
        <v>0</v>
      </c>
      <c r="CV331" s="48">
        <v>0</v>
      </c>
      <c r="CW331" s="48">
        <v>0</v>
      </c>
      <c r="CX331" s="48">
        <v>0</v>
      </c>
      <c r="CY331" s="25">
        <v>0</v>
      </c>
      <c r="CZ331" s="25">
        <v>0</v>
      </c>
      <c r="DA331" s="25">
        <v>0</v>
      </c>
      <c r="DB331" s="48">
        <v>0</v>
      </c>
      <c r="DC331" s="48">
        <v>0</v>
      </c>
      <c r="DD331" s="48">
        <v>0</v>
      </c>
      <c r="DE331" s="25">
        <v>0</v>
      </c>
      <c r="DF331" s="48">
        <v>0</v>
      </c>
      <c r="DG331" s="48">
        <v>0</v>
      </c>
      <c r="DH331" s="48">
        <v>0</v>
      </c>
      <c r="DI331" s="25">
        <v>0</v>
      </c>
      <c r="DJ331" s="33">
        <v>0</v>
      </c>
      <c r="DK331" s="33">
        <v>0</v>
      </c>
      <c r="DL331" s="27">
        <v>1</v>
      </c>
      <c r="DM331" s="33">
        <v>0</v>
      </c>
      <c r="DN331" s="33">
        <v>0</v>
      </c>
      <c r="DO331" s="33">
        <v>0</v>
      </c>
      <c r="DP331" s="33">
        <v>0</v>
      </c>
      <c r="DQ331" s="33">
        <v>0</v>
      </c>
      <c r="DR331" s="200" t="s">
        <v>3067</v>
      </c>
      <c r="DS331" s="200" t="s">
        <v>3063</v>
      </c>
      <c r="DT331" s="202" t="s">
        <v>3147</v>
      </c>
      <c r="DU331" s="202" t="s">
        <v>3148</v>
      </c>
      <c r="DV331" s="286"/>
    </row>
    <row r="332" spans="1:126" s="176" customFormat="1" x14ac:dyDescent="0.35">
      <c r="A332" s="176">
        <v>2382</v>
      </c>
      <c r="B332" s="176" t="s">
        <v>127</v>
      </c>
      <c r="C332" s="176" t="s">
        <v>3248</v>
      </c>
      <c r="D332" s="176" t="s">
        <v>3249</v>
      </c>
      <c r="E332" s="176" t="s">
        <v>3250</v>
      </c>
      <c r="F332" s="176" t="s">
        <v>162</v>
      </c>
      <c r="G332" s="176" t="s">
        <v>3251</v>
      </c>
      <c r="H332" s="176">
        <v>44125</v>
      </c>
      <c r="I332" s="176">
        <v>2020</v>
      </c>
      <c r="J332" s="176" t="s">
        <v>3252</v>
      </c>
      <c r="K332" s="173" t="s">
        <v>145</v>
      </c>
      <c r="L332" s="176">
        <v>119</v>
      </c>
      <c r="M332" s="176">
        <v>0</v>
      </c>
      <c r="N332" s="176" t="s">
        <v>3253</v>
      </c>
      <c r="O332" s="176" t="s">
        <v>167</v>
      </c>
      <c r="P332" s="176" t="s">
        <v>102</v>
      </c>
      <c r="Q332" s="176" t="s">
        <v>3153</v>
      </c>
      <c r="R332" s="176" t="s">
        <v>108</v>
      </c>
      <c r="S332" s="176" t="s">
        <v>104</v>
      </c>
      <c r="T332" s="176" t="s">
        <v>105</v>
      </c>
      <c r="U332" s="176" t="s">
        <v>3116</v>
      </c>
      <c r="V332" s="176">
        <v>0</v>
      </c>
      <c r="W332" s="176">
        <v>0</v>
      </c>
      <c r="X332" s="176">
        <v>0</v>
      </c>
      <c r="Y332" s="43">
        <v>0</v>
      </c>
      <c r="Z332" s="43">
        <v>0</v>
      </c>
      <c r="AA332" s="43">
        <v>0</v>
      </c>
      <c r="AB332" s="43">
        <v>0</v>
      </c>
      <c r="AC332" s="159">
        <v>0</v>
      </c>
      <c r="AD332" s="160">
        <v>0</v>
      </c>
      <c r="AE332" s="44">
        <v>1</v>
      </c>
      <c r="AF332" s="44">
        <v>0</v>
      </c>
      <c r="AG332" s="162">
        <v>1</v>
      </c>
      <c r="AH332" s="163">
        <v>1</v>
      </c>
      <c r="AI332" s="13">
        <v>1</v>
      </c>
      <c r="AJ332" s="45">
        <v>0</v>
      </c>
      <c r="AK332" s="45">
        <v>0</v>
      </c>
      <c r="AL332" s="18">
        <v>0</v>
      </c>
      <c r="AM332" s="19">
        <v>0</v>
      </c>
      <c r="AN332" s="46">
        <v>0</v>
      </c>
      <c r="AO332" s="46">
        <v>0</v>
      </c>
      <c r="AP332" s="46">
        <v>0</v>
      </c>
      <c r="AQ332" s="24">
        <v>0</v>
      </c>
      <c r="AR332" s="25">
        <v>0</v>
      </c>
      <c r="AS332" s="13">
        <v>0</v>
      </c>
      <c r="AT332" s="26">
        <v>1</v>
      </c>
      <c r="AU332" s="27">
        <v>1</v>
      </c>
      <c r="AV332" s="176">
        <v>0</v>
      </c>
      <c r="AW332" s="176">
        <v>0</v>
      </c>
      <c r="AX332" s="176">
        <v>0</v>
      </c>
      <c r="AY332" s="176">
        <v>0</v>
      </c>
      <c r="AZ332" s="176">
        <v>0</v>
      </c>
      <c r="BA332" s="176">
        <v>0</v>
      </c>
      <c r="BB332" s="176">
        <v>0</v>
      </c>
      <c r="BC332" s="176">
        <v>0</v>
      </c>
      <c r="BD332" s="176">
        <v>0</v>
      </c>
      <c r="BE332" s="176">
        <v>0</v>
      </c>
      <c r="BF332" s="176">
        <v>0</v>
      </c>
      <c r="BG332" s="176">
        <v>0</v>
      </c>
      <c r="BH332" s="176">
        <v>0</v>
      </c>
      <c r="BI332" s="176">
        <v>0</v>
      </c>
      <c r="BJ332" s="176">
        <v>0</v>
      </c>
      <c r="BK332" s="176">
        <v>0</v>
      </c>
      <c r="BL332" s="176">
        <v>0</v>
      </c>
      <c r="BM332" s="176">
        <v>0</v>
      </c>
      <c r="BN332" s="176">
        <v>0</v>
      </c>
      <c r="BO332" s="176">
        <v>0</v>
      </c>
      <c r="BP332" s="176">
        <v>0</v>
      </c>
      <c r="BQ332" s="176">
        <v>0</v>
      </c>
      <c r="BR332" s="176">
        <v>0</v>
      </c>
      <c r="BS332" s="176">
        <v>0</v>
      </c>
      <c r="BT332" s="176">
        <v>0</v>
      </c>
      <c r="BU332" s="176">
        <v>0</v>
      </c>
      <c r="BV332" s="176">
        <v>0</v>
      </c>
      <c r="BW332" s="176">
        <v>0</v>
      </c>
      <c r="BX332" s="176">
        <v>0</v>
      </c>
      <c r="BY332" s="176">
        <v>0</v>
      </c>
      <c r="BZ332" s="176">
        <v>0</v>
      </c>
      <c r="CA332" s="176">
        <v>0</v>
      </c>
      <c r="CB332" s="176">
        <v>0</v>
      </c>
      <c r="CC332" s="176">
        <v>0</v>
      </c>
      <c r="CD332" s="176">
        <v>0</v>
      </c>
      <c r="CE332" s="176">
        <v>0</v>
      </c>
      <c r="CF332" s="176">
        <v>0</v>
      </c>
      <c r="CG332" s="176">
        <v>0</v>
      </c>
      <c r="CH332" s="176">
        <v>0</v>
      </c>
      <c r="CI332" s="25">
        <v>1</v>
      </c>
      <c r="CJ332" s="48">
        <v>0</v>
      </c>
      <c r="CK332" s="27">
        <v>1</v>
      </c>
      <c r="CL332" s="48">
        <v>0</v>
      </c>
      <c r="CM332" s="48">
        <v>0</v>
      </c>
      <c r="CN332" s="48">
        <v>0</v>
      </c>
      <c r="CO332" s="25">
        <v>0</v>
      </c>
      <c r="CP332" s="48">
        <v>0</v>
      </c>
      <c r="CQ332" s="48">
        <v>0</v>
      </c>
      <c r="CR332" s="25">
        <v>0</v>
      </c>
      <c r="CS332" s="48">
        <v>0</v>
      </c>
      <c r="CT332" s="48">
        <v>0</v>
      </c>
      <c r="CU332" s="25">
        <v>0</v>
      </c>
      <c r="CV332" s="48">
        <v>0</v>
      </c>
      <c r="CW332" s="48">
        <v>0</v>
      </c>
      <c r="CX332" s="48">
        <v>0</v>
      </c>
      <c r="CY332" s="25">
        <v>0</v>
      </c>
      <c r="CZ332" s="25">
        <v>0</v>
      </c>
      <c r="DA332" s="25">
        <v>0</v>
      </c>
      <c r="DB332" s="48">
        <v>0</v>
      </c>
      <c r="DC332" s="48">
        <v>0</v>
      </c>
      <c r="DD332" s="48">
        <v>0</v>
      </c>
      <c r="DE332" s="25">
        <v>0</v>
      </c>
      <c r="DF332" s="48">
        <v>0</v>
      </c>
      <c r="DG332" s="48">
        <v>0</v>
      </c>
      <c r="DH332" s="48">
        <v>0</v>
      </c>
      <c r="DI332" s="25">
        <v>0</v>
      </c>
      <c r="DJ332" s="33">
        <v>0</v>
      </c>
      <c r="DK332" s="33">
        <v>0</v>
      </c>
      <c r="DL332" s="27">
        <v>1</v>
      </c>
      <c r="DM332" s="33">
        <v>0</v>
      </c>
      <c r="DN332" s="33">
        <v>0</v>
      </c>
      <c r="DO332" s="33">
        <v>0</v>
      </c>
      <c r="DP332" s="33">
        <v>0</v>
      </c>
      <c r="DQ332" s="33">
        <v>0</v>
      </c>
      <c r="DR332" s="200" t="s">
        <v>3064</v>
      </c>
      <c r="DS332" s="200" t="s">
        <v>3138</v>
      </c>
      <c r="DT332" s="201">
        <v>1854</v>
      </c>
      <c r="DU332" s="201">
        <v>1972</v>
      </c>
      <c r="DV332" s="286"/>
    </row>
    <row r="333" spans="1:126" s="176" customFormat="1" x14ac:dyDescent="0.35">
      <c r="A333" s="176">
        <v>2398</v>
      </c>
      <c r="B333" s="176" t="s">
        <v>127</v>
      </c>
      <c r="C333" s="176" t="s">
        <v>3254</v>
      </c>
      <c r="D333" s="176" t="s">
        <v>3255</v>
      </c>
      <c r="E333" s="176" t="s">
        <v>3256</v>
      </c>
      <c r="F333" s="176">
        <v>0</v>
      </c>
      <c r="G333" s="176" t="s">
        <v>3257</v>
      </c>
      <c r="H333" s="176">
        <v>44136</v>
      </c>
      <c r="I333" s="176">
        <v>2020</v>
      </c>
      <c r="J333" s="176" t="s">
        <v>3258</v>
      </c>
      <c r="K333" s="173" t="s">
        <v>3259</v>
      </c>
      <c r="L333" s="176">
        <v>44</v>
      </c>
      <c r="M333" s="176">
        <v>4</v>
      </c>
      <c r="N333" s="176" t="s">
        <v>3260</v>
      </c>
      <c r="O333" s="176" t="s">
        <v>3261</v>
      </c>
      <c r="P333" s="176" t="s">
        <v>102</v>
      </c>
      <c r="Q333" s="176" t="s">
        <v>3154</v>
      </c>
      <c r="R333" s="176" t="s">
        <v>108</v>
      </c>
      <c r="S333" s="176" t="s">
        <v>104</v>
      </c>
      <c r="T333" s="176" t="s">
        <v>105</v>
      </c>
      <c r="U333" s="176" t="s">
        <v>156</v>
      </c>
      <c r="V333" s="176">
        <v>0</v>
      </c>
      <c r="W333" s="176">
        <v>0</v>
      </c>
      <c r="X333" s="176">
        <v>0</v>
      </c>
      <c r="Y333" s="43">
        <v>0</v>
      </c>
      <c r="Z333" s="43">
        <v>0</v>
      </c>
      <c r="AA333" s="43">
        <v>0</v>
      </c>
      <c r="AB333" s="43">
        <v>0</v>
      </c>
      <c r="AC333" s="159">
        <v>0</v>
      </c>
      <c r="AD333" s="160">
        <v>0</v>
      </c>
      <c r="AE333" s="44">
        <v>1</v>
      </c>
      <c r="AF333" s="44">
        <v>0</v>
      </c>
      <c r="AG333" s="162">
        <v>1</v>
      </c>
      <c r="AH333" s="163">
        <v>1</v>
      </c>
      <c r="AI333" s="13">
        <v>1</v>
      </c>
      <c r="AJ333" s="45">
        <v>0</v>
      </c>
      <c r="AK333" s="45">
        <v>0</v>
      </c>
      <c r="AL333" s="18">
        <v>0</v>
      </c>
      <c r="AM333" s="19">
        <v>0</v>
      </c>
      <c r="AN333" s="46">
        <v>0</v>
      </c>
      <c r="AO333" s="46">
        <v>0</v>
      </c>
      <c r="AP333" s="46">
        <v>0</v>
      </c>
      <c r="AQ333" s="24">
        <v>0</v>
      </c>
      <c r="AR333" s="25">
        <v>0</v>
      </c>
      <c r="AS333" s="13">
        <v>0</v>
      </c>
      <c r="AT333" s="26">
        <v>1</v>
      </c>
      <c r="AU333" s="27">
        <v>1</v>
      </c>
      <c r="AV333" s="176">
        <v>0</v>
      </c>
      <c r="AW333" s="176">
        <v>0</v>
      </c>
      <c r="AX333" s="176">
        <v>0</v>
      </c>
      <c r="AY333" s="176">
        <v>0</v>
      </c>
      <c r="AZ333" s="176">
        <v>0</v>
      </c>
      <c r="BA333" s="176">
        <v>0</v>
      </c>
      <c r="BB333" s="176">
        <v>0</v>
      </c>
      <c r="BC333" s="176">
        <v>0</v>
      </c>
      <c r="BD333" s="176">
        <v>0</v>
      </c>
      <c r="BE333" s="176">
        <v>0</v>
      </c>
      <c r="BF333" s="176">
        <v>0</v>
      </c>
      <c r="BG333" s="176">
        <v>0</v>
      </c>
      <c r="BH333" s="176">
        <v>0</v>
      </c>
      <c r="BI333" s="176">
        <v>0</v>
      </c>
      <c r="BJ333" s="176">
        <v>0</v>
      </c>
      <c r="BK333" s="176">
        <v>0</v>
      </c>
      <c r="BL333" s="176">
        <v>0</v>
      </c>
      <c r="BM333" s="176">
        <v>0</v>
      </c>
      <c r="BN333" s="176">
        <v>0</v>
      </c>
      <c r="BO333" s="176">
        <v>0</v>
      </c>
      <c r="BP333" s="176">
        <v>0</v>
      </c>
      <c r="BQ333" s="176">
        <v>0</v>
      </c>
      <c r="BR333" s="176">
        <v>0</v>
      </c>
      <c r="BS333" s="176">
        <v>0</v>
      </c>
      <c r="BT333" s="176">
        <v>0</v>
      </c>
      <c r="BU333" s="176">
        <v>0</v>
      </c>
      <c r="BV333" s="176">
        <v>0</v>
      </c>
      <c r="BW333" s="176">
        <v>0</v>
      </c>
      <c r="BX333" s="176">
        <v>0</v>
      </c>
      <c r="BY333" s="176">
        <v>0</v>
      </c>
      <c r="BZ333" s="176">
        <v>0</v>
      </c>
      <c r="CA333" s="176">
        <v>0</v>
      </c>
      <c r="CB333" s="176">
        <v>0</v>
      </c>
      <c r="CC333" s="176">
        <v>0</v>
      </c>
      <c r="CD333" s="176">
        <v>0</v>
      </c>
      <c r="CE333" s="176">
        <v>0</v>
      </c>
      <c r="CF333" s="176">
        <v>0</v>
      </c>
      <c r="CG333" s="176">
        <v>0</v>
      </c>
      <c r="CH333" s="176">
        <v>0</v>
      </c>
      <c r="CI333" s="25">
        <v>1</v>
      </c>
      <c r="CJ333" s="48">
        <v>0</v>
      </c>
      <c r="CK333" s="27">
        <v>1</v>
      </c>
      <c r="CL333" s="48">
        <v>0</v>
      </c>
      <c r="CM333" s="48">
        <v>0</v>
      </c>
      <c r="CN333" s="48">
        <v>0</v>
      </c>
      <c r="CO333" s="25">
        <v>0</v>
      </c>
      <c r="CP333" s="48">
        <v>0</v>
      </c>
      <c r="CQ333" s="48">
        <v>0</v>
      </c>
      <c r="CR333" s="25">
        <v>0</v>
      </c>
      <c r="CS333" s="48">
        <v>0</v>
      </c>
      <c r="CT333" s="48">
        <v>0</v>
      </c>
      <c r="CU333" s="25">
        <v>0</v>
      </c>
      <c r="CV333" s="48">
        <v>0</v>
      </c>
      <c r="CW333" s="48">
        <v>0</v>
      </c>
      <c r="CX333" s="48">
        <v>0</v>
      </c>
      <c r="CY333" s="25">
        <v>0</v>
      </c>
      <c r="CZ333" s="25">
        <v>0</v>
      </c>
      <c r="DA333" s="25">
        <v>0</v>
      </c>
      <c r="DB333" s="48">
        <v>0</v>
      </c>
      <c r="DC333" s="48">
        <v>0</v>
      </c>
      <c r="DD333" s="48">
        <v>0</v>
      </c>
      <c r="DE333" s="25">
        <v>0</v>
      </c>
      <c r="DF333" s="48">
        <v>0</v>
      </c>
      <c r="DG333" s="48">
        <v>0</v>
      </c>
      <c r="DH333" s="48">
        <v>0</v>
      </c>
      <c r="DI333" s="25">
        <v>0</v>
      </c>
      <c r="DJ333" s="33">
        <v>0</v>
      </c>
      <c r="DK333" s="33">
        <v>0</v>
      </c>
      <c r="DL333" s="27">
        <v>1</v>
      </c>
      <c r="DM333" s="33">
        <v>0</v>
      </c>
      <c r="DN333" s="33">
        <v>0</v>
      </c>
      <c r="DO333" s="33">
        <v>0</v>
      </c>
      <c r="DP333" s="33">
        <v>0</v>
      </c>
      <c r="DQ333" s="33">
        <v>0</v>
      </c>
      <c r="DR333" s="200" t="s">
        <v>3076</v>
      </c>
      <c r="DS333" s="200" t="s">
        <v>3063</v>
      </c>
      <c r="DT333" s="202" t="s">
        <v>3155</v>
      </c>
      <c r="DU333" s="202" t="s">
        <v>3156</v>
      </c>
      <c r="DV333" s="286"/>
    </row>
    <row r="334" spans="1:126" s="176" customFormat="1" ht="14" customHeight="1" x14ac:dyDescent="0.35">
      <c r="A334" s="230">
        <v>2401</v>
      </c>
      <c r="B334" s="176" t="s">
        <v>3093</v>
      </c>
      <c r="C334" s="176" t="s">
        <v>3262</v>
      </c>
      <c r="D334" s="176" t="s">
        <v>3263</v>
      </c>
      <c r="E334" s="176" t="s">
        <v>3264</v>
      </c>
      <c r="F334" s="176" t="s">
        <v>199</v>
      </c>
      <c r="G334" s="176" t="s">
        <v>3265</v>
      </c>
      <c r="H334" s="176">
        <v>44186</v>
      </c>
      <c r="I334" s="176">
        <v>2020</v>
      </c>
      <c r="J334" s="176" t="s">
        <v>3266</v>
      </c>
      <c r="K334" s="173" t="s">
        <v>3267</v>
      </c>
      <c r="L334" s="176">
        <v>32</v>
      </c>
      <c r="M334" s="176">
        <v>0</v>
      </c>
      <c r="N334" s="176" t="s">
        <v>3268</v>
      </c>
      <c r="O334" s="176" t="s">
        <v>167</v>
      </c>
      <c r="P334" s="176" t="s">
        <v>102</v>
      </c>
      <c r="Q334" s="176" t="s">
        <v>3269</v>
      </c>
      <c r="R334" s="176" t="s">
        <v>103</v>
      </c>
      <c r="S334" s="176" t="s">
        <v>104</v>
      </c>
      <c r="T334" s="176" t="s">
        <v>105</v>
      </c>
      <c r="U334" s="176" t="s">
        <v>600</v>
      </c>
      <c r="V334" s="176">
        <v>0</v>
      </c>
      <c r="W334" s="176">
        <v>0</v>
      </c>
      <c r="X334" s="176">
        <v>0</v>
      </c>
      <c r="Y334" s="43">
        <v>0</v>
      </c>
      <c r="Z334" s="43">
        <v>1</v>
      </c>
      <c r="AA334" s="43">
        <v>0</v>
      </c>
      <c r="AB334" s="43">
        <v>0</v>
      </c>
      <c r="AC334" s="159">
        <v>0</v>
      </c>
      <c r="AD334" s="160">
        <v>0</v>
      </c>
      <c r="AE334" s="44">
        <v>0</v>
      </c>
      <c r="AF334" s="44">
        <v>0</v>
      </c>
      <c r="AG334" s="162">
        <v>0</v>
      </c>
      <c r="AH334" s="163">
        <v>0</v>
      </c>
      <c r="AI334" s="13">
        <v>0</v>
      </c>
      <c r="AJ334" s="45">
        <v>0</v>
      </c>
      <c r="AK334" s="45">
        <v>0</v>
      </c>
      <c r="AL334" s="18">
        <v>0</v>
      </c>
      <c r="AM334" s="19">
        <v>0</v>
      </c>
      <c r="AN334" s="46">
        <v>0</v>
      </c>
      <c r="AO334" s="46">
        <v>0</v>
      </c>
      <c r="AP334" s="46">
        <v>0</v>
      </c>
      <c r="AQ334" s="24">
        <v>0</v>
      </c>
      <c r="AR334" s="25">
        <v>0</v>
      </c>
      <c r="AS334" s="13">
        <v>0</v>
      </c>
      <c r="AT334" s="26">
        <v>0</v>
      </c>
      <c r="AU334" s="27">
        <v>0</v>
      </c>
      <c r="AV334" s="176">
        <v>0</v>
      </c>
      <c r="AW334" s="176">
        <v>0</v>
      </c>
      <c r="AX334" s="176">
        <v>0</v>
      </c>
      <c r="AY334" s="176">
        <v>0</v>
      </c>
      <c r="AZ334" s="176">
        <v>0</v>
      </c>
      <c r="BA334" s="176">
        <v>0</v>
      </c>
      <c r="BB334" s="176">
        <v>0</v>
      </c>
      <c r="BC334" s="176">
        <v>0</v>
      </c>
      <c r="BD334" s="176">
        <v>0</v>
      </c>
      <c r="BE334" s="176">
        <v>0</v>
      </c>
      <c r="BF334" s="176">
        <v>0</v>
      </c>
      <c r="BG334" s="176">
        <v>0</v>
      </c>
      <c r="BH334" s="176">
        <v>0</v>
      </c>
      <c r="BI334" s="176">
        <v>0</v>
      </c>
      <c r="BJ334" s="176">
        <v>0</v>
      </c>
      <c r="BK334" s="176">
        <v>0</v>
      </c>
      <c r="BL334" s="176">
        <v>0</v>
      </c>
      <c r="BM334" s="176">
        <v>0</v>
      </c>
      <c r="BN334" s="176">
        <v>0</v>
      </c>
      <c r="BO334" s="176">
        <v>0</v>
      </c>
      <c r="BP334" s="176">
        <v>0</v>
      </c>
      <c r="BQ334" s="176">
        <v>0</v>
      </c>
      <c r="BR334" s="176">
        <v>0</v>
      </c>
      <c r="BS334" s="176">
        <v>0</v>
      </c>
      <c r="BT334" s="176">
        <v>0</v>
      </c>
      <c r="BU334" s="176">
        <v>0</v>
      </c>
      <c r="BV334" s="176">
        <v>0</v>
      </c>
      <c r="BW334" s="176">
        <v>1</v>
      </c>
      <c r="BX334" s="176">
        <v>0</v>
      </c>
      <c r="BY334" s="176">
        <v>0</v>
      </c>
      <c r="BZ334" s="176">
        <v>0</v>
      </c>
      <c r="CA334" s="176">
        <v>0</v>
      </c>
      <c r="CB334" s="176">
        <v>0</v>
      </c>
      <c r="CC334" s="176">
        <v>0</v>
      </c>
      <c r="CD334" s="176">
        <v>0</v>
      </c>
      <c r="CE334" s="176">
        <v>0</v>
      </c>
      <c r="CF334" s="176">
        <v>0</v>
      </c>
      <c r="CG334" s="176">
        <v>0</v>
      </c>
      <c r="CH334" s="176">
        <v>0</v>
      </c>
      <c r="CI334" s="25">
        <v>1</v>
      </c>
      <c r="CJ334" s="48">
        <v>0</v>
      </c>
      <c r="CK334" s="27">
        <v>1</v>
      </c>
      <c r="CL334" s="48">
        <v>0</v>
      </c>
      <c r="CM334" s="48">
        <v>0</v>
      </c>
      <c r="CN334" s="48">
        <v>0</v>
      </c>
      <c r="CO334" s="25">
        <v>0</v>
      </c>
      <c r="CP334" s="48">
        <v>0</v>
      </c>
      <c r="CQ334" s="48">
        <v>0</v>
      </c>
      <c r="CR334" s="25">
        <v>0</v>
      </c>
      <c r="CS334" s="48">
        <v>0</v>
      </c>
      <c r="CT334" s="48">
        <v>0</v>
      </c>
      <c r="CU334" s="25">
        <v>0</v>
      </c>
      <c r="CV334" s="48">
        <v>0</v>
      </c>
      <c r="CW334" s="48">
        <v>0</v>
      </c>
      <c r="CX334" s="48">
        <v>0</v>
      </c>
      <c r="CY334" s="25">
        <v>0</v>
      </c>
      <c r="CZ334" s="25">
        <v>0</v>
      </c>
      <c r="DA334" s="25">
        <v>0</v>
      </c>
      <c r="DB334" s="48">
        <v>0</v>
      </c>
      <c r="DC334" s="48">
        <v>0</v>
      </c>
      <c r="DD334" s="48">
        <v>0</v>
      </c>
      <c r="DE334" s="25">
        <v>0</v>
      </c>
      <c r="DF334" s="48">
        <v>0</v>
      </c>
      <c r="DG334" s="48">
        <v>0</v>
      </c>
      <c r="DH334" s="48">
        <v>0</v>
      </c>
      <c r="DI334" s="25">
        <v>0</v>
      </c>
      <c r="DJ334" s="33">
        <v>0</v>
      </c>
      <c r="DK334" s="33">
        <v>0</v>
      </c>
      <c r="DL334" s="27">
        <v>1</v>
      </c>
      <c r="DM334" s="33">
        <v>0</v>
      </c>
      <c r="DN334" s="33">
        <v>0</v>
      </c>
      <c r="DO334" s="33">
        <v>0</v>
      </c>
      <c r="DP334" s="33">
        <v>0</v>
      </c>
      <c r="DQ334" s="33">
        <v>0</v>
      </c>
      <c r="DV334" s="286"/>
    </row>
    <row r="335" spans="1:126" s="49" customFormat="1" x14ac:dyDescent="0.35">
      <c r="H335" s="5"/>
      <c r="I335" s="5"/>
      <c r="J335" s="5" t="s">
        <v>3016</v>
      </c>
      <c r="K335" s="153"/>
      <c r="L335" s="5"/>
      <c r="M335" s="5"/>
      <c r="N335" s="5"/>
      <c r="O335" s="5"/>
      <c r="P335" s="5"/>
      <c r="Q335" s="5"/>
      <c r="R335" s="5"/>
      <c r="S335" s="5"/>
      <c r="T335" s="5"/>
      <c r="U335" s="5"/>
      <c r="V335" s="5"/>
      <c r="W335" s="5"/>
      <c r="X335" s="5"/>
      <c r="Y335" s="5">
        <f>SUM(Y2:Y334)</f>
        <v>25</v>
      </c>
      <c r="Z335" s="5">
        <f t="shared" ref="Z335:CK335" si="161">SUM(Z2:Z334)</f>
        <v>47</v>
      </c>
      <c r="AA335" s="5">
        <f t="shared" si="161"/>
        <v>68</v>
      </c>
      <c r="AB335" s="5">
        <f t="shared" si="161"/>
        <v>28</v>
      </c>
      <c r="AC335" s="5">
        <f t="shared" si="161"/>
        <v>166</v>
      </c>
      <c r="AD335" s="5">
        <f t="shared" si="161"/>
        <v>165</v>
      </c>
      <c r="AE335" s="5">
        <f t="shared" si="161"/>
        <v>71</v>
      </c>
      <c r="AF335" s="5">
        <f t="shared" si="161"/>
        <v>16</v>
      </c>
      <c r="AG335" s="5">
        <f t="shared" si="161"/>
        <v>87</v>
      </c>
      <c r="AH335" s="5">
        <f t="shared" si="161"/>
        <v>87</v>
      </c>
      <c r="AI335" s="5">
        <f t="shared" si="161"/>
        <v>249</v>
      </c>
      <c r="AJ335" s="5">
        <f t="shared" si="161"/>
        <v>6</v>
      </c>
      <c r="AK335" s="5">
        <f t="shared" si="161"/>
        <v>18</v>
      </c>
      <c r="AL335" s="5">
        <f t="shared" si="161"/>
        <v>24</v>
      </c>
      <c r="AM335" s="5">
        <f t="shared" si="161"/>
        <v>24</v>
      </c>
      <c r="AN335" s="5">
        <f t="shared" si="161"/>
        <v>11</v>
      </c>
      <c r="AO335" s="5">
        <f t="shared" si="161"/>
        <v>22</v>
      </c>
      <c r="AP335" s="5">
        <f t="shared" si="161"/>
        <v>36</v>
      </c>
      <c r="AQ335" s="5">
        <f t="shared" si="161"/>
        <v>69</v>
      </c>
      <c r="AR335" s="5">
        <f t="shared" si="161"/>
        <v>62</v>
      </c>
      <c r="AS335" s="5">
        <f t="shared" si="161"/>
        <v>86</v>
      </c>
      <c r="AT335" s="5">
        <f t="shared" si="161"/>
        <v>345</v>
      </c>
      <c r="AU335" s="5">
        <f t="shared" si="161"/>
        <v>328</v>
      </c>
      <c r="AV335" s="5">
        <f t="shared" si="161"/>
        <v>1</v>
      </c>
      <c r="AW335" s="5">
        <f t="shared" si="161"/>
        <v>2</v>
      </c>
      <c r="AX335" s="5">
        <f t="shared" si="161"/>
        <v>4</v>
      </c>
      <c r="AY335" s="5">
        <f t="shared" si="161"/>
        <v>9</v>
      </c>
      <c r="AZ335" s="5">
        <f t="shared" si="161"/>
        <v>1</v>
      </c>
      <c r="BA335" s="5">
        <f t="shared" si="161"/>
        <v>2</v>
      </c>
      <c r="BB335" s="5">
        <f t="shared" si="161"/>
        <v>10</v>
      </c>
      <c r="BC335" s="5">
        <f t="shared" si="161"/>
        <v>1</v>
      </c>
      <c r="BD335" s="5">
        <f t="shared" si="161"/>
        <v>5</v>
      </c>
      <c r="BE335" s="5">
        <f t="shared" si="161"/>
        <v>0</v>
      </c>
      <c r="BF335" s="5">
        <f t="shared" si="161"/>
        <v>2</v>
      </c>
      <c r="BG335" s="5">
        <f t="shared" si="161"/>
        <v>2</v>
      </c>
      <c r="BH335" s="5">
        <f t="shared" si="161"/>
        <v>0</v>
      </c>
      <c r="BI335" s="5">
        <f t="shared" si="161"/>
        <v>4</v>
      </c>
      <c r="BJ335" s="5">
        <f t="shared" si="161"/>
        <v>4</v>
      </c>
      <c r="BK335" s="5">
        <f t="shared" si="161"/>
        <v>1</v>
      </c>
      <c r="BL335" s="5">
        <f t="shared" si="161"/>
        <v>0</v>
      </c>
      <c r="BM335" s="5">
        <f t="shared" si="161"/>
        <v>1</v>
      </c>
      <c r="BN335" s="5">
        <f t="shared" si="161"/>
        <v>0</v>
      </c>
      <c r="BO335" s="5">
        <f t="shared" si="161"/>
        <v>6</v>
      </c>
      <c r="BP335" s="5">
        <f t="shared" si="161"/>
        <v>1</v>
      </c>
      <c r="BQ335" s="5">
        <f t="shared" si="161"/>
        <v>1</v>
      </c>
      <c r="BR335" s="5">
        <f t="shared" si="161"/>
        <v>1</v>
      </c>
      <c r="BS335" s="5">
        <f t="shared" si="161"/>
        <v>1</v>
      </c>
      <c r="BT335" s="5">
        <f t="shared" si="161"/>
        <v>5</v>
      </c>
      <c r="BU335" s="5">
        <f t="shared" si="161"/>
        <v>2</v>
      </c>
      <c r="BV335" s="5">
        <f t="shared" si="161"/>
        <v>1</v>
      </c>
      <c r="BW335" s="5">
        <f t="shared" si="161"/>
        <v>6</v>
      </c>
      <c r="BX335" s="5">
        <f t="shared" si="161"/>
        <v>2</v>
      </c>
      <c r="BY335" s="5">
        <f t="shared" si="161"/>
        <v>0</v>
      </c>
      <c r="BZ335" s="5">
        <f t="shared" si="161"/>
        <v>3</v>
      </c>
      <c r="CA335" s="5">
        <f t="shared" si="161"/>
        <v>12</v>
      </c>
      <c r="CB335" s="5">
        <f t="shared" si="161"/>
        <v>0</v>
      </c>
      <c r="CC335" s="5">
        <f t="shared" si="161"/>
        <v>7</v>
      </c>
      <c r="CD335" s="5">
        <f t="shared" si="161"/>
        <v>5</v>
      </c>
      <c r="CE335" s="5">
        <f t="shared" si="161"/>
        <v>3</v>
      </c>
      <c r="CF335" s="5">
        <f t="shared" si="161"/>
        <v>0</v>
      </c>
      <c r="CG335" s="5">
        <f t="shared" si="161"/>
        <v>0</v>
      </c>
      <c r="CH335" s="5">
        <f t="shared" si="161"/>
        <v>0</v>
      </c>
      <c r="CI335" s="5">
        <f t="shared" si="161"/>
        <v>276</v>
      </c>
      <c r="CJ335" s="5">
        <f t="shared" si="161"/>
        <v>12</v>
      </c>
      <c r="CK335" s="5">
        <f t="shared" si="161"/>
        <v>185</v>
      </c>
      <c r="CL335" s="5">
        <f t="shared" ref="CL335:DQ335" si="162">SUM(CL2:CL334)</f>
        <v>34</v>
      </c>
      <c r="CM335" s="5">
        <f t="shared" si="162"/>
        <v>0</v>
      </c>
      <c r="CN335" s="5">
        <f t="shared" si="162"/>
        <v>44</v>
      </c>
      <c r="CO335" s="5">
        <f t="shared" si="162"/>
        <v>8</v>
      </c>
      <c r="CP335" s="5">
        <f t="shared" si="162"/>
        <v>2</v>
      </c>
      <c r="CQ335" s="5">
        <f t="shared" si="162"/>
        <v>6</v>
      </c>
      <c r="CR335" s="5">
        <f t="shared" si="162"/>
        <v>0</v>
      </c>
      <c r="CS335" s="5">
        <f t="shared" si="162"/>
        <v>0</v>
      </c>
      <c r="CT335" s="5">
        <f t="shared" si="162"/>
        <v>0</v>
      </c>
      <c r="CU335" s="5">
        <f t="shared" si="162"/>
        <v>13</v>
      </c>
      <c r="CV335" s="5">
        <f t="shared" si="162"/>
        <v>4</v>
      </c>
      <c r="CW335" s="5">
        <f t="shared" si="162"/>
        <v>4</v>
      </c>
      <c r="CX335" s="5">
        <f t="shared" si="162"/>
        <v>5</v>
      </c>
      <c r="CY335" s="5">
        <f t="shared" si="162"/>
        <v>6</v>
      </c>
      <c r="CZ335" s="5">
        <f t="shared" si="162"/>
        <v>7</v>
      </c>
      <c r="DA335" s="5">
        <f t="shared" si="162"/>
        <v>5</v>
      </c>
      <c r="DB335" s="5">
        <f t="shared" si="162"/>
        <v>3</v>
      </c>
      <c r="DC335" s="5">
        <f t="shared" si="162"/>
        <v>2</v>
      </c>
      <c r="DD335" s="5">
        <f t="shared" si="162"/>
        <v>0</v>
      </c>
      <c r="DE335" s="5">
        <f t="shared" si="162"/>
        <v>13</v>
      </c>
      <c r="DF335" s="5">
        <f t="shared" si="162"/>
        <v>2</v>
      </c>
      <c r="DG335" s="5">
        <f t="shared" si="162"/>
        <v>8</v>
      </c>
      <c r="DH335" s="5">
        <f t="shared" si="162"/>
        <v>1</v>
      </c>
      <c r="DI335" s="5">
        <f t="shared" si="162"/>
        <v>5</v>
      </c>
      <c r="DJ335" s="5">
        <f t="shared" si="162"/>
        <v>14</v>
      </c>
      <c r="DK335" s="5">
        <f t="shared" si="162"/>
        <v>44</v>
      </c>
      <c r="DL335" s="5">
        <f t="shared" si="162"/>
        <v>185</v>
      </c>
      <c r="DM335" s="5">
        <f t="shared" si="162"/>
        <v>34</v>
      </c>
      <c r="DN335" s="5">
        <f t="shared" si="162"/>
        <v>6</v>
      </c>
      <c r="DO335" s="5">
        <f t="shared" si="162"/>
        <v>11</v>
      </c>
      <c r="DP335" s="5">
        <f t="shared" si="162"/>
        <v>2</v>
      </c>
      <c r="DQ335" s="5">
        <f t="shared" si="162"/>
        <v>3</v>
      </c>
      <c r="DR335" s="155"/>
      <c r="DS335" s="5"/>
      <c r="DT335" s="5"/>
      <c r="DU335" s="5"/>
      <c r="DV335" s="288"/>
    </row>
    <row r="336" spans="1:126" s="6" customFormat="1" x14ac:dyDescent="0.35">
      <c r="K336" s="47"/>
      <c r="AD336" s="7"/>
      <c r="AH336" s="7"/>
      <c r="AI336" s="14"/>
      <c r="AM336" s="7"/>
      <c r="AQ336" s="7"/>
      <c r="AS336" s="14"/>
      <c r="AT336" s="14"/>
      <c r="AU336" s="28"/>
      <c r="DL336" s="28"/>
    </row>
    <row r="337" spans="11:116" s="6" customFormat="1" x14ac:dyDescent="0.35">
      <c r="K337" s="47"/>
      <c r="AD337" s="7"/>
      <c r="AH337" s="7"/>
      <c r="AI337" s="14"/>
      <c r="AM337" s="7"/>
      <c r="AQ337" s="7"/>
      <c r="AS337" s="14"/>
      <c r="AT337" s="14"/>
      <c r="AU337" s="28"/>
      <c r="DL337" s="28"/>
    </row>
    <row r="338" spans="11:116" s="6" customFormat="1" x14ac:dyDescent="0.35">
      <c r="K338" s="47"/>
      <c r="AD338" s="7"/>
      <c r="AH338" s="7"/>
      <c r="AI338" s="14"/>
      <c r="AM338" s="7"/>
      <c r="AQ338" s="7"/>
      <c r="AS338" s="14"/>
      <c r="AT338" s="14"/>
      <c r="AU338" s="28"/>
      <c r="DL338" s="28"/>
    </row>
    <row r="339" spans="11:116" s="6" customFormat="1" x14ac:dyDescent="0.35">
      <c r="K339" s="47"/>
      <c r="AD339" s="7"/>
      <c r="AH339" s="7"/>
      <c r="AI339" s="14"/>
      <c r="AM339" s="7"/>
      <c r="AQ339" s="7"/>
      <c r="AS339" s="14"/>
      <c r="AT339" s="14"/>
      <c r="AU339" s="28"/>
      <c r="DL339" s="28"/>
    </row>
    <row r="340" spans="11:116" s="6" customFormat="1" x14ac:dyDescent="0.35">
      <c r="K340" s="47"/>
      <c r="AD340" s="7"/>
      <c r="AH340" s="7"/>
      <c r="AI340" s="14"/>
      <c r="AM340" s="7"/>
      <c r="AQ340" s="7"/>
      <c r="AS340" s="14"/>
      <c r="AT340" s="14"/>
      <c r="AU340" s="28"/>
      <c r="DL340" s="28"/>
    </row>
    <row r="341" spans="11:116" s="6" customFormat="1" x14ac:dyDescent="0.35">
      <c r="K341" s="47"/>
      <c r="AD341" s="7"/>
      <c r="AH341" s="7"/>
      <c r="AI341" s="14"/>
      <c r="AM341" s="7"/>
      <c r="AQ341" s="7"/>
      <c r="AS341" s="14"/>
      <c r="AT341" s="14"/>
      <c r="AU341" s="28"/>
      <c r="DL341" s="28"/>
    </row>
    <row r="342" spans="11:116" s="6" customFormat="1" x14ac:dyDescent="0.35">
      <c r="K342" s="47"/>
      <c r="AD342" s="7"/>
      <c r="AH342" s="7"/>
      <c r="AI342" s="14"/>
      <c r="AM342" s="7"/>
      <c r="AQ342" s="7"/>
      <c r="AS342" s="14"/>
      <c r="AT342" s="14"/>
      <c r="AU342" s="28"/>
      <c r="DL342" s="28"/>
    </row>
    <row r="343" spans="11:116" s="6" customFormat="1" x14ac:dyDescent="0.35">
      <c r="K343" s="47"/>
      <c r="AD343" s="7"/>
      <c r="AH343" s="7"/>
      <c r="AI343" s="14"/>
      <c r="AM343" s="7"/>
      <c r="AQ343" s="7"/>
      <c r="AS343" s="14"/>
      <c r="AT343" s="14"/>
      <c r="AU343" s="28"/>
      <c r="DL343" s="28"/>
    </row>
    <row r="344" spans="11:116" s="6" customFormat="1" x14ac:dyDescent="0.35">
      <c r="K344" s="47"/>
      <c r="AD344" s="7"/>
      <c r="AH344" s="7"/>
      <c r="AI344" s="14"/>
      <c r="AM344" s="7"/>
      <c r="AQ344" s="7"/>
      <c r="AS344" s="14"/>
      <c r="AT344" s="14"/>
      <c r="AU344" s="28"/>
      <c r="DL344" s="28"/>
    </row>
    <row r="345" spans="11:116" s="6" customFormat="1" x14ac:dyDescent="0.35">
      <c r="K345" s="47"/>
      <c r="AD345" s="7"/>
      <c r="AH345" s="7"/>
      <c r="AI345" s="14"/>
      <c r="AM345" s="7"/>
      <c r="AQ345" s="7"/>
      <c r="AS345" s="14"/>
      <c r="AT345" s="14"/>
      <c r="AU345" s="28"/>
      <c r="DL345" s="28"/>
    </row>
    <row r="346" spans="11:116" s="6" customFormat="1" x14ac:dyDescent="0.35">
      <c r="K346" s="47"/>
      <c r="AD346" s="7"/>
      <c r="AH346" s="7"/>
      <c r="AI346" s="14"/>
      <c r="AM346" s="7"/>
      <c r="AQ346" s="7"/>
      <c r="AS346" s="14"/>
      <c r="AT346" s="14"/>
      <c r="AU346" s="28"/>
      <c r="DL346" s="28"/>
    </row>
    <row r="347" spans="11:116" s="6" customFormat="1" x14ac:dyDescent="0.35">
      <c r="K347" s="47"/>
      <c r="AD347" s="7"/>
      <c r="AH347" s="7"/>
      <c r="AI347" s="14"/>
      <c r="AM347" s="7"/>
      <c r="AQ347" s="7"/>
      <c r="AS347" s="14"/>
      <c r="AT347" s="14"/>
      <c r="AU347" s="28"/>
      <c r="DL347" s="28"/>
    </row>
    <row r="348" spans="11:116" s="6" customFormat="1" x14ac:dyDescent="0.35">
      <c r="K348" s="47"/>
      <c r="AD348" s="7"/>
      <c r="AH348" s="7"/>
      <c r="AI348" s="14"/>
      <c r="AM348" s="7"/>
      <c r="AQ348" s="7"/>
      <c r="AS348" s="14"/>
      <c r="AT348" s="14"/>
      <c r="AU348" s="28"/>
      <c r="DL348" s="28"/>
    </row>
    <row r="349" spans="11:116" s="6" customFormat="1" x14ac:dyDescent="0.35">
      <c r="K349" s="47"/>
      <c r="AD349" s="7"/>
      <c r="AH349" s="7"/>
      <c r="AI349" s="14"/>
      <c r="AM349" s="7"/>
      <c r="AQ349" s="7"/>
      <c r="AS349" s="14"/>
      <c r="AT349" s="14"/>
      <c r="AU349" s="28"/>
      <c r="DL349" s="28"/>
    </row>
    <row r="350" spans="11:116" s="6" customFormat="1" x14ac:dyDescent="0.35">
      <c r="K350" s="47"/>
      <c r="AD350" s="7"/>
      <c r="AH350" s="7"/>
      <c r="AI350" s="14"/>
      <c r="AM350" s="7"/>
      <c r="AQ350" s="7"/>
      <c r="AS350" s="14"/>
      <c r="AT350" s="14"/>
      <c r="AU350" s="28"/>
      <c r="DL350" s="28"/>
    </row>
    <row r="351" spans="11:116" s="6" customFormat="1" x14ac:dyDescent="0.35">
      <c r="K351" s="47"/>
      <c r="AD351" s="7"/>
      <c r="AH351" s="7"/>
      <c r="AI351" s="14"/>
      <c r="AM351" s="7"/>
      <c r="AQ351" s="7"/>
      <c r="AS351" s="14"/>
      <c r="AT351" s="14"/>
      <c r="AU351" s="28"/>
      <c r="DL351" s="28"/>
    </row>
    <row r="352" spans="11:116" s="6" customFormat="1" x14ac:dyDescent="0.35">
      <c r="K352" s="47"/>
      <c r="AD352" s="7"/>
      <c r="AH352" s="7"/>
      <c r="AI352" s="14"/>
      <c r="AM352" s="7"/>
      <c r="AQ352" s="7"/>
      <c r="AS352" s="14"/>
      <c r="AT352" s="14"/>
      <c r="AU352" s="28"/>
      <c r="DL352" s="28"/>
    </row>
    <row r="353" spans="11:116" s="6" customFormat="1" x14ac:dyDescent="0.35">
      <c r="K353" s="47"/>
      <c r="AD353" s="7"/>
      <c r="AH353" s="7"/>
      <c r="AI353" s="14"/>
      <c r="AM353" s="7"/>
      <c r="AQ353" s="7"/>
      <c r="AS353" s="14"/>
      <c r="AT353" s="14"/>
      <c r="AU353" s="28"/>
      <c r="DL353" s="28"/>
    </row>
    <row r="354" spans="11:116" s="6" customFormat="1" x14ac:dyDescent="0.35">
      <c r="K354" s="47"/>
      <c r="AD354" s="7"/>
      <c r="AH354" s="7"/>
      <c r="AI354" s="14"/>
      <c r="AM354" s="7"/>
      <c r="AQ354" s="7"/>
      <c r="AS354" s="14"/>
      <c r="AT354" s="14"/>
      <c r="AU354" s="28"/>
      <c r="DL354" s="28"/>
    </row>
    <row r="355" spans="11:116" s="6" customFormat="1" x14ac:dyDescent="0.35">
      <c r="K355" s="47"/>
      <c r="AD355" s="7"/>
      <c r="AH355" s="7"/>
      <c r="AI355" s="14"/>
      <c r="AM355" s="7"/>
      <c r="AQ355" s="7"/>
      <c r="AS355" s="14"/>
      <c r="AT355" s="14"/>
      <c r="AU355" s="28"/>
      <c r="DL355" s="28"/>
    </row>
    <row r="356" spans="11:116" s="6" customFormat="1" x14ac:dyDescent="0.35">
      <c r="K356" s="47"/>
      <c r="AD356" s="7"/>
      <c r="AH356" s="7"/>
      <c r="AI356" s="14"/>
      <c r="AM356" s="7"/>
      <c r="AQ356" s="7"/>
      <c r="AS356" s="14"/>
      <c r="AT356" s="14"/>
      <c r="AU356" s="28"/>
      <c r="DL356" s="28"/>
    </row>
    <row r="357" spans="11:116" s="6" customFormat="1" x14ac:dyDescent="0.35">
      <c r="K357" s="47"/>
      <c r="AD357" s="7"/>
      <c r="AH357" s="7"/>
      <c r="AI357" s="14"/>
      <c r="AM357" s="7"/>
      <c r="AQ357" s="7"/>
      <c r="AS357" s="14"/>
      <c r="AT357" s="14"/>
      <c r="AU357" s="28"/>
      <c r="DL357" s="28"/>
    </row>
    <row r="358" spans="11:116" s="6" customFormat="1" x14ac:dyDescent="0.35">
      <c r="K358" s="47"/>
      <c r="AD358" s="7"/>
      <c r="AH358" s="7"/>
      <c r="AI358" s="14"/>
      <c r="AM358" s="7"/>
      <c r="AQ358" s="7"/>
      <c r="AS358" s="14"/>
      <c r="AT358" s="14"/>
      <c r="AU358" s="28"/>
      <c r="DL358" s="28"/>
    </row>
    <row r="359" spans="11:116" s="6" customFormat="1" x14ac:dyDescent="0.35">
      <c r="K359" s="47"/>
      <c r="AD359" s="7"/>
      <c r="AH359" s="7"/>
      <c r="AI359" s="14"/>
      <c r="AM359" s="7"/>
      <c r="AQ359" s="7"/>
      <c r="AS359" s="14"/>
      <c r="AT359" s="14"/>
      <c r="AU359" s="28"/>
      <c r="DL359" s="28"/>
    </row>
    <row r="360" spans="11:116" s="6" customFormat="1" x14ac:dyDescent="0.35">
      <c r="K360" s="47"/>
      <c r="AD360" s="7"/>
      <c r="AH360" s="7"/>
      <c r="AI360" s="14"/>
      <c r="AM360" s="7"/>
      <c r="AQ360" s="7"/>
      <c r="AS360" s="14"/>
      <c r="AT360" s="14"/>
      <c r="AU360" s="28"/>
      <c r="DL360" s="28"/>
    </row>
    <row r="361" spans="11:116" s="6" customFormat="1" x14ac:dyDescent="0.35">
      <c r="K361" s="47"/>
      <c r="AD361" s="7"/>
      <c r="AH361" s="7"/>
      <c r="AI361" s="14"/>
      <c r="AM361" s="7"/>
      <c r="AQ361" s="7"/>
      <c r="AS361" s="14"/>
      <c r="AT361" s="14"/>
      <c r="AU361" s="28"/>
      <c r="DL361" s="28"/>
    </row>
    <row r="362" spans="11:116" s="6" customFormat="1" x14ac:dyDescent="0.35">
      <c r="K362" s="47"/>
      <c r="AD362" s="7"/>
      <c r="AH362" s="7"/>
      <c r="AI362" s="14"/>
      <c r="AM362" s="7"/>
      <c r="AQ362" s="7"/>
      <c r="AS362" s="14"/>
      <c r="AT362" s="14"/>
      <c r="AU362" s="28"/>
      <c r="DL362" s="28"/>
    </row>
    <row r="363" spans="11:116" s="6" customFormat="1" x14ac:dyDescent="0.35">
      <c r="K363" s="47"/>
      <c r="AD363" s="7"/>
      <c r="AH363" s="7"/>
      <c r="AI363" s="14"/>
      <c r="AM363" s="7"/>
      <c r="AQ363" s="7"/>
      <c r="AS363" s="14"/>
      <c r="AT363" s="14"/>
      <c r="AU363" s="28"/>
      <c r="DL363" s="28"/>
    </row>
    <row r="364" spans="11:116" s="6" customFormat="1" x14ac:dyDescent="0.35">
      <c r="K364" s="47"/>
      <c r="AD364" s="7"/>
      <c r="AH364" s="7"/>
      <c r="AI364" s="14"/>
      <c r="AM364" s="7"/>
      <c r="AQ364" s="7"/>
      <c r="AS364" s="14"/>
      <c r="AT364" s="14"/>
      <c r="AU364" s="28"/>
      <c r="DL364" s="28"/>
    </row>
    <row r="365" spans="11:116" s="6" customFormat="1" x14ac:dyDescent="0.35">
      <c r="K365" s="47"/>
      <c r="AD365" s="7"/>
      <c r="AH365" s="7"/>
      <c r="AI365" s="14"/>
      <c r="AM365" s="7"/>
      <c r="AQ365" s="7"/>
      <c r="AS365" s="14"/>
      <c r="AT365" s="14"/>
      <c r="AU365" s="28"/>
      <c r="DL365" s="28"/>
    </row>
    <row r="366" spans="11:116" s="6" customFormat="1" x14ac:dyDescent="0.35">
      <c r="K366" s="47"/>
      <c r="AD366" s="7"/>
      <c r="AH366" s="7"/>
      <c r="AI366" s="14"/>
      <c r="AM366" s="7"/>
      <c r="AQ366" s="7"/>
      <c r="AS366" s="14"/>
      <c r="AT366" s="14"/>
      <c r="AU366" s="28"/>
      <c r="DL366" s="28"/>
    </row>
    <row r="367" spans="11:116" s="6" customFormat="1" x14ac:dyDescent="0.35">
      <c r="K367" s="47"/>
      <c r="AD367" s="7"/>
      <c r="AH367" s="7"/>
      <c r="AI367" s="14"/>
      <c r="AM367" s="7"/>
      <c r="AQ367" s="7"/>
      <c r="AS367" s="14"/>
      <c r="AT367" s="14"/>
      <c r="AU367" s="28"/>
      <c r="DL367" s="28"/>
    </row>
    <row r="368" spans="11:116" s="6" customFormat="1" x14ac:dyDescent="0.35">
      <c r="K368" s="47"/>
      <c r="AD368" s="7"/>
      <c r="AH368" s="7"/>
      <c r="AI368" s="14"/>
      <c r="AM368" s="7"/>
      <c r="AQ368" s="7"/>
      <c r="AS368" s="14"/>
      <c r="AT368" s="14"/>
      <c r="AU368" s="28"/>
      <c r="DL368" s="28"/>
    </row>
    <row r="369" spans="11:116" s="6" customFormat="1" x14ac:dyDescent="0.35">
      <c r="K369" s="47"/>
      <c r="AD369" s="7"/>
      <c r="AH369" s="7"/>
      <c r="AI369" s="14"/>
      <c r="AM369" s="7"/>
      <c r="AQ369" s="7"/>
      <c r="AS369" s="14"/>
      <c r="AT369" s="14"/>
      <c r="AU369" s="28"/>
      <c r="DL369" s="28"/>
    </row>
    <row r="370" spans="11:116" s="6" customFormat="1" x14ac:dyDescent="0.35">
      <c r="K370" s="47"/>
      <c r="AD370" s="7"/>
      <c r="AH370" s="7"/>
      <c r="AI370" s="14"/>
      <c r="AM370" s="7"/>
      <c r="AQ370" s="7"/>
      <c r="AS370" s="14"/>
      <c r="AT370" s="14"/>
      <c r="AU370" s="28"/>
      <c r="DL370" s="28"/>
    </row>
    <row r="371" spans="11:116" s="6" customFormat="1" x14ac:dyDescent="0.35">
      <c r="K371" s="47"/>
      <c r="AD371" s="7"/>
      <c r="AH371" s="7"/>
      <c r="AI371" s="14"/>
      <c r="AM371" s="7"/>
      <c r="AQ371" s="7"/>
      <c r="AS371" s="14"/>
      <c r="AT371" s="14"/>
      <c r="AU371" s="28"/>
      <c r="DL371" s="28"/>
    </row>
    <row r="372" spans="11:116" s="6" customFormat="1" x14ac:dyDescent="0.35">
      <c r="K372" s="47"/>
      <c r="AD372" s="7"/>
      <c r="AH372" s="7"/>
      <c r="AI372" s="14"/>
      <c r="AM372" s="7"/>
      <c r="AQ372" s="7"/>
      <c r="AS372" s="14"/>
      <c r="AT372" s="14"/>
      <c r="AU372" s="28"/>
      <c r="DL372" s="28"/>
    </row>
    <row r="373" spans="11:116" s="6" customFormat="1" x14ac:dyDescent="0.35">
      <c r="K373" s="47"/>
      <c r="AD373" s="7"/>
      <c r="AH373" s="7"/>
      <c r="AI373" s="14"/>
      <c r="AM373" s="7"/>
      <c r="AQ373" s="7"/>
      <c r="AS373" s="14"/>
      <c r="AT373" s="14"/>
      <c r="AU373" s="28"/>
      <c r="DL373" s="28"/>
    </row>
    <row r="374" spans="11:116" s="6" customFormat="1" x14ac:dyDescent="0.35">
      <c r="K374" s="47"/>
      <c r="AD374" s="7"/>
      <c r="AH374" s="7"/>
      <c r="AI374" s="14"/>
      <c r="AM374" s="7"/>
      <c r="AQ374" s="7"/>
      <c r="AS374" s="14"/>
      <c r="AT374" s="14"/>
      <c r="AU374" s="28"/>
      <c r="DL374" s="28"/>
    </row>
    <row r="375" spans="11:116" s="6" customFormat="1" x14ac:dyDescent="0.35">
      <c r="K375" s="47"/>
      <c r="AD375" s="7"/>
      <c r="AH375" s="7"/>
      <c r="AI375" s="14"/>
      <c r="AM375" s="7"/>
      <c r="AQ375" s="7"/>
      <c r="AS375" s="14"/>
      <c r="AT375" s="14"/>
      <c r="AU375" s="28"/>
      <c r="DL375" s="28"/>
    </row>
    <row r="376" spans="11:116" s="6" customFormat="1" x14ac:dyDescent="0.35">
      <c r="K376" s="47"/>
      <c r="AD376" s="7"/>
      <c r="AH376" s="7"/>
      <c r="AI376" s="14"/>
      <c r="AM376" s="7"/>
      <c r="AQ376" s="7"/>
      <c r="AS376" s="14"/>
      <c r="AT376" s="14"/>
      <c r="AU376" s="28"/>
      <c r="DL376" s="28"/>
    </row>
    <row r="377" spans="11:116" s="6" customFormat="1" x14ac:dyDescent="0.35">
      <c r="K377" s="47"/>
      <c r="AD377" s="7"/>
      <c r="AH377" s="7"/>
      <c r="AI377" s="14"/>
      <c r="AM377" s="7"/>
      <c r="AQ377" s="7"/>
      <c r="AS377" s="14"/>
      <c r="AT377" s="14"/>
      <c r="AU377" s="28"/>
      <c r="DL377" s="28"/>
    </row>
    <row r="378" spans="11:116" s="6" customFormat="1" x14ac:dyDescent="0.35">
      <c r="K378" s="47"/>
      <c r="AD378" s="7"/>
      <c r="AH378" s="7"/>
      <c r="AI378" s="14"/>
      <c r="AM378" s="7"/>
      <c r="AQ378" s="7"/>
      <c r="AS378" s="14"/>
      <c r="AT378" s="14"/>
      <c r="AU378" s="28"/>
      <c r="DL378" s="28"/>
    </row>
    <row r="379" spans="11:116" s="6" customFormat="1" x14ac:dyDescent="0.35">
      <c r="K379" s="47"/>
      <c r="AD379" s="7"/>
      <c r="AH379" s="7"/>
      <c r="AI379" s="14"/>
      <c r="AM379" s="7"/>
      <c r="AQ379" s="7"/>
      <c r="AS379" s="14"/>
      <c r="AT379" s="14"/>
      <c r="AU379" s="28"/>
      <c r="DL379" s="28"/>
    </row>
    <row r="380" spans="11:116" s="6" customFormat="1" x14ac:dyDescent="0.35">
      <c r="K380" s="47"/>
      <c r="AD380" s="7"/>
      <c r="AH380" s="7"/>
      <c r="AI380" s="14"/>
      <c r="AM380" s="7"/>
      <c r="AQ380" s="7"/>
      <c r="AS380" s="14"/>
      <c r="AT380" s="14"/>
      <c r="AU380" s="28"/>
      <c r="DL380" s="28"/>
    </row>
    <row r="381" spans="11:116" s="6" customFormat="1" x14ac:dyDescent="0.35">
      <c r="K381" s="47"/>
      <c r="AD381" s="7"/>
      <c r="AH381" s="7"/>
      <c r="AI381" s="14"/>
      <c r="AM381" s="7"/>
      <c r="AQ381" s="7"/>
      <c r="AS381" s="14"/>
      <c r="AT381" s="14"/>
      <c r="AU381" s="28"/>
      <c r="DL381" s="28"/>
    </row>
    <row r="382" spans="11:116" s="6" customFormat="1" x14ac:dyDescent="0.35">
      <c r="K382" s="47"/>
      <c r="AD382" s="7"/>
      <c r="AH382" s="7"/>
      <c r="AI382" s="14"/>
      <c r="AM382" s="7"/>
      <c r="AQ382" s="7"/>
      <c r="AS382" s="14"/>
      <c r="AT382" s="14"/>
      <c r="AU382" s="28"/>
      <c r="DL382" s="28"/>
    </row>
    <row r="383" spans="11:116" s="6" customFormat="1" x14ac:dyDescent="0.35">
      <c r="K383" s="47"/>
      <c r="AD383" s="7"/>
      <c r="AH383" s="7"/>
      <c r="AI383" s="14"/>
      <c r="AM383" s="7"/>
      <c r="AQ383" s="7"/>
      <c r="AS383" s="14"/>
      <c r="AT383" s="14"/>
      <c r="AU383" s="28"/>
      <c r="DL383" s="28"/>
    </row>
    <row r="384" spans="11:116" s="6" customFormat="1" x14ac:dyDescent="0.35">
      <c r="K384" s="47"/>
      <c r="AD384" s="7"/>
      <c r="AH384" s="7"/>
      <c r="AI384" s="14"/>
      <c r="AM384" s="7"/>
      <c r="AQ384" s="7"/>
      <c r="AS384" s="14"/>
      <c r="AT384" s="14"/>
      <c r="AU384" s="28"/>
      <c r="DL384" s="28"/>
    </row>
    <row r="385" spans="11:116" s="6" customFormat="1" x14ac:dyDescent="0.35">
      <c r="K385" s="47"/>
      <c r="AD385" s="7"/>
      <c r="AH385" s="7"/>
      <c r="AI385" s="14"/>
      <c r="AM385" s="7"/>
      <c r="AQ385" s="7"/>
      <c r="AS385" s="14"/>
      <c r="AT385" s="14"/>
      <c r="AU385" s="28"/>
      <c r="DL385" s="28"/>
    </row>
    <row r="386" spans="11:116" s="6" customFormat="1" x14ac:dyDescent="0.35">
      <c r="K386" s="47"/>
      <c r="AD386" s="7"/>
      <c r="AH386" s="7"/>
      <c r="AI386" s="14"/>
      <c r="AM386" s="7"/>
      <c r="AQ386" s="7"/>
      <c r="AS386" s="14"/>
      <c r="AT386" s="14"/>
      <c r="AU386" s="28"/>
      <c r="DL386" s="28"/>
    </row>
    <row r="387" spans="11:116" s="6" customFormat="1" x14ac:dyDescent="0.35">
      <c r="K387" s="47"/>
      <c r="AD387" s="7"/>
      <c r="AH387" s="7"/>
      <c r="AI387" s="14"/>
      <c r="AM387" s="7"/>
      <c r="AQ387" s="7"/>
      <c r="AS387" s="14"/>
      <c r="AT387" s="14"/>
      <c r="AU387" s="28"/>
      <c r="DL387" s="28"/>
    </row>
    <row r="388" spans="11:116" s="6" customFormat="1" x14ac:dyDescent="0.35">
      <c r="K388" s="47"/>
      <c r="AD388" s="7"/>
      <c r="AH388" s="7"/>
      <c r="AI388" s="14"/>
      <c r="AM388" s="7"/>
      <c r="AQ388" s="7"/>
      <c r="AS388" s="14"/>
      <c r="AT388" s="14"/>
      <c r="AU388" s="28"/>
      <c r="DL388" s="28"/>
    </row>
    <row r="389" spans="11:116" s="6" customFormat="1" x14ac:dyDescent="0.35">
      <c r="K389" s="47"/>
      <c r="AD389" s="7"/>
      <c r="AH389" s="7"/>
      <c r="AI389" s="14"/>
      <c r="AM389" s="7"/>
      <c r="AQ389" s="7"/>
      <c r="AS389" s="14"/>
      <c r="AT389" s="14"/>
      <c r="AU389" s="28"/>
      <c r="DL389" s="28"/>
    </row>
    <row r="390" spans="11:116" s="6" customFormat="1" x14ac:dyDescent="0.35">
      <c r="K390" s="47"/>
      <c r="AD390" s="7"/>
      <c r="AH390" s="7"/>
      <c r="AI390" s="14"/>
      <c r="AM390" s="7"/>
      <c r="AQ390" s="7"/>
      <c r="AS390" s="14"/>
      <c r="AT390" s="14"/>
      <c r="AU390" s="28"/>
      <c r="DL390" s="28"/>
    </row>
    <row r="391" spans="11:116" s="6" customFormat="1" x14ac:dyDescent="0.35">
      <c r="K391" s="47"/>
      <c r="AD391" s="7"/>
      <c r="AH391" s="7"/>
      <c r="AI391" s="14"/>
      <c r="AM391" s="7"/>
      <c r="AQ391" s="7"/>
      <c r="AS391" s="14"/>
      <c r="AT391" s="14"/>
      <c r="AU391" s="28"/>
      <c r="DL391" s="28"/>
    </row>
    <row r="392" spans="11:116" s="6" customFormat="1" x14ac:dyDescent="0.35">
      <c r="K392" s="47"/>
      <c r="AD392" s="7"/>
      <c r="AH392" s="7"/>
      <c r="AI392" s="14"/>
      <c r="AM392" s="7"/>
      <c r="AQ392" s="7"/>
      <c r="AS392" s="14"/>
      <c r="AT392" s="14"/>
      <c r="AU392" s="28"/>
      <c r="DL392" s="28"/>
    </row>
    <row r="393" spans="11:116" s="6" customFormat="1" x14ac:dyDescent="0.35">
      <c r="K393" s="47"/>
      <c r="AD393" s="7"/>
      <c r="AH393" s="7"/>
      <c r="AI393" s="14"/>
      <c r="AM393" s="7"/>
      <c r="AQ393" s="7"/>
      <c r="AS393" s="14"/>
      <c r="AT393" s="14"/>
      <c r="AU393" s="28"/>
      <c r="DL393" s="28"/>
    </row>
    <row r="394" spans="11:116" s="6" customFormat="1" x14ac:dyDescent="0.35">
      <c r="K394" s="47"/>
      <c r="AD394" s="7"/>
      <c r="AH394" s="7"/>
      <c r="AI394" s="14"/>
      <c r="AM394" s="7"/>
      <c r="AQ394" s="7"/>
      <c r="AS394" s="14"/>
      <c r="AT394" s="14"/>
      <c r="AU394" s="28"/>
      <c r="DL394" s="28"/>
    </row>
    <row r="395" spans="11:116" s="6" customFormat="1" x14ac:dyDescent="0.35">
      <c r="K395" s="47"/>
      <c r="AD395" s="7"/>
      <c r="AH395" s="7"/>
      <c r="AI395" s="14"/>
      <c r="AM395" s="7"/>
      <c r="AQ395" s="7"/>
      <c r="AS395" s="14"/>
      <c r="AT395" s="14"/>
      <c r="AU395" s="28"/>
      <c r="DL395" s="28"/>
    </row>
    <row r="396" spans="11:116" s="6" customFormat="1" x14ac:dyDescent="0.35">
      <c r="K396" s="47"/>
      <c r="AD396" s="7"/>
      <c r="AH396" s="7"/>
      <c r="AI396" s="14"/>
      <c r="AM396" s="7"/>
      <c r="AQ396" s="7"/>
      <c r="AS396" s="14"/>
      <c r="AT396" s="14"/>
      <c r="AU396" s="28"/>
      <c r="DL396" s="28"/>
    </row>
    <row r="397" spans="11:116" s="6" customFormat="1" x14ac:dyDescent="0.35">
      <c r="K397" s="47"/>
      <c r="AD397" s="7"/>
      <c r="AH397" s="7"/>
      <c r="AI397" s="14"/>
      <c r="AM397" s="7"/>
      <c r="AQ397" s="7"/>
      <c r="AS397" s="14"/>
      <c r="AT397" s="14"/>
      <c r="AU397" s="28"/>
      <c r="DL397" s="28"/>
    </row>
    <row r="398" spans="11:116" s="6" customFormat="1" x14ac:dyDescent="0.35">
      <c r="K398" s="47"/>
      <c r="AD398" s="7"/>
      <c r="AH398" s="7"/>
      <c r="AI398" s="14"/>
      <c r="AM398" s="7"/>
      <c r="AQ398" s="7"/>
      <c r="AS398" s="14"/>
      <c r="AT398" s="14"/>
      <c r="AU398" s="28"/>
      <c r="DL398" s="28"/>
    </row>
    <row r="399" spans="11:116" s="6" customFormat="1" x14ac:dyDescent="0.35">
      <c r="K399" s="47"/>
      <c r="AD399" s="7"/>
      <c r="AH399" s="7"/>
      <c r="AI399" s="14"/>
      <c r="AM399" s="7"/>
      <c r="AQ399" s="7"/>
      <c r="AS399" s="14"/>
      <c r="AT399" s="14"/>
      <c r="AU399" s="28"/>
      <c r="DL399" s="28"/>
    </row>
    <row r="400" spans="11:116" s="6" customFormat="1" x14ac:dyDescent="0.35">
      <c r="K400" s="47"/>
      <c r="AD400" s="7"/>
      <c r="AH400" s="7"/>
      <c r="AI400" s="14"/>
      <c r="AM400" s="7"/>
      <c r="AQ400" s="7"/>
      <c r="AS400" s="14"/>
      <c r="AT400" s="14"/>
      <c r="AU400" s="28"/>
      <c r="DL400" s="28"/>
    </row>
    <row r="401" spans="11:116" s="6" customFormat="1" x14ac:dyDescent="0.35">
      <c r="K401" s="47"/>
      <c r="AD401" s="7"/>
      <c r="AH401" s="7"/>
      <c r="AI401" s="14"/>
      <c r="AM401" s="7"/>
      <c r="AQ401" s="7"/>
      <c r="AS401" s="14"/>
      <c r="AT401" s="14"/>
      <c r="AU401" s="28"/>
      <c r="DL401" s="28"/>
    </row>
    <row r="402" spans="11:116" s="6" customFormat="1" x14ac:dyDescent="0.35">
      <c r="K402" s="47"/>
      <c r="AD402" s="7"/>
      <c r="AH402" s="7"/>
      <c r="AI402" s="14"/>
      <c r="AM402" s="7"/>
      <c r="AQ402" s="7"/>
      <c r="AS402" s="14"/>
      <c r="AT402" s="14"/>
      <c r="AU402" s="28"/>
      <c r="DL402" s="28"/>
    </row>
    <row r="403" spans="11:116" s="6" customFormat="1" x14ac:dyDescent="0.35">
      <c r="K403" s="47"/>
      <c r="AD403" s="7"/>
      <c r="AH403" s="7"/>
      <c r="AI403" s="14"/>
      <c r="AM403" s="7"/>
      <c r="AQ403" s="7"/>
      <c r="AS403" s="14"/>
      <c r="AT403" s="14"/>
      <c r="AU403" s="28"/>
      <c r="DL403" s="28"/>
    </row>
    <row r="404" spans="11:116" s="6" customFormat="1" x14ac:dyDescent="0.35">
      <c r="K404" s="47"/>
      <c r="AD404" s="7"/>
      <c r="AH404" s="7"/>
      <c r="AI404" s="14"/>
      <c r="AM404" s="7"/>
      <c r="AQ404" s="7"/>
      <c r="AS404" s="14"/>
      <c r="AT404" s="14"/>
      <c r="AU404" s="28"/>
      <c r="DL404" s="28"/>
    </row>
    <row r="405" spans="11:116" s="6" customFormat="1" x14ac:dyDescent="0.35">
      <c r="K405" s="47"/>
      <c r="AD405" s="7"/>
      <c r="AH405" s="7"/>
      <c r="AI405" s="14"/>
      <c r="AM405" s="7"/>
      <c r="AQ405" s="7"/>
      <c r="AS405" s="14"/>
      <c r="AT405" s="14"/>
      <c r="AU405" s="28"/>
      <c r="DL405" s="28"/>
    </row>
    <row r="406" spans="11:116" s="6" customFormat="1" x14ac:dyDescent="0.35">
      <c r="K406" s="47"/>
      <c r="AD406" s="7"/>
      <c r="AH406" s="7"/>
      <c r="AI406" s="14"/>
      <c r="AM406" s="7"/>
      <c r="AQ406" s="7"/>
      <c r="AS406" s="14"/>
      <c r="AT406" s="14"/>
      <c r="AU406" s="28"/>
      <c r="DL406" s="28"/>
    </row>
    <row r="407" spans="11:116" s="6" customFormat="1" x14ac:dyDescent="0.35">
      <c r="K407" s="47"/>
      <c r="AD407" s="7"/>
      <c r="AH407" s="7"/>
      <c r="AI407" s="14"/>
      <c r="AM407" s="7"/>
      <c r="AQ407" s="7"/>
      <c r="AS407" s="14"/>
      <c r="AT407" s="14"/>
      <c r="AU407" s="28"/>
      <c r="DL407" s="28"/>
    </row>
    <row r="408" spans="11:116" s="6" customFormat="1" x14ac:dyDescent="0.35">
      <c r="K408" s="47"/>
      <c r="AD408" s="7"/>
      <c r="AH408" s="7"/>
      <c r="AI408" s="14"/>
      <c r="AM408" s="7"/>
      <c r="AQ408" s="7"/>
      <c r="AS408" s="14"/>
      <c r="AT408" s="14"/>
      <c r="AU408" s="28"/>
      <c r="DL408" s="28"/>
    </row>
    <row r="409" spans="11:116" s="6" customFormat="1" x14ac:dyDescent="0.35">
      <c r="K409" s="47"/>
      <c r="AD409" s="7"/>
      <c r="AH409" s="7"/>
      <c r="AI409" s="14"/>
      <c r="AM409" s="7"/>
      <c r="AQ409" s="7"/>
      <c r="AS409" s="14"/>
      <c r="AT409" s="14"/>
      <c r="AU409" s="28"/>
      <c r="DL409" s="28"/>
    </row>
    <row r="410" spans="11:116" s="6" customFormat="1" x14ac:dyDescent="0.35">
      <c r="K410" s="47"/>
      <c r="AD410" s="7"/>
      <c r="AH410" s="7"/>
      <c r="AI410" s="14"/>
      <c r="AM410" s="7"/>
      <c r="AQ410" s="7"/>
      <c r="AS410" s="14"/>
      <c r="AT410" s="14"/>
      <c r="AU410" s="28"/>
      <c r="DL410" s="28"/>
    </row>
    <row r="411" spans="11:116" s="6" customFormat="1" x14ac:dyDescent="0.35">
      <c r="K411" s="47"/>
      <c r="AD411" s="7"/>
      <c r="AH411" s="7"/>
      <c r="AI411" s="14"/>
      <c r="AM411" s="7"/>
      <c r="AQ411" s="7"/>
      <c r="AS411" s="14"/>
      <c r="AT411" s="14"/>
      <c r="AU411" s="28"/>
      <c r="DL411" s="28"/>
    </row>
    <row r="412" spans="11:116" s="6" customFormat="1" x14ac:dyDescent="0.35">
      <c r="K412" s="47"/>
      <c r="AD412" s="7"/>
      <c r="AH412" s="7"/>
      <c r="AI412" s="14"/>
      <c r="AM412" s="7"/>
      <c r="AQ412" s="7"/>
      <c r="AS412" s="14"/>
      <c r="AT412" s="14"/>
      <c r="AU412" s="28"/>
      <c r="DL412" s="28"/>
    </row>
    <row r="413" spans="11:116" s="6" customFormat="1" x14ac:dyDescent="0.35">
      <c r="K413" s="47"/>
      <c r="AD413" s="7"/>
      <c r="AH413" s="7"/>
      <c r="AI413" s="14"/>
      <c r="AM413" s="7"/>
      <c r="AQ413" s="7"/>
      <c r="AS413" s="14"/>
      <c r="AT413" s="14"/>
      <c r="AU413" s="28"/>
      <c r="DL413" s="28"/>
    </row>
    <row r="414" spans="11:116" s="6" customFormat="1" x14ac:dyDescent="0.35">
      <c r="K414" s="47"/>
      <c r="AD414" s="7"/>
      <c r="AH414" s="7"/>
      <c r="AI414" s="14"/>
      <c r="AM414" s="7"/>
      <c r="AQ414" s="7"/>
      <c r="AS414" s="14"/>
      <c r="AT414" s="14"/>
      <c r="AU414" s="28"/>
      <c r="DL414" s="28"/>
    </row>
    <row r="415" spans="11:116" s="6" customFormat="1" x14ac:dyDescent="0.35">
      <c r="K415" s="47"/>
      <c r="AD415" s="7"/>
      <c r="AH415" s="7"/>
      <c r="AI415" s="14"/>
      <c r="AM415" s="7"/>
      <c r="AQ415" s="7"/>
      <c r="AS415" s="14"/>
      <c r="AT415" s="14"/>
      <c r="AU415" s="28"/>
      <c r="DL415" s="28"/>
    </row>
    <row r="416" spans="11:116" s="6" customFormat="1" x14ac:dyDescent="0.35">
      <c r="K416" s="47"/>
      <c r="AD416" s="7"/>
      <c r="AH416" s="7"/>
      <c r="AI416" s="14"/>
      <c r="AM416" s="7"/>
      <c r="AQ416" s="7"/>
      <c r="AS416" s="14"/>
      <c r="AT416" s="14"/>
      <c r="AU416" s="28"/>
      <c r="DL416" s="28"/>
    </row>
    <row r="417" spans="11:116" s="6" customFormat="1" x14ac:dyDescent="0.35">
      <c r="K417" s="47"/>
      <c r="AD417" s="7"/>
      <c r="AH417" s="7"/>
      <c r="AI417" s="14"/>
      <c r="AM417" s="7"/>
      <c r="AQ417" s="7"/>
      <c r="AS417" s="14"/>
      <c r="AT417" s="14"/>
      <c r="AU417" s="28"/>
      <c r="DL417" s="28"/>
    </row>
    <row r="418" spans="11:116" s="6" customFormat="1" x14ac:dyDescent="0.35">
      <c r="K418" s="47"/>
      <c r="AD418" s="7"/>
      <c r="AH418" s="7"/>
      <c r="AI418" s="14"/>
      <c r="AM418" s="7"/>
      <c r="AQ418" s="7"/>
      <c r="AS418" s="14"/>
      <c r="AT418" s="14"/>
      <c r="AU418" s="28"/>
      <c r="DL418" s="28"/>
    </row>
    <row r="419" spans="11:116" s="6" customFormat="1" x14ac:dyDescent="0.35">
      <c r="K419" s="47"/>
      <c r="AD419" s="7"/>
      <c r="AH419" s="7"/>
      <c r="AI419" s="14"/>
      <c r="AM419" s="7"/>
      <c r="AQ419" s="7"/>
      <c r="AS419" s="14"/>
      <c r="AT419" s="14"/>
      <c r="AU419" s="28"/>
      <c r="DL419" s="28"/>
    </row>
    <row r="420" spans="11:116" s="6" customFormat="1" x14ac:dyDescent="0.35">
      <c r="K420" s="47"/>
      <c r="AD420" s="7"/>
      <c r="AH420" s="7"/>
      <c r="AI420" s="14"/>
      <c r="AM420" s="7"/>
      <c r="AQ420" s="7"/>
      <c r="AS420" s="14"/>
      <c r="AT420" s="14"/>
      <c r="AU420" s="28"/>
      <c r="DL420" s="28"/>
    </row>
    <row r="421" spans="11:116" s="6" customFormat="1" x14ac:dyDescent="0.35">
      <c r="K421" s="47"/>
      <c r="AD421" s="7"/>
      <c r="AH421" s="7"/>
      <c r="AI421" s="14"/>
      <c r="AM421" s="7"/>
      <c r="AQ421" s="7"/>
      <c r="AS421" s="14"/>
      <c r="AT421" s="14"/>
      <c r="AU421" s="28"/>
      <c r="DL421" s="28"/>
    </row>
    <row r="422" spans="11:116" s="6" customFormat="1" x14ac:dyDescent="0.35">
      <c r="K422" s="47"/>
      <c r="AD422" s="7"/>
      <c r="AH422" s="7"/>
      <c r="AI422" s="14"/>
      <c r="AM422" s="7"/>
      <c r="AQ422" s="7"/>
      <c r="AS422" s="14"/>
      <c r="AT422" s="14"/>
      <c r="AU422" s="28"/>
      <c r="DL422" s="28"/>
    </row>
    <row r="423" spans="11:116" s="6" customFormat="1" x14ac:dyDescent="0.35">
      <c r="K423" s="47"/>
      <c r="AD423" s="7"/>
      <c r="AH423" s="7"/>
      <c r="AI423" s="14"/>
      <c r="AM423" s="7"/>
      <c r="AQ423" s="7"/>
      <c r="AS423" s="14"/>
      <c r="AT423" s="14"/>
      <c r="AU423" s="28"/>
      <c r="DL423" s="28"/>
    </row>
    <row r="424" spans="11:116" s="6" customFormat="1" x14ac:dyDescent="0.35">
      <c r="K424" s="47"/>
      <c r="AD424" s="7"/>
      <c r="AH424" s="7"/>
      <c r="AI424" s="14"/>
      <c r="AM424" s="7"/>
      <c r="AQ424" s="7"/>
      <c r="AS424" s="14"/>
      <c r="AT424" s="14"/>
      <c r="AU424" s="28"/>
      <c r="DL424" s="28"/>
    </row>
    <row r="425" spans="11:116" s="6" customFormat="1" x14ac:dyDescent="0.35">
      <c r="K425" s="47"/>
      <c r="AD425" s="7"/>
      <c r="AH425" s="7"/>
      <c r="AI425" s="14"/>
      <c r="AM425" s="7"/>
      <c r="AQ425" s="7"/>
      <c r="AS425" s="14"/>
      <c r="AT425" s="14"/>
      <c r="AU425" s="28"/>
      <c r="DL425" s="28"/>
    </row>
    <row r="426" spans="11:116" s="6" customFormat="1" x14ac:dyDescent="0.35">
      <c r="K426" s="47"/>
      <c r="AD426" s="7"/>
      <c r="AH426" s="7"/>
      <c r="AI426" s="14"/>
      <c r="AM426" s="7"/>
      <c r="AQ426" s="7"/>
      <c r="AS426" s="14"/>
      <c r="AT426" s="14"/>
      <c r="AU426" s="28"/>
      <c r="DL426" s="28"/>
    </row>
    <row r="427" spans="11:116" s="6" customFormat="1" x14ac:dyDescent="0.35">
      <c r="K427" s="47"/>
      <c r="AD427" s="7"/>
      <c r="AH427" s="7"/>
      <c r="AI427" s="14"/>
      <c r="AM427" s="7"/>
      <c r="AQ427" s="7"/>
      <c r="AS427" s="14"/>
      <c r="AT427" s="14"/>
      <c r="AU427" s="28"/>
      <c r="DL427" s="28"/>
    </row>
    <row r="428" spans="11:116" s="6" customFormat="1" x14ac:dyDescent="0.35">
      <c r="K428" s="47"/>
      <c r="AD428" s="7"/>
      <c r="AH428" s="7"/>
      <c r="AI428" s="14"/>
      <c r="AM428" s="7"/>
      <c r="AQ428" s="7"/>
      <c r="AS428" s="14"/>
      <c r="AT428" s="14"/>
      <c r="AU428" s="28"/>
      <c r="DL428" s="28"/>
    </row>
    <row r="429" spans="11:116" s="6" customFormat="1" x14ac:dyDescent="0.35">
      <c r="K429" s="47"/>
      <c r="AD429" s="7"/>
      <c r="AH429" s="7"/>
      <c r="AI429" s="14"/>
      <c r="AM429" s="7"/>
      <c r="AQ429" s="7"/>
      <c r="AS429" s="14"/>
      <c r="AT429" s="14"/>
      <c r="AU429" s="28"/>
      <c r="DL429" s="28"/>
    </row>
    <row r="430" spans="11:116" s="6" customFormat="1" x14ac:dyDescent="0.35">
      <c r="K430" s="47"/>
      <c r="AD430" s="7"/>
      <c r="AH430" s="7"/>
      <c r="AI430" s="14"/>
      <c r="AM430" s="7"/>
      <c r="AQ430" s="7"/>
      <c r="AS430" s="14"/>
      <c r="AT430" s="14"/>
      <c r="AU430" s="28"/>
      <c r="DL430" s="28"/>
    </row>
    <row r="431" spans="11:116" s="6" customFormat="1" x14ac:dyDescent="0.35">
      <c r="K431" s="47"/>
      <c r="AD431" s="7"/>
      <c r="AH431" s="7"/>
      <c r="AI431" s="14"/>
      <c r="AM431" s="7"/>
      <c r="AQ431" s="7"/>
      <c r="AS431" s="14"/>
      <c r="AT431" s="14"/>
      <c r="AU431" s="28"/>
      <c r="DL431" s="28"/>
    </row>
    <row r="432" spans="11:116" s="6" customFormat="1" x14ac:dyDescent="0.35">
      <c r="K432" s="47"/>
      <c r="AD432" s="7"/>
      <c r="AH432" s="7"/>
      <c r="AI432" s="14"/>
      <c r="AM432" s="7"/>
      <c r="AQ432" s="7"/>
      <c r="AS432" s="14"/>
      <c r="AT432" s="14"/>
      <c r="AU432" s="28"/>
      <c r="DL432" s="28"/>
    </row>
    <row r="433" spans="11:116" s="6" customFormat="1" x14ac:dyDescent="0.35">
      <c r="K433" s="47"/>
      <c r="AD433" s="7"/>
      <c r="AH433" s="7"/>
      <c r="AI433" s="14"/>
      <c r="AM433" s="7"/>
      <c r="AQ433" s="7"/>
      <c r="AS433" s="14"/>
      <c r="AT433" s="14"/>
      <c r="AU433" s="28"/>
      <c r="DL433" s="28"/>
    </row>
    <row r="434" spans="11:116" s="6" customFormat="1" x14ac:dyDescent="0.35">
      <c r="K434" s="47"/>
      <c r="AD434" s="7"/>
      <c r="AH434" s="7"/>
      <c r="AI434" s="14"/>
      <c r="AM434" s="7"/>
      <c r="AQ434" s="7"/>
      <c r="AS434" s="14"/>
      <c r="AT434" s="14"/>
      <c r="AU434" s="28"/>
      <c r="DL434" s="28"/>
    </row>
    <row r="435" spans="11:116" s="6" customFormat="1" x14ac:dyDescent="0.35">
      <c r="K435" s="47"/>
      <c r="AD435" s="7"/>
      <c r="AH435" s="7"/>
      <c r="AI435" s="14"/>
      <c r="AM435" s="7"/>
      <c r="AQ435" s="7"/>
      <c r="AS435" s="14"/>
      <c r="AT435" s="14"/>
      <c r="AU435" s="28"/>
      <c r="DL435" s="28"/>
    </row>
    <row r="436" spans="11:116" s="6" customFormat="1" x14ac:dyDescent="0.35">
      <c r="K436" s="47"/>
      <c r="AD436" s="7"/>
      <c r="AH436" s="7"/>
      <c r="AI436" s="14"/>
      <c r="AM436" s="7"/>
      <c r="AQ436" s="7"/>
      <c r="AS436" s="14"/>
      <c r="AT436" s="14"/>
      <c r="AU436" s="28"/>
      <c r="DL436" s="28"/>
    </row>
    <row r="437" spans="11:116" s="6" customFormat="1" x14ac:dyDescent="0.35">
      <c r="K437" s="47"/>
      <c r="AD437" s="7"/>
      <c r="AH437" s="7"/>
      <c r="AI437" s="14"/>
      <c r="AM437" s="7"/>
      <c r="AQ437" s="7"/>
      <c r="AS437" s="14"/>
      <c r="AT437" s="14"/>
      <c r="AU437" s="28"/>
      <c r="DL437" s="28"/>
    </row>
    <row r="438" spans="11:116" s="6" customFormat="1" x14ac:dyDescent="0.35">
      <c r="K438" s="47"/>
      <c r="AD438" s="7"/>
      <c r="AH438" s="7"/>
      <c r="AI438" s="14"/>
      <c r="AM438" s="7"/>
      <c r="AQ438" s="7"/>
      <c r="AS438" s="14"/>
      <c r="AT438" s="14"/>
      <c r="AU438" s="28"/>
      <c r="DL438" s="28"/>
    </row>
    <row r="439" spans="11:116" s="6" customFormat="1" x14ac:dyDescent="0.35">
      <c r="K439" s="47"/>
      <c r="AD439" s="7"/>
      <c r="AH439" s="7"/>
      <c r="AI439" s="14"/>
      <c r="AM439" s="7"/>
      <c r="AQ439" s="7"/>
      <c r="AS439" s="14"/>
      <c r="AT439" s="14"/>
      <c r="AU439" s="28"/>
      <c r="DL439" s="28"/>
    </row>
    <row r="440" spans="11:116" s="6" customFormat="1" x14ac:dyDescent="0.35">
      <c r="K440" s="47"/>
      <c r="AD440" s="7"/>
      <c r="AH440" s="7"/>
      <c r="AI440" s="14"/>
      <c r="AM440" s="7"/>
      <c r="AQ440" s="7"/>
      <c r="AS440" s="14"/>
      <c r="AT440" s="14"/>
      <c r="AU440" s="28"/>
      <c r="DL440" s="28"/>
    </row>
    <row r="441" spans="11:116" s="6" customFormat="1" x14ac:dyDescent="0.35">
      <c r="K441" s="47"/>
      <c r="AD441" s="7"/>
      <c r="AH441" s="7"/>
      <c r="AI441" s="14"/>
      <c r="AM441" s="7"/>
      <c r="AQ441" s="7"/>
      <c r="AS441" s="14"/>
      <c r="AT441" s="14"/>
      <c r="AU441" s="28"/>
      <c r="DL441" s="28"/>
    </row>
    <row r="442" spans="11:116" s="6" customFormat="1" x14ac:dyDescent="0.35">
      <c r="K442" s="47"/>
      <c r="AD442" s="7"/>
      <c r="AH442" s="7"/>
      <c r="AI442" s="14"/>
      <c r="AM442" s="7"/>
      <c r="AQ442" s="7"/>
      <c r="AS442" s="14"/>
      <c r="AT442" s="14"/>
      <c r="AU442" s="28"/>
      <c r="DL442" s="28"/>
    </row>
    <row r="443" spans="11:116" s="6" customFormat="1" x14ac:dyDescent="0.35">
      <c r="K443" s="47"/>
      <c r="AD443" s="7"/>
      <c r="AH443" s="7"/>
      <c r="AI443" s="14"/>
      <c r="AM443" s="7"/>
      <c r="AQ443" s="7"/>
      <c r="AS443" s="14"/>
      <c r="AT443" s="14"/>
      <c r="AU443" s="28"/>
      <c r="DL443" s="28"/>
    </row>
    <row r="444" spans="11:116" s="6" customFormat="1" x14ac:dyDescent="0.35">
      <c r="K444" s="47"/>
      <c r="AD444" s="7"/>
      <c r="AH444" s="7"/>
      <c r="AI444" s="14"/>
      <c r="AM444" s="7"/>
      <c r="AQ444" s="7"/>
      <c r="AS444" s="14"/>
      <c r="AT444" s="14"/>
      <c r="AU444" s="28"/>
      <c r="DL444" s="28"/>
    </row>
    <row r="445" spans="11:116" s="6" customFormat="1" x14ac:dyDescent="0.35">
      <c r="K445" s="47"/>
      <c r="AD445" s="7"/>
      <c r="AH445" s="7"/>
      <c r="AI445" s="14"/>
      <c r="AM445" s="7"/>
      <c r="AQ445" s="7"/>
      <c r="AS445" s="14"/>
      <c r="AT445" s="14"/>
      <c r="AU445" s="28"/>
      <c r="DL445" s="28"/>
    </row>
    <row r="446" spans="11:116" s="6" customFormat="1" x14ac:dyDescent="0.35">
      <c r="K446" s="47"/>
      <c r="AD446" s="7"/>
      <c r="AH446" s="7"/>
      <c r="AI446" s="14"/>
      <c r="AM446" s="7"/>
      <c r="AQ446" s="7"/>
      <c r="AS446" s="14"/>
      <c r="AT446" s="14"/>
      <c r="AU446" s="28"/>
      <c r="DL446" s="28"/>
    </row>
    <row r="447" spans="11:116" s="6" customFormat="1" x14ac:dyDescent="0.35">
      <c r="K447" s="47"/>
      <c r="AD447" s="7"/>
      <c r="AH447" s="7"/>
      <c r="AI447" s="14"/>
      <c r="AM447" s="7"/>
      <c r="AQ447" s="7"/>
      <c r="AS447" s="14"/>
      <c r="AT447" s="14"/>
      <c r="AU447" s="28"/>
      <c r="DL447" s="28"/>
    </row>
    <row r="448" spans="11:116" s="6" customFormat="1" x14ac:dyDescent="0.35">
      <c r="K448" s="47"/>
      <c r="AD448" s="7"/>
      <c r="AH448" s="7"/>
      <c r="AI448" s="14"/>
      <c r="AM448" s="7"/>
      <c r="AQ448" s="7"/>
      <c r="AS448" s="14"/>
      <c r="AT448" s="14"/>
      <c r="AU448" s="28"/>
      <c r="DL448" s="28"/>
    </row>
    <row r="449" spans="11:116" s="6" customFormat="1" x14ac:dyDescent="0.35">
      <c r="K449" s="47"/>
      <c r="AD449" s="7"/>
      <c r="AH449" s="7"/>
      <c r="AI449" s="14"/>
      <c r="AM449" s="7"/>
      <c r="AQ449" s="7"/>
      <c r="AS449" s="14"/>
      <c r="AT449" s="14"/>
      <c r="AU449" s="28"/>
      <c r="DL449" s="28"/>
    </row>
    <row r="450" spans="11:116" s="6" customFormat="1" x14ac:dyDescent="0.35">
      <c r="K450" s="47"/>
      <c r="AD450" s="7"/>
      <c r="AH450" s="7"/>
      <c r="AI450" s="14"/>
      <c r="AM450" s="7"/>
      <c r="AQ450" s="7"/>
      <c r="AS450" s="14"/>
      <c r="AT450" s="14"/>
      <c r="AU450" s="28"/>
      <c r="DL450" s="28"/>
    </row>
    <row r="451" spans="11:116" s="6" customFormat="1" x14ac:dyDescent="0.35">
      <c r="K451" s="47"/>
      <c r="AD451" s="7"/>
      <c r="AH451" s="7"/>
      <c r="AI451" s="14"/>
      <c r="AM451" s="7"/>
      <c r="AQ451" s="7"/>
      <c r="AS451" s="14"/>
      <c r="AT451" s="14"/>
      <c r="AU451" s="28"/>
      <c r="DL451" s="28"/>
    </row>
    <row r="452" spans="11:116" s="6" customFormat="1" x14ac:dyDescent="0.35">
      <c r="K452" s="47"/>
      <c r="AD452" s="7"/>
      <c r="AH452" s="7"/>
      <c r="AI452" s="14"/>
      <c r="AM452" s="7"/>
      <c r="AQ452" s="7"/>
      <c r="AS452" s="14"/>
      <c r="AT452" s="14"/>
      <c r="AU452" s="28"/>
      <c r="DL452" s="28"/>
    </row>
    <row r="453" spans="11:116" s="6" customFormat="1" x14ac:dyDescent="0.35">
      <c r="K453" s="47"/>
      <c r="AD453" s="7"/>
      <c r="AH453" s="7"/>
      <c r="AI453" s="14"/>
      <c r="AM453" s="7"/>
      <c r="AQ453" s="7"/>
      <c r="AS453" s="14"/>
      <c r="AT453" s="14"/>
      <c r="AU453" s="28"/>
      <c r="DL453" s="28"/>
    </row>
    <row r="454" spans="11:116" s="6" customFormat="1" x14ac:dyDescent="0.35">
      <c r="K454" s="47"/>
      <c r="AD454" s="7"/>
      <c r="AH454" s="7"/>
      <c r="AI454" s="14"/>
      <c r="AM454" s="7"/>
      <c r="AQ454" s="7"/>
      <c r="AS454" s="14"/>
      <c r="AT454" s="14"/>
      <c r="AU454" s="28"/>
      <c r="DL454" s="28"/>
    </row>
    <row r="455" spans="11:116" s="6" customFormat="1" x14ac:dyDescent="0.35">
      <c r="K455" s="47"/>
      <c r="AD455" s="7"/>
      <c r="AH455" s="7"/>
      <c r="AI455" s="14"/>
      <c r="AM455" s="7"/>
      <c r="AQ455" s="7"/>
      <c r="AS455" s="14"/>
      <c r="AT455" s="14"/>
      <c r="AU455" s="28"/>
      <c r="DL455" s="28"/>
    </row>
    <row r="456" spans="11:116" s="6" customFormat="1" x14ac:dyDescent="0.35">
      <c r="K456" s="47"/>
      <c r="AD456" s="7"/>
      <c r="AH456" s="7"/>
      <c r="AI456" s="14"/>
      <c r="AM456" s="7"/>
      <c r="AQ456" s="7"/>
      <c r="AS456" s="14"/>
      <c r="AT456" s="14"/>
      <c r="AU456" s="28"/>
      <c r="DL456" s="28"/>
    </row>
    <row r="457" spans="11:116" s="6" customFormat="1" x14ac:dyDescent="0.35">
      <c r="K457" s="47"/>
      <c r="AD457" s="7"/>
      <c r="AH457" s="7"/>
      <c r="AI457" s="14"/>
      <c r="AM457" s="7"/>
      <c r="AQ457" s="7"/>
      <c r="AS457" s="14"/>
      <c r="AT457" s="14"/>
      <c r="AU457" s="28"/>
      <c r="DL457" s="28"/>
    </row>
    <row r="458" spans="11:116" s="6" customFormat="1" x14ac:dyDescent="0.35">
      <c r="K458" s="47"/>
      <c r="AD458" s="7"/>
      <c r="AH458" s="7"/>
      <c r="AI458" s="14"/>
      <c r="AM458" s="7"/>
      <c r="AQ458" s="7"/>
      <c r="AS458" s="14"/>
      <c r="AT458" s="14"/>
      <c r="AU458" s="28"/>
      <c r="DL458" s="28"/>
    </row>
    <row r="459" spans="11:116" s="6" customFormat="1" x14ac:dyDescent="0.35">
      <c r="K459" s="47"/>
      <c r="AD459" s="7"/>
      <c r="AH459" s="7"/>
      <c r="AI459" s="14"/>
      <c r="AM459" s="7"/>
      <c r="AQ459" s="7"/>
      <c r="AS459" s="14"/>
      <c r="AT459" s="14"/>
      <c r="AU459" s="28"/>
      <c r="DL459" s="28"/>
    </row>
    <row r="460" spans="11:116" s="6" customFormat="1" x14ac:dyDescent="0.35">
      <c r="K460" s="47"/>
      <c r="AD460" s="7"/>
      <c r="AH460" s="7"/>
      <c r="AI460" s="14"/>
      <c r="AM460" s="7"/>
      <c r="AQ460" s="7"/>
      <c r="AS460" s="14"/>
      <c r="AT460" s="14"/>
      <c r="AU460" s="28"/>
      <c r="DL460" s="28"/>
    </row>
    <row r="461" spans="11:116" s="6" customFormat="1" x14ac:dyDescent="0.35">
      <c r="K461" s="47"/>
      <c r="AD461" s="7"/>
      <c r="AH461" s="7"/>
      <c r="AI461" s="14"/>
      <c r="AM461" s="7"/>
      <c r="AQ461" s="7"/>
      <c r="AS461" s="14"/>
      <c r="AT461" s="14"/>
      <c r="AU461" s="28"/>
      <c r="DL461" s="28"/>
    </row>
    <row r="462" spans="11:116" s="6" customFormat="1" x14ac:dyDescent="0.35">
      <c r="K462" s="47"/>
      <c r="AD462" s="7"/>
      <c r="AH462" s="7"/>
      <c r="AI462" s="14"/>
      <c r="AM462" s="7"/>
      <c r="AQ462" s="7"/>
      <c r="AS462" s="14"/>
      <c r="AT462" s="14"/>
      <c r="AU462" s="28"/>
      <c r="DL462" s="28"/>
    </row>
    <row r="463" spans="11:116" s="6" customFormat="1" x14ac:dyDescent="0.35">
      <c r="K463" s="47"/>
      <c r="AD463" s="7"/>
      <c r="AH463" s="7"/>
      <c r="AI463" s="14"/>
      <c r="AM463" s="7"/>
      <c r="AQ463" s="7"/>
      <c r="AS463" s="14"/>
      <c r="AT463" s="14"/>
      <c r="AU463" s="28"/>
      <c r="DL463" s="28"/>
    </row>
    <row r="464" spans="11:116" s="6" customFormat="1" x14ac:dyDescent="0.35">
      <c r="K464" s="47"/>
      <c r="AD464" s="7"/>
      <c r="AH464" s="7"/>
      <c r="AI464" s="14"/>
      <c r="AM464" s="7"/>
      <c r="AQ464" s="7"/>
      <c r="AS464" s="14"/>
      <c r="AT464" s="14"/>
      <c r="AU464" s="28"/>
      <c r="DL464" s="28"/>
    </row>
    <row r="465" spans="11:116" s="6" customFormat="1" x14ac:dyDescent="0.35">
      <c r="K465" s="47"/>
      <c r="AD465" s="7"/>
      <c r="AH465" s="7"/>
      <c r="AI465" s="14"/>
      <c r="AM465" s="7"/>
      <c r="AQ465" s="7"/>
      <c r="AS465" s="14"/>
      <c r="AT465" s="14"/>
      <c r="AU465" s="28"/>
      <c r="DL465" s="28"/>
    </row>
    <row r="466" spans="11:116" s="6" customFormat="1" x14ac:dyDescent="0.35">
      <c r="K466" s="47"/>
      <c r="AD466" s="7"/>
      <c r="AH466" s="7"/>
      <c r="AI466" s="14"/>
      <c r="AM466" s="7"/>
      <c r="AQ466" s="7"/>
      <c r="AS466" s="14"/>
      <c r="AT466" s="14"/>
      <c r="AU466" s="28"/>
      <c r="DL466" s="28"/>
    </row>
    <row r="467" spans="11:116" s="6" customFormat="1" x14ac:dyDescent="0.35">
      <c r="K467" s="47"/>
      <c r="AD467" s="7"/>
      <c r="AH467" s="7"/>
      <c r="AI467" s="14"/>
      <c r="AM467" s="7"/>
      <c r="AQ467" s="7"/>
      <c r="AS467" s="14"/>
      <c r="AT467" s="14"/>
      <c r="AU467" s="28"/>
      <c r="DL467" s="28"/>
    </row>
    <row r="468" spans="11:116" s="6" customFormat="1" x14ac:dyDescent="0.35">
      <c r="K468" s="47"/>
      <c r="AD468" s="7"/>
      <c r="AH468" s="7"/>
      <c r="AI468" s="14"/>
      <c r="AM468" s="7"/>
      <c r="AQ468" s="7"/>
      <c r="AS468" s="14"/>
      <c r="AT468" s="14"/>
      <c r="AU468" s="28"/>
      <c r="DL468" s="28"/>
    </row>
    <row r="469" spans="11:116" s="6" customFormat="1" x14ac:dyDescent="0.35">
      <c r="K469" s="47"/>
      <c r="AD469" s="7"/>
      <c r="AH469" s="7"/>
      <c r="AI469" s="14"/>
      <c r="AM469" s="7"/>
      <c r="AQ469" s="7"/>
      <c r="AS469" s="14"/>
      <c r="AT469" s="14"/>
      <c r="AU469" s="28"/>
      <c r="DL469" s="28"/>
    </row>
    <row r="470" spans="11:116" s="6" customFormat="1" x14ac:dyDescent="0.35">
      <c r="K470" s="47"/>
      <c r="AD470" s="7"/>
      <c r="AH470" s="7"/>
      <c r="AI470" s="14"/>
      <c r="AM470" s="7"/>
      <c r="AQ470" s="7"/>
      <c r="AS470" s="14"/>
      <c r="AT470" s="14"/>
      <c r="AU470" s="28"/>
      <c r="DL470" s="28"/>
    </row>
    <row r="471" spans="11:116" s="6" customFormat="1" x14ac:dyDescent="0.35">
      <c r="K471" s="47"/>
      <c r="AD471" s="7"/>
      <c r="AH471" s="7"/>
      <c r="AI471" s="14"/>
      <c r="AM471" s="7"/>
      <c r="AQ471" s="7"/>
      <c r="AS471" s="14"/>
      <c r="AT471" s="14"/>
      <c r="AU471" s="28"/>
      <c r="DL471" s="28"/>
    </row>
    <row r="472" spans="11:116" s="6" customFormat="1" x14ac:dyDescent="0.35">
      <c r="K472" s="47"/>
      <c r="AD472" s="7"/>
      <c r="AH472" s="7"/>
      <c r="AI472" s="14"/>
      <c r="AM472" s="7"/>
      <c r="AQ472" s="7"/>
      <c r="AS472" s="14"/>
      <c r="AT472" s="14"/>
      <c r="AU472" s="28"/>
      <c r="DL472" s="28"/>
    </row>
    <row r="473" spans="11:116" s="6" customFormat="1" x14ac:dyDescent="0.35">
      <c r="K473" s="47"/>
      <c r="AD473" s="7"/>
      <c r="AH473" s="7"/>
      <c r="AI473" s="14"/>
      <c r="AM473" s="7"/>
      <c r="AQ473" s="7"/>
      <c r="AS473" s="14"/>
      <c r="AT473" s="14"/>
      <c r="AU473" s="28"/>
      <c r="DL473" s="28"/>
    </row>
    <row r="474" spans="11:116" s="6" customFormat="1" x14ac:dyDescent="0.35">
      <c r="K474" s="47"/>
      <c r="AD474" s="7"/>
      <c r="AH474" s="7"/>
      <c r="AI474" s="14"/>
      <c r="AM474" s="7"/>
      <c r="AQ474" s="7"/>
      <c r="AS474" s="14"/>
      <c r="AT474" s="14"/>
      <c r="AU474" s="28"/>
      <c r="DL474" s="28"/>
    </row>
    <row r="475" spans="11:116" s="6" customFormat="1" x14ac:dyDescent="0.35">
      <c r="K475" s="47"/>
      <c r="AD475" s="7"/>
      <c r="AH475" s="7"/>
      <c r="AI475" s="14"/>
      <c r="AM475" s="7"/>
      <c r="AQ475" s="7"/>
      <c r="AS475" s="14"/>
      <c r="AT475" s="14"/>
      <c r="AU475" s="28"/>
      <c r="DL475" s="28"/>
    </row>
    <row r="476" spans="11:116" s="6" customFormat="1" x14ac:dyDescent="0.35">
      <c r="K476" s="47"/>
      <c r="AD476" s="7"/>
      <c r="AH476" s="7"/>
      <c r="AI476" s="14"/>
      <c r="AM476" s="7"/>
      <c r="AQ476" s="7"/>
      <c r="AS476" s="14"/>
      <c r="AT476" s="14"/>
      <c r="AU476" s="28"/>
      <c r="DL476" s="28"/>
    </row>
    <row r="477" spans="11:116" s="6" customFormat="1" x14ac:dyDescent="0.35">
      <c r="K477" s="47"/>
      <c r="AD477" s="7"/>
      <c r="AH477" s="7"/>
      <c r="AI477" s="14"/>
      <c r="AM477" s="7"/>
      <c r="AQ477" s="7"/>
      <c r="AS477" s="14"/>
      <c r="AT477" s="14"/>
      <c r="AU477" s="28"/>
      <c r="DL477" s="28"/>
    </row>
    <row r="478" spans="11:116" s="6" customFormat="1" x14ac:dyDescent="0.35">
      <c r="K478" s="47"/>
      <c r="AD478" s="7"/>
      <c r="AH478" s="7"/>
      <c r="AI478" s="14"/>
      <c r="AM478" s="7"/>
      <c r="AQ478" s="7"/>
      <c r="AS478" s="14"/>
      <c r="AT478" s="14"/>
      <c r="AU478" s="28"/>
      <c r="DL478" s="28"/>
    </row>
    <row r="479" spans="11:116" s="6" customFormat="1" x14ac:dyDescent="0.35">
      <c r="K479" s="47"/>
      <c r="AD479" s="7"/>
      <c r="AH479" s="7"/>
      <c r="AI479" s="14"/>
      <c r="AM479" s="7"/>
      <c r="AQ479" s="7"/>
      <c r="AS479" s="14"/>
      <c r="AT479" s="14"/>
      <c r="AU479" s="28"/>
      <c r="DL479" s="28"/>
    </row>
    <row r="480" spans="11:116" s="6" customFormat="1" x14ac:dyDescent="0.35">
      <c r="K480" s="47"/>
      <c r="AD480" s="7"/>
      <c r="AH480" s="7"/>
      <c r="AI480" s="14"/>
      <c r="AM480" s="7"/>
      <c r="AQ480" s="7"/>
      <c r="AS480" s="14"/>
      <c r="AT480" s="14"/>
      <c r="AU480" s="28"/>
      <c r="DL480" s="28"/>
    </row>
    <row r="481" spans="11:116" s="6" customFormat="1" x14ac:dyDescent="0.35">
      <c r="K481" s="47"/>
      <c r="AD481" s="7"/>
      <c r="AH481" s="7"/>
      <c r="AI481" s="14"/>
      <c r="AM481" s="7"/>
      <c r="AQ481" s="7"/>
      <c r="AS481" s="14"/>
      <c r="AT481" s="14"/>
      <c r="AU481" s="28"/>
      <c r="DL481" s="28"/>
    </row>
    <row r="482" spans="11:116" s="6" customFormat="1" x14ac:dyDescent="0.35">
      <c r="K482" s="47"/>
      <c r="AD482" s="7"/>
      <c r="AH482" s="7"/>
      <c r="AI482" s="14"/>
      <c r="AM482" s="7"/>
      <c r="AQ482" s="7"/>
      <c r="AS482" s="14"/>
      <c r="AT482" s="14"/>
      <c r="AU482" s="28"/>
      <c r="DL482" s="28"/>
    </row>
    <row r="483" spans="11:116" s="6" customFormat="1" x14ac:dyDescent="0.35">
      <c r="K483" s="47"/>
      <c r="AD483" s="7"/>
      <c r="AH483" s="7"/>
      <c r="AI483" s="14"/>
      <c r="AM483" s="7"/>
      <c r="AQ483" s="7"/>
      <c r="AS483" s="14"/>
      <c r="AT483" s="14"/>
      <c r="AU483" s="28"/>
      <c r="DL483" s="28"/>
    </row>
    <row r="484" spans="11:116" s="6" customFormat="1" x14ac:dyDescent="0.35">
      <c r="K484" s="47"/>
      <c r="AD484" s="7"/>
      <c r="AH484" s="7"/>
      <c r="AI484" s="14"/>
      <c r="AM484" s="7"/>
      <c r="AQ484" s="7"/>
      <c r="AS484" s="14"/>
      <c r="AT484" s="14"/>
      <c r="AU484" s="28"/>
      <c r="DL484" s="28"/>
    </row>
    <row r="485" spans="11:116" s="6" customFormat="1" x14ac:dyDescent="0.35">
      <c r="K485" s="47"/>
      <c r="AD485" s="7"/>
      <c r="AH485" s="7"/>
      <c r="AI485" s="14"/>
      <c r="AM485" s="7"/>
      <c r="AQ485" s="7"/>
      <c r="AS485" s="14"/>
      <c r="AT485" s="14"/>
      <c r="AU485" s="28"/>
      <c r="DL485" s="28"/>
    </row>
    <row r="486" spans="11:116" s="6" customFormat="1" x14ac:dyDescent="0.35">
      <c r="K486" s="47"/>
      <c r="AD486" s="7"/>
      <c r="AH486" s="7"/>
      <c r="AI486" s="14"/>
      <c r="AM486" s="7"/>
      <c r="AQ486" s="7"/>
      <c r="AS486" s="14"/>
      <c r="AT486" s="14"/>
      <c r="AU486" s="28"/>
      <c r="DL486" s="28"/>
    </row>
    <row r="487" spans="11:116" s="6" customFormat="1" x14ac:dyDescent="0.35">
      <c r="K487" s="47"/>
      <c r="AD487" s="7"/>
      <c r="AH487" s="7"/>
      <c r="AI487" s="14"/>
      <c r="AM487" s="7"/>
      <c r="AQ487" s="7"/>
      <c r="AS487" s="14"/>
      <c r="AT487" s="14"/>
      <c r="AU487" s="28"/>
      <c r="DL487" s="28"/>
    </row>
    <row r="488" spans="11:116" s="6" customFormat="1" x14ac:dyDescent="0.35">
      <c r="K488" s="47"/>
      <c r="AD488" s="7"/>
      <c r="AH488" s="7"/>
      <c r="AI488" s="14"/>
      <c r="AM488" s="7"/>
      <c r="AQ488" s="7"/>
      <c r="AS488" s="14"/>
      <c r="AT488" s="14"/>
      <c r="AU488" s="28"/>
      <c r="DL488" s="28"/>
    </row>
    <row r="489" spans="11:116" s="6" customFormat="1" x14ac:dyDescent="0.35">
      <c r="K489" s="47"/>
      <c r="AD489" s="7"/>
      <c r="AH489" s="7"/>
      <c r="AI489" s="14"/>
      <c r="AM489" s="7"/>
      <c r="AQ489" s="7"/>
      <c r="AS489" s="14"/>
      <c r="AT489" s="14"/>
      <c r="AU489" s="28"/>
      <c r="DL489" s="28"/>
    </row>
    <row r="490" spans="11:116" s="6" customFormat="1" x14ac:dyDescent="0.35">
      <c r="K490" s="47"/>
      <c r="AD490" s="7"/>
      <c r="AH490" s="7"/>
      <c r="AI490" s="14"/>
      <c r="AM490" s="7"/>
      <c r="AQ490" s="7"/>
      <c r="AS490" s="14"/>
      <c r="AT490" s="14"/>
      <c r="AU490" s="28"/>
      <c r="DL490" s="28"/>
    </row>
    <row r="491" spans="11:116" s="6" customFormat="1" x14ac:dyDescent="0.35">
      <c r="K491" s="47"/>
      <c r="AD491" s="7"/>
      <c r="AH491" s="7"/>
      <c r="AI491" s="14"/>
      <c r="AM491" s="7"/>
      <c r="AQ491" s="7"/>
      <c r="AS491" s="14"/>
      <c r="AT491" s="14"/>
      <c r="AU491" s="28"/>
      <c r="DL491" s="28"/>
    </row>
    <row r="492" spans="11:116" s="6" customFormat="1" x14ac:dyDescent="0.35">
      <c r="K492" s="47"/>
      <c r="AD492" s="7"/>
      <c r="AH492" s="7"/>
      <c r="AI492" s="14"/>
      <c r="AM492" s="7"/>
      <c r="AQ492" s="7"/>
      <c r="AS492" s="14"/>
      <c r="AT492" s="14"/>
      <c r="AU492" s="28"/>
      <c r="DL492" s="28"/>
    </row>
    <row r="493" spans="11:116" s="6" customFormat="1" x14ac:dyDescent="0.35">
      <c r="K493" s="47"/>
      <c r="AD493" s="7"/>
      <c r="AH493" s="7"/>
      <c r="AI493" s="14"/>
      <c r="AM493" s="7"/>
      <c r="AQ493" s="7"/>
      <c r="AS493" s="14"/>
      <c r="AT493" s="14"/>
      <c r="AU493" s="28"/>
      <c r="DL493" s="28"/>
    </row>
    <row r="494" spans="11:116" s="6" customFormat="1" x14ac:dyDescent="0.35">
      <c r="K494" s="47"/>
      <c r="AD494" s="7"/>
      <c r="AH494" s="7"/>
      <c r="AI494" s="14"/>
      <c r="AM494" s="7"/>
      <c r="AQ494" s="7"/>
      <c r="AS494" s="14"/>
      <c r="AT494" s="14"/>
      <c r="AU494" s="28"/>
      <c r="DL494" s="28"/>
    </row>
    <row r="495" spans="11:116" s="6" customFormat="1" x14ac:dyDescent="0.35">
      <c r="K495" s="47"/>
      <c r="AD495" s="7"/>
      <c r="AH495" s="7"/>
      <c r="AI495" s="14"/>
      <c r="AM495" s="7"/>
      <c r="AQ495" s="7"/>
      <c r="AS495" s="14"/>
      <c r="AT495" s="14"/>
      <c r="AU495" s="28"/>
      <c r="DL495" s="28"/>
    </row>
    <row r="496" spans="11:116" s="6" customFormat="1" x14ac:dyDescent="0.35">
      <c r="K496" s="47"/>
      <c r="AD496" s="7"/>
      <c r="AH496" s="7"/>
      <c r="AI496" s="14"/>
      <c r="AM496" s="7"/>
      <c r="AQ496" s="7"/>
      <c r="AS496" s="14"/>
      <c r="AT496" s="14"/>
      <c r="AU496" s="28"/>
      <c r="DL496" s="28"/>
    </row>
    <row r="497" spans="11:116" s="6" customFormat="1" x14ac:dyDescent="0.35">
      <c r="K497" s="47"/>
      <c r="AD497" s="7"/>
      <c r="AH497" s="7"/>
      <c r="AI497" s="14"/>
      <c r="AM497" s="7"/>
      <c r="AQ497" s="7"/>
      <c r="AS497" s="14"/>
      <c r="AT497" s="14"/>
      <c r="AU497" s="28"/>
      <c r="DL497" s="28"/>
    </row>
    <row r="498" spans="11:116" s="6" customFormat="1" x14ac:dyDescent="0.35">
      <c r="K498" s="47"/>
      <c r="AD498" s="7"/>
      <c r="AH498" s="7"/>
      <c r="AI498" s="14"/>
      <c r="AM498" s="7"/>
      <c r="AQ498" s="7"/>
      <c r="AS498" s="14"/>
      <c r="AT498" s="14"/>
      <c r="AU498" s="28"/>
      <c r="DL498" s="28"/>
    </row>
    <row r="499" spans="11:116" s="6" customFormat="1" x14ac:dyDescent="0.35">
      <c r="K499" s="47"/>
      <c r="AD499" s="7"/>
      <c r="AH499" s="7"/>
      <c r="AI499" s="14"/>
      <c r="AM499" s="7"/>
      <c r="AQ499" s="7"/>
      <c r="AS499" s="14"/>
      <c r="AT499" s="14"/>
      <c r="AU499" s="28"/>
      <c r="DL499" s="28"/>
    </row>
    <row r="500" spans="11:116" s="6" customFormat="1" x14ac:dyDescent="0.35">
      <c r="K500" s="47"/>
      <c r="AD500" s="7"/>
      <c r="AH500" s="7"/>
      <c r="AI500" s="14"/>
      <c r="AM500" s="7"/>
      <c r="AQ500" s="7"/>
      <c r="AS500" s="14"/>
      <c r="AT500" s="14"/>
      <c r="AU500" s="28"/>
      <c r="DL500" s="28"/>
    </row>
    <row r="501" spans="11:116" s="6" customFormat="1" x14ac:dyDescent="0.35">
      <c r="K501" s="47"/>
      <c r="AD501" s="7"/>
      <c r="AH501" s="7"/>
      <c r="AI501" s="14"/>
      <c r="AM501" s="7"/>
      <c r="AQ501" s="7"/>
      <c r="AS501" s="14"/>
      <c r="AT501" s="14"/>
      <c r="AU501" s="28"/>
      <c r="DL501" s="28"/>
    </row>
    <row r="502" spans="11:116" s="6" customFormat="1" x14ac:dyDescent="0.35">
      <c r="K502" s="47"/>
      <c r="AD502" s="7"/>
      <c r="AH502" s="7"/>
      <c r="AI502" s="14"/>
      <c r="AM502" s="7"/>
      <c r="AQ502" s="7"/>
      <c r="AS502" s="14"/>
      <c r="AT502" s="14"/>
      <c r="AU502" s="28"/>
      <c r="DL502" s="28"/>
    </row>
    <row r="503" spans="11:116" s="6" customFormat="1" x14ac:dyDescent="0.35">
      <c r="K503" s="47"/>
      <c r="AD503" s="7"/>
      <c r="AH503" s="7"/>
      <c r="AI503" s="14"/>
      <c r="AM503" s="7"/>
      <c r="AQ503" s="7"/>
      <c r="AS503" s="14"/>
      <c r="AT503" s="14"/>
      <c r="AU503" s="28"/>
      <c r="DL503" s="28"/>
    </row>
    <row r="504" spans="11:116" s="6" customFormat="1" x14ac:dyDescent="0.35">
      <c r="K504" s="47"/>
      <c r="AD504" s="7"/>
      <c r="AH504" s="7"/>
      <c r="AI504" s="14"/>
      <c r="AM504" s="7"/>
      <c r="AQ504" s="7"/>
      <c r="AS504" s="14"/>
      <c r="AT504" s="14"/>
      <c r="AU504" s="28"/>
      <c r="DL504" s="28"/>
    </row>
    <row r="505" spans="11:116" s="6" customFormat="1" x14ac:dyDescent="0.35">
      <c r="K505" s="47"/>
      <c r="AD505" s="7"/>
      <c r="AH505" s="7"/>
      <c r="AI505" s="14"/>
      <c r="AM505" s="7"/>
      <c r="AQ505" s="7"/>
      <c r="AS505" s="14"/>
      <c r="AT505" s="14"/>
      <c r="AU505" s="28"/>
      <c r="DL505" s="28"/>
    </row>
    <row r="506" spans="11:116" s="6" customFormat="1" x14ac:dyDescent="0.35">
      <c r="K506" s="47"/>
      <c r="AD506" s="7"/>
      <c r="AH506" s="7"/>
      <c r="AI506" s="14"/>
      <c r="AM506" s="7"/>
      <c r="AQ506" s="7"/>
      <c r="AS506" s="14"/>
      <c r="AT506" s="14"/>
      <c r="AU506" s="28"/>
      <c r="DL506" s="28"/>
    </row>
    <row r="507" spans="11:116" s="6" customFormat="1" x14ac:dyDescent="0.35">
      <c r="K507" s="47"/>
      <c r="AD507" s="7"/>
      <c r="AH507" s="7"/>
      <c r="AI507" s="14"/>
      <c r="AM507" s="7"/>
      <c r="AQ507" s="7"/>
      <c r="AS507" s="14"/>
      <c r="AT507" s="14"/>
      <c r="AU507" s="28"/>
      <c r="DL507" s="28"/>
    </row>
    <row r="508" spans="11:116" s="6" customFormat="1" x14ac:dyDescent="0.35">
      <c r="K508" s="47"/>
      <c r="AD508" s="7"/>
      <c r="AH508" s="7"/>
      <c r="AI508" s="14"/>
      <c r="AM508" s="7"/>
      <c r="AQ508" s="7"/>
      <c r="AS508" s="14"/>
      <c r="AT508" s="14"/>
      <c r="AU508" s="28"/>
      <c r="DL508" s="28"/>
    </row>
    <row r="509" spans="11:116" s="6" customFormat="1" x14ac:dyDescent="0.35">
      <c r="K509" s="47"/>
      <c r="AD509" s="7"/>
      <c r="AH509" s="7"/>
      <c r="AI509" s="14"/>
      <c r="AM509" s="7"/>
      <c r="AQ509" s="7"/>
      <c r="AS509" s="14"/>
      <c r="AT509" s="14"/>
      <c r="AU509" s="28"/>
      <c r="DL509" s="28"/>
    </row>
    <row r="510" spans="11:116" s="6" customFormat="1" x14ac:dyDescent="0.35">
      <c r="K510" s="47"/>
      <c r="AD510" s="7"/>
      <c r="AH510" s="7"/>
      <c r="AI510" s="14"/>
      <c r="AM510" s="7"/>
      <c r="AQ510" s="7"/>
      <c r="AS510" s="14"/>
      <c r="AT510" s="14"/>
      <c r="AU510" s="28"/>
      <c r="DL510" s="28"/>
    </row>
    <row r="511" spans="11:116" s="6" customFormat="1" x14ac:dyDescent="0.35">
      <c r="K511" s="47"/>
      <c r="AD511" s="7"/>
      <c r="AH511" s="7"/>
      <c r="AI511" s="14"/>
      <c r="AM511" s="7"/>
      <c r="AQ511" s="7"/>
      <c r="AS511" s="14"/>
      <c r="AT511" s="14"/>
      <c r="AU511" s="28"/>
      <c r="DL511" s="28"/>
    </row>
    <row r="512" spans="11:116" s="6" customFormat="1" x14ac:dyDescent="0.35">
      <c r="K512" s="47"/>
      <c r="AD512" s="7"/>
      <c r="AH512" s="7"/>
      <c r="AI512" s="14"/>
      <c r="AM512" s="7"/>
      <c r="AQ512" s="7"/>
      <c r="AS512" s="14"/>
      <c r="AT512" s="14"/>
      <c r="AU512" s="28"/>
      <c r="DL512" s="28"/>
    </row>
    <row r="513" spans="11:116" s="6" customFormat="1" x14ac:dyDescent="0.35">
      <c r="K513" s="47"/>
      <c r="AD513" s="7"/>
      <c r="AH513" s="7"/>
      <c r="AI513" s="14"/>
      <c r="AM513" s="7"/>
      <c r="AQ513" s="7"/>
      <c r="AS513" s="14"/>
      <c r="AT513" s="14"/>
      <c r="AU513" s="28"/>
      <c r="DL513" s="28"/>
    </row>
    <row r="514" spans="11:116" s="6" customFormat="1" x14ac:dyDescent="0.35">
      <c r="K514" s="47"/>
      <c r="AD514" s="7"/>
      <c r="AH514" s="7"/>
      <c r="AI514" s="14"/>
      <c r="AM514" s="7"/>
      <c r="AQ514" s="7"/>
      <c r="AS514" s="14"/>
      <c r="AT514" s="14"/>
      <c r="AU514" s="28"/>
      <c r="DL514" s="28"/>
    </row>
    <row r="515" spans="11:116" s="6" customFormat="1" x14ac:dyDescent="0.35">
      <c r="K515" s="47"/>
      <c r="AD515" s="7"/>
      <c r="AH515" s="7"/>
      <c r="AI515" s="14"/>
      <c r="AM515" s="7"/>
      <c r="AQ515" s="7"/>
      <c r="AS515" s="14"/>
      <c r="AT515" s="14"/>
      <c r="AU515" s="28"/>
      <c r="DL515" s="28"/>
    </row>
    <row r="516" spans="11:116" s="6" customFormat="1" x14ac:dyDescent="0.35">
      <c r="K516" s="47"/>
      <c r="AD516" s="7"/>
      <c r="AH516" s="7"/>
      <c r="AI516" s="14"/>
      <c r="AM516" s="7"/>
      <c r="AQ516" s="7"/>
      <c r="AS516" s="14"/>
      <c r="AT516" s="14"/>
      <c r="AU516" s="28"/>
      <c r="DL516" s="28"/>
    </row>
    <row r="517" spans="11:116" s="6" customFormat="1" x14ac:dyDescent="0.35">
      <c r="K517" s="47"/>
      <c r="AD517" s="7"/>
      <c r="AH517" s="7"/>
      <c r="AI517" s="14"/>
      <c r="AM517" s="7"/>
      <c r="AQ517" s="7"/>
      <c r="AS517" s="14"/>
      <c r="AT517" s="14"/>
      <c r="AU517" s="28"/>
      <c r="DL517" s="28"/>
    </row>
    <row r="518" spans="11:116" s="6" customFormat="1" x14ac:dyDescent="0.35">
      <c r="K518" s="47"/>
      <c r="AD518" s="7"/>
      <c r="AH518" s="7"/>
      <c r="AI518" s="14"/>
      <c r="AM518" s="7"/>
      <c r="AQ518" s="7"/>
      <c r="AS518" s="14"/>
      <c r="AT518" s="14"/>
      <c r="AU518" s="28"/>
      <c r="DL518" s="28"/>
    </row>
    <row r="519" spans="11:116" s="6" customFormat="1" x14ac:dyDescent="0.35">
      <c r="K519" s="47"/>
      <c r="AD519" s="7"/>
      <c r="AH519" s="7"/>
      <c r="AI519" s="14"/>
      <c r="AM519" s="7"/>
      <c r="AQ519" s="7"/>
      <c r="AS519" s="14"/>
      <c r="AT519" s="14"/>
      <c r="AU519" s="28"/>
      <c r="DL519" s="28"/>
    </row>
    <row r="520" spans="11:116" s="6" customFormat="1" x14ac:dyDescent="0.35">
      <c r="K520" s="47"/>
      <c r="AD520" s="7"/>
      <c r="AH520" s="7"/>
      <c r="AI520" s="14"/>
      <c r="AM520" s="7"/>
      <c r="AQ520" s="7"/>
      <c r="AS520" s="14"/>
      <c r="AT520" s="14"/>
      <c r="AU520" s="28"/>
      <c r="DL520" s="28"/>
    </row>
    <row r="521" spans="11:116" s="6" customFormat="1" x14ac:dyDescent="0.35">
      <c r="K521" s="47"/>
      <c r="AD521" s="7"/>
      <c r="AH521" s="7"/>
      <c r="AI521" s="14"/>
      <c r="AM521" s="7"/>
      <c r="AQ521" s="7"/>
      <c r="AS521" s="14"/>
      <c r="AT521" s="14"/>
      <c r="AU521" s="28"/>
      <c r="DL521" s="28"/>
    </row>
    <row r="522" spans="11:116" s="6" customFormat="1" x14ac:dyDescent="0.35">
      <c r="K522" s="47"/>
      <c r="AD522" s="7"/>
      <c r="AH522" s="7"/>
      <c r="AI522" s="14"/>
      <c r="AM522" s="7"/>
      <c r="AQ522" s="7"/>
      <c r="AS522" s="14"/>
      <c r="AT522" s="14"/>
      <c r="AU522" s="28"/>
      <c r="DL522" s="28"/>
    </row>
    <row r="523" spans="11:116" s="6" customFormat="1" x14ac:dyDescent="0.35">
      <c r="K523" s="47"/>
      <c r="AD523" s="7"/>
      <c r="AH523" s="7"/>
      <c r="AI523" s="14"/>
      <c r="AM523" s="7"/>
      <c r="AQ523" s="7"/>
      <c r="AS523" s="14"/>
      <c r="AT523" s="14"/>
      <c r="AU523" s="28"/>
      <c r="DL523" s="28"/>
    </row>
    <row r="524" spans="11:116" s="6" customFormat="1" x14ac:dyDescent="0.35">
      <c r="K524" s="47"/>
      <c r="AD524" s="7"/>
      <c r="AH524" s="7"/>
      <c r="AI524" s="14"/>
      <c r="AM524" s="7"/>
      <c r="AQ524" s="7"/>
      <c r="AS524" s="14"/>
      <c r="AT524" s="14"/>
      <c r="AU524" s="28"/>
      <c r="DL524" s="28"/>
    </row>
    <row r="525" spans="11:116" s="6" customFormat="1" x14ac:dyDescent="0.35">
      <c r="K525" s="47"/>
      <c r="AD525" s="7"/>
      <c r="AH525" s="7"/>
      <c r="AI525" s="14"/>
      <c r="AM525" s="7"/>
      <c r="AQ525" s="7"/>
      <c r="AS525" s="14"/>
      <c r="AT525" s="14"/>
      <c r="AU525" s="28"/>
      <c r="DL525" s="28"/>
    </row>
    <row r="526" spans="11:116" s="6" customFormat="1" x14ac:dyDescent="0.35">
      <c r="K526" s="47"/>
      <c r="AD526" s="7"/>
      <c r="AH526" s="7"/>
      <c r="AI526" s="14"/>
      <c r="AM526" s="7"/>
      <c r="AQ526" s="7"/>
      <c r="AS526" s="14"/>
      <c r="AT526" s="14"/>
      <c r="AU526" s="28"/>
      <c r="DL526" s="28"/>
    </row>
    <row r="527" spans="11:116" s="6" customFormat="1" x14ac:dyDescent="0.35">
      <c r="K527" s="47"/>
      <c r="AD527" s="7"/>
      <c r="AH527" s="7"/>
      <c r="AI527" s="14"/>
      <c r="AM527" s="7"/>
      <c r="AQ527" s="7"/>
      <c r="AS527" s="14"/>
      <c r="AT527" s="14"/>
      <c r="AU527" s="28"/>
      <c r="DL527" s="28"/>
    </row>
    <row r="528" spans="11:116" s="6" customFormat="1" x14ac:dyDescent="0.35">
      <c r="K528" s="47"/>
      <c r="AD528" s="7"/>
      <c r="AH528" s="7"/>
      <c r="AI528" s="14"/>
      <c r="AM528" s="7"/>
      <c r="AQ528" s="7"/>
      <c r="AS528" s="14"/>
      <c r="AT528" s="14"/>
      <c r="AU528" s="28"/>
      <c r="DL528" s="28"/>
    </row>
    <row r="529" spans="11:116" s="6" customFormat="1" x14ac:dyDescent="0.35">
      <c r="K529" s="47"/>
      <c r="AD529" s="7"/>
      <c r="AH529" s="7"/>
      <c r="AI529" s="14"/>
      <c r="AM529" s="7"/>
      <c r="AQ529" s="7"/>
      <c r="AS529" s="14"/>
      <c r="AT529" s="14"/>
      <c r="AU529" s="28"/>
      <c r="DL529" s="28"/>
    </row>
    <row r="530" spans="11:116" s="6" customFormat="1" x14ac:dyDescent="0.35">
      <c r="K530" s="47"/>
      <c r="AD530" s="7"/>
      <c r="AH530" s="7"/>
      <c r="AI530" s="14"/>
      <c r="AM530" s="7"/>
      <c r="AQ530" s="7"/>
      <c r="AS530" s="14"/>
      <c r="AT530" s="14"/>
      <c r="AU530" s="28"/>
      <c r="DL530" s="28"/>
    </row>
    <row r="531" spans="11:116" s="6" customFormat="1" x14ac:dyDescent="0.35">
      <c r="K531" s="47"/>
      <c r="AD531" s="7"/>
      <c r="AH531" s="7"/>
      <c r="AI531" s="14"/>
      <c r="AM531" s="7"/>
      <c r="AQ531" s="7"/>
      <c r="AS531" s="14"/>
      <c r="AT531" s="14"/>
      <c r="AU531" s="28"/>
      <c r="DL531" s="28"/>
    </row>
    <row r="532" spans="11:116" s="6" customFormat="1" x14ac:dyDescent="0.35">
      <c r="K532" s="47"/>
      <c r="AD532" s="7"/>
      <c r="AH532" s="7"/>
      <c r="AI532" s="14"/>
      <c r="AM532" s="7"/>
      <c r="AQ532" s="7"/>
      <c r="AS532" s="14"/>
      <c r="AT532" s="14"/>
      <c r="AU532" s="28"/>
      <c r="DL532" s="28"/>
    </row>
    <row r="533" spans="11:116" s="6" customFormat="1" x14ac:dyDescent="0.35">
      <c r="K533" s="47"/>
      <c r="AD533" s="7"/>
      <c r="AH533" s="7"/>
      <c r="AI533" s="14"/>
      <c r="AM533" s="7"/>
      <c r="AQ533" s="7"/>
      <c r="AS533" s="14"/>
      <c r="AT533" s="14"/>
      <c r="AU533" s="28"/>
      <c r="DL533" s="28"/>
    </row>
    <row r="534" spans="11:116" s="6" customFormat="1" x14ac:dyDescent="0.35">
      <c r="K534" s="47"/>
      <c r="AD534" s="7"/>
      <c r="AH534" s="7"/>
      <c r="AI534" s="14"/>
      <c r="AM534" s="7"/>
      <c r="AQ534" s="7"/>
      <c r="AS534" s="14"/>
      <c r="AT534" s="14"/>
      <c r="AU534" s="28"/>
      <c r="DL534" s="28"/>
    </row>
    <row r="535" spans="11:116" s="6" customFormat="1" x14ac:dyDescent="0.35">
      <c r="K535" s="47"/>
      <c r="AD535" s="7"/>
      <c r="AH535" s="7"/>
      <c r="AI535" s="14"/>
      <c r="AM535" s="7"/>
      <c r="AQ535" s="7"/>
      <c r="AS535" s="14"/>
      <c r="AT535" s="14"/>
      <c r="AU535" s="28"/>
      <c r="DL535" s="28"/>
    </row>
    <row r="536" spans="11:116" s="6" customFormat="1" x14ac:dyDescent="0.35">
      <c r="K536" s="47"/>
      <c r="AD536" s="7"/>
      <c r="AH536" s="7"/>
      <c r="AI536" s="14"/>
      <c r="AM536" s="7"/>
      <c r="AQ536" s="7"/>
      <c r="AS536" s="14"/>
      <c r="AT536" s="14"/>
      <c r="AU536" s="28"/>
      <c r="DL536" s="28"/>
    </row>
    <row r="537" spans="11:116" s="6" customFormat="1" x14ac:dyDescent="0.35">
      <c r="K537" s="47"/>
      <c r="AD537" s="7"/>
      <c r="AH537" s="7"/>
      <c r="AI537" s="14"/>
      <c r="AM537" s="7"/>
      <c r="AQ537" s="7"/>
      <c r="AS537" s="14"/>
      <c r="AT537" s="14"/>
      <c r="AU537" s="28"/>
      <c r="DL537" s="28"/>
    </row>
    <row r="538" spans="11:116" s="6" customFormat="1" x14ac:dyDescent="0.35">
      <c r="K538" s="47"/>
      <c r="AD538" s="7"/>
      <c r="AH538" s="7"/>
      <c r="AI538" s="14"/>
      <c r="AM538" s="7"/>
      <c r="AQ538" s="7"/>
      <c r="AS538" s="14"/>
      <c r="AT538" s="14"/>
      <c r="AU538" s="28"/>
      <c r="DL538" s="28"/>
    </row>
    <row r="539" spans="11:116" s="6" customFormat="1" x14ac:dyDescent="0.35">
      <c r="K539" s="47"/>
      <c r="AD539" s="7"/>
      <c r="AH539" s="7"/>
      <c r="AI539" s="14"/>
      <c r="AM539" s="7"/>
      <c r="AQ539" s="7"/>
      <c r="AS539" s="14"/>
      <c r="AT539" s="14"/>
      <c r="AU539" s="28"/>
      <c r="DL539" s="28"/>
    </row>
    <row r="540" spans="11:116" s="6" customFormat="1" x14ac:dyDescent="0.35">
      <c r="K540" s="47"/>
      <c r="AD540" s="7"/>
      <c r="AH540" s="7"/>
      <c r="AI540" s="14"/>
      <c r="AM540" s="7"/>
      <c r="AQ540" s="7"/>
      <c r="AS540" s="14"/>
      <c r="AT540" s="14"/>
      <c r="AU540" s="28"/>
      <c r="DL540" s="28"/>
    </row>
    <row r="541" spans="11:116" s="6" customFormat="1" x14ac:dyDescent="0.35">
      <c r="K541" s="47"/>
      <c r="AD541" s="7"/>
      <c r="AH541" s="7"/>
      <c r="AI541" s="14"/>
      <c r="AM541" s="7"/>
      <c r="AQ541" s="7"/>
      <c r="AS541" s="14"/>
      <c r="AT541" s="14"/>
      <c r="AU541" s="28"/>
      <c r="DL541" s="28"/>
    </row>
    <row r="542" spans="11:116" s="6" customFormat="1" x14ac:dyDescent="0.35">
      <c r="K542" s="47"/>
      <c r="AD542" s="7"/>
      <c r="AH542" s="7"/>
      <c r="AI542" s="14"/>
      <c r="AM542" s="7"/>
      <c r="AQ542" s="7"/>
      <c r="AS542" s="14"/>
      <c r="AT542" s="14"/>
      <c r="AU542" s="28"/>
      <c r="DL542" s="28"/>
    </row>
    <row r="543" spans="11:116" s="6" customFormat="1" x14ac:dyDescent="0.35">
      <c r="K543" s="47"/>
      <c r="AD543" s="7"/>
      <c r="AH543" s="7"/>
      <c r="AI543" s="14"/>
      <c r="AM543" s="7"/>
      <c r="AQ543" s="7"/>
      <c r="AS543" s="14"/>
      <c r="AT543" s="14"/>
      <c r="AU543" s="28"/>
      <c r="DL543" s="28"/>
    </row>
    <row r="544" spans="11:116" s="6" customFormat="1" x14ac:dyDescent="0.35">
      <c r="K544" s="47"/>
      <c r="AD544" s="7"/>
      <c r="AH544" s="7"/>
      <c r="AI544" s="14"/>
      <c r="AM544" s="7"/>
      <c r="AQ544" s="7"/>
      <c r="AS544" s="14"/>
      <c r="AT544" s="14"/>
      <c r="AU544" s="28"/>
      <c r="DL544" s="28"/>
    </row>
    <row r="545" spans="11:116" s="6" customFormat="1" x14ac:dyDescent="0.35">
      <c r="K545" s="47"/>
      <c r="AD545" s="7"/>
      <c r="AH545" s="7"/>
      <c r="AI545" s="14"/>
      <c r="AM545" s="7"/>
      <c r="AQ545" s="7"/>
      <c r="AS545" s="14"/>
      <c r="AT545" s="14"/>
      <c r="AU545" s="28"/>
      <c r="DL545" s="28"/>
    </row>
    <row r="546" spans="11:116" s="6" customFormat="1" x14ac:dyDescent="0.35">
      <c r="K546" s="47"/>
      <c r="AD546" s="7"/>
      <c r="AH546" s="7"/>
      <c r="AI546" s="14"/>
      <c r="AM546" s="7"/>
      <c r="AQ546" s="7"/>
      <c r="AS546" s="14"/>
      <c r="AT546" s="14"/>
      <c r="AU546" s="28"/>
      <c r="DL546" s="28"/>
    </row>
    <row r="547" spans="11:116" s="6" customFormat="1" x14ac:dyDescent="0.35">
      <c r="K547" s="47"/>
      <c r="AD547" s="7"/>
      <c r="AH547" s="7"/>
      <c r="AI547" s="14"/>
      <c r="AM547" s="7"/>
      <c r="AQ547" s="7"/>
      <c r="AS547" s="14"/>
      <c r="AT547" s="14"/>
      <c r="AU547" s="28"/>
      <c r="DL547" s="28"/>
    </row>
    <row r="548" spans="11:116" s="6" customFormat="1" x14ac:dyDescent="0.35">
      <c r="K548" s="47"/>
      <c r="AD548" s="7"/>
      <c r="AH548" s="7"/>
      <c r="AI548" s="14"/>
      <c r="AM548" s="7"/>
      <c r="AQ548" s="7"/>
      <c r="AS548" s="14"/>
      <c r="AT548" s="14"/>
      <c r="AU548" s="28"/>
      <c r="DL548" s="28"/>
    </row>
    <row r="549" spans="11:116" s="6" customFormat="1" x14ac:dyDescent="0.35">
      <c r="K549" s="47"/>
      <c r="AD549" s="7"/>
      <c r="AH549" s="7"/>
      <c r="AI549" s="14"/>
      <c r="AM549" s="7"/>
      <c r="AQ549" s="7"/>
      <c r="AS549" s="14"/>
      <c r="AT549" s="14"/>
      <c r="AU549" s="28"/>
      <c r="DL549" s="28"/>
    </row>
    <row r="550" spans="11:116" s="6" customFormat="1" x14ac:dyDescent="0.35">
      <c r="K550" s="47"/>
      <c r="AD550" s="7"/>
      <c r="AH550" s="7"/>
      <c r="AI550" s="14"/>
      <c r="AM550" s="7"/>
      <c r="AQ550" s="7"/>
      <c r="AS550" s="14"/>
      <c r="AT550" s="14"/>
      <c r="AU550" s="28"/>
      <c r="DL550" s="28"/>
    </row>
    <row r="551" spans="11:116" s="6" customFormat="1" x14ac:dyDescent="0.35">
      <c r="K551" s="47"/>
      <c r="AD551" s="7"/>
      <c r="AH551" s="7"/>
      <c r="AI551" s="14"/>
      <c r="AM551" s="7"/>
      <c r="AQ551" s="7"/>
      <c r="AS551" s="14"/>
      <c r="AT551" s="14"/>
      <c r="AU551" s="28"/>
      <c r="DL551" s="28"/>
    </row>
    <row r="552" spans="11:116" s="6" customFormat="1" x14ac:dyDescent="0.35">
      <c r="K552" s="47"/>
      <c r="AD552" s="7"/>
      <c r="AH552" s="7"/>
      <c r="AI552" s="14"/>
      <c r="AM552" s="7"/>
      <c r="AQ552" s="7"/>
      <c r="AS552" s="14"/>
      <c r="AT552" s="14"/>
      <c r="AU552" s="28"/>
      <c r="DL552" s="28"/>
    </row>
    <row r="553" spans="11:116" s="6" customFormat="1" x14ac:dyDescent="0.35">
      <c r="K553" s="47"/>
      <c r="AD553" s="7"/>
      <c r="AH553" s="7"/>
      <c r="AI553" s="14"/>
      <c r="AM553" s="7"/>
      <c r="AQ553" s="7"/>
      <c r="AS553" s="14"/>
      <c r="AT553" s="14"/>
      <c r="AU553" s="28"/>
      <c r="DL553" s="28"/>
    </row>
    <row r="554" spans="11:116" s="6" customFormat="1" x14ac:dyDescent="0.35">
      <c r="K554" s="47"/>
      <c r="AD554" s="7"/>
      <c r="AH554" s="7"/>
      <c r="AI554" s="14"/>
      <c r="AM554" s="7"/>
      <c r="AQ554" s="7"/>
      <c r="AS554" s="14"/>
      <c r="AT554" s="14"/>
      <c r="AU554" s="28"/>
      <c r="DL554" s="28"/>
    </row>
    <row r="555" spans="11:116" s="6" customFormat="1" x14ac:dyDescent="0.35">
      <c r="K555" s="47"/>
      <c r="AD555" s="7"/>
      <c r="AH555" s="7"/>
      <c r="AI555" s="14"/>
      <c r="AM555" s="7"/>
      <c r="AQ555" s="7"/>
      <c r="AS555" s="14"/>
      <c r="AT555" s="14"/>
      <c r="AU555" s="28"/>
      <c r="DL555" s="28"/>
    </row>
    <row r="556" spans="11:116" s="6" customFormat="1" x14ac:dyDescent="0.35">
      <c r="K556" s="47"/>
      <c r="AD556" s="7"/>
      <c r="AH556" s="7"/>
      <c r="AI556" s="14"/>
      <c r="AM556" s="7"/>
      <c r="AQ556" s="7"/>
      <c r="AS556" s="14"/>
      <c r="AT556" s="14"/>
      <c r="AU556" s="28"/>
      <c r="DL556" s="28"/>
    </row>
    <row r="557" spans="11:116" s="6" customFormat="1" x14ac:dyDescent="0.35">
      <c r="K557" s="47"/>
      <c r="AD557" s="7"/>
      <c r="AH557" s="7"/>
      <c r="AI557" s="14"/>
      <c r="AM557" s="7"/>
      <c r="AQ557" s="7"/>
      <c r="AS557" s="14"/>
      <c r="AT557" s="14"/>
      <c r="AU557" s="28"/>
      <c r="DL557" s="28"/>
    </row>
    <row r="558" spans="11:116" s="6" customFormat="1" x14ac:dyDescent="0.35">
      <c r="K558" s="47"/>
      <c r="AD558" s="7"/>
      <c r="AH558" s="7"/>
      <c r="AI558" s="14"/>
      <c r="AM558" s="7"/>
      <c r="AQ558" s="7"/>
      <c r="AS558" s="14"/>
      <c r="AT558" s="14"/>
      <c r="AU558" s="28"/>
      <c r="DL558" s="28"/>
    </row>
    <row r="559" spans="11:116" s="6" customFormat="1" x14ac:dyDescent="0.35">
      <c r="K559" s="47"/>
      <c r="AD559" s="7"/>
      <c r="AH559" s="7"/>
      <c r="AI559" s="14"/>
      <c r="AM559" s="7"/>
      <c r="AQ559" s="7"/>
      <c r="AS559" s="14"/>
      <c r="AT559" s="14"/>
      <c r="AU559" s="28"/>
      <c r="DL559" s="28"/>
    </row>
    <row r="560" spans="11:116" s="6" customFormat="1" x14ac:dyDescent="0.35">
      <c r="K560" s="47"/>
      <c r="AD560" s="7"/>
      <c r="AH560" s="7"/>
      <c r="AI560" s="14"/>
      <c r="AM560" s="7"/>
      <c r="AQ560" s="7"/>
      <c r="AS560" s="14"/>
      <c r="AT560" s="14"/>
      <c r="AU560" s="28"/>
      <c r="DL560" s="28"/>
    </row>
    <row r="561" spans="11:116" s="6" customFormat="1" x14ac:dyDescent="0.35">
      <c r="K561" s="47"/>
      <c r="AD561" s="7"/>
      <c r="AH561" s="7"/>
      <c r="AI561" s="14"/>
      <c r="AM561" s="7"/>
      <c r="AQ561" s="7"/>
      <c r="AS561" s="14"/>
      <c r="AT561" s="14"/>
      <c r="AU561" s="28"/>
      <c r="DL561" s="28"/>
    </row>
    <row r="562" spans="11:116" s="6" customFormat="1" x14ac:dyDescent="0.35">
      <c r="K562" s="47"/>
      <c r="AD562" s="7"/>
      <c r="AH562" s="7"/>
      <c r="AI562" s="14"/>
      <c r="AM562" s="7"/>
      <c r="AQ562" s="7"/>
      <c r="AS562" s="14"/>
      <c r="AT562" s="14"/>
      <c r="AU562" s="28"/>
      <c r="DL562" s="28"/>
    </row>
    <row r="563" spans="11:116" s="6" customFormat="1" x14ac:dyDescent="0.35">
      <c r="K563" s="47"/>
      <c r="AD563" s="7"/>
      <c r="AH563" s="7"/>
      <c r="AI563" s="14"/>
      <c r="AM563" s="7"/>
      <c r="AQ563" s="7"/>
      <c r="AS563" s="14"/>
      <c r="AT563" s="14"/>
      <c r="AU563" s="28"/>
      <c r="DL563" s="28"/>
    </row>
    <row r="564" spans="11:116" s="6" customFormat="1" x14ac:dyDescent="0.35">
      <c r="K564" s="47"/>
      <c r="AD564" s="7"/>
      <c r="AH564" s="7"/>
      <c r="AI564" s="14"/>
      <c r="AM564" s="7"/>
      <c r="AQ564" s="7"/>
      <c r="AS564" s="14"/>
      <c r="AT564" s="14"/>
      <c r="AU564" s="28"/>
      <c r="DL564" s="28"/>
    </row>
    <row r="565" spans="11:116" s="6" customFormat="1" x14ac:dyDescent="0.35">
      <c r="K565" s="47"/>
      <c r="AD565" s="7"/>
      <c r="AH565" s="7"/>
      <c r="AI565" s="14"/>
      <c r="AM565" s="7"/>
      <c r="AQ565" s="7"/>
      <c r="AS565" s="14"/>
      <c r="AT565" s="14"/>
      <c r="AU565" s="28"/>
      <c r="DL565" s="28"/>
    </row>
    <row r="566" spans="11:116" s="6" customFormat="1" x14ac:dyDescent="0.35">
      <c r="K566" s="47"/>
      <c r="AD566" s="7"/>
      <c r="AH566" s="7"/>
      <c r="AI566" s="14"/>
      <c r="AM566" s="7"/>
      <c r="AQ566" s="7"/>
      <c r="AS566" s="14"/>
      <c r="AT566" s="14"/>
      <c r="AU566" s="28"/>
      <c r="DL566" s="28"/>
    </row>
    <row r="567" spans="11:116" s="6" customFormat="1" x14ac:dyDescent="0.35">
      <c r="K567" s="47"/>
      <c r="AD567" s="7"/>
      <c r="AH567" s="7"/>
      <c r="AI567" s="14"/>
      <c r="AM567" s="7"/>
      <c r="AQ567" s="7"/>
      <c r="AS567" s="14"/>
      <c r="AT567" s="14"/>
      <c r="AU567" s="28"/>
      <c r="DL567" s="28"/>
    </row>
    <row r="568" spans="11:116" s="6" customFormat="1" x14ac:dyDescent="0.35">
      <c r="K568" s="47"/>
      <c r="AD568" s="7"/>
      <c r="AH568" s="7"/>
      <c r="AI568" s="14"/>
      <c r="AM568" s="7"/>
      <c r="AQ568" s="7"/>
      <c r="AS568" s="14"/>
      <c r="AT568" s="14"/>
      <c r="AU568" s="28"/>
      <c r="DL568" s="28"/>
    </row>
    <row r="569" spans="11:116" s="6" customFormat="1" x14ac:dyDescent="0.35">
      <c r="K569" s="47"/>
      <c r="AD569" s="7"/>
      <c r="AH569" s="7"/>
      <c r="AI569" s="14"/>
      <c r="AM569" s="7"/>
      <c r="AQ569" s="7"/>
      <c r="AS569" s="14"/>
      <c r="AT569" s="14"/>
      <c r="AU569" s="28"/>
      <c r="DL569" s="28"/>
    </row>
    <row r="570" spans="11:116" s="6" customFormat="1" x14ac:dyDescent="0.35">
      <c r="K570" s="47"/>
      <c r="AD570" s="7"/>
      <c r="AH570" s="7"/>
      <c r="AI570" s="14"/>
      <c r="AM570" s="7"/>
      <c r="AQ570" s="7"/>
      <c r="AS570" s="14"/>
      <c r="AT570" s="14"/>
      <c r="AU570" s="28"/>
      <c r="DL570" s="28"/>
    </row>
    <row r="571" spans="11:116" s="6" customFormat="1" x14ac:dyDescent="0.35">
      <c r="K571" s="47"/>
      <c r="AD571" s="7"/>
      <c r="AH571" s="7"/>
      <c r="AI571" s="14"/>
      <c r="AM571" s="7"/>
      <c r="AQ571" s="7"/>
      <c r="AS571" s="14"/>
      <c r="AT571" s="14"/>
      <c r="AU571" s="28"/>
      <c r="DL571" s="28"/>
    </row>
    <row r="572" spans="11:116" s="6" customFormat="1" x14ac:dyDescent="0.35">
      <c r="K572" s="47"/>
      <c r="AD572" s="7"/>
      <c r="AH572" s="7"/>
      <c r="AI572" s="14"/>
      <c r="AM572" s="7"/>
      <c r="AQ572" s="7"/>
      <c r="AS572" s="14"/>
      <c r="AT572" s="14"/>
      <c r="AU572" s="28"/>
      <c r="DL572" s="28"/>
    </row>
    <row r="573" spans="11:116" s="6" customFormat="1" x14ac:dyDescent="0.35">
      <c r="K573" s="47"/>
      <c r="AD573" s="7"/>
      <c r="AH573" s="7"/>
      <c r="AI573" s="14"/>
      <c r="AM573" s="7"/>
      <c r="AQ573" s="7"/>
      <c r="AS573" s="14"/>
      <c r="AT573" s="14"/>
      <c r="AU573" s="28"/>
      <c r="DL573" s="28"/>
    </row>
    <row r="574" spans="11:116" s="6" customFormat="1" x14ac:dyDescent="0.35">
      <c r="K574" s="47"/>
      <c r="AD574" s="7"/>
      <c r="AH574" s="7"/>
      <c r="AI574" s="14"/>
      <c r="AM574" s="7"/>
      <c r="AQ574" s="7"/>
      <c r="AS574" s="14"/>
      <c r="AT574" s="14"/>
      <c r="AU574" s="28"/>
      <c r="DL574" s="28"/>
    </row>
    <row r="575" spans="11:116" s="6" customFormat="1" x14ac:dyDescent="0.35">
      <c r="K575" s="47"/>
      <c r="AD575" s="7"/>
      <c r="AH575" s="7"/>
      <c r="AI575" s="14"/>
      <c r="AM575" s="7"/>
      <c r="AQ575" s="7"/>
      <c r="AS575" s="14"/>
      <c r="AT575" s="14"/>
      <c r="AU575" s="28"/>
      <c r="DL575" s="28"/>
    </row>
    <row r="576" spans="11:116" s="6" customFormat="1" x14ac:dyDescent="0.35">
      <c r="K576" s="47"/>
      <c r="AD576" s="7"/>
      <c r="AH576" s="7"/>
      <c r="AI576" s="14"/>
      <c r="AM576" s="7"/>
      <c r="AQ576" s="7"/>
      <c r="AS576" s="14"/>
      <c r="AT576" s="14"/>
      <c r="AU576" s="28"/>
      <c r="DL576" s="28"/>
    </row>
    <row r="577" spans="11:116" s="6" customFormat="1" x14ac:dyDescent="0.35">
      <c r="K577" s="47"/>
      <c r="AD577" s="7"/>
      <c r="AH577" s="7"/>
      <c r="AI577" s="14"/>
      <c r="AM577" s="7"/>
      <c r="AQ577" s="7"/>
      <c r="AS577" s="14"/>
      <c r="AT577" s="14"/>
      <c r="AU577" s="28"/>
      <c r="DL577" s="28"/>
    </row>
    <row r="578" spans="11:116" s="6" customFormat="1" x14ac:dyDescent="0.35">
      <c r="K578" s="47"/>
      <c r="AD578" s="7"/>
      <c r="AH578" s="7"/>
      <c r="AI578" s="14"/>
      <c r="AM578" s="7"/>
      <c r="AQ578" s="7"/>
      <c r="AS578" s="14"/>
      <c r="AT578" s="14"/>
      <c r="AU578" s="28"/>
      <c r="DL578" s="28"/>
    </row>
    <row r="579" spans="11:116" s="6" customFormat="1" x14ac:dyDescent="0.35">
      <c r="K579" s="47"/>
      <c r="AD579" s="7"/>
      <c r="AH579" s="7"/>
      <c r="AI579" s="14"/>
      <c r="AM579" s="7"/>
      <c r="AQ579" s="7"/>
      <c r="AS579" s="14"/>
      <c r="AT579" s="14"/>
      <c r="AU579" s="28"/>
      <c r="DL579" s="28"/>
    </row>
    <row r="580" spans="11:116" s="6" customFormat="1" x14ac:dyDescent="0.35">
      <c r="K580" s="47"/>
      <c r="AD580" s="7"/>
      <c r="AH580" s="7"/>
      <c r="AI580" s="14"/>
      <c r="AM580" s="7"/>
      <c r="AQ580" s="7"/>
      <c r="AS580" s="14"/>
      <c r="AT580" s="14"/>
      <c r="AU580" s="28"/>
      <c r="DL580" s="28"/>
    </row>
    <row r="581" spans="11:116" s="6" customFormat="1" x14ac:dyDescent="0.35">
      <c r="K581" s="47"/>
      <c r="AD581" s="7"/>
      <c r="AH581" s="7"/>
      <c r="AI581" s="14"/>
      <c r="AM581" s="7"/>
      <c r="AQ581" s="7"/>
      <c r="AS581" s="14"/>
      <c r="AT581" s="14"/>
      <c r="AU581" s="28"/>
      <c r="DL581" s="28"/>
    </row>
    <row r="582" spans="11:116" s="6" customFormat="1" x14ac:dyDescent="0.35">
      <c r="K582" s="47"/>
      <c r="AD582" s="7"/>
      <c r="AH582" s="7"/>
      <c r="AI582" s="14"/>
      <c r="AM582" s="7"/>
      <c r="AQ582" s="7"/>
      <c r="AS582" s="14"/>
      <c r="AT582" s="14"/>
      <c r="AU582" s="28"/>
      <c r="DL582" s="28"/>
    </row>
    <row r="583" spans="11:116" s="6" customFormat="1" x14ac:dyDescent="0.35">
      <c r="K583" s="47"/>
      <c r="AD583" s="7"/>
      <c r="AH583" s="7"/>
      <c r="AI583" s="14"/>
      <c r="AM583" s="7"/>
      <c r="AQ583" s="7"/>
      <c r="AS583" s="14"/>
      <c r="AT583" s="14"/>
      <c r="AU583" s="28"/>
      <c r="DL583" s="28"/>
    </row>
    <row r="584" spans="11:116" s="6" customFormat="1" x14ac:dyDescent="0.35">
      <c r="K584" s="47"/>
      <c r="AD584" s="7"/>
      <c r="AH584" s="7"/>
      <c r="AI584" s="14"/>
      <c r="AM584" s="7"/>
      <c r="AQ584" s="7"/>
      <c r="AS584" s="14"/>
      <c r="AT584" s="14"/>
      <c r="AU584" s="28"/>
      <c r="DL584" s="28"/>
    </row>
    <row r="585" spans="11:116" s="6" customFormat="1" x14ac:dyDescent="0.35">
      <c r="K585" s="47"/>
      <c r="AD585" s="7"/>
      <c r="AH585" s="7"/>
      <c r="AI585" s="14"/>
      <c r="AM585" s="7"/>
      <c r="AQ585" s="7"/>
      <c r="AS585" s="14"/>
      <c r="AT585" s="14"/>
      <c r="AU585" s="28"/>
      <c r="DL585" s="28"/>
    </row>
    <row r="586" spans="11:116" s="6" customFormat="1" x14ac:dyDescent="0.35">
      <c r="K586" s="47"/>
      <c r="AD586" s="7"/>
      <c r="AH586" s="7"/>
      <c r="AI586" s="14"/>
      <c r="AM586" s="7"/>
      <c r="AQ586" s="7"/>
      <c r="AS586" s="14"/>
      <c r="AT586" s="14"/>
      <c r="AU586" s="28"/>
      <c r="DL586" s="28"/>
    </row>
    <row r="587" spans="11:116" s="6" customFormat="1" x14ac:dyDescent="0.35">
      <c r="K587" s="47"/>
      <c r="AD587" s="7"/>
      <c r="AH587" s="7"/>
      <c r="AI587" s="14"/>
      <c r="AM587" s="7"/>
      <c r="AQ587" s="7"/>
      <c r="AS587" s="14"/>
      <c r="AT587" s="14"/>
      <c r="AU587" s="28"/>
      <c r="DL587" s="28"/>
    </row>
    <row r="588" spans="11:116" s="6" customFormat="1" x14ac:dyDescent="0.35">
      <c r="K588" s="47"/>
      <c r="AD588" s="7"/>
      <c r="AH588" s="7"/>
      <c r="AI588" s="14"/>
      <c r="AM588" s="7"/>
      <c r="AQ588" s="7"/>
      <c r="AS588" s="14"/>
      <c r="AT588" s="14"/>
      <c r="AU588" s="28"/>
      <c r="DL588" s="28"/>
    </row>
    <row r="589" spans="11:116" s="6" customFormat="1" x14ac:dyDescent="0.35">
      <c r="K589" s="47"/>
      <c r="AD589" s="7"/>
      <c r="AH589" s="7"/>
      <c r="AI589" s="14"/>
      <c r="AM589" s="7"/>
      <c r="AQ589" s="7"/>
      <c r="AS589" s="14"/>
      <c r="AT589" s="14"/>
      <c r="AU589" s="28"/>
      <c r="DL589" s="28"/>
    </row>
    <row r="590" spans="11:116" s="6" customFormat="1" x14ac:dyDescent="0.35">
      <c r="K590" s="47"/>
      <c r="AD590" s="7"/>
      <c r="AH590" s="7"/>
      <c r="AI590" s="14"/>
      <c r="AM590" s="7"/>
      <c r="AQ590" s="7"/>
      <c r="AS590" s="14"/>
      <c r="AT590" s="14"/>
      <c r="AU590" s="28"/>
      <c r="DL590" s="28"/>
    </row>
    <row r="591" spans="11:116" s="6" customFormat="1" x14ac:dyDescent="0.35">
      <c r="K591" s="47"/>
      <c r="AD591" s="7"/>
      <c r="AH591" s="7"/>
      <c r="AI591" s="14"/>
      <c r="AM591" s="7"/>
      <c r="AQ591" s="7"/>
      <c r="AS591" s="14"/>
      <c r="AT591" s="14"/>
      <c r="AU591" s="28"/>
      <c r="DL591" s="28"/>
    </row>
    <row r="592" spans="11:116" s="6" customFormat="1" x14ac:dyDescent="0.35">
      <c r="K592" s="47"/>
      <c r="AD592" s="7"/>
      <c r="AH592" s="7"/>
      <c r="AI592" s="14"/>
      <c r="AM592" s="7"/>
      <c r="AQ592" s="7"/>
      <c r="AS592" s="14"/>
      <c r="AT592" s="14"/>
      <c r="AU592" s="28"/>
      <c r="DL592" s="28"/>
    </row>
    <row r="593" spans="11:116" s="6" customFormat="1" x14ac:dyDescent="0.35">
      <c r="K593" s="47"/>
      <c r="AD593" s="7"/>
      <c r="AH593" s="7"/>
      <c r="AI593" s="14"/>
      <c r="AM593" s="7"/>
      <c r="AQ593" s="7"/>
      <c r="AS593" s="14"/>
      <c r="AT593" s="14"/>
      <c r="AU593" s="28"/>
      <c r="DL593" s="28"/>
    </row>
    <row r="594" spans="11:116" s="6" customFormat="1" x14ac:dyDescent="0.35">
      <c r="K594" s="47"/>
      <c r="AD594" s="7"/>
      <c r="AH594" s="7"/>
      <c r="AI594" s="14"/>
      <c r="AM594" s="7"/>
      <c r="AQ594" s="7"/>
      <c r="AS594" s="14"/>
      <c r="AT594" s="14"/>
      <c r="AU594" s="28"/>
      <c r="DL594" s="28"/>
    </row>
    <row r="595" spans="11:116" s="6" customFormat="1" x14ac:dyDescent="0.35">
      <c r="K595" s="47"/>
      <c r="AD595" s="7"/>
      <c r="AH595" s="7"/>
      <c r="AI595" s="14"/>
      <c r="AM595" s="7"/>
      <c r="AQ595" s="7"/>
      <c r="AS595" s="14"/>
      <c r="AT595" s="14"/>
      <c r="AU595" s="28"/>
      <c r="DL595" s="28"/>
    </row>
    <row r="596" spans="11:116" s="6" customFormat="1" x14ac:dyDescent="0.35">
      <c r="K596" s="47"/>
      <c r="AD596" s="7"/>
      <c r="AH596" s="7"/>
      <c r="AI596" s="14"/>
      <c r="AM596" s="7"/>
      <c r="AQ596" s="7"/>
      <c r="AS596" s="14"/>
      <c r="AT596" s="14"/>
      <c r="AU596" s="28"/>
      <c r="DL596" s="28"/>
    </row>
    <row r="597" spans="11:116" s="6" customFormat="1" x14ac:dyDescent="0.35">
      <c r="K597" s="47"/>
      <c r="AD597" s="7"/>
      <c r="AH597" s="7"/>
      <c r="AI597" s="14"/>
      <c r="AM597" s="7"/>
      <c r="AQ597" s="7"/>
      <c r="AS597" s="14"/>
      <c r="AT597" s="14"/>
      <c r="AU597" s="28"/>
      <c r="DL597" s="28"/>
    </row>
    <row r="598" spans="11:116" s="6" customFormat="1" x14ac:dyDescent="0.35">
      <c r="K598" s="47"/>
      <c r="AD598" s="7"/>
      <c r="AH598" s="7"/>
      <c r="AI598" s="14"/>
      <c r="AM598" s="7"/>
      <c r="AQ598" s="7"/>
      <c r="AS598" s="14"/>
      <c r="AT598" s="14"/>
      <c r="AU598" s="28"/>
      <c r="DL598" s="28"/>
    </row>
    <row r="599" spans="11:116" s="6" customFormat="1" x14ac:dyDescent="0.35">
      <c r="K599" s="47"/>
      <c r="AD599" s="7"/>
      <c r="AH599" s="7"/>
      <c r="AI599" s="14"/>
      <c r="AM599" s="7"/>
      <c r="AQ599" s="7"/>
      <c r="AS599" s="14"/>
      <c r="AT599" s="14"/>
      <c r="AU599" s="28"/>
      <c r="DL599" s="28"/>
    </row>
    <row r="600" spans="11:116" s="6" customFormat="1" x14ac:dyDescent="0.35">
      <c r="K600" s="47"/>
      <c r="AD600" s="7"/>
      <c r="AH600" s="7"/>
      <c r="AI600" s="14"/>
      <c r="AM600" s="7"/>
      <c r="AQ600" s="7"/>
      <c r="AS600" s="14"/>
      <c r="AT600" s="14"/>
      <c r="AU600" s="28"/>
      <c r="DL600" s="28"/>
    </row>
    <row r="601" spans="11:116" s="6" customFormat="1" x14ac:dyDescent="0.35">
      <c r="K601" s="47"/>
      <c r="AD601" s="7"/>
      <c r="AH601" s="7"/>
      <c r="AI601" s="14"/>
      <c r="AM601" s="7"/>
      <c r="AQ601" s="7"/>
      <c r="AS601" s="14"/>
      <c r="AT601" s="14"/>
      <c r="AU601" s="28"/>
      <c r="DL601" s="28"/>
    </row>
    <row r="602" spans="11:116" s="6" customFormat="1" x14ac:dyDescent="0.35">
      <c r="K602" s="47"/>
      <c r="AD602" s="7"/>
      <c r="AH602" s="7"/>
      <c r="AI602" s="14"/>
      <c r="AM602" s="7"/>
      <c r="AQ602" s="7"/>
      <c r="AS602" s="14"/>
      <c r="AT602" s="14"/>
      <c r="AU602" s="28"/>
      <c r="DL602" s="28"/>
    </row>
    <row r="603" spans="11:116" s="6" customFormat="1" x14ac:dyDescent="0.35">
      <c r="K603" s="47"/>
      <c r="AD603" s="7"/>
      <c r="AH603" s="7"/>
      <c r="AI603" s="14"/>
      <c r="AM603" s="7"/>
      <c r="AQ603" s="7"/>
      <c r="AS603" s="14"/>
      <c r="AT603" s="14"/>
      <c r="AU603" s="28"/>
      <c r="DL603" s="28"/>
    </row>
    <row r="604" spans="11:116" s="6" customFormat="1" x14ac:dyDescent="0.35">
      <c r="K604" s="47"/>
      <c r="AD604" s="7"/>
      <c r="AH604" s="7"/>
      <c r="AI604" s="14"/>
      <c r="AM604" s="7"/>
      <c r="AQ604" s="7"/>
      <c r="AS604" s="14"/>
      <c r="AT604" s="14"/>
      <c r="AU604" s="28"/>
      <c r="DL604" s="28"/>
    </row>
    <row r="605" spans="11:116" s="6" customFormat="1" x14ac:dyDescent="0.35">
      <c r="K605" s="47"/>
      <c r="AD605" s="7"/>
      <c r="AH605" s="7"/>
      <c r="AI605" s="14"/>
      <c r="AM605" s="7"/>
      <c r="AQ605" s="7"/>
      <c r="AS605" s="14"/>
      <c r="AT605" s="14"/>
      <c r="AU605" s="28"/>
      <c r="DL605" s="28"/>
    </row>
    <row r="606" spans="11:116" s="6" customFormat="1" x14ac:dyDescent="0.35">
      <c r="K606" s="47"/>
      <c r="AD606" s="7"/>
      <c r="AH606" s="7"/>
      <c r="AI606" s="14"/>
      <c r="AM606" s="7"/>
      <c r="AQ606" s="7"/>
      <c r="AS606" s="14"/>
      <c r="AT606" s="14"/>
      <c r="AU606" s="28"/>
      <c r="DL606" s="28"/>
    </row>
    <row r="607" spans="11:116" s="6" customFormat="1" x14ac:dyDescent="0.35">
      <c r="K607" s="47"/>
      <c r="AD607" s="7"/>
      <c r="AH607" s="7"/>
      <c r="AI607" s="14"/>
      <c r="AM607" s="7"/>
      <c r="AQ607" s="7"/>
      <c r="AS607" s="14"/>
      <c r="AT607" s="14"/>
      <c r="AU607" s="28"/>
      <c r="DL607" s="28"/>
    </row>
    <row r="608" spans="11:116" s="6" customFormat="1" x14ac:dyDescent="0.35">
      <c r="K608" s="47"/>
      <c r="AD608" s="7"/>
      <c r="AH608" s="7"/>
      <c r="AI608" s="14"/>
      <c r="AM608" s="7"/>
      <c r="AQ608" s="7"/>
      <c r="AS608" s="14"/>
      <c r="AT608" s="14"/>
      <c r="AU608" s="28"/>
      <c r="DL608" s="28"/>
    </row>
    <row r="609" spans="11:116" s="6" customFormat="1" x14ac:dyDescent="0.35">
      <c r="K609" s="47"/>
      <c r="AD609" s="7"/>
      <c r="AH609" s="7"/>
      <c r="AI609" s="14"/>
      <c r="AM609" s="7"/>
      <c r="AQ609" s="7"/>
      <c r="AS609" s="14"/>
      <c r="AT609" s="14"/>
      <c r="AU609" s="28"/>
      <c r="DL609" s="28"/>
    </row>
    <row r="610" spans="11:116" s="6" customFormat="1" x14ac:dyDescent="0.35">
      <c r="K610" s="47"/>
      <c r="AD610" s="7"/>
      <c r="AH610" s="7"/>
      <c r="AI610" s="14"/>
      <c r="AM610" s="7"/>
      <c r="AQ610" s="7"/>
      <c r="AS610" s="14"/>
      <c r="AT610" s="14"/>
      <c r="AU610" s="28"/>
      <c r="DL610" s="28"/>
    </row>
    <row r="611" spans="11:116" s="6" customFormat="1" x14ac:dyDescent="0.35">
      <c r="K611" s="47"/>
      <c r="AD611" s="7"/>
      <c r="AH611" s="7"/>
      <c r="AI611" s="14"/>
      <c r="AM611" s="7"/>
      <c r="AQ611" s="7"/>
      <c r="AS611" s="14"/>
      <c r="AT611" s="14"/>
      <c r="AU611" s="28"/>
      <c r="DL611" s="28"/>
    </row>
    <row r="612" spans="11:116" s="6" customFormat="1" x14ac:dyDescent="0.35">
      <c r="K612" s="47"/>
      <c r="AD612" s="7"/>
      <c r="AH612" s="7"/>
      <c r="AI612" s="14"/>
      <c r="AM612" s="7"/>
      <c r="AQ612" s="7"/>
      <c r="AS612" s="14"/>
      <c r="AT612" s="14"/>
      <c r="AU612" s="28"/>
      <c r="DL612" s="28"/>
    </row>
    <row r="613" spans="11:116" s="6" customFormat="1" x14ac:dyDescent="0.35">
      <c r="K613" s="47"/>
      <c r="AD613" s="7"/>
      <c r="AH613" s="7"/>
      <c r="AI613" s="14"/>
      <c r="AM613" s="7"/>
      <c r="AQ613" s="7"/>
      <c r="AS613" s="14"/>
      <c r="AT613" s="14"/>
      <c r="AU613" s="28"/>
      <c r="DL613" s="28"/>
    </row>
    <row r="614" spans="11:116" s="6" customFormat="1" x14ac:dyDescent="0.35">
      <c r="K614" s="47"/>
      <c r="AD614" s="7"/>
      <c r="AH614" s="7"/>
      <c r="AI614" s="14"/>
      <c r="AM614" s="7"/>
      <c r="AQ614" s="7"/>
      <c r="AS614" s="14"/>
      <c r="AT614" s="14"/>
      <c r="AU614" s="28"/>
      <c r="DL614" s="28"/>
    </row>
    <row r="615" spans="11:116" s="6" customFormat="1" x14ac:dyDescent="0.35">
      <c r="K615" s="47"/>
      <c r="AD615" s="7"/>
      <c r="AH615" s="7"/>
      <c r="AI615" s="14"/>
      <c r="AM615" s="7"/>
      <c r="AQ615" s="7"/>
      <c r="AS615" s="14"/>
      <c r="AT615" s="14"/>
      <c r="AU615" s="28"/>
      <c r="DL615" s="28"/>
    </row>
    <row r="616" spans="11:116" s="6" customFormat="1" x14ac:dyDescent="0.35">
      <c r="K616" s="47"/>
      <c r="AD616" s="7"/>
      <c r="AH616" s="7"/>
      <c r="AI616" s="14"/>
      <c r="AM616" s="7"/>
      <c r="AQ616" s="7"/>
      <c r="AS616" s="14"/>
      <c r="AT616" s="14"/>
      <c r="AU616" s="28"/>
      <c r="DL616" s="28"/>
    </row>
    <row r="617" spans="11:116" s="6" customFormat="1" x14ac:dyDescent="0.35">
      <c r="K617" s="47"/>
      <c r="AD617" s="7"/>
      <c r="AH617" s="7"/>
      <c r="AI617" s="14"/>
      <c r="AM617" s="7"/>
      <c r="AQ617" s="7"/>
      <c r="AS617" s="14"/>
      <c r="AT617" s="14"/>
      <c r="AU617" s="28"/>
      <c r="DL617" s="28"/>
    </row>
    <row r="618" spans="11:116" s="6" customFormat="1" x14ac:dyDescent="0.35">
      <c r="K618" s="47"/>
      <c r="AD618" s="7"/>
      <c r="AH618" s="7"/>
      <c r="AI618" s="14"/>
      <c r="AM618" s="7"/>
      <c r="AQ618" s="7"/>
      <c r="AS618" s="14"/>
      <c r="AT618" s="14"/>
      <c r="AU618" s="28"/>
      <c r="DL618" s="28"/>
    </row>
    <row r="619" spans="11:116" s="6" customFormat="1" x14ac:dyDescent="0.35">
      <c r="K619" s="47"/>
      <c r="AD619" s="7"/>
      <c r="AH619" s="7"/>
      <c r="AI619" s="14"/>
      <c r="AM619" s="7"/>
      <c r="AQ619" s="7"/>
      <c r="AS619" s="14"/>
      <c r="AT619" s="14"/>
      <c r="AU619" s="28"/>
      <c r="DL619" s="28"/>
    </row>
    <row r="620" spans="11:116" s="6" customFormat="1" x14ac:dyDescent="0.35">
      <c r="K620" s="47"/>
      <c r="AD620" s="7"/>
      <c r="AH620" s="7"/>
      <c r="AI620" s="14"/>
      <c r="AM620" s="7"/>
      <c r="AQ620" s="7"/>
      <c r="AS620" s="14"/>
      <c r="AT620" s="14"/>
      <c r="AU620" s="28"/>
      <c r="DL620" s="28"/>
    </row>
    <row r="621" spans="11:116" s="6" customFormat="1" x14ac:dyDescent="0.35">
      <c r="K621" s="47"/>
      <c r="AD621" s="7"/>
      <c r="AH621" s="7"/>
      <c r="AI621" s="14"/>
      <c r="AM621" s="7"/>
      <c r="AQ621" s="7"/>
      <c r="AS621" s="14"/>
      <c r="AT621" s="14"/>
      <c r="AU621" s="28"/>
      <c r="DL621" s="28"/>
    </row>
    <row r="622" spans="11:116" s="6" customFormat="1" x14ac:dyDescent="0.35">
      <c r="K622" s="47"/>
      <c r="AD622" s="7"/>
      <c r="AH622" s="7"/>
      <c r="AI622" s="14"/>
      <c r="AM622" s="7"/>
      <c r="AQ622" s="7"/>
      <c r="AS622" s="14"/>
      <c r="AT622" s="14"/>
      <c r="AU622" s="28"/>
      <c r="DL622" s="28"/>
    </row>
    <row r="623" spans="11:116" s="6" customFormat="1" x14ac:dyDescent="0.35">
      <c r="K623" s="47"/>
      <c r="AD623" s="7"/>
      <c r="AH623" s="7"/>
      <c r="AI623" s="14"/>
      <c r="AM623" s="7"/>
      <c r="AQ623" s="7"/>
      <c r="AS623" s="14"/>
      <c r="AT623" s="14"/>
      <c r="AU623" s="28"/>
      <c r="DL623" s="28"/>
    </row>
    <row r="624" spans="11:116" s="6" customFormat="1" x14ac:dyDescent="0.35">
      <c r="K624" s="47"/>
      <c r="AD624" s="7"/>
      <c r="AH624" s="7"/>
      <c r="AI624" s="14"/>
      <c r="AM624" s="7"/>
      <c r="AQ624" s="7"/>
      <c r="AS624" s="14"/>
      <c r="AT624" s="14"/>
      <c r="AU624" s="28"/>
      <c r="DL624" s="28"/>
    </row>
    <row r="625" spans="11:116" s="6" customFormat="1" x14ac:dyDescent="0.35">
      <c r="K625" s="47"/>
      <c r="AD625" s="7"/>
      <c r="AH625" s="7"/>
      <c r="AI625" s="14"/>
      <c r="AM625" s="7"/>
      <c r="AQ625" s="7"/>
      <c r="AS625" s="14"/>
      <c r="AT625" s="14"/>
      <c r="AU625" s="28"/>
      <c r="DL625" s="28"/>
    </row>
    <row r="626" spans="11:116" s="6" customFormat="1" x14ac:dyDescent="0.35">
      <c r="K626" s="47"/>
      <c r="AD626" s="7"/>
      <c r="AH626" s="7"/>
      <c r="AI626" s="14"/>
      <c r="AM626" s="7"/>
      <c r="AQ626" s="7"/>
      <c r="AS626" s="14"/>
      <c r="AT626" s="14"/>
      <c r="AU626" s="28"/>
      <c r="DL626" s="28"/>
    </row>
    <row r="627" spans="11:116" s="6" customFormat="1" x14ac:dyDescent="0.35">
      <c r="K627" s="47"/>
      <c r="AD627" s="7"/>
      <c r="AH627" s="7"/>
      <c r="AI627" s="14"/>
      <c r="AM627" s="7"/>
      <c r="AQ627" s="7"/>
      <c r="AS627" s="14"/>
      <c r="AT627" s="14"/>
      <c r="AU627" s="28"/>
      <c r="DL627" s="28"/>
    </row>
    <row r="628" spans="11:116" s="6" customFormat="1" x14ac:dyDescent="0.35">
      <c r="K628" s="47"/>
      <c r="AD628" s="7"/>
      <c r="AH628" s="7"/>
      <c r="AI628" s="14"/>
      <c r="AM628" s="7"/>
      <c r="AQ628" s="7"/>
      <c r="AS628" s="14"/>
      <c r="AT628" s="14"/>
      <c r="AU628" s="28"/>
      <c r="DL628" s="28"/>
    </row>
    <row r="629" spans="11:116" s="6" customFormat="1" x14ac:dyDescent="0.35">
      <c r="K629" s="47"/>
      <c r="AD629" s="7"/>
      <c r="AH629" s="7"/>
      <c r="AI629" s="14"/>
      <c r="AM629" s="7"/>
      <c r="AQ629" s="7"/>
      <c r="AS629" s="14"/>
      <c r="AT629" s="14"/>
      <c r="AU629" s="28"/>
      <c r="DL629" s="28"/>
    </row>
    <row r="630" spans="11:116" s="6" customFormat="1" x14ac:dyDescent="0.35">
      <c r="K630" s="47"/>
      <c r="AD630" s="7"/>
      <c r="AH630" s="7"/>
      <c r="AI630" s="14"/>
      <c r="AM630" s="7"/>
      <c r="AQ630" s="7"/>
      <c r="AS630" s="14"/>
      <c r="AT630" s="14"/>
      <c r="AU630" s="28"/>
      <c r="DL630" s="28"/>
    </row>
    <row r="631" spans="11:116" s="6" customFormat="1" x14ac:dyDescent="0.35">
      <c r="K631" s="47"/>
      <c r="AD631" s="7"/>
      <c r="AH631" s="7"/>
      <c r="AI631" s="14"/>
      <c r="AM631" s="7"/>
      <c r="AQ631" s="7"/>
      <c r="AS631" s="14"/>
      <c r="AT631" s="14"/>
      <c r="AU631" s="28"/>
      <c r="DL631" s="28"/>
    </row>
    <row r="632" spans="11:116" s="6" customFormat="1" x14ac:dyDescent="0.35">
      <c r="K632" s="47"/>
      <c r="AD632" s="7"/>
      <c r="AH632" s="7"/>
      <c r="AI632" s="14"/>
      <c r="AM632" s="7"/>
      <c r="AQ632" s="7"/>
      <c r="AS632" s="14"/>
      <c r="AT632" s="14"/>
      <c r="AU632" s="28"/>
      <c r="DL632" s="28"/>
    </row>
    <row r="633" spans="11:116" s="6" customFormat="1" x14ac:dyDescent="0.35">
      <c r="K633" s="47"/>
      <c r="AD633" s="7"/>
      <c r="AH633" s="7"/>
      <c r="AI633" s="14"/>
      <c r="AM633" s="7"/>
      <c r="AQ633" s="7"/>
      <c r="AS633" s="14"/>
      <c r="AT633" s="14"/>
      <c r="AU633" s="28"/>
      <c r="DL633" s="28"/>
    </row>
    <row r="634" spans="11:116" s="6" customFormat="1" x14ac:dyDescent="0.35">
      <c r="K634" s="47"/>
      <c r="AD634" s="7"/>
      <c r="AH634" s="7"/>
      <c r="AI634" s="14"/>
      <c r="AM634" s="7"/>
      <c r="AQ634" s="7"/>
      <c r="AS634" s="14"/>
      <c r="AT634" s="14"/>
      <c r="AU634" s="28"/>
      <c r="DL634" s="28"/>
    </row>
    <row r="635" spans="11:116" s="6" customFormat="1" x14ac:dyDescent="0.35">
      <c r="K635" s="47"/>
      <c r="AD635" s="7"/>
      <c r="AH635" s="7"/>
      <c r="AI635" s="14"/>
      <c r="AM635" s="7"/>
      <c r="AQ635" s="7"/>
      <c r="AS635" s="14"/>
      <c r="AT635" s="14"/>
      <c r="AU635" s="28"/>
      <c r="DL635" s="28"/>
    </row>
    <row r="636" spans="11:116" s="6" customFormat="1" x14ac:dyDescent="0.35">
      <c r="K636" s="47"/>
      <c r="AD636" s="7"/>
      <c r="AH636" s="7"/>
      <c r="AI636" s="14"/>
      <c r="AM636" s="7"/>
      <c r="AQ636" s="7"/>
      <c r="AS636" s="14"/>
      <c r="AT636" s="14"/>
      <c r="AU636" s="28"/>
      <c r="DL636" s="28"/>
    </row>
    <row r="637" spans="11:116" s="6" customFormat="1" x14ac:dyDescent="0.35">
      <c r="K637" s="47"/>
      <c r="AD637" s="7"/>
      <c r="AH637" s="7"/>
      <c r="AI637" s="14"/>
      <c r="AM637" s="7"/>
      <c r="AQ637" s="7"/>
      <c r="AS637" s="14"/>
      <c r="AT637" s="14"/>
      <c r="AU637" s="28"/>
      <c r="DL637" s="28"/>
    </row>
    <row r="638" spans="11:116" s="6" customFormat="1" x14ac:dyDescent="0.35">
      <c r="K638" s="47"/>
      <c r="AD638" s="7"/>
      <c r="AH638" s="7"/>
      <c r="AI638" s="14"/>
      <c r="AM638" s="7"/>
      <c r="AQ638" s="7"/>
      <c r="AS638" s="14"/>
      <c r="AT638" s="14"/>
      <c r="AU638" s="28"/>
      <c r="DL638" s="28"/>
    </row>
    <row r="639" spans="11:116" s="6" customFormat="1" x14ac:dyDescent="0.35">
      <c r="K639" s="47"/>
      <c r="AD639" s="7"/>
      <c r="AH639" s="7"/>
      <c r="AI639" s="14"/>
      <c r="AM639" s="7"/>
      <c r="AQ639" s="7"/>
      <c r="AS639" s="14"/>
      <c r="AT639" s="14"/>
      <c r="AU639" s="28"/>
      <c r="DL639" s="28"/>
    </row>
    <row r="640" spans="11:116" s="6" customFormat="1" x14ac:dyDescent="0.35">
      <c r="K640" s="47"/>
      <c r="AD640" s="7"/>
      <c r="AH640" s="7"/>
      <c r="AI640" s="14"/>
      <c r="AM640" s="7"/>
      <c r="AQ640" s="7"/>
      <c r="AS640" s="14"/>
      <c r="AT640" s="14"/>
      <c r="AU640" s="28"/>
      <c r="DL640" s="28"/>
    </row>
    <row r="641" spans="11:116" s="6" customFormat="1" x14ac:dyDescent="0.35">
      <c r="K641" s="47"/>
      <c r="AD641" s="7"/>
      <c r="AH641" s="7"/>
      <c r="AI641" s="14"/>
      <c r="AM641" s="7"/>
      <c r="AQ641" s="7"/>
      <c r="AS641" s="14"/>
      <c r="AT641" s="14"/>
      <c r="AU641" s="28"/>
      <c r="DL641" s="28"/>
    </row>
    <row r="642" spans="11:116" s="6" customFormat="1" x14ac:dyDescent="0.35">
      <c r="K642" s="47"/>
      <c r="AD642" s="7"/>
      <c r="AH642" s="7"/>
      <c r="AI642" s="14"/>
      <c r="AM642" s="7"/>
      <c r="AQ642" s="7"/>
      <c r="AS642" s="14"/>
      <c r="AT642" s="14"/>
      <c r="AU642" s="28"/>
      <c r="DL642" s="28"/>
    </row>
    <row r="643" spans="11:116" s="6" customFormat="1" x14ac:dyDescent="0.35">
      <c r="K643" s="47"/>
      <c r="AD643" s="7"/>
      <c r="AH643" s="7"/>
      <c r="AI643" s="14"/>
      <c r="AM643" s="7"/>
      <c r="AQ643" s="7"/>
      <c r="AS643" s="14"/>
      <c r="AT643" s="14"/>
      <c r="AU643" s="28"/>
      <c r="DL643" s="28"/>
    </row>
    <row r="644" spans="11:116" s="6" customFormat="1" x14ac:dyDescent="0.35">
      <c r="K644" s="47"/>
      <c r="AD644" s="7"/>
      <c r="AH644" s="7"/>
      <c r="AI644" s="14"/>
      <c r="AM644" s="7"/>
      <c r="AQ644" s="7"/>
      <c r="AS644" s="14"/>
      <c r="AT644" s="14"/>
      <c r="AU644" s="28"/>
      <c r="DL644" s="28"/>
    </row>
    <row r="645" spans="11:116" s="6" customFormat="1" x14ac:dyDescent="0.35">
      <c r="K645" s="47"/>
      <c r="AD645" s="7"/>
      <c r="AH645" s="7"/>
      <c r="AI645" s="14"/>
      <c r="AM645" s="7"/>
      <c r="AQ645" s="7"/>
      <c r="AS645" s="14"/>
      <c r="AT645" s="14"/>
      <c r="AU645" s="28"/>
      <c r="DL645" s="28"/>
    </row>
    <row r="646" spans="11:116" s="6" customFormat="1" x14ac:dyDescent="0.35">
      <c r="K646" s="47"/>
      <c r="AD646" s="7"/>
      <c r="AH646" s="7"/>
      <c r="AI646" s="14"/>
      <c r="AM646" s="7"/>
      <c r="AQ646" s="7"/>
      <c r="AS646" s="14"/>
      <c r="AT646" s="14"/>
      <c r="AU646" s="28"/>
      <c r="DL646" s="28"/>
    </row>
    <row r="647" spans="11:116" s="6" customFormat="1" x14ac:dyDescent="0.35">
      <c r="K647" s="47"/>
      <c r="AD647" s="7"/>
      <c r="AH647" s="7"/>
      <c r="AI647" s="14"/>
      <c r="AM647" s="7"/>
      <c r="AQ647" s="7"/>
      <c r="AS647" s="14"/>
      <c r="AT647" s="14"/>
      <c r="AU647" s="28"/>
      <c r="DL647" s="28"/>
    </row>
    <row r="648" spans="11:116" s="6" customFormat="1" x14ac:dyDescent="0.35">
      <c r="K648" s="47"/>
      <c r="AD648" s="7"/>
      <c r="AH648" s="7"/>
      <c r="AI648" s="14"/>
      <c r="AM648" s="7"/>
      <c r="AQ648" s="7"/>
      <c r="AS648" s="14"/>
      <c r="AT648" s="14"/>
      <c r="AU648" s="28"/>
      <c r="DL648" s="28"/>
    </row>
    <row r="649" spans="11:116" s="6" customFormat="1" x14ac:dyDescent="0.35">
      <c r="K649" s="47"/>
      <c r="AD649" s="7"/>
      <c r="AH649" s="7"/>
      <c r="AI649" s="14"/>
      <c r="AM649" s="7"/>
      <c r="AQ649" s="7"/>
      <c r="AS649" s="14"/>
      <c r="AT649" s="14"/>
      <c r="AU649" s="28"/>
      <c r="DL649" s="28"/>
    </row>
    <row r="650" spans="11:116" s="6" customFormat="1" x14ac:dyDescent="0.35">
      <c r="K650" s="47"/>
      <c r="AD650" s="7"/>
      <c r="AH650" s="7"/>
      <c r="AI650" s="14"/>
      <c r="AM650" s="7"/>
      <c r="AQ650" s="7"/>
      <c r="AS650" s="14"/>
      <c r="AT650" s="14"/>
      <c r="AU650" s="28"/>
      <c r="DL650" s="28"/>
    </row>
    <row r="651" spans="11:116" s="6" customFormat="1" x14ac:dyDescent="0.35">
      <c r="K651" s="47"/>
      <c r="AD651" s="7"/>
      <c r="AH651" s="7"/>
      <c r="AI651" s="14"/>
      <c r="AM651" s="7"/>
      <c r="AQ651" s="7"/>
      <c r="AS651" s="14"/>
      <c r="AT651" s="14"/>
      <c r="AU651" s="28"/>
      <c r="DL651" s="28"/>
    </row>
    <row r="652" spans="11:116" s="6" customFormat="1" x14ac:dyDescent="0.35">
      <c r="K652" s="47"/>
      <c r="AD652" s="7"/>
      <c r="AH652" s="7"/>
      <c r="AI652" s="14"/>
      <c r="AM652" s="7"/>
      <c r="AQ652" s="7"/>
      <c r="AS652" s="14"/>
      <c r="AT652" s="14"/>
      <c r="AU652" s="28"/>
      <c r="DL652" s="28"/>
    </row>
    <row r="653" spans="11:116" s="6" customFormat="1" x14ac:dyDescent="0.35">
      <c r="K653" s="47"/>
      <c r="AD653" s="7"/>
      <c r="AH653" s="7"/>
      <c r="AI653" s="14"/>
      <c r="AM653" s="7"/>
      <c r="AQ653" s="7"/>
      <c r="AS653" s="14"/>
      <c r="AT653" s="14"/>
      <c r="AU653" s="28"/>
      <c r="DL653" s="28"/>
    </row>
    <row r="654" spans="11:116" s="6" customFormat="1" x14ac:dyDescent="0.35">
      <c r="K654" s="47"/>
      <c r="AD654" s="7"/>
      <c r="AH654" s="7"/>
      <c r="AI654" s="14"/>
      <c r="AM654" s="7"/>
      <c r="AQ654" s="7"/>
      <c r="AS654" s="14"/>
      <c r="AT654" s="14"/>
      <c r="AU654" s="28"/>
      <c r="DL654" s="28"/>
    </row>
    <row r="655" spans="11:116" s="6" customFormat="1" x14ac:dyDescent="0.35">
      <c r="K655" s="47"/>
      <c r="AD655" s="7"/>
      <c r="AH655" s="7"/>
      <c r="AI655" s="14"/>
      <c r="AM655" s="7"/>
      <c r="AQ655" s="7"/>
      <c r="AS655" s="14"/>
      <c r="AT655" s="14"/>
      <c r="AU655" s="28"/>
      <c r="DL655" s="28"/>
    </row>
    <row r="656" spans="11:116" s="6" customFormat="1" x14ac:dyDescent="0.35">
      <c r="K656" s="47"/>
      <c r="AD656" s="7"/>
      <c r="AH656" s="7"/>
      <c r="AI656" s="14"/>
      <c r="AM656" s="7"/>
      <c r="AQ656" s="7"/>
      <c r="AS656" s="14"/>
      <c r="AT656" s="14"/>
      <c r="AU656" s="28"/>
      <c r="DL656" s="28"/>
    </row>
    <row r="657" spans="11:116" s="6" customFormat="1" x14ac:dyDescent="0.35">
      <c r="K657" s="47"/>
      <c r="AD657" s="7"/>
      <c r="AH657" s="7"/>
      <c r="AI657" s="14"/>
      <c r="AM657" s="7"/>
      <c r="AQ657" s="7"/>
      <c r="AS657" s="14"/>
      <c r="AT657" s="14"/>
      <c r="AU657" s="28"/>
      <c r="DL657" s="28"/>
    </row>
    <row r="658" spans="11:116" s="6" customFormat="1" x14ac:dyDescent="0.35">
      <c r="K658" s="47"/>
      <c r="AD658" s="7"/>
      <c r="AH658" s="7"/>
      <c r="AI658" s="14"/>
      <c r="AM658" s="7"/>
      <c r="AQ658" s="7"/>
      <c r="AS658" s="14"/>
      <c r="AT658" s="14"/>
      <c r="AU658" s="28"/>
      <c r="DL658" s="28"/>
    </row>
    <row r="659" spans="11:116" s="6" customFormat="1" x14ac:dyDescent="0.35">
      <c r="K659" s="47"/>
      <c r="AD659" s="7"/>
      <c r="AH659" s="7"/>
      <c r="AI659" s="14"/>
      <c r="AM659" s="7"/>
      <c r="AQ659" s="7"/>
      <c r="AS659" s="14"/>
      <c r="AT659" s="14"/>
      <c r="AU659" s="28"/>
      <c r="DL659" s="28"/>
    </row>
    <row r="660" spans="11:116" s="6" customFormat="1" x14ac:dyDescent="0.35">
      <c r="K660" s="47"/>
      <c r="AD660" s="7"/>
      <c r="AH660" s="7"/>
      <c r="AI660" s="14"/>
      <c r="AM660" s="7"/>
      <c r="AQ660" s="7"/>
      <c r="AS660" s="14"/>
      <c r="AT660" s="14"/>
      <c r="AU660" s="28"/>
      <c r="DL660" s="28"/>
    </row>
    <row r="661" spans="11:116" s="6" customFormat="1" x14ac:dyDescent="0.35">
      <c r="K661" s="47"/>
      <c r="AD661" s="7"/>
      <c r="AH661" s="7"/>
      <c r="AI661" s="14"/>
      <c r="AM661" s="7"/>
      <c r="AQ661" s="7"/>
      <c r="AS661" s="14"/>
      <c r="AT661" s="14"/>
      <c r="AU661" s="28"/>
      <c r="DL661" s="28"/>
    </row>
    <row r="662" spans="11:116" s="6" customFormat="1" x14ac:dyDescent="0.35">
      <c r="K662" s="47"/>
      <c r="AD662" s="7"/>
      <c r="AH662" s="7"/>
      <c r="AI662" s="14"/>
      <c r="AM662" s="7"/>
      <c r="AQ662" s="7"/>
      <c r="AS662" s="14"/>
      <c r="AT662" s="14"/>
      <c r="AU662" s="28"/>
      <c r="DL662" s="28"/>
    </row>
    <row r="663" spans="11:116" s="6" customFormat="1" x14ac:dyDescent="0.35">
      <c r="K663" s="47"/>
      <c r="AD663" s="7"/>
      <c r="AH663" s="7"/>
      <c r="AI663" s="14"/>
      <c r="AM663" s="7"/>
      <c r="AQ663" s="7"/>
      <c r="AS663" s="14"/>
      <c r="AT663" s="14"/>
      <c r="AU663" s="28"/>
      <c r="DL663" s="28"/>
    </row>
    <row r="664" spans="11:116" s="6" customFormat="1" x14ac:dyDescent="0.35">
      <c r="K664" s="47"/>
      <c r="AD664" s="7"/>
      <c r="AH664" s="7"/>
      <c r="AI664" s="14"/>
      <c r="AM664" s="7"/>
      <c r="AQ664" s="7"/>
      <c r="AS664" s="14"/>
      <c r="AT664" s="14"/>
      <c r="AU664" s="28"/>
      <c r="DL664" s="28"/>
    </row>
    <row r="665" spans="11:116" s="6" customFormat="1" x14ac:dyDescent="0.35">
      <c r="K665" s="47"/>
      <c r="AD665" s="7"/>
      <c r="AH665" s="7"/>
      <c r="AI665" s="14"/>
      <c r="AM665" s="7"/>
      <c r="AQ665" s="7"/>
      <c r="AS665" s="14"/>
      <c r="AT665" s="14"/>
      <c r="AU665" s="28"/>
      <c r="DL665" s="28"/>
    </row>
    <row r="666" spans="11:116" s="6" customFormat="1" x14ac:dyDescent="0.35">
      <c r="K666" s="47"/>
      <c r="AD666" s="7"/>
      <c r="AH666" s="7"/>
      <c r="AI666" s="14"/>
      <c r="AM666" s="7"/>
      <c r="AQ666" s="7"/>
      <c r="AS666" s="14"/>
      <c r="AT666" s="14"/>
      <c r="AU666" s="28"/>
      <c r="DL666" s="28"/>
    </row>
    <row r="667" spans="11:116" s="6" customFormat="1" x14ac:dyDescent="0.35">
      <c r="K667" s="47"/>
      <c r="AD667" s="7"/>
      <c r="AH667" s="7"/>
      <c r="AI667" s="14"/>
      <c r="AM667" s="7"/>
      <c r="AQ667" s="7"/>
      <c r="AS667" s="14"/>
      <c r="AT667" s="14"/>
      <c r="AU667" s="28"/>
      <c r="DL667" s="28"/>
    </row>
    <row r="668" spans="11:116" s="6" customFormat="1" x14ac:dyDescent="0.35">
      <c r="K668" s="47"/>
      <c r="AD668" s="7"/>
      <c r="AH668" s="7"/>
      <c r="AI668" s="14"/>
      <c r="AM668" s="7"/>
      <c r="AQ668" s="7"/>
      <c r="AS668" s="14"/>
      <c r="AT668" s="14"/>
      <c r="AU668" s="28"/>
      <c r="DL668" s="28"/>
    </row>
    <row r="669" spans="11:116" s="6" customFormat="1" x14ac:dyDescent="0.35">
      <c r="K669" s="47"/>
      <c r="AD669" s="7"/>
      <c r="AH669" s="7"/>
      <c r="AI669" s="14"/>
      <c r="AM669" s="7"/>
      <c r="AQ669" s="7"/>
      <c r="AS669" s="14"/>
      <c r="AT669" s="14"/>
      <c r="AU669" s="28"/>
      <c r="DL669" s="28"/>
    </row>
    <row r="670" spans="11:116" s="6" customFormat="1" x14ac:dyDescent="0.35">
      <c r="K670" s="47"/>
      <c r="AD670" s="7"/>
      <c r="AH670" s="7"/>
      <c r="AI670" s="14"/>
      <c r="AM670" s="7"/>
      <c r="AQ670" s="7"/>
      <c r="AS670" s="14"/>
      <c r="AT670" s="14"/>
      <c r="AU670" s="28"/>
      <c r="DL670" s="28"/>
    </row>
    <row r="671" spans="11:116" s="6" customFormat="1" x14ac:dyDescent="0.35">
      <c r="K671" s="47"/>
      <c r="AD671" s="7"/>
      <c r="AH671" s="7"/>
      <c r="AI671" s="14"/>
      <c r="AM671" s="7"/>
      <c r="AQ671" s="7"/>
      <c r="AS671" s="14"/>
      <c r="AT671" s="14"/>
      <c r="AU671" s="28"/>
      <c r="DL671" s="28"/>
    </row>
    <row r="672" spans="11:116" s="6" customFormat="1" x14ac:dyDescent="0.35">
      <c r="K672" s="47"/>
      <c r="AD672" s="7"/>
      <c r="AH672" s="7"/>
      <c r="AI672" s="14"/>
      <c r="AM672" s="7"/>
      <c r="AQ672" s="7"/>
      <c r="AS672" s="14"/>
      <c r="AT672" s="14"/>
      <c r="AU672" s="28"/>
      <c r="DL672" s="28"/>
    </row>
    <row r="673" spans="11:116" s="6" customFormat="1" x14ac:dyDescent="0.35">
      <c r="K673" s="47"/>
      <c r="AD673" s="7"/>
      <c r="AH673" s="7"/>
      <c r="AI673" s="14"/>
      <c r="AM673" s="7"/>
      <c r="AQ673" s="7"/>
      <c r="AS673" s="14"/>
      <c r="AT673" s="14"/>
      <c r="AU673" s="28"/>
      <c r="DL673" s="28"/>
    </row>
    <row r="674" spans="11:116" s="6" customFormat="1" x14ac:dyDescent="0.35">
      <c r="K674" s="47"/>
      <c r="AD674" s="7"/>
      <c r="AH674" s="7"/>
      <c r="AI674" s="14"/>
      <c r="AM674" s="7"/>
      <c r="AQ674" s="7"/>
      <c r="AS674" s="14"/>
      <c r="AT674" s="14"/>
      <c r="AU674" s="28"/>
      <c r="DL674" s="28"/>
    </row>
    <row r="675" spans="11:116" s="6" customFormat="1" x14ac:dyDescent="0.35">
      <c r="K675" s="47"/>
      <c r="AD675" s="7"/>
      <c r="AH675" s="7"/>
      <c r="AI675" s="14"/>
      <c r="AM675" s="7"/>
      <c r="AQ675" s="7"/>
      <c r="AS675" s="14"/>
      <c r="AT675" s="14"/>
      <c r="AU675" s="28"/>
      <c r="DL675" s="28"/>
    </row>
    <row r="676" spans="11:116" s="6" customFormat="1" x14ac:dyDescent="0.35">
      <c r="K676" s="47"/>
      <c r="AD676" s="7"/>
      <c r="AH676" s="7"/>
      <c r="AI676" s="14"/>
      <c r="AM676" s="7"/>
      <c r="AQ676" s="7"/>
      <c r="AS676" s="14"/>
      <c r="AT676" s="14"/>
      <c r="AU676" s="28"/>
      <c r="DL676" s="28"/>
    </row>
    <row r="677" spans="11:116" s="6" customFormat="1" x14ac:dyDescent="0.35">
      <c r="K677" s="47"/>
      <c r="AD677" s="7"/>
      <c r="AH677" s="7"/>
      <c r="AI677" s="14"/>
      <c r="AM677" s="7"/>
      <c r="AQ677" s="7"/>
      <c r="AS677" s="14"/>
      <c r="AT677" s="14"/>
      <c r="AU677" s="28"/>
      <c r="DL677" s="28"/>
    </row>
    <row r="678" spans="11:116" s="6" customFormat="1" x14ac:dyDescent="0.35">
      <c r="K678" s="47"/>
      <c r="AD678" s="7"/>
      <c r="AH678" s="7"/>
      <c r="AI678" s="14"/>
      <c r="AM678" s="7"/>
      <c r="AQ678" s="7"/>
      <c r="AS678" s="14"/>
      <c r="AT678" s="14"/>
      <c r="AU678" s="28"/>
      <c r="DL678" s="28"/>
    </row>
    <row r="679" spans="11:116" s="6" customFormat="1" x14ac:dyDescent="0.35">
      <c r="K679" s="47"/>
      <c r="AD679" s="7"/>
      <c r="AH679" s="7"/>
      <c r="AI679" s="14"/>
      <c r="AM679" s="7"/>
      <c r="AQ679" s="7"/>
      <c r="AS679" s="14"/>
      <c r="AT679" s="14"/>
      <c r="AU679" s="28"/>
      <c r="DL679" s="28"/>
    </row>
    <row r="680" spans="11:116" s="6" customFormat="1" x14ac:dyDescent="0.35">
      <c r="K680" s="47"/>
      <c r="AD680" s="7"/>
      <c r="AH680" s="7"/>
      <c r="AI680" s="14"/>
      <c r="AM680" s="7"/>
      <c r="AQ680" s="7"/>
      <c r="AS680" s="14"/>
      <c r="AT680" s="14"/>
      <c r="AU680" s="28"/>
      <c r="DL680" s="28"/>
    </row>
    <row r="681" spans="11:116" s="6" customFormat="1" x14ac:dyDescent="0.35">
      <c r="K681" s="47"/>
      <c r="AD681" s="7"/>
      <c r="AH681" s="7"/>
      <c r="AI681" s="14"/>
      <c r="AM681" s="7"/>
      <c r="AQ681" s="7"/>
      <c r="AS681" s="14"/>
      <c r="AT681" s="14"/>
      <c r="AU681" s="28"/>
      <c r="DL681" s="28"/>
    </row>
    <row r="682" spans="11:116" s="6" customFormat="1" x14ac:dyDescent="0.35">
      <c r="K682" s="47"/>
      <c r="AD682" s="7"/>
      <c r="AH682" s="7"/>
      <c r="AI682" s="14"/>
      <c r="AM682" s="7"/>
      <c r="AQ682" s="7"/>
      <c r="AS682" s="14"/>
      <c r="AT682" s="14"/>
      <c r="AU682" s="28"/>
      <c r="DL682" s="28"/>
    </row>
    <row r="683" spans="11:116" s="6" customFormat="1" x14ac:dyDescent="0.35">
      <c r="K683" s="47"/>
      <c r="AD683" s="7"/>
      <c r="AH683" s="7"/>
      <c r="AI683" s="14"/>
      <c r="AM683" s="7"/>
      <c r="AQ683" s="7"/>
      <c r="AS683" s="14"/>
      <c r="AT683" s="14"/>
      <c r="AU683" s="28"/>
      <c r="DL683" s="28"/>
    </row>
    <row r="684" spans="11:116" s="6" customFormat="1" x14ac:dyDescent="0.35">
      <c r="K684" s="47"/>
      <c r="AD684" s="7"/>
      <c r="AH684" s="7"/>
      <c r="AI684" s="14"/>
      <c r="AM684" s="7"/>
      <c r="AQ684" s="7"/>
      <c r="AS684" s="14"/>
      <c r="AT684" s="14"/>
      <c r="AU684" s="28"/>
      <c r="DL684" s="28"/>
    </row>
    <row r="685" spans="11:116" s="6" customFormat="1" x14ac:dyDescent="0.35">
      <c r="K685" s="47"/>
      <c r="AD685" s="7"/>
      <c r="AH685" s="7"/>
      <c r="AI685" s="14"/>
      <c r="AM685" s="7"/>
      <c r="AQ685" s="7"/>
      <c r="AS685" s="14"/>
      <c r="AT685" s="14"/>
      <c r="AU685" s="28"/>
      <c r="DL685" s="28"/>
    </row>
    <row r="686" spans="11:116" s="6" customFormat="1" x14ac:dyDescent="0.35">
      <c r="K686" s="47"/>
      <c r="AD686" s="7"/>
      <c r="AH686" s="7"/>
      <c r="AI686" s="14"/>
      <c r="AM686" s="7"/>
      <c r="AQ686" s="7"/>
      <c r="AS686" s="14"/>
      <c r="AT686" s="14"/>
      <c r="AU686" s="28"/>
      <c r="DL686" s="28"/>
    </row>
    <row r="687" spans="11:116" s="6" customFormat="1" x14ac:dyDescent="0.35">
      <c r="K687" s="47"/>
      <c r="AD687" s="7"/>
      <c r="AH687" s="7"/>
      <c r="AI687" s="14"/>
      <c r="AM687" s="7"/>
      <c r="AQ687" s="7"/>
      <c r="AS687" s="14"/>
      <c r="AT687" s="14"/>
      <c r="AU687" s="28"/>
      <c r="DL687" s="28"/>
    </row>
    <row r="688" spans="11:116" s="6" customFormat="1" x14ac:dyDescent="0.35">
      <c r="K688" s="47"/>
      <c r="AD688" s="7"/>
      <c r="AH688" s="7"/>
      <c r="AI688" s="14"/>
      <c r="AM688" s="7"/>
      <c r="AQ688" s="7"/>
      <c r="AS688" s="14"/>
      <c r="AT688" s="14"/>
      <c r="AU688" s="28"/>
      <c r="DL688" s="28"/>
    </row>
    <row r="689" spans="11:116" s="6" customFormat="1" x14ac:dyDescent="0.35">
      <c r="K689" s="47"/>
      <c r="AD689" s="7"/>
      <c r="AH689" s="7"/>
      <c r="AI689" s="14"/>
      <c r="AM689" s="7"/>
      <c r="AQ689" s="7"/>
      <c r="AS689" s="14"/>
      <c r="AT689" s="14"/>
      <c r="AU689" s="28"/>
      <c r="DL689" s="28"/>
    </row>
    <row r="690" spans="11:116" s="6" customFormat="1" x14ac:dyDescent="0.35">
      <c r="K690" s="47"/>
      <c r="AD690" s="7"/>
      <c r="AH690" s="7"/>
      <c r="AI690" s="14"/>
      <c r="AM690" s="7"/>
      <c r="AQ690" s="7"/>
      <c r="AS690" s="14"/>
      <c r="AT690" s="14"/>
      <c r="AU690" s="28"/>
      <c r="DL690" s="28"/>
    </row>
    <row r="691" spans="11:116" s="6" customFormat="1" x14ac:dyDescent="0.35">
      <c r="K691" s="47"/>
      <c r="AD691" s="7"/>
      <c r="AH691" s="7"/>
      <c r="AI691" s="14"/>
      <c r="AM691" s="7"/>
      <c r="AQ691" s="7"/>
      <c r="AS691" s="14"/>
      <c r="AT691" s="14"/>
      <c r="AU691" s="28"/>
      <c r="DL691" s="28"/>
    </row>
    <row r="692" spans="11:116" s="6" customFormat="1" x14ac:dyDescent="0.35">
      <c r="K692" s="47"/>
      <c r="AD692" s="7"/>
      <c r="AH692" s="7"/>
      <c r="AI692" s="14"/>
      <c r="AM692" s="7"/>
      <c r="AQ692" s="7"/>
      <c r="AS692" s="14"/>
      <c r="AT692" s="14"/>
      <c r="AU692" s="28"/>
      <c r="DL692" s="28"/>
    </row>
    <row r="693" spans="11:116" s="6" customFormat="1" x14ac:dyDescent="0.35">
      <c r="K693" s="47"/>
      <c r="AD693" s="7"/>
      <c r="AH693" s="7"/>
      <c r="AI693" s="14"/>
      <c r="AM693" s="7"/>
      <c r="AQ693" s="7"/>
      <c r="AS693" s="14"/>
      <c r="AT693" s="14"/>
      <c r="AU693" s="28"/>
      <c r="DL693" s="28"/>
    </row>
    <row r="694" spans="11:116" s="6" customFormat="1" x14ac:dyDescent="0.35">
      <c r="K694" s="47"/>
      <c r="AD694" s="7"/>
      <c r="AH694" s="7"/>
      <c r="AI694" s="14"/>
      <c r="AM694" s="7"/>
      <c r="AQ694" s="7"/>
      <c r="AS694" s="14"/>
      <c r="AT694" s="14"/>
      <c r="AU694" s="28"/>
      <c r="DL694" s="28"/>
    </row>
    <row r="695" spans="11:116" s="6" customFormat="1" x14ac:dyDescent="0.35">
      <c r="K695" s="47"/>
      <c r="AD695" s="7"/>
      <c r="AH695" s="7"/>
      <c r="AI695" s="14"/>
      <c r="AM695" s="7"/>
      <c r="AQ695" s="7"/>
      <c r="AS695" s="14"/>
      <c r="AT695" s="14"/>
      <c r="AU695" s="28"/>
      <c r="DL695" s="28"/>
    </row>
    <row r="696" spans="11:116" s="6" customFormat="1" x14ac:dyDescent="0.35">
      <c r="K696" s="47"/>
      <c r="AD696" s="7"/>
      <c r="AH696" s="7"/>
      <c r="AI696" s="14"/>
      <c r="AM696" s="7"/>
      <c r="AQ696" s="7"/>
      <c r="AS696" s="14"/>
      <c r="AT696" s="14"/>
      <c r="AU696" s="28"/>
      <c r="DL696" s="28"/>
    </row>
    <row r="697" spans="11:116" s="6" customFormat="1" x14ac:dyDescent="0.35">
      <c r="K697" s="47"/>
      <c r="AD697" s="7"/>
      <c r="AH697" s="7"/>
      <c r="AI697" s="14"/>
      <c r="AM697" s="7"/>
      <c r="AQ697" s="7"/>
      <c r="AS697" s="14"/>
      <c r="AT697" s="14"/>
      <c r="AU697" s="28"/>
      <c r="DL697" s="28"/>
    </row>
    <row r="698" spans="11:116" s="6" customFormat="1" x14ac:dyDescent="0.35">
      <c r="K698" s="47"/>
      <c r="AD698" s="7"/>
      <c r="AH698" s="7"/>
      <c r="AI698" s="14"/>
      <c r="AM698" s="7"/>
      <c r="AQ698" s="7"/>
      <c r="AS698" s="14"/>
      <c r="AT698" s="14"/>
      <c r="AU698" s="28"/>
      <c r="DL698" s="28"/>
    </row>
    <row r="699" spans="11:116" s="6" customFormat="1" x14ac:dyDescent="0.35">
      <c r="K699" s="47"/>
      <c r="AD699" s="7"/>
      <c r="AH699" s="7"/>
      <c r="AI699" s="14"/>
      <c r="AM699" s="7"/>
      <c r="AQ699" s="7"/>
      <c r="AS699" s="14"/>
      <c r="AT699" s="14"/>
      <c r="AU699" s="28"/>
      <c r="DL699" s="28"/>
    </row>
    <row r="700" spans="11:116" s="6" customFormat="1" x14ac:dyDescent="0.35">
      <c r="K700" s="47"/>
      <c r="AD700" s="7"/>
      <c r="AH700" s="7"/>
      <c r="AI700" s="14"/>
      <c r="AM700" s="7"/>
      <c r="AQ700" s="7"/>
      <c r="AS700" s="14"/>
      <c r="AT700" s="14"/>
      <c r="AU700" s="28"/>
      <c r="DL700" s="28"/>
    </row>
    <row r="701" spans="11:116" s="6" customFormat="1" x14ac:dyDescent="0.35">
      <c r="K701" s="47"/>
      <c r="AD701" s="7"/>
      <c r="AH701" s="7"/>
      <c r="AI701" s="14"/>
      <c r="AM701" s="7"/>
      <c r="AQ701" s="7"/>
      <c r="AS701" s="14"/>
      <c r="AT701" s="14"/>
      <c r="AU701" s="28"/>
      <c r="DL701" s="28"/>
    </row>
    <row r="702" spans="11:116" s="6" customFormat="1" x14ac:dyDescent="0.35">
      <c r="K702" s="47"/>
      <c r="AD702" s="7"/>
      <c r="AH702" s="7"/>
      <c r="AI702" s="14"/>
      <c r="AM702" s="7"/>
      <c r="AQ702" s="7"/>
      <c r="AS702" s="14"/>
      <c r="AT702" s="14"/>
      <c r="AU702" s="28"/>
      <c r="DL702" s="28"/>
    </row>
    <row r="703" spans="11:116" s="6" customFormat="1" x14ac:dyDescent="0.35">
      <c r="K703" s="47"/>
      <c r="AD703" s="7"/>
      <c r="AH703" s="7"/>
      <c r="AI703" s="14"/>
      <c r="AM703" s="7"/>
      <c r="AQ703" s="7"/>
      <c r="AS703" s="14"/>
      <c r="AT703" s="14"/>
      <c r="AU703" s="28"/>
      <c r="DL703" s="28"/>
    </row>
    <row r="704" spans="11:116" s="6" customFormat="1" x14ac:dyDescent="0.35">
      <c r="K704" s="47"/>
      <c r="AD704" s="7"/>
      <c r="AH704" s="7"/>
      <c r="AI704" s="14"/>
      <c r="AM704" s="7"/>
      <c r="AQ704" s="7"/>
      <c r="AS704" s="14"/>
      <c r="AT704" s="14"/>
      <c r="AU704" s="28"/>
      <c r="DL704" s="28"/>
    </row>
    <row r="705" spans="11:116" s="6" customFormat="1" x14ac:dyDescent="0.35">
      <c r="K705" s="47"/>
      <c r="AD705" s="7"/>
      <c r="AH705" s="7"/>
      <c r="AI705" s="14"/>
      <c r="AM705" s="7"/>
      <c r="AQ705" s="7"/>
      <c r="AS705" s="14"/>
      <c r="AT705" s="14"/>
      <c r="AU705" s="28"/>
      <c r="DL705" s="28"/>
    </row>
    <row r="706" spans="11:116" s="6" customFormat="1" x14ac:dyDescent="0.35">
      <c r="K706" s="47"/>
      <c r="AD706" s="7"/>
      <c r="AH706" s="7"/>
      <c r="AI706" s="14"/>
      <c r="AM706" s="7"/>
      <c r="AQ706" s="7"/>
      <c r="AS706" s="14"/>
      <c r="AT706" s="14"/>
      <c r="AU706" s="28"/>
      <c r="DL706" s="28"/>
    </row>
    <row r="707" spans="11:116" s="6" customFormat="1" x14ac:dyDescent="0.35">
      <c r="K707" s="47"/>
      <c r="AD707" s="7"/>
      <c r="AH707" s="7"/>
      <c r="AI707" s="14"/>
      <c r="AM707" s="7"/>
      <c r="AQ707" s="7"/>
      <c r="AS707" s="14"/>
      <c r="AT707" s="14"/>
      <c r="AU707" s="28"/>
      <c r="DL707" s="28"/>
    </row>
    <row r="708" spans="11:116" s="6" customFormat="1" x14ac:dyDescent="0.35">
      <c r="K708" s="47"/>
      <c r="AD708" s="7"/>
      <c r="AH708" s="7"/>
      <c r="AI708" s="14"/>
      <c r="AM708" s="7"/>
      <c r="AQ708" s="7"/>
      <c r="AS708" s="14"/>
      <c r="AT708" s="14"/>
      <c r="AU708" s="28"/>
      <c r="DL708" s="28"/>
    </row>
    <row r="709" spans="11:116" s="6" customFormat="1" x14ac:dyDescent="0.35">
      <c r="K709" s="47"/>
      <c r="AD709" s="7"/>
      <c r="AH709" s="7"/>
      <c r="AI709" s="14"/>
      <c r="AM709" s="7"/>
      <c r="AQ709" s="7"/>
      <c r="AS709" s="14"/>
      <c r="AT709" s="14"/>
      <c r="AU709" s="28"/>
      <c r="DL709" s="28"/>
    </row>
    <row r="710" spans="11:116" s="6" customFormat="1" x14ac:dyDescent="0.35">
      <c r="K710" s="47"/>
      <c r="AD710" s="7"/>
      <c r="AH710" s="7"/>
      <c r="AI710" s="14"/>
      <c r="AM710" s="7"/>
      <c r="AQ710" s="7"/>
      <c r="AS710" s="14"/>
      <c r="AT710" s="14"/>
      <c r="AU710" s="28"/>
      <c r="DL710" s="28"/>
    </row>
    <row r="711" spans="11:116" s="6" customFormat="1" x14ac:dyDescent="0.35">
      <c r="K711" s="47"/>
      <c r="AD711" s="7"/>
      <c r="AH711" s="7"/>
      <c r="AI711" s="14"/>
      <c r="AM711" s="7"/>
      <c r="AQ711" s="7"/>
      <c r="AS711" s="14"/>
      <c r="AT711" s="14"/>
      <c r="AU711" s="28"/>
      <c r="DL711" s="28"/>
    </row>
    <row r="712" spans="11:116" s="6" customFormat="1" x14ac:dyDescent="0.35">
      <c r="K712" s="47"/>
      <c r="AD712" s="7"/>
      <c r="AH712" s="7"/>
      <c r="AI712" s="14"/>
      <c r="AM712" s="7"/>
      <c r="AQ712" s="7"/>
      <c r="AS712" s="14"/>
      <c r="AT712" s="14"/>
      <c r="AU712" s="28"/>
      <c r="DL712" s="28"/>
    </row>
    <row r="713" spans="11:116" s="6" customFormat="1" x14ac:dyDescent="0.35">
      <c r="K713" s="47"/>
      <c r="AD713" s="7"/>
      <c r="AH713" s="7"/>
      <c r="AI713" s="14"/>
      <c r="AM713" s="7"/>
      <c r="AQ713" s="7"/>
      <c r="AS713" s="14"/>
      <c r="AT713" s="14"/>
      <c r="AU713" s="28"/>
      <c r="DL713" s="28"/>
    </row>
    <row r="714" spans="11:116" s="6" customFormat="1" x14ac:dyDescent="0.35">
      <c r="K714" s="47"/>
      <c r="AD714" s="7"/>
      <c r="AH714" s="7"/>
      <c r="AI714" s="14"/>
      <c r="AM714" s="7"/>
      <c r="AQ714" s="7"/>
      <c r="AS714" s="14"/>
      <c r="AT714" s="14"/>
      <c r="AU714" s="28"/>
      <c r="DL714" s="28"/>
    </row>
    <row r="715" spans="11:116" s="6" customFormat="1" x14ac:dyDescent="0.35">
      <c r="K715" s="47"/>
      <c r="AD715" s="7"/>
      <c r="AH715" s="7"/>
      <c r="AI715" s="14"/>
      <c r="AM715" s="7"/>
      <c r="AQ715" s="7"/>
      <c r="AS715" s="14"/>
      <c r="AT715" s="14"/>
      <c r="AU715" s="28"/>
      <c r="DL715" s="28"/>
    </row>
    <row r="716" spans="11:116" s="6" customFormat="1" x14ac:dyDescent="0.35">
      <c r="K716" s="47"/>
      <c r="AD716" s="7"/>
      <c r="AH716" s="7"/>
      <c r="AI716" s="14"/>
      <c r="AM716" s="7"/>
      <c r="AQ716" s="7"/>
      <c r="AS716" s="14"/>
      <c r="AT716" s="14"/>
      <c r="AU716" s="28"/>
      <c r="DL716" s="28"/>
    </row>
    <row r="717" spans="11:116" s="6" customFormat="1" x14ac:dyDescent="0.35">
      <c r="K717" s="47"/>
      <c r="AD717" s="7"/>
      <c r="AH717" s="7"/>
      <c r="AI717" s="14"/>
      <c r="AM717" s="7"/>
      <c r="AQ717" s="7"/>
      <c r="AS717" s="14"/>
      <c r="AT717" s="14"/>
      <c r="AU717" s="28"/>
      <c r="DL717" s="28"/>
    </row>
    <row r="718" spans="11:116" s="6" customFormat="1" x14ac:dyDescent="0.35">
      <c r="K718" s="47"/>
      <c r="AD718" s="7"/>
      <c r="AH718" s="7"/>
      <c r="AI718" s="14"/>
      <c r="AM718" s="7"/>
      <c r="AQ718" s="7"/>
      <c r="AS718" s="14"/>
      <c r="AT718" s="14"/>
      <c r="AU718" s="28"/>
      <c r="DL718" s="28"/>
    </row>
    <row r="719" spans="11:116" s="6" customFormat="1" x14ac:dyDescent="0.35">
      <c r="K719" s="47"/>
      <c r="AD719" s="7"/>
      <c r="AH719" s="7"/>
      <c r="AI719" s="14"/>
      <c r="AM719" s="7"/>
      <c r="AQ719" s="7"/>
      <c r="AS719" s="14"/>
      <c r="AT719" s="14"/>
      <c r="AU719" s="28"/>
      <c r="DL719" s="28"/>
    </row>
    <row r="720" spans="11:116" s="6" customFormat="1" x14ac:dyDescent="0.35">
      <c r="K720" s="47"/>
      <c r="AD720" s="7"/>
      <c r="AH720" s="7"/>
      <c r="AI720" s="14"/>
      <c r="AM720" s="7"/>
      <c r="AQ720" s="7"/>
      <c r="AS720" s="14"/>
      <c r="AT720" s="14"/>
      <c r="AU720" s="28"/>
      <c r="DL720" s="28"/>
    </row>
    <row r="721" spans="11:116" s="6" customFormat="1" x14ac:dyDescent="0.35">
      <c r="K721" s="47"/>
      <c r="AD721" s="7"/>
      <c r="AH721" s="7"/>
      <c r="AI721" s="14"/>
      <c r="AM721" s="7"/>
      <c r="AQ721" s="7"/>
      <c r="AS721" s="14"/>
      <c r="AT721" s="14"/>
      <c r="AU721" s="28"/>
      <c r="DL721" s="28"/>
    </row>
    <row r="722" spans="11:116" s="6" customFormat="1" x14ac:dyDescent="0.35">
      <c r="K722" s="47"/>
      <c r="AD722" s="7"/>
      <c r="AH722" s="7"/>
      <c r="AI722" s="14"/>
      <c r="AM722" s="7"/>
      <c r="AQ722" s="7"/>
      <c r="AS722" s="14"/>
      <c r="AT722" s="14"/>
      <c r="AU722" s="28"/>
      <c r="DL722" s="28"/>
    </row>
    <row r="723" spans="11:116" s="6" customFormat="1" x14ac:dyDescent="0.35">
      <c r="K723" s="47"/>
      <c r="AD723" s="7"/>
      <c r="AH723" s="7"/>
      <c r="AI723" s="14"/>
      <c r="AM723" s="7"/>
      <c r="AQ723" s="7"/>
      <c r="AS723" s="14"/>
      <c r="AT723" s="14"/>
      <c r="AU723" s="28"/>
      <c r="DL723" s="28"/>
    </row>
    <row r="724" spans="11:116" s="6" customFormat="1" x14ac:dyDescent="0.35">
      <c r="K724" s="47"/>
      <c r="AD724" s="7"/>
      <c r="AH724" s="7"/>
      <c r="AI724" s="14"/>
      <c r="AM724" s="7"/>
      <c r="AQ724" s="7"/>
      <c r="AS724" s="14"/>
      <c r="AT724" s="14"/>
      <c r="AU724" s="28"/>
      <c r="DL724" s="28"/>
    </row>
    <row r="725" spans="11:116" s="6" customFormat="1" x14ac:dyDescent="0.35">
      <c r="K725" s="47"/>
      <c r="AD725" s="7"/>
      <c r="AH725" s="7"/>
      <c r="AI725" s="14"/>
      <c r="AM725" s="7"/>
      <c r="AQ725" s="7"/>
      <c r="AS725" s="14"/>
      <c r="AT725" s="14"/>
      <c r="AU725" s="28"/>
      <c r="DL725" s="28"/>
    </row>
    <row r="726" spans="11:116" s="6" customFormat="1" x14ac:dyDescent="0.35">
      <c r="K726" s="47"/>
      <c r="AD726" s="7"/>
      <c r="AH726" s="7"/>
      <c r="AI726" s="14"/>
      <c r="AM726" s="7"/>
      <c r="AQ726" s="7"/>
      <c r="AS726" s="14"/>
      <c r="AT726" s="14"/>
      <c r="AU726" s="28"/>
      <c r="DL726" s="28"/>
    </row>
    <row r="727" spans="11:116" s="6" customFormat="1" x14ac:dyDescent="0.35">
      <c r="K727" s="47"/>
      <c r="AD727" s="7"/>
      <c r="AH727" s="7"/>
      <c r="AI727" s="14"/>
      <c r="AM727" s="7"/>
      <c r="AQ727" s="7"/>
      <c r="AS727" s="14"/>
      <c r="AT727" s="14"/>
      <c r="AU727" s="28"/>
      <c r="DL727" s="28"/>
    </row>
    <row r="728" spans="11:116" s="6" customFormat="1" x14ac:dyDescent="0.35">
      <c r="K728" s="47"/>
      <c r="AD728" s="7"/>
      <c r="AH728" s="7"/>
      <c r="AI728" s="14"/>
      <c r="AM728" s="7"/>
      <c r="AQ728" s="7"/>
      <c r="AS728" s="14"/>
      <c r="AT728" s="14"/>
      <c r="AU728" s="28"/>
      <c r="DL728" s="28"/>
    </row>
    <row r="729" spans="11:116" s="6" customFormat="1" x14ac:dyDescent="0.35">
      <c r="K729" s="47"/>
      <c r="AD729" s="7"/>
      <c r="AH729" s="7"/>
      <c r="AI729" s="14"/>
      <c r="AM729" s="7"/>
      <c r="AQ729" s="7"/>
      <c r="AS729" s="14"/>
      <c r="AT729" s="14"/>
      <c r="AU729" s="28"/>
      <c r="DL729" s="28"/>
    </row>
    <row r="730" spans="11:116" s="6" customFormat="1" x14ac:dyDescent="0.35">
      <c r="K730" s="47"/>
      <c r="AD730" s="7"/>
      <c r="AH730" s="7"/>
      <c r="AI730" s="14"/>
      <c r="AM730" s="7"/>
      <c r="AQ730" s="7"/>
      <c r="AS730" s="14"/>
      <c r="AT730" s="14"/>
      <c r="AU730" s="28"/>
      <c r="DL730" s="28"/>
    </row>
    <row r="731" spans="11:116" s="6" customFormat="1" x14ac:dyDescent="0.35">
      <c r="K731" s="47"/>
      <c r="AD731" s="7"/>
      <c r="AH731" s="7"/>
      <c r="AI731" s="14"/>
      <c r="AM731" s="7"/>
      <c r="AQ731" s="7"/>
      <c r="AS731" s="14"/>
      <c r="AT731" s="14"/>
      <c r="AU731" s="28"/>
      <c r="DL731" s="28"/>
    </row>
    <row r="732" spans="11:116" s="6" customFormat="1" x14ac:dyDescent="0.35">
      <c r="K732" s="47"/>
      <c r="AD732" s="7"/>
      <c r="AH732" s="7"/>
      <c r="AI732" s="14"/>
      <c r="AM732" s="7"/>
      <c r="AQ732" s="7"/>
      <c r="AS732" s="14"/>
      <c r="AT732" s="14"/>
      <c r="AU732" s="28"/>
      <c r="DL732" s="28"/>
    </row>
    <row r="733" spans="11:116" s="6" customFormat="1" x14ac:dyDescent="0.35">
      <c r="K733" s="47"/>
      <c r="AD733" s="7"/>
      <c r="AH733" s="7"/>
      <c r="AI733" s="14"/>
      <c r="AM733" s="7"/>
      <c r="AQ733" s="7"/>
      <c r="AS733" s="14"/>
      <c r="AT733" s="14"/>
      <c r="AU733" s="28"/>
      <c r="DL733" s="28"/>
    </row>
    <row r="734" spans="11:116" s="6" customFormat="1" x14ac:dyDescent="0.35">
      <c r="K734" s="47"/>
      <c r="AD734" s="7"/>
      <c r="AH734" s="7"/>
      <c r="AI734" s="14"/>
      <c r="AM734" s="7"/>
      <c r="AQ734" s="7"/>
      <c r="AS734" s="14"/>
      <c r="AT734" s="14"/>
      <c r="AU734" s="28"/>
      <c r="DL734" s="28"/>
    </row>
    <row r="735" spans="11:116" s="6" customFormat="1" x14ac:dyDescent="0.35">
      <c r="K735" s="47"/>
      <c r="AD735" s="7"/>
      <c r="AH735" s="7"/>
      <c r="AI735" s="14"/>
      <c r="AM735" s="7"/>
      <c r="AQ735" s="7"/>
      <c r="AS735" s="14"/>
      <c r="AT735" s="14"/>
      <c r="AU735" s="28"/>
      <c r="DL735" s="28"/>
    </row>
    <row r="736" spans="11:116" s="6" customFormat="1" x14ac:dyDescent="0.35">
      <c r="K736" s="47"/>
      <c r="AD736" s="7"/>
      <c r="AH736" s="7"/>
      <c r="AI736" s="14"/>
      <c r="AM736" s="7"/>
      <c r="AQ736" s="7"/>
      <c r="AS736" s="14"/>
      <c r="AT736" s="14"/>
      <c r="AU736" s="28"/>
      <c r="DL736" s="28"/>
    </row>
    <row r="737" spans="11:116" s="6" customFormat="1" x14ac:dyDescent="0.35">
      <c r="K737" s="47"/>
      <c r="AD737" s="7"/>
      <c r="AH737" s="7"/>
      <c r="AI737" s="14"/>
      <c r="AM737" s="7"/>
      <c r="AQ737" s="7"/>
      <c r="AS737" s="14"/>
      <c r="AT737" s="14"/>
      <c r="AU737" s="28"/>
      <c r="DL737" s="28"/>
    </row>
    <row r="738" spans="11:116" s="6" customFormat="1" x14ac:dyDescent="0.35">
      <c r="K738" s="47"/>
      <c r="AD738" s="7"/>
      <c r="AH738" s="7"/>
      <c r="AI738" s="14"/>
      <c r="AM738" s="7"/>
      <c r="AQ738" s="7"/>
      <c r="AS738" s="14"/>
      <c r="AT738" s="14"/>
      <c r="AU738" s="28"/>
      <c r="DL738" s="28"/>
    </row>
    <row r="739" spans="11:116" s="6" customFormat="1" x14ac:dyDescent="0.35">
      <c r="K739" s="47"/>
      <c r="AD739" s="7"/>
      <c r="AH739" s="7"/>
      <c r="AI739" s="14"/>
      <c r="AM739" s="7"/>
      <c r="AQ739" s="7"/>
      <c r="AS739" s="14"/>
      <c r="AT739" s="14"/>
      <c r="AU739" s="28"/>
      <c r="DL739" s="28"/>
    </row>
    <row r="740" spans="11:116" s="6" customFormat="1" x14ac:dyDescent="0.35">
      <c r="K740" s="47"/>
      <c r="AD740" s="7"/>
      <c r="AH740" s="7"/>
      <c r="AI740" s="14"/>
      <c r="AM740" s="7"/>
      <c r="AQ740" s="7"/>
      <c r="AS740" s="14"/>
      <c r="AT740" s="14"/>
      <c r="AU740" s="28"/>
      <c r="DL740" s="28"/>
    </row>
    <row r="741" spans="11:116" s="6" customFormat="1" x14ac:dyDescent="0.35">
      <c r="K741" s="47"/>
      <c r="AD741" s="7"/>
      <c r="AH741" s="7"/>
      <c r="AI741" s="14"/>
      <c r="AM741" s="7"/>
      <c r="AQ741" s="7"/>
      <c r="AS741" s="14"/>
      <c r="AT741" s="14"/>
      <c r="AU741" s="28"/>
      <c r="DL741" s="28"/>
    </row>
    <row r="742" spans="11:116" s="6" customFormat="1" x14ac:dyDescent="0.35">
      <c r="K742" s="47"/>
      <c r="AD742" s="7"/>
      <c r="AH742" s="7"/>
      <c r="AI742" s="14"/>
      <c r="AM742" s="7"/>
      <c r="AQ742" s="7"/>
      <c r="AS742" s="14"/>
      <c r="AT742" s="14"/>
      <c r="AU742" s="28"/>
      <c r="DL742" s="28"/>
    </row>
    <row r="743" spans="11:116" s="6" customFormat="1" x14ac:dyDescent="0.35">
      <c r="K743" s="47"/>
      <c r="AD743" s="7"/>
      <c r="AH743" s="7"/>
      <c r="AI743" s="14"/>
      <c r="AM743" s="7"/>
      <c r="AQ743" s="7"/>
      <c r="AS743" s="14"/>
      <c r="AT743" s="14"/>
      <c r="AU743" s="28"/>
      <c r="DL743" s="28"/>
    </row>
    <row r="744" spans="11:116" s="6" customFormat="1" x14ac:dyDescent="0.35">
      <c r="K744" s="47"/>
      <c r="AD744" s="7"/>
      <c r="AH744" s="7"/>
      <c r="AI744" s="14"/>
      <c r="AM744" s="7"/>
      <c r="AQ744" s="7"/>
      <c r="AS744" s="14"/>
      <c r="AT744" s="14"/>
      <c r="AU744" s="28"/>
      <c r="DL744" s="28"/>
    </row>
    <row r="745" spans="11:116" s="6" customFormat="1" x14ac:dyDescent="0.35">
      <c r="K745" s="47"/>
      <c r="AD745" s="7"/>
      <c r="AH745" s="7"/>
      <c r="AI745" s="14"/>
      <c r="AM745" s="7"/>
      <c r="AQ745" s="7"/>
      <c r="AS745" s="14"/>
      <c r="AT745" s="14"/>
      <c r="AU745" s="28"/>
      <c r="DL745" s="28"/>
    </row>
    <row r="746" spans="11:116" s="6" customFormat="1" x14ac:dyDescent="0.35">
      <c r="K746" s="47"/>
      <c r="AD746" s="7"/>
      <c r="AH746" s="7"/>
      <c r="AI746" s="14"/>
      <c r="AM746" s="7"/>
      <c r="AQ746" s="7"/>
      <c r="AS746" s="14"/>
      <c r="AT746" s="14"/>
      <c r="AU746" s="28"/>
      <c r="DL746" s="28"/>
    </row>
    <row r="747" spans="11:116" s="6" customFormat="1" x14ac:dyDescent="0.35">
      <c r="K747" s="47"/>
      <c r="AD747" s="7"/>
      <c r="AH747" s="7"/>
      <c r="AI747" s="14"/>
      <c r="AM747" s="7"/>
      <c r="AQ747" s="7"/>
      <c r="AS747" s="14"/>
      <c r="AT747" s="14"/>
      <c r="AU747" s="28"/>
      <c r="DL747" s="28"/>
    </row>
    <row r="748" spans="11:116" s="6" customFormat="1" x14ac:dyDescent="0.35">
      <c r="K748" s="47"/>
      <c r="AD748" s="7"/>
      <c r="AH748" s="7"/>
      <c r="AI748" s="14"/>
      <c r="AM748" s="7"/>
      <c r="AQ748" s="7"/>
      <c r="AS748" s="14"/>
      <c r="AT748" s="14"/>
      <c r="AU748" s="28"/>
      <c r="DL748" s="28"/>
    </row>
    <row r="749" spans="11:116" s="6" customFormat="1" x14ac:dyDescent="0.35">
      <c r="K749" s="47"/>
      <c r="AD749" s="7"/>
      <c r="AH749" s="7"/>
      <c r="AI749" s="14"/>
      <c r="AM749" s="7"/>
      <c r="AQ749" s="7"/>
      <c r="AS749" s="14"/>
      <c r="AT749" s="14"/>
      <c r="AU749" s="28"/>
      <c r="DL749" s="28"/>
    </row>
    <row r="750" spans="11:116" s="6" customFormat="1" x14ac:dyDescent="0.35">
      <c r="K750" s="47"/>
      <c r="AD750" s="7"/>
      <c r="AH750" s="7"/>
      <c r="AI750" s="14"/>
      <c r="AM750" s="7"/>
      <c r="AQ750" s="7"/>
      <c r="AS750" s="14"/>
      <c r="AT750" s="14"/>
      <c r="AU750" s="28"/>
      <c r="DL750" s="28"/>
    </row>
    <row r="751" spans="11:116" s="6" customFormat="1" x14ac:dyDescent="0.35">
      <c r="K751" s="47"/>
      <c r="AD751" s="7"/>
      <c r="AH751" s="7"/>
      <c r="AI751" s="14"/>
      <c r="AM751" s="7"/>
      <c r="AQ751" s="7"/>
      <c r="AS751" s="14"/>
      <c r="AT751" s="14"/>
      <c r="AU751" s="28"/>
      <c r="DL751" s="28"/>
    </row>
    <row r="752" spans="11:116" s="6" customFormat="1" x14ac:dyDescent="0.35">
      <c r="K752" s="47"/>
      <c r="AD752" s="7"/>
      <c r="AH752" s="7"/>
      <c r="AI752" s="14"/>
      <c r="AM752" s="7"/>
      <c r="AQ752" s="7"/>
      <c r="AS752" s="14"/>
      <c r="AT752" s="14"/>
      <c r="AU752" s="28"/>
      <c r="DL752" s="28"/>
    </row>
    <row r="753" spans="11:116" s="6" customFormat="1" x14ac:dyDescent="0.35">
      <c r="K753" s="47"/>
      <c r="AD753" s="7"/>
      <c r="AH753" s="7"/>
      <c r="AI753" s="14"/>
      <c r="AM753" s="7"/>
      <c r="AQ753" s="7"/>
      <c r="AS753" s="14"/>
      <c r="AT753" s="14"/>
      <c r="AU753" s="28"/>
      <c r="DL753" s="28"/>
    </row>
    <row r="754" spans="11:116" s="6" customFormat="1" x14ac:dyDescent="0.35">
      <c r="K754" s="47"/>
      <c r="AD754" s="7"/>
      <c r="AH754" s="7"/>
      <c r="AI754" s="14"/>
      <c r="AM754" s="7"/>
      <c r="AQ754" s="7"/>
      <c r="AS754" s="14"/>
      <c r="AT754" s="14"/>
      <c r="AU754" s="28"/>
      <c r="DL754" s="28"/>
    </row>
    <row r="755" spans="11:116" s="6" customFormat="1" x14ac:dyDescent="0.35">
      <c r="K755" s="47"/>
      <c r="AD755" s="7"/>
      <c r="AH755" s="7"/>
      <c r="AI755" s="14"/>
      <c r="AM755" s="7"/>
      <c r="AQ755" s="7"/>
      <c r="AS755" s="14"/>
      <c r="AT755" s="14"/>
      <c r="AU755" s="28"/>
      <c r="DL755" s="28"/>
    </row>
    <row r="756" spans="11:116" s="6" customFormat="1" x14ac:dyDescent="0.35">
      <c r="K756" s="47"/>
      <c r="AD756" s="7"/>
      <c r="AH756" s="7"/>
      <c r="AI756" s="14"/>
      <c r="AM756" s="7"/>
      <c r="AQ756" s="7"/>
      <c r="AS756" s="14"/>
      <c r="AT756" s="14"/>
      <c r="AU756" s="28"/>
      <c r="DL756" s="28"/>
    </row>
    <row r="757" spans="11:116" s="6" customFormat="1" x14ac:dyDescent="0.35">
      <c r="K757" s="47"/>
      <c r="AD757" s="7"/>
      <c r="AH757" s="7"/>
      <c r="AI757" s="14"/>
      <c r="AM757" s="7"/>
      <c r="AQ757" s="7"/>
      <c r="AS757" s="14"/>
      <c r="AT757" s="14"/>
      <c r="AU757" s="28"/>
      <c r="DL757" s="28"/>
    </row>
    <row r="758" spans="11:116" s="6" customFormat="1" x14ac:dyDescent="0.35">
      <c r="K758" s="47"/>
      <c r="AD758" s="7"/>
      <c r="AH758" s="7"/>
      <c r="AI758" s="14"/>
      <c r="AM758" s="7"/>
      <c r="AQ758" s="7"/>
      <c r="AS758" s="14"/>
      <c r="AT758" s="14"/>
      <c r="AU758" s="28"/>
      <c r="DL758" s="28"/>
    </row>
    <row r="759" spans="11:116" s="6" customFormat="1" x14ac:dyDescent="0.35">
      <c r="K759" s="47"/>
      <c r="AD759" s="7"/>
      <c r="AH759" s="7"/>
      <c r="AI759" s="14"/>
      <c r="AM759" s="7"/>
      <c r="AQ759" s="7"/>
      <c r="AS759" s="14"/>
      <c r="AT759" s="14"/>
      <c r="AU759" s="28"/>
      <c r="DL759" s="28"/>
    </row>
    <row r="760" spans="11:116" s="6" customFormat="1" x14ac:dyDescent="0.35">
      <c r="K760" s="47"/>
      <c r="AD760" s="7"/>
      <c r="AH760" s="7"/>
      <c r="AI760" s="14"/>
      <c r="AM760" s="7"/>
      <c r="AQ760" s="7"/>
      <c r="AS760" s="14"/>
      <c r="AT760" s="14"/>
      <c r="AU760" s="28"/>
      <c r="DL760" s="28"/>
    </row>
    <row r="761" spans="11:116" s="6" customFormat="1" x14ac:dyDescent="0.35">
      <c r="K761" s="47"/>
      <c r="AD761" s="7"/>
      <c r="AH761" s="7"/>
      <c r="AI761" s="14"/>
      <c r="AM761" s="7"/>
      <c r="AQ761" s="7"/>
      <c r="AS761" s="14"/>
      <c r="AT761" s="14"/>
      <c r="AU761" s="28"/>
      <c r="DL761" s="28"/>
    </row>
    <row r="762" spans="11:116" s="6" customFormat="1" x14ac:dyDescent="0.35">
      <c r="K762" s="47"/>
      <c r="AD762" s="7"/>
      <c r="AH762" s="7"/>
      <c r="AI762" s="14"/>
      <c r="AM762" s="7"/>
      <c r="AQ762" s="7"/>
      <c r="AS762" s="14"/>
      <c r="AT762" s="14"/>
      <c r="AU762" s="28"/>
      <c r="DL762" s="28"/>
    </row>
    <row r="763" spans="11:116" s="6" customFormat="1" x14ac:dyDescent="0.35">
      <c r="K763" s="47"/>
      <c r="AD763" s="7"/>
      <c r="AH763" s="7"/>
      <c r="AI763" s="14"/>
      <c r="AM763" s="7"/>
      <c r="AQ763" s="7"/>
      <c r="AS763" s="14"/>
      <c r="AT763" s="14"/>
      <c r="AU763" s="28"/>
      <c r="DL763" s="28"/>
    </row>
    <row r="764" spans="11:116" s="6" customFormat="1" x14ac:dyDescent="0.35">
      <c r="K764" s="47"/>
      <c r="AD764" s="7"/>
      <c r="AH764" s="7"/>
      <c r="AI764" s="14"/>
      <c r="AM764" s="7"/>
      <c r="AQ764" s="7"/>
      <c r="AS764" s="14"/>
      <c r="AT764" s="14"/>
      <c r="AU764" s="28"/>
      <c r="DL764" s="28"/>
    </row>
    <row r="765" spans="11:116" s="6" customFormat="1" x14ac:dyDescent="0.35">
      <c r="K765" s="47"/>
      <c r="AD765" s="7"/>
      <c r="AH765" s="7"/>
      <c r="AI765" s="14"/>
      <c r="AM765" s="7"/>
      <c r="AQ765" s="7"/>
      <c r="AS765" s="14"/>
      <c r="AT765" s="14"/>
      <c r="AU765" s="28"/>
      <c r="DL765" s="28"/>
    </row>
    <row r="766" spans="11:116" s="6" customFormat="1" x14ac:dyDescent="0.35">
      <c r="K766" s="47"/>
      <c r="AD766" s="7"/>
      <c r="AH766" s="7"/>
      <c r="AI766" s="14"/>
      <c r="AM766" s="7"/>
      <c r="AQ766" s="7"/>
      <c r="AS766" s="14"/>
      <c r="AT766" s="14"/>
      <c r="AU766" s="28"/>
      <c r="DL766" s="28"/>
    </row>
    <row r="767" spans="11:116" s="6" customFormat="1" x14ac:dyDescent="0.35">
      <c r="K767" s="47"/>
      <c r="AD767" s="7"/>
      <c r="AH767" s="7"/>
      <c r="AI767" s="14"/>
      <c r="AM767" s="7"/>
      <c r="AQ767" s="7"/>
      <c r="AS767" s="14"/>
      <c r="AT767" s="14"/>
      <c r="AU767" s="28"/>
      <c r="DL767" s="28"/>
    </row>
    <row r="768" spans="11:116" s="6" customFormat="1" x14ac:dyDescent="0.35">
      <c r="K768" s="47"/>
      <c r="AD768" s="7"/>
      <c r="AH768" s="7"/>
      <c r="AI768" s="14"/>
      <c r="AM768" s="7"/>
      <c r="AQ768" s="7"/>
      <c r="AS768" s="14"/>
      <c r="AT768" s="14"/>
      <c r="AU768" s="28"/>
      <c r="DL768" s="28"/>
    </row>
    <row r="769" spans="11:116" s="6" customFormat="1" x14ac:dyDescent="0.35">
      <c r="K769" s="47"/>
      <c r="AD769" s="7"/>
      <c r="AH769" s="7"/>
      <c r="AI769" s="14"/>
      <c r="AM769" s="7"/>
      <c r="AQ769" s="7"/>
      <c r="AS769" s="14"/>
      <c r="AT769" s="14"/>
      <c r="AU769" s="28"/>
      <c r="DL769" s="28"/>
    </row>
    <row r="770" spans="11:116" s="6" customFormat="1" x14ac:dyDescent="0.35">
      <c r="K770" s="47"/>
      <c r="AD770" s="7"/>
      <c r="AH770" s="7"/>
      <c r="AI770" s="14"/>
      <c r="AM770" s="7"/>
      <c r="AQ770" s="7"/>
      <c r="AS770" s="14"/>
      <c r="AT770" s="14"/>
      <c r="AU770" s="28"/>
      <c r="DL770" s="28"/>
    </row>
    <row r="771" spans="11:116" s="6" customFormat="1" x14ac:dyDescent="0.35">
      <c r="K771" s="47"/>
      <c r="AD771" s="7"/>
      <c r="AH771" s="7"/>
      <c r="AI771" s="14"/>
      <c r="AM771" s="7"/>
      <c r="AQ771" s="7"/>
      <c r="AS771" s="14"/>
      <c r="AT771" s="14"/>
      <c r="AU771" s="28"/>
      <c r="DL771" s="28"/>
    </row>
    <row r="772" spans="11:116" s="6" customFormat="1" x14ac:dyDescent="0.35">
      <c r="K772" s="47"/>
      <c r="AD772" s="7"/>
      <c r="AH772" s="7"/>
      <c r="AI772" s="14"/>
      <c r="AM772" s="7"/>
      <c r="AQ772" s="7"/>
      <c r="AS772" s="14"/>
      <c r="AT772" s="14"/>
      <c r="AU772" s="28"/>
      <c r="DL772" s="28"/>
    </row>
    <row r="773" spans="11:116" s="6" customFormat="1" x14ac:dyDescent="0.35">
      <c r="K773" s="47"/>
      <c r="AD773" s="7"/>
      <c r="AH773" s="7"/>
      <c r="AI773" s="14"/>
      <c r="AM773" s="7"/>
      <c r="AQ773" s="7"/>
      <c r="AS773" s="14"/>
      <c r="AT773" s="14"/>
      <c r="AU773" s="28"/>
      <c r="DL773" s="28"/>
    </row>
    <row r="774" spans="11:116" s="6" customFormat="1" x14ac:dyDescent="0.35">
      <c r="K774" s="47"/>
      <c r="AD774" s="7"/>
      <c r="AH774" s="7"/>
      <c r="AI774" s="14"/>
      <c r="AM774" s="7"/>
      <c r="AQ774" s="7"/>
      <c r="AS774" s="14"/>
      <c r="AT774" s="14"/>
      <c r="AU774" s="28"/>
      <c r="DL774" s="28"/>
    </row>
    <row r="775" spans="11:116" s="6" customFormat="1" x14ac:dyDescent="0.35">
      <c r="K775" s="47"/>
      <c r="AD775" s="7"/>
      <c r="AH775" s="7"/>
      <c r="AI775" s="14"/>
      <c r="AM775" s="7"/>
      <c r="AQ775" s="7"/>
      <c r="AS775" s="14"/>
      <c r="AT775" s="14"/>
      <c r="AU775" s="28"/>
      <c r="DL775" s="28"/>
    </row>
    <row r="776" spans="11:116" s="6" customFormat="1" x14ac:dyDescent="0.35">
      <c r="K776" s="47"/>
      <c r="AD776" s="7"/>
      <c r="AH776" s="7"/>
      <c r="AI776" s="14"/>
      <c r="AM776" s="7"/>
      <c r="AQ776" s="7"/>
      <c r="AS776" s="14"/>
      <c r="AT776" s="14"/>
      <c r="AU776" s="28"/>
      <c r="DL776" s="28"/>
    </row>
    <row r="777" spans="11:116" s="6" customFormat="1" x14ac:dyDescent="0.35">
      <c r="K777" s="47"/>
      <c r="AD777" s="7"/>
      <c r="AH777" s="7"/>
      <c r="AI777" s="14"/>
      <c r="AM777" s="7"/>
      <c r="AQ777" s="7"/>
      <c r="AS777" s="14"/>
      <c r="AT777" s="14"/>
      <c r="AU777" s="28"/>
      <c r="DL777" s="28"/>
    </row>
    <row r="778" spans="11:116" s="6" customFormat="1" x14ac:dyDescent="0.35">
      <c r="K778" s="47"/>
      <c r="AD778" s="7"/>
      <c r="AH778" s="7"/>
      <c r="AI778" s="14"/>
      <c r="AM778" s="7"/>
      <c r="AQ778" s="7"/>
      <c r="AS778" s="14"/>
      <c r="AT778" s="14"/>
      <c r="AU778" s="28"/>
      <c r="DL778" s="28"/>
    </row>
    <row r="779" spans="11:116" s="6" customFormat="1" x14ac:dyDescent="0.35">
      <c r="K779" s="47"/>
      <c r="AD779" s="7"/>
      <c r="AH779" s="7"/>
      <c r="AI779" s="14"/>
      <c r="AM779" s="7"/>
      <c r="AQ779" s="7"/>
      <c r="AS779" s="14"/>
      <c r="AT779" s="14"/>
      <c r="AU779" s="28"/>
      <c r="DL779" s="28"/>
    </row>
    <row r="780" spans="11:116" s="6" customFormat="1" x14ac:dyDescent="0.35">
      <c r="K780" s="47"/>
      <c r="AD780" s="7"/>
      <c r="AH780" s="7"/>
      <c r="AI780" s="14"/>
      <c r="AM780" s="7"/>
      <c r="AQ780" s="7"/>
      <c r="AS780" s="14"/>
      <c r="AT780" s="14"/>
      <c r="AU780" s="28"/>
      <c r="DL780" s="28"/>
    </row>
    <row r="781" spans="11:116" s="6" customFormat="1" x14ac:dyDescent="0.35">
      <c r="K781" s="47"/>
      <c r="AD781" s="7"/>
      <c r="AH781" s="7"/>
      <c r="AI781" s="14"/>
      <c r="AM781" s="7"/>
      <c r="AQ781" s="7"/>
      <c r="AS781" s="14"/>
      <c r="AT781" s="14"/>
      <c r="AU781" s="28"/>
      <c r="DL781" s="28"/>
    </row>
    <row r="782" spans="11:116" s="6" customFormat="1" x14ac:dyDescent="0.35">
      <c r="K782" s="47"/>
      <c r="AD782" s="7"/>
      <c r="AH782" s="7"/>
      <c r="AI782" s="14"/>
      <c r="AM782" s="7"/>
      <c r="AQ782" s="7"/>
      <c r="AS782" s="14"/>
      <c r="AT782" s="14"/>
      <c r="AU782" s="28"/>
      <c r="DL782" s="28"/>
    </row>
    <row r="783" spans="11:116" s="6" customFormat="1" x14ac:dyDescent="0.35">
      <c r="K783" s="47"/>
      <c r="AD783" s="7"/>
      <c r="AH783" s="7"/>
      <c r="AI783" s="14"/>
      <c r="AM783" s="7"/>
      <c r="AQ783" s="7"/>
      <c r="AS783" s="14"/>
      <c r="AT783" s="14"/>
      <c r="AU783" s="28"/>
      <c r="DL783" s="28"/>
    </row>
    <row r="784" spans="11:116" s="6" customFormat="1" x14ac:dyDescent="0.35">
      <c r="K784" s="47"/>
      <c r="AD784" s="7"/>
      <c r="AH784" s="7"/>
      <c r="AI784" s="14"/>
      <c r="AM784" s="7"/>
      <c r="AQ784" s="7"/>
      <c r="AS784" s="14"/>
      <c r="AT784" s="14"/>
      <c r="AU784" s="28"/>
      <c r="DL784" s="28"/>
    </row>
    <row r="785" spans="11:116" s="6" customFormat="1" x14ac:dyDescent="0.35">
      <c r="K785" s="47"/>
      <c r="AD785" s="7"/>
      <c r="AH785" s="7"/>
      <c r="AI785" s="14"/>
      <c r="AM785" s="7"/>
      <c r="AQ785" s="7"/>
      <c r="AS785" s="14"/>
      <c r="AT785" s="14"/>
      <c r="AU785" s="28"/>
      <c r="DL785" s="28"/>
    </row>
    <row r="786" spans="11:116" s="6" customFormat="1" x14ac:dyDescent="0.35">
      <c r="K786" s="47"/>
      <c r="AD786" s="7"/>
      <c r="AH786" s="7"/>
      <c r="AI786" s="14"/>
      <c r="AM786" s="7"/>
      <c r="AQ786" s="7"/>
      <c r="AS786" s="14"/>
      <c r="AT786" s="14"/>
      <c r="AU786" s="28"/>
      <c r="DL786" s="28"/>
    </row>
    <row r="787" spans="11:116" s="6" customFormat="1" x14ac:dyDescent="0.35">
      <c r="K787" s="47"/>
      <c r="AD787" s="7"/>
      <c r="AH787" s="7"/>
      <c r="AI787" s="14"/>
      <c r="AM787" s="7"/>
      <c r="AQ787" s="7"/>
      <c r="AS787" s="14"/>
      <c r="AT787" s="14"/>
      <c r="AU787" s="28"/>
      <c r="DL787" s="28"/>
    </row>
    <row r="788" spans="11:116" s="6" customFormat="1" x14ac:dyDescent="0.35">
      <c r="K788" s="47"/>
      <c r="AD788" s="7"/>
      <c r="AH788" s="7"/>
      <c r="AI788" s="14"/>
      <c r="AM788" s="7"/>
      <c r="AQ788" s="7"/>
      <c r="AS788" s="14"/>
      <c r="AT788" s="14"/>
      <c r="AU788" s="28"/>
      <c r="DL788" s="28"/>
    </row>
    <row r="789" spans="11:116" s="6" customFormat="1" x14ac:dyDescent="0.35">
      <c r="K789" s="47"/>
      <c r="AD789" s="7"/>
      <c r="AH789" s="7"/>
      <c r="AI789" s="14"/>
      <c r="AM789" s="7"/>
      <c r="AQ789" s="7"/>
      <c r="AS789" s="14"/>
      <c r="AT789" s="14"/>
      <c r="AU789" s="28"/>
      <c r="DL789" s="28"/>
    </row>
    <row r="790" spans="11:116" s="6" customFormat="1" x14ac:dyDescent="0.35">
      <c r="K790" s="47"/>
      <c r="AD790" s="7"/>
      <c r="AH790" s="7"/>
      <c r="AI790" s="14"/>
      <c r="AM790" s="7"/>
      <c r="AQ790" s="7"/>
      <c r="AS790" s="14"/>
      <c r="AT790" s="14"/>
      <c r="AU790" s="28"/>
      <c r="DL790" s="28"/>
    </row>
    <row r="791" spans="11:116" s="6" customFormat="1" x14ac:dyDescent="0.35">
      <c r="K791" s="47"/>
      <c r="AD791" s="7"/>
      <c r="AH791" s="7"/>
      <c r="AI791" s="14"/>
      <c r="AM791" s="7"/>
      <c r="AQ791" s="7"/>
      <c r="AS791" s="14"/>
      <c r="AT791" s="14"/>
      <c r="AU791" s="28"/>
      <c r="DL791" s="28"/>
    </row>
    <row r="792" spans="11:116" s="6" customFormat="1" x14ac:dyDescent="0.35">
      <c r="K792" s="47"/>
      <c r="AD792" s="7"/>
      <c r="AH792" s="7"/>
      <c r="AI792" s="14"/>
      <c r="AM792" s="7"/>
      <c r="AQ792" s="7"/>
      <c r="AS792" s="14"/>
      <c r="AT792" s="14"/>
      <c r="AU792" s="28"/>
      <c r="DL792" s="28"/>
    </row>
    <row r="793" spans="11:116" s="6" customFormat="1" x14ac:dyDescent="0.35">
      <c r="K793" s="47"/>
      <c r="AD793" s="7"/>
      <c r="AH793" s="7"/>
      <c r="AI793" s="14"/>
      <c r="AM793" s="7"/>
      <c r="AQ793" s="7"/>
      <c r="AS793" s="14"/>
      <c r="AT793" s="14"/>
      <c r="AU793" s="28"/>
      <c r="DL793" s="28"/>
    </row>
    <row r="794" spans="11:116" s="6" customFormat="1" x14ac:dyDescent="0.35">
      <c r="K794" s="47"/>
      <c r="AD794" s="7"/>
      <c r="AH794" s="7"/>
      <c r="AI794" s="14"/>
      <c r="AM794" s="7"/>
      <c r="AQ794" s="7"/>
      <c r="AS794" s="14"/>
      <c r="AT794" s="14"/>
      <c r="AU794" s="28"/>
      <c r="DL794" s="28"/>
    </row>
    <row r="795" spans="11:116" s="6" customFormat="1" x14ac:dyDescent="0.35">
      <c r="K795" s="47"/>
      <c r="AD795" s="7"/>
      <c r="AH795" s="7"/>
      <c r="AI795" s="14"/>
      <c r="AM795" s="7"/>
      <c r="AQ795" s="7"/>
      <c r="AS795" s="14"/>
      <c r="AT795" s="14"/>
      <c r="AU795" s="28"/>
      <c r="DL795" s="28"/>
    </row>
    <row r="796" spans="11:116" s="6" customFormat="1" x14ac:dyDescent="0.35">
      <c r="K796" s="47"/>
      <c r="AD796" s="7"/>
      <c r="AH796" s="7"/>
      <c r="AI796" s="14"/>
      <c r="AM796" s="7"/>
      <c r="AQ796" s="7"/>
      <c r="AS796" s="14"/>
      <c r="AT796" s="14"/>
      <c r="AU796" s="28"/>
      <c r="DL796" s="28"/>
    </row>
    <row r="797" spans="11:116" s="6" customFormat="1" x14ac:dyDescent="0.35">
      <c r="K797" s="47"/>
      <c r="AD797" s="7"/>
      <c r="AH797" s="7"/>
      <c r="AI797" s="14"/>
      <c r="AM797" s="7"/>
      <c r="AQ797" s="7"/>
      <c r="AS797" s="14"/>
      <c r="AT797" s="14"/>
      <c r="AU797" s="28"/>
      <c r="DL797" s="28"/>
    </row>
    <row r="798" spans="11:116" s="6" customFormat="1" x14ac:dyDescent="0.35">
      <c r="K798" s="47"/>
      <c r="AD798" s="7"/>
      <c r="AH798" s="7"/>
      <c r="AI798" s="14"/>
      <c r="AM798" s="7"/>
      <c r="AQ798" s="7"/>
      <c r="AS798" s="14"/>
      <c r="AT798" s="14"/>
      <c r="AU798" s="28"/>
      <c r="DL798" s="28"/>
    </row>
    <row r="799" spans="11:116" s="6" customFormat="1" x14ac:dyDescent="0.35">
      <c r="K799" s="47"/>
      <c r="AD799" s="7"/>
      <c r="AH799" s="7"/>
      <c r="AI799" s="14"/>
      <c r="AM799" s="7"/>
      <c r="AQ799" s="7"/>
      <c r="AS799" s="14"/>
      <c r="AT799" s="14"/>
      <c r="AU799" s="28"/>
      <c r="DL799" s="28"/>
    </row>
    <row r="800" spans="11:116" s="6" customFormat="1" x14ac:dyDescent="0.35">
      <c r="K800" s="47"/>
      <c r="AD800" s="7"/>
      <c r="AH800" s="7"/>
      <c r="AI800" s="14"/>
      <c r="AM800" s="7"/>
      <c r="AQ800" s="7"/>
      <c r="AS800" s="14"/>
      <c r="AT800" s="14"/>
      <c r="AU800" s="28"/>
      <c r="DL800" s="28"/>
    </row>
    <row r="801" spans="11:116" s="6" customFormat="1" x14ac:dyDescent="0.35">
      <c r="K801" s="47"/>
      <c r="AD801" s="7"/>
      <c r="AH801" s="7"/>
      <c r="AI801" s="14"/>
      <c r="AM801" s="7"/>
      <c r="AQ801" s="7"/>
      <c r="AS801" s="14"/>
      <c r="AT801" s="14"/>
      <c r="AU801" s="28"/>
      <c r="DL801" s="28"/>
    </row>
    <row r="802" spans="11:116" s="6" customFormat="1" x14ac:dyDescent="0.35">
      <c r="K802" s="47"/>
      <c r="AD802" s="7"/>
      <c r="AH802" s="7"/>
      <c r="AI802" s="14"/>
      <c r="AM802" s="7"/>
      <c r="AQ802" s="7"/>
      <c r="AS802" s="14"/>
      <c r="AT802" s="14"/>
      <c r="AU802" s="28"/>
      <c r="DL802" s="28"/>
    </row>
    <row r="803" spans="11:116" s="6" customFormat="1" x14ac:dyDescent="0.35">
      <c r="K803" s="47"/>
      <c r="AD803" s="7"/>
      <c r="AH803" s="7"/>
      <c r="AI803" s="14"/>
      <c r="AM803" s="7"/>
      <c r="AQ803" s="7"/>
      <c r="AS803" s="14"/>
      <c r="AT803" s="14"/>
      <c r="AU803" s="28"/>
      <c r="DL803" s="28"/>
    </row>
    <row r="804" spans="11:116" s="6" customFormat="1" x14ac:dyDescent="0.35">
      <c r="K804" s="47"/>
      <c r="AD804" s="7"/>
      <c r="AH804" s="7"/>
      <c r="AI804" s="14"/>
      <c r="AM804" s="7"/>
      <c r="AQ804" s="7"/>
      <c r="AS804" s="14"/>
      <c r="AT804" s="14"/>
      <c r="AU804" s="28"/>
      <c r="DL804" s="28"/>
    </row>
    <row r="805" spans="11:116" s="6" customFormat="1" x14ac:dyDescent="0.35">
      <c r="K805" s="47"/>
      <c r="AD805" s="7"/>
      <c r="AH805" s="7"/>
      <c r="AI805" s="14"/>
      <c r="AM805" s="7"/>
      <c r="AQ805" s="7"/>
      <c r="AS805" s="14"/>
      <c r="AT805" s="14"/>
      <c r="AU805" s="28"/>
      <c r="DL805" s="28"/>
    </row>
    <row r="806" spans="11:116" s="6" customFormat="1" x14ac:dyDescent="0.35">
      <c r="K806" s="47"/>
      <c r="AD806" s="7"/>
      <c r="AH806" s="7"/>
      <c r="AI806" s="14"/>
      <c r="AM806" s="7"/>
      <c r="AQ806" s="7"/>
      <c r="AS806" s="14"/>
      <c r="AT806" s="14"/>
      <c r="AU806" s="28"/>
      <c r="DL806" s="28"/>
    </row>
    <row r="807" spans="11:116" s="6" customFormat="1" x14ac:dyDescent="0.35">
      <c r="K807" s="47"/>
      <c r="AD807" s="7"/>
      <c r="AH807" s="7"/>
      <c r="AI807" s="14"/>
      <c r="AM807" s="7"/>
      <c r="AQ807" s="7"/>
      <c r="AS807" s="14"/>
      <c r="AT807" s="14"/>
      <c r="AU807" s="28"/>
      <c r="DL807" s="28"/>
    </row>
    <row r="808" spans="11:116" s="6" customFormat="1" x14ac:dyDescent="0.35">
      <c r="K808" s="47"/>
      <c r="AD808" s="7"/>
      <c r="AH808" s="7"/>
      <c r="AI808" s="14"/>
      <c r="AM808" s="7"/>
      <c r="AQ808" s="7"/>
      <c r="AS808" s="14"/>
      <c r="AT808" s="14"/>
      <c r="AU808" s="28"/>
      <c r="DL808" s="28"/>
    </row>
    <row r="809" spans="11:116" s="6" customFormat="1" x14ac:dyDescent="0.35">
      <c r="K809" s="47"/>
      <c r="AD809" s="7"/>
      <c r="AH809" s="7"/>
      <c r="AI809" s="14"/>
      <c r="AM809" s="7"/>
      <c r="AQ809" s="7"/>
      <c r="AS809" s="14"/>
      <c r="AT809" s="14"/>
      <c r="AU809" s="28"/>
      <c r="DL809" s="28"/>
    </row>
    <row r="810" spans="11:116" s="6" customFormat="1" x14ac:dyDescent="0.35">
      <c r="K810" s="47"/>
      <c r="AD810" s="7"/>
      <c r="AH810" s="7"/>
      <c r="AI810" s="14"/>
      <c r="AM810" s="7"/>
      <c r="AQ810" s="7"/>
      <c r="AS810" s="14"/>
      <c r="AT810" s="14"/>
      <c r="AU810" s="28"/>
      <c r="DL810" s="28"/>
    </row>
    <row r="811" spans="11:116" s="6" customFormat="1" x14ac:dyDescent="0.35">
      <c r="K811" s="47"/>
      <c r="AD811" s="7"/>
      <c r="AH811" s="7"/>
      <c r="AI811" s="14"/>
      <c r="AM811" s="7"/>
      <c r="AQ811" s="7"/>
      <c r="AS811" s="14"/>
      <c r="AT811" s="14"/>
      <c r="AU811" s="28"/>
      <c r="DL811" s="28"/>
    </row>
    <row r="812" spans="11:116" s="6" customFormat="1" x14ac:dyDescent="0.35">
      <c r="K812" s="47"/>
      <c r="AD812" s="7"/>
      <c r="AH812" s="7"/>
      <c r="AI812" s="14"/>
      <c r="AM812" s="7"/>
      <c r="AQ812" s="7"/>
      <c r="AS812" s="14"/>
      <c r="AT812" s="14"/>
      <c r="AU812" s="28"/>
      <c r="DL812" s="28"/>
    </row>
    <row r="813" spans="11:116" s="6" customFormat="1" x14ac:dyDescent="0.35">
      <c r="K813" s="47"/>
      <c r="AD813" s="7"/>
      <c r="AH813" s="7"/>
      <c r="AI813" s="14"/>
      <c r="AM813" s="7"/>
      <c r="AQ813" s="7"/>
      <c r="AS813" s="14"/>
      <c r="AT813" s="14"/>
      <c r="AU813" s="28"/>
      <c r="DL813" s="28"/>
    </row>
    <row r="814" spans="11:116" s="6" customFormat="1" x14ac:dyDescent="0.35">
      <c r="K814" s="47"/>
      <c r="AD814" s="7"/>
      <c r="AH814" s="7"/>
      <c r="AI814" s="14"/>
      <c r="AM814" s="7"/>
      <c r="AQ814" s="7"/>
      <c r="AS814" s="14"/>
      <c r="AT814" s="14"/>
      <c r="AU814" s="28"/>
      <c r="DL814" s="28"/>
    </row>
    <row r="815" spans="11:116" s="6" customFormat="1" x14ac:dyDescent="0.35">
      <c r="K815" s="47"/>
      <c r="AD815" s="7"/>
      <c r="AH815" s="7"/>
      <c r="AI815" s="14"/>
      <c r="AM815" s="7"/>
      <c r="AQ815" s="7"/>
      <c r="AS815" s="14"/>
      <c r="AT815" s="14"/>
      <c r="AU815" s="28"/>
      <c r="DL815" s="28"/>
    </row>
    <row r="816" spans="11:116" s="6" customFormat="1" x14ac:dyDescent="0.35">
      <c r="K816" s="47"/>
      <c r="AD816" s="7"/>
      <c r="AH816" s="7"/>
      <c r="AI816" s="14"/>
      <c r="AM816" s="7"/>
      <c r="AQ816" s="7"/>
      <c r="AS816" s="14"/>
      <c r="AT816" s="14"/>
      <c r="AU816" s="28"/>
      <c r="DL816" s="28"/>
    </row>
    <row r="817" spans="11:116" s="6" customFormat="1" x14ac:dyDescent="0.35">
      <c r="K817" s="47"/>
      <c r="AD817" s="7"/>
      <c r="AH817" s="7"/>
      <c r="AI817" s="14"/>
      <c r="AM817" s="7"/>
      <c r="AQ817" s="7"/>
      <c r="AS817" s="14"/>
      <c r="AT817" s="14"/>
      <c r="AU817" s="28"/>
      <c r="DL817" s="28"/>
    </row>
    <row r="818" spans="11:116" s="6" customFormat="1" x14ac:dyDescent="0.35">
      <c r="K818" s="47"/>
      <c r="AD818" s="7"/>
      <c r="AH818" s="7"/>
      <c r="AI818" s="14"/>
      <c r="AM818" s="7"/>
      <c r="AQ818" s="7"/>
      <c r="AS818" s="14"/>
      <c r="AT818" s="14"/>
      <c r="AU818" s="28"/>
      <c r="DL818" s="28"/>
    </row>
    <row r="819" spans="11:116" s="6" customFormat="1" x14ac:dyDescent="0.35">
      <c r="K819" s="47"/>
      <c r="AD819" s="7"/>
      <c r="AH819" s="7"/>
      <c r="AI819" s="14"/>
      <c r="AM819" s="7"/>
      <c r="AQ819" s="7"/>
      <c r="AS819" s="14"/>
      <c r="AT819" s="14"/>
      <c r="AU819" s="28"/>
      <c r="DL819" s="28"/>
    </row>
    <row r="820" spans="11:116" s="6" customFormat="1" x14ac:dyDescent="0.35">
      <c r="K820" s="47"/>
      <c r="AD820" s="7"/>
      <c r="AH820" s="7"/>
      <c r="AI820" s="14"/>
      <c r="AM820" s="7"/>
      <c r="AQ820" s="7"/>
      <c r="AS820" s="14"/>
      <c r="AT820" s="14"/>
      <c r="AU820" s="28"/>
      <c r="DL820" s="28"/>
    </row>
    <row r="821" spans="11:116" s="6" customFormat="1" x14ac:dyDescent="0.35">
      <c r="K821" s="47"/>
      <c r="AD821" s="7"/>
      <c r="AH821" s="7"/>
      <c r="AI821" s="14"/>
      <c r="AM821" s="7"/>
      <c r="AQ821" s="7"/>
      <c r="AS821" s="14"/>
      <c r="AT821" s="14"/>
      <c r="AU821" s="28"/>
      <c r="DL821" s="28"/>
    </row>
    <row r="822" spans="11:116" s="6" customFormat="1" x14ac:dyDescent="0.35">
      <c r="K822" s="47"/>
      <c r="AD822" s="7"/>
      <c r="AH822" s="7"/>
      <c r="AI822" s="14"/>
      <c r="AM822" s="7"/>
      <c r="AQ822" s="7"/>
      <c r="AS822" s="14"/>
      <c r="AT822" s="14"/>
      <c r="AU822" s="28"/>
      <c r="DL822" s="28"/>
    </row>
    <row r="823" spans="11:116" s="6" customFormat="1" x14ac:dyDescent="0.35">
      <c r="K823" s="47"/>
      <c r="AD823" s="7"/>
      <c r="AH823" s="7"/>
      <c r="AI823" s="14"/>
      <c r="AM823" s="7"/>
      <c r="AQ823" s="7"/>
      <c r="AS823" s="14"/>
      <c r="AT823" s="14"/>
      <c r="AU823" s="28"/>
      <c r="DL823" s="28"/>
    </row>
    <row r="824" spans="11:116" s="6" customFormat="1" x14ac:dyDescent="0.35">
      <c r="K824" s="47"/>
      <c r="AD824" s="7"/>
      <c r="AH824" s="7"/>
      <c r="AI824" s="14"/>
      <c r="AM824" s="7"/>
      <c r="AQ824" s="7"/>
      <c r="AS824" s="14"/>
      <c r="AT824" s="14"/>
      <c r="AU824" s="28"/>
      <c r="DL824" s="28"/>
    </row>
    <row r="825" spans="11:116" s="6" customFormat="1" x14ac:dyDescent="0.35">
      <c r="K825" s="47"/>
      <c r="AD825" s="7"/>
      <c r="AH825" s="7"/>
      <c r="AI825" s="14"/>
      <c r="AM825" s="7"/>
      <c r="AQ825" s="7"/>
      <c r="AS825" s="14"/>
      <c r="AT825" s="14"/>
      <c r="AU825" s="28"/>
      <c r="DL825" s="28"/>
    </row>
    <row r="826" spans="11:116" s="6" customFormat="1" x14ac:dyDescent="0.35">
      <c r="K826" s="47"/>
      <c r="AD826" s="7"/>
      <c r="AH826" s="7"/>
      <c r="AI826" s="14"/>
      <c r="AM826" s="7"/>
      <c r="AQ826" s="7"/>
      <c r="AS826" s="14"/>
      <c r="AT826" s="14"/>
      <c r="AU826" s="28"/>
      <c r="DL826" s="28"/>
    </row>
    <row r="827" spans="11:116" s="6" customFormat="1" x14ac:dyDescent="0.35">
      <c r="K827" s="47"/>
      <c r="AD827" s="7"/>
      <c r="AH827" s="7"/>
      <c r="AI827" s="14"/>
      <c r="AM827" s="7"/>
      <c r="AQ827" s="7"/>
      <c r="AS827" s="14"/>
      <c r="AT827" s="14"/>
      <c r="AU827" s="28"/>
      <c r="DL827" s="28"/>
    </row>
    <row r="828" spans="11:116" s="6" customFormat="1" x14ac:dyDescent="0.35">
      <c r="K828" s="47"/>
      <c r="AD828" s="7"/>
      <c r="AH828" s="7"/>
      <c r="AI828" s="14"/>
      <c r="AM828" s="7"/>
      <c r="AQ828" s="7"/>
      <c r="AS828" s="14"/>
      <c r="AT828" s="14"/>
      <c r="AU828" s="28"/>
      <c r="DL828" s="28"/>
    </row>
    <row r="829" spans="11:116" s="6" customFormat="1" x14ac:dyDescent="0.35">
      <c r="K829" s="47"/>
      <c r="AD829" s="7"/>
      <c r="AH829" s="7"/>
      <c r="AI829" s="14"/>
      <c r="AM829" s="7"/>
      <c r="AQ829" s="7"/>
      <c r="AS829" s="14"/>
      <c r="AT829" s="14"/>
      <c r="AU829" s="28"/>
      <c r="DL829" s="28"/>
    </row>
    <row r="830" spans="11:116" s="6" customFormat="1" x14ac:dyDescent="0.35">
      <c r="K830" s="47"/>
      <c r="AD830" s="7"/>
      <c r="AH830" s="7"/>
      <c r="AI830" s="14"/>
      <c r="AM830" s="7"/>
      <c r="AQ830" s="7"/>
      <c r="AS830" s="14"/>
      <c r="AT830" s="14"/>
      <c r="AU830" s="28"/>
      <c r="DL830" s="28"/>
    </row>
    <row r="831" spans="11:116" s="6" customFormat="1" x14ac:dyDescent="0.35">
      <c r="K831" s="47"/>
      <c r="AD831" s="7"/>
      <c r="AH831" s="7"/>
      <c r="AI831" s="14"/>
      <c r="AM831" s="7"/>
      <c r="AQ831" s="7"/>
      <c r="AS831" s="14"/>
      <c r="AT831" s="14"/>
      <c r="AU831" s="28"/>
      <c r="DL831" s="28"/>
    </row>
    <row r="832" spans="11:116" s="6" customFormat="1" x14ac:dyDescent="0.35">
      <c r="K832" s="47"/>
      <c r="AD832" s="7"/>
      <c r="AH832" s="7"/>
      <c r="AI832" s="14"/>
      <c r="AM832" s="7"/>
      <c r="AQ832" s="7"/>
      <c r="AS832" s="14"/>
      <c r="AT832" s="14"/>
      <c r="AU832" s="28"/>
      <c r="DL832" s="28"/>
    </row>
    <row r="833" spans="11:116" s="6" customFormat="1" x14ac:dyDescent="0.35">
      <c r="K833" s="47"/>
      <c r="AD833" s="7"/>
      <c r="AH833" s="7"/>
      <c r="AI833" s="14"/>
      <c r="AM833" s="7"/>
      <c r="AQ833" s="7"/>
      <c r="AS833" s="14"/>
      <c r="AT833" s="14"/>
      <c r="AU833" s="28"/>
      <c r="DL833" s="28"/>
    </row>
    <row r="834" spans="11:116" s="6" customFormat="1" x14ac:dyDescent="0.35">
      <c r="K834" s="47"/>
      <c r="AD834" s="7"/>
      <c r="AH834" s="7"/>
      <c r="AI834" s="14"/>
      <c r="AM834" s="7"/>
      <c r="AQ834" s="7"/>
      <c r="AS834" s="14"/>
      <c r="AT834" s="14"/>
      <c r="AU834" s="28"/>
      <c r="DL834" s="28"/>
    </row>
    <row r="835" spans="11:116" s="6" customFormat="1" x14ac:dyDescent="0.35">
      <c r="K835" s="47"/>
      <c r="AD835" s="7"/>
      <c r="AH835" s="7"/>
      <c r="AI835" s="14"/>
      <c r="AM835" s="7"/>
      <c r="AQ835" s="7"/>
      <c r="AS835" s="14"/>
      <c r="AT835" s="14"/>
      <c r="AU835" s="28"/>
      <c r="DL835" s="28"/>
    </row>
    <row r="836" spans="11:116" s="6" customFormat="1" x14ac:dyDescent="0.35">
      <c r="K836" s="47"/>
      <c r="AD836" s="7"/>
      <c r="AH836" s="7"/>
      <c r="AI836" s="14"/>
      <c r="AM836" s="7"/>
      <c r="AQ836" s="7"/>
      <c r="AS836" s="14"/>
      <c r="AT836" s="14"/>
      <c r="AU836" s="28"/>
      <c r="DL836" s="28"/>
    </row>
    <row r="837" spans="11:116" s="6" customFormat="1" x14ac:dyDescent="0.35">
      <c r="K837" s="47"/>
      <c r="AD837" s="7"/>
      <c r="AH837" s="7"/>
      <c r="AI837" s="14"/>
      <c r="AM837" s="7"/>
      <c r="AQ837" s="7"/>
      <c r="AS837" s="14"/>
      <c r="AT837" s="14"/>
      <c r="AU837" s="28"/>
      <c r="DL837" s="28"/>
    </row>
    <row r="838" spans="11:116" s="6" customFormat="1" x14ac:dyDescent="0.35">
      <c r="K838" s="47"/>
      <c r="AD838" s="7"/>
      <c r="AH838" s="7"/>
      <c r="AI838" s="14"/>
      <c r="AM838" s="7"/>
      <c r="AQ838" s="7"/>
      <c r="AS838" s="14"/>
      <c r="AT838" s="14"/>
      <c r="AU838" s="28"/>
      <c r="DL838" s="28"/>
    </row>
    <row r="839" spans="11:116" s="6" customFormat="1" x14ac:dyDescent="0.35">
      <c r="K839" s="47"/>
      <c r="AD839" s="7"/>
      <c r="AH839" s="7"/>
      <c r="AI839" s="14"/>
      <c r="AM839" s="7"/>
      <c r="AQ839" s="7"/>
      <c r="AS839" s="14"/>
      <c r="AT839" s="14"/>
      <c r="AU839" s="28"/>
      <c r="DL839" s="28"/>
    </row>
    <row r="840" spans="11:116" s="6" customFormat="1" x14ac:dyDescent="0.35">
      <c r="K840" s="47"/>
      <c r="AD840" s="7"/>
      <c r="AH840" s="7"/>
      <c r="AI840" s="14"/>
      <c r="AM840" s="7"/>
      <c r="AQ840" s="7"/>
      <c r="AS840" s="14"/>
      <c r="AT840" s="14"/>
      <c r="AU840" s="28"/>
      <c r="DL840" s="28"/>
    </row>
    <row r="841" spans="11:116" s="6" customFormat="1" x14ac:dyDescent="0.35">
      <c r="K841" s="47"/>
      <c r="AD841" s="7"/>
      <c r="AH841" s="7"/>
      <c r="AI841" s="14"/>
      <c r="AM841" s="7"/>
      <c r="AQ841" s="7"/>
      <c r="AS841" s="14"/>
      <c r="AT841" s="14"/>
      <c r="AU841" s="28"/>
      <c r="DL841" s="28"/>
    </row>
    <row r="842" spans="11:116" s="6" customFormat="1" x14ac:dyDescent="0.35">
      <c r="K842" s="47"/>
      <c r="AD842" s="7"/>
      <c r="AH842" s="7"/>
      <c r="AI842" s="14"/>
      <c r="AM842" s="7"/>
      <c r="AQ842" s="7"/>
      <c r="AS842" s="14"/>
      <c r="AT842" s="14"/>
      <c r="AU842" s="28"/>
      <c r="DL842" s="28"/>
    </row>
    <row r="843" spans="11:116" s="6" customFormat="1" x14ac:dyDescent="0.35">
      <c r="K843" s="47"/>
      <c r="AD843" s="7"/>
      <c r="AH843" s="7"/>
      <c r="AI843" s="14"/>
      <c r="AM843" s="7"/>
      <c r="AQ843" s="7"/>
      <c r="AS843" s="14"/>
      <c r="AT843" s="14"/>
      <c r="AU843" s="28"/>
      <c r="DL843" s="28"/>
    </row>
    <row r="844" spans="11:116" s="6" customFormat="1" x14ac:dyDescent="0.35">
      <c r="K844" s="47"/>
      <c r="AD844" s="7"/>
      <c r="AH844" s="7"/>
      <c r="AI844" s="14"/>
      <c r="AM844" s="7"/>
      <c r="AQ844" s="7"/>
      <c r="AS844" s="14"/>
      <c r="AT844" s="14"/>
      <c r="AU844" s="28"/>
      <c r="DL844" s="28"/>
    </row>
    <row r="845" spans="11:116" s="6" customFormat="1" x14ac:dyDescent="0.35">
      <c r="K845" s="47"/>
      <c r="AD845" s="7"/>
      <c r="AH845" s="7"/>
      <c r="AI845" s="14"/>
      <c r="AM845" s="7"/>
      <c r="AQ845" s="7"/>
      <c r="AS845" s="14"/>
      <c r="AT845" s="14"/>
      <c r="AU845" s="28"/>
      <c r="DL845" s="28"/>
    </row>
    <row r="846" spans="11:116" s="6" customFormat="1" x14ac:dyDescent="0.35">
      <c r="K846" s="47"/>
      <c r="AD846" s="7"/>
      <c r="AH846" s="7"/>
      <c r="AI846" s="14"/>
      <c r="AM846" s="7"/>
      <c r="AQ846" s="7"/>
      <c r="AS846" s="14"/>
      <c r="AT846" s="14"/>
      <c r="AU846" s="28"/>
      <c r="DL846" s="28"/>
    </row>
    <row r="847" spans="11:116" s="6" customFormat="1" x14ac:dyDescent="0.35">
      <c r="K847" s="47"/>
      <c r="AD847" s="7"/>
      <c r="AH847" s="7"/>
      <c r="AI847" s="14"/>
      <c r="AM847" s="7"/>
      <c r="AQ847" s="7"/>
      <c r="AS847" s="14"/>
      <c r="AT847" s="14"/>
      <c r="AU847" s="28"/>
      <c r="DL847" s="28"/>
    </row>
    <row r="848" spans="11:116" s="6" customFormat="1" x14ac:dyDescent="0.35">
      <c r="K848" s="47"/>
      <c r="AD848" s="7"/>
      <c r="AH848" s="7"/>
      <c r="AI848" s="14"/>
      <c r="AM848" s="7"/>
      <c r="AQ848" s="7"/>
      <c r="AS848" s="14"/>
      <c r="AT848" s="14"/>
      <c r="AU848" s="28"/>
      <c r="DL848" s="28"/>
    </row>
    <row r="849" spans="11:116" s="6" customFormat="1" x14ac:dyDescent="0.35">
      <c r="K849" s="47"/>
      <c r="AD849" s="7"/>
      <c r="AH849" s="7"/>
      <c r="AI849" s="14"/>
      <c r="AM849" s="7"/>
      <c r="AQ849" s="7"/>
      <c r="AS849" s="14"/>
      <c r="AT849" s="14"/>
      <c r="AU849" s="28"/>
      <c r="DL849" s="28"/>
    </row>
    <row r="850" spans="11:116" s="6" customFormat="1" x14ac:dyDescent="0.35">
      <c r="K850" s="47"/>
      <c r="AD850" s="7"/>
      <c r="AH850" s="7"/>
      <c r="AI850" s="14"/>
      <c r="AM850" s="7"/>
      <c r="AQ850" s="7"/>
      <c r="AS850" s="14"/>
      <c r="AT850" s="14"/>
      <c r="AU850" s="28"/>
      <c r="DL850" s="28"/>
    </row>
    <row r="851" spans="11:116" s="6" customFormat="1" x14ac:dyDescent="0.35">
      <c r="K851" s="47"/>
      <c r="AD851" s="7"/>
      <c r="AH851" s="7"/>
      <c r="AI851" s="14"/>
      <c r="AM851" s="7"/>
      <c r="AQ851" s="7"/>
      <c r="AS851" s="14"/>
      <c r="AT851" s="14"/>
      <c r="AU851" s="28"/>
      <c r="DL851" s="28"/>
    </row>
    <row r="852" spans="11:116" s="6" customFormat="1" x14ac:dyDescent="0.35">
      <c r="K852" s="47"/>
      <c r="AD852" s="7"/>
      <c r="AH852" s="7"/>
      <c r="AI852" s="14"/>
      <c r="AM852" s="7"/>
      <c r="AQ852" s="7"/>
      <c r="AS852" s="14"/>
      <c r="AT852" s="14"/>
      <c r="AU852" s="28"/>
      <c r="DL852" s="28"/>
    </row>
    <row r="853" spans="11:116" s="6" customFormat="1" x14ac:dyDescent="0.35">
      <c r="K853" s="47"/>
      <c r="AD853" s="7"/>
      <c r="AH853" s="7"/>
      <c r="AI853" s="14"/>
      <c r="AM853" s="7"/>
      <c r="AQ853" s="7"/>
      <c r="AS853" s="14"/>
      <c r="AT853" s="14"/>
      <c r="AU853" s="28"/>
      <c r="DL853" s="28"/>
    </row>
    <row r="854" spans="11:116" s="6" customFormat="1" x14ac:dyDescent="0.35">
      <c r="K854" s="47"/>
      <c r="AD854" s="7"/>
      <c r="AH854" s="7"/>
      <c r="AI854" s="14"/>
      <c r="AM854" s="7"/>
      <c r="AQ854" s="7"/>
      <c r="AS854" s="14"/>
      <c r="AT854" s="14"/>
      <c r="AU854" s="28"/>
      <c r="DL854" s="28"/>
    </row>
    <row r="855" spans="11:116" s="6" customFormat="1" x14ac:dyDescent="0.35">
      <c r="K855" s="47"/>
      <c r="AD855" s="7"/>
      <c r="AH855" s="7"/>
      <c r="AI855" s="14"/>
      <c r="AM855" s="7"/>
      <c r="AQ855" s="7"/>
      <c r="AS855" s="14"/>
      <c r="AT855" s="14"/>
      <c r="AU855" s="28"/>
      <c r="DL855" s="28"/>
    </row>
    <row r="856" spans="11:116" s="6" customFormat="1" x14ac:dyDescent="0.35">
      <c r="K856" s="47"/>
      <c r="AD856" s="7"/>
      <c r="AH856" s="7"/>
      <c r="AI856" s="14"/>
      <c r="AM856" s="7"/>
      <c r="AQ856" s="7"/>
      <c r="AS856" s="14"/>
      <c r="AT856" s="14"/>
      <c r="AU856" s="28"/>
      <c r="DL856" s="28"/>
    </row>
    <row r="857" spans="11:116" s="6" customFormat="1" x14ac:dyDescent="0.35">
      <c r="K857" s="47"/>
      <c r="AD857" s="7"/>
      <c r="AH857" s="7"/>
      <c r="AI857" s="14"/>
      <c r="AM857" s="7"/>
      <c r="AQ857" s="7"/>
      <c r="AS857" s="14"/>
      <c r="AT857" s="14"/>
      <c r="AU857" s="28"/>
      <c r="DL857" s="28"/>
    </row>
    <row r="858" spans="11:116" s="6" customFormat="1" x14ac:dyDescent="0.35">
      <c r="K858" s="47"/>
      <c r="AD858" s="7"/>
      <c r="AH858" s="7"/>
      <c r="AI858" s="14"/>
      <c r="AM858" s="7"/>
      <c r="AQ858" s="7"/>
      <c r="AS858" s="14"/>
      <c r="AT858" s="14"/>
      <c r="AU858" s="28"/>
      <c r="DL858" s="28"/>
    </row>
    <row r="859" spans="11:116" s="6" customFormat="1" x14ac:dyDescent="0.35">
      <c r="K859" s="47"/>
      <c r="AD859" s="7"/>
      <c r="AH859" s="7"/>
      <c r="AI859" s="14"/>
      <c r="AM859" s="7"/>
      <c r="AQ859" s="7"/>
      <c r="AS859" s="14"/>
      <c r="AT859" s="14"/>
      <c r="AU859" s="28"/>
      <c r="DL859" s="28"/>
    </row>
    <row r="860" spans="11:116" s="6" customFormat="1" x14ac:dyDescent="0.35">
      <c r="K860" s="47"/>
      <c r="AD860" s="7"/>
      <c r="AH860" s="7"/>
      <c r="AI860" s="14"/>
      <c r="AM860" s="7"/>
      <c r="AQ860" s="7"/>
      <c r="AS860" s="14"/>
      <c r="AT860" s="14"/>
      <c r="AU860" s="28"/>
      <c r="DL860" s="28"/>
    </row>
    <row r="861" spans="11:116" s="6" customFormat="1" x14ac:dyDescent="0.35">
      <c r="K861" s="47"/>
      <c r="AD861" s="7"/>
      <c r="AH861" s="7"/>
      <c r="AI861" s="14"/>
      <c r="AM861" s="7"/>
      <c r="AQ861" s="7"/>
      <c r="AS861" s="14"/>
      <c r="AT861" s="14"/>
      <c r="AU861" s="28"/>
      <c r="DL861" s="28"/>
    </row>
    <row r="862" spans="11:116" s="6" customFormat="1" x14ac:dyDescent="0.35">
      <c r="K862" s="47"/>
      <c r="AD862" s="7"/>
      <c r="AH862" s="7"/>
      <c r="AI862" s="14"/>
      <c r="AM862" s="7"/>
      <c r="AQ862" s="7"/>
      <c r="AS862" s="14"/>
      <c r="AT862" s="14"/>
      <c r="AU862" s="28"/>
      <c r="DL862" s="28"/>
    </row>
    <row r="863" spans="11:116" s="6" customFormat="1" x14ac:dyDescent="0.35">
      <c r="K863" s="47"/>
      <c r="AD863" s="7"/>
      <c r="AH863" s="7"/>
      <c r="AI863" s="14"/>
      <c r="AM863" s="7"/>
      <c r="AQ863" s="7"/>
      <c r="AS863" s="14"/>
      <c r="AT863" s="14"/>
      <c r="AU863" s="28"/>
      <c r="DL863" s="28"/>
    </row>
    <row r="864" spans="11:116" s="6" customFormat="1" x14ac:dyDescent="0.35">
      <c r="K864" s="47"/>
      <c r="AD864" s="7"/>
      <c r="AH864" s="7"/>
      <c r="AI864" s="14"/>
      <c r="AM864" s="7"/>
      <c r="AQ864" s="7"/>
      <c r="AS864" s="14"/>
      <c r="AT864" s="14"/>
      <c r="AU864" s="28"/>
      <c r="DL864" s="28"/>
    </row>
    <row r="865" spans="11:116" s="6" customFormat="1" x14ac:dyDescent="0.35">
      <c r="K865" s="47"/>
      <c r="AD865" s="7"/>
      <c r="AH865" s="7"/>
      <c r="AI865" s="14"/>
      <c r="AM865" s="7"/>
      <c r="AQ865" s="7"/>
      <c r="AS865" s="14"/>
      <c r="AT865" s="14"/>
      <c r="AU865" s="28"/>
      <c r="DL865" s="28"/>
    </row>
    <row r="866" spans="11:116" s="6" customFormat="1" x14ac:dyDescent="0.35">
      <c r="K866" s="47"/>
      <c r="AD866" s="7"/>
      <c r="AH866" s="7"/>
      <c r="AI866" s="14"/>
      <c r="AM866" s="7"/>
      <c r="AQ866" s="7"/>
      <c r="AS866" s="14"/>
      <c r="AT866" s="14"/>
      <c r="AU866" s="28"/>
      <c r="DL866" s="28"/>
    </row>
    <row r="867" spans="11:116" s="6" customFormat="1" x14ac:dyDescent="0.35">
      <c r="K867" s="47"/>
      <c r="AD867" s="7"/>
      <c r="AH867" s="7"/>
      <c r="AI867" s="14"/>
      <c r="AM867" s="7"/>
      <c r="AQ867" s="7"/>
      <c r="AS867" s="14"/>
      <c r="AT867" s="14"/>
      <c r="AU867" s="28"/>
      <c r="DL867" s="28"/>
    </row>
    <row r="868" spans="11:116" s="6" customFormat="1" x14ac:dyDescent="0.35">
      <c r="K868" s="47"/>
      <c r="AD868" s="7"/>
      <c r="AH868" s="7"/>
      <c r="AI868" s="14"/>
      <c r="AM868" s="7"/>
      <c r="AQ868" s="7"/>
      <c r="AS868" s="14"/>
      <c r="AT868" s="14"/>
      <c r="AU868" s="28"/>
      <c r="DL868" s="28"/>
    </row>
    <row r="869" spans="11:116" s="6" customFormat="1" x14ac:dyDescent="0.35">
      <c r="K869" s="47"/>
      <c r="AD869" s="7"/>
      <c r="AH869" s="7"/>
      <c r="AI869" s="14"/>
      <c r="AM869" s="7"/>
      <c r="AQ869" s="7"/>
      <c r="AS869" s="14"/>
      <c r="AT869" s="14"/>
      <c r="AU869" s="28"/>
      <c r="DL869" s="28"/>
    </row>
    <row r="870" spans="11:116" s="6" customFormat="1" x14ac:dyDescent="0.35">
      <c r="K870" s="47"/>
      <c r="AD870" s="7"/>
      <c r="AH870" s="7"/>
      <c r="AI870" s="14"/>
      <c r="AM870" s="7"/>
      <c r="AQ870" s="7"/>
      <c r="AS870" s="14"/>
      <c r="AT870" s="14"/>
      <c r="AU870" s="28"/>
      <c r="DL870" s="28"/>
    </row>
    <row r="871" spans="11:116" s="6" customFormat="1" x14ac:dyDescent="0.35">
      <c r="K871" s="47"/>
      <c r="AD871" s="7"/>
      <c r="AH871" s="7"/>
      <c r="AI871" s="14"/>
      <c r="AM871" s="7"/>
      <c r="AQ871" s="7"/>
      <c r="AS871" s="14"/>
      <c r="AT871" s="14"/>
      <c r="AU871" s="28"/>
      <c r="DL871" s="28"/>
    </row>
    <row r="872" spans="11:116" s="6" customFormat="1" x14ac:dyDescent="0.35">
      <c r="K872" s="47"/>
      <c r="AD872" s="7"/>
      <c r="AH872" s="7"/>
      <c r="AI872" s="14"/>
      <c r="AM872" s="7"/>
      <c r="AQ872" s="7"/>
      <c r="AS872" s="14"/>
      <c r="AT872" s="14"/>
      <c r="AU872" s="28"/>
      <c r="DL872" s="28"/>
    </row>
    <row r="873" spans="11:116" s="6" customFormat="1" x14ac:dyDescent="0.35">
      <c r="K873" s="47"/>
      <c r="AD873" s="7"/>
      <c r="AH873" s="7"/>
      <c r="AI873" s="14"/>
      <c r="AM873" s="7"/>
      <c r="AQ873" s="7"/>
      <c r="AS873" s="14"/>
      <c r="AT873" s="14"/>
      <c r="AU873" s="28"/>
      <c r="DL873" s="28"/>
    </row>
    <row r="874" spans="11:116" s="6" customFormat="1" x14ac:dyDescent="0.35">
      <c r="K874" s="47"/>
      <c r="AD874" s="7"/>
      <c r="AH874" s="7"/>
      <c r="AI874" s="14"/>
      <c r="AM874" s="7"/>
      <c r="AQ874" s="7"/>
      <c r="AS874" s="14"/>
      <c r="AT874" s="14"/>
      <c r="AU874" s="28"/>
      <c r="DL874" s="28"/>
    </row>
    <row r="875" spans="11:116" s="6" customFormat="1" x14ac:dyDescent="0.35">
      <c r="K875" s="47"/>
      <c r="AD875" s="7"/>
      <c r="AH875" s="7"/>
      <c r="AI875" s="14"/>
      <c r="AM875" s="7"/>
      <c r="AQ875" s="7"/>
      <c r="AS875" s="14"/>
      <c r="AT875" s="14"/>
      <c r="AU875" s="28"/>
      <c r="DL875" s="28"/>
    </row>
    <row r="876" spans="11:116" s="6" customFormat="1" x14ac:dyDescent="0.35">
      <c r="K876" s="47"/>
      <c r="AD876" s="7"/>
      <c r="AH876" s="7"/>
      <c r="AI876" s="14"/>
      <c r="AM876" s="7"/>
      <c r="AQ876" s="7"/>
      <c r="AS876" s="14"/>
      <c r="AT876" s="14"/>
      <c r="AU876" s="28"/>
      <c r="DL876" s="28"/>
    </row>
    <row r="877" spans="11:116" s="6" customFormat="1" x14ac:dyDescent="0.35">
      <c r="K877" s="47"/>
      <c r="AD877" s="7"/>
      <c r="AH877" s="7"/>
      <c r="AI877" s="14"/>
      <c r="AM877" s="7"/>
      <c r="AQ877" s="7"/>
      <c r="AS877" s="14"/>
      <c r="AT877" s="14"/>
      <c r="AU877" s="28"/>
      <c r="DL877" s="28"/>
    </row>
    <row r="878" spans="11:116" s="6" customFormat="1" x14ac:dyDescent="0.35">
      <c r="K878" s="47"/>
      <c r="AD878" s="7"/>
      <c r="AH878" s="7"/>
      <c r="AI878" s="14"/>
      <c r="AM878" s="7"/>
      <c r="AQ878" s="7"/>
      <c r="AS878" s="14"/>
      <c r="AT878" s="14"/>
      <c r="AU878" s="28"/>
      <c r="DL878" s="28"/>
    </row>
    <row r="879" spans="11:116" s="6" customFormat="1" x14ac:dyDescent="0.35">
      <c r="K879" s="47"/>
      <c r="AD879" s="7"/>
      <c r="AH879" s="7"/>
      <c r="AI879" s="14"/>
      <c r="AM879" s="7"/>
      <c r="AQ879" s="7"/>
      <c r="AS879" s="14"/>
      <c r="AT879" s="14"/>
      <c r="AU879" s="28"/>
      <c r="DL879" s="28"/>
    </row>
    <row r="880" spans="11:116" s="6" customFormat="1" x14ac:dyDescent="0.35">
      <c r="K880" s="47"/>
      <c r="AD880" s="7"/>
      <c r="AH880" s="7"/>
      <c r="AI880" s="14"/>
      <c r="AM880" s="7"/>
      <c r="AQ880" s="7"/>
      <c r="AS880" s="14"/>
      <c r="AT880" s="14"/>
      <c r="AU880" s="28"/>
      <c r="DL880" s="28"/>
    </row>
    <row r="881" spans="11:116" s="6" customFormat="1" x14ac:dyDescent="0.35">
      <c r="K881" s="47"/>
      <c r="AD881" s="7"/>
      <c r="AH881" s="7"/>
      <c r="AI881" s="14"/>
      <c r="AM881" s="7"/>
      <c r="AQ881" s="7"/>
      <c r="AS881" s="14"/>
      <c r="AT881" s="14"/>
      <c r="AU881" s="28"/>
      <c r="DL881" s="28"/>
    </row>
    <row r="882" spans="11:116" s="6" customFormat="1" x14ac:dyDescent="0.35">
      <c r="K882" s="47"/>
      <c r="AD882" s="7"/>
      <c r="AH882" s="7"/>
      <c r="AI882" s="14"/>
      <c r="AM882" s="7"/>
      <c r="AQ882" s="7"/>
      <c r="AS882" s="14"/>
      <c r="AT882" s="14"/>
      <c r="AU882" s="28"/>
      <c r="DL882" s="28"/>
    </row>
    <row r="883" spans="11:116" s="6" customFormat="1" x14ac:dyDescent="0.35">
      <c r="K883" s="47"/>
      <c r="AD883" s="7"/>
      <c r="AH883" s="7"/>
      <c r="AI883" s="14"/>
      <c r="AM883" s="7"/>
      <c r="AQ883" s="7"/>
      <c r="AS883" s="14"/>
      <c r="AT883" s="14"/>
      <c r="AU883" s="28"/>
      <c r="DL883" s="28"/>
    </row>
    <row r="884" spans="11:116" s="6" customFormat="1" x14ac:dyDescent="0.35">
      <c r="K884" s="47"/>
      <c r="AD884" s="7"/>
      <c r="AH884" s="7"/>
      <c r="AI884" s="14"/>
      <c r="AM884" s="7"/>
      <c r="AQ884" s="7"/>
      <c r="AS884" s="14"/>
      <c r="AT884" s="14"/>
      <c r="AU884" s="28"/>
      <c r="DL884" s="28"/>
    </row>
    <row r="885" spans="11:116" s="6" customFormat="1" x14ac:dyDescent="0.35">
      <c r="K885" s="47"/>
      <c r="AD885" s="7"/>
      <c r="AH885" s="7"/>
      <c r="AI885" s="14"/>
      <c r="AM885" s="7"/>
      <c r="AQ885" s="7"/>
      <c r="AS885" s="14"/>
      <c r="AT885" s="14"/>
      <c r="AU885" s="28"/>
      <c r="DL885" s="28"/>
    </row>
    <row r="886" spans="11:116" s="6" customFormat="1" x14ac:dyDescent="0.35">
      <c r="K886" s="47"/>
      <c r="AD886" s="7"/>
      <c r="AH886" s="7"/>
      <c r="AI886" s="14"/>
      <c r="AM886" s="7"/>
      <c r="AQ886" s="7"/>
      <c r="AS886" s="14"/>
      <c r="AT886" s="14"/>
      <c r="AU886" s="28"/>
      <c r="DL886" s="28"/>
    </row>
    <row r="887" spans="11:116" s="6" customFormat="1" x14ac:dyDescent="0.35">
      <c r="K887" s="47"/>
      <c r="AD887" s="7"/>
      <c r="AH887" s="7"/>
      <c r="AI887" s="14"/>
      <c r="AM887" s="7"/>
      <c r="AQ887" s="7"/>
      <c r="AS887" s="14"/>
      <c r="AT887" s="14"/>
      <c r="AU887" s="28"/>
      <c r="DL887" s="28"/>
    </row>
    <row r="888" spans="11:116" s="6" customFormat="1" x14ac:dyDescent="0.35">
      <c r="K888" s="47"/>
      <c r="AD888" s="7"/>
      <c r="AH888" s="7"/>
      <c r="AI888" s="14"/>
      <c r="AM888" s="7"/>
      <c r="AQ888" s="7"/>
      <c r="AS888" s="14"/>
      <c r="AT888" s="14"/>
      <c r="AU888" s="28"/>
      <c r="DL888" s="28"/>
    </row>
    <row r="889" spans="11:116" s="6" customFormat="1" x14ac:dyDescent="0.35">
      <c r="K889" s="47"/>
      <c r="AD889" s="7"/>
      <c r="AH889" s="7"/>
      <c r="AI889" s="14"/>
      <c r="AM889" s="7"/>
      <c r="AQ889" s="7"/>
      <c r="AS889" s="14"/>
      <c r="AT889" s="14"/>
      <c r="AU889" s="28"/>
      <c r="DL889" s="28"/>
    </row>
    <row r="890" spans="11:116" s="6" customFormat="1" x14ac:dyDescent="0.35">
      <c r="K890" s="47"/>
      <c r="AD890" s="7"/>
      <c r="AH890" s="7"/>
      <c r="AI890" s="14"/>
      <c r="AM890" s="7"/>
      <c r="AQ890" s="7"/>
      <c r="AS890" s="14"/>
      <c r="AT890" s="14"/>
      <c r="AU890" s="28"/>
      <c r="DL890" s="28"/>
    </row>
    <row r="891" spans="11:116" s="6" customFormat="1" x14ac:dyDescent="0.35">
      <c r="K891" s="47"/>
      <c r="AD891" s="7"/>
      <c r="AH891" s="7"/>
      <c r="AI891" s="14"/>
      <c r="AM891" s="7"/>
      <c r="AQ891" s="7"/>
      <c r="AS891" s="14"/>
      <c r="AT891" s="14"/>
      <c r="AU891" s="28"/>
      <c r="DL891" s="28"/>
    </row>
    <row r="892" spans="11:116" s="6" customFormat="1" x14ac:dyDescent="0.35">
      <c r="K892" s="47"/>
      <c r="AD892" s="7"/>
      <c r="AH892" s="7"/>
      <c r="AI892" s="14"/>
      <c r="AM892" s="7"/>
      <c r="AQ892" s="7"/>
      <c r="AS892" s="14"/>
      <c r="AT892" s="14"/>
      <c r="AU892" s="28"/>
      <c r="DL892" s="28"/>
    </row>
    <row r="893" spans="11:116" s="6" customFormat="1" x14ac:dyDescent="0.35">
      <c r="K893" s="47"/>
      <c r="AD893" s="7"/>
      <c r="AH893" s="7"/>
      <c r="AI893" s="14"/>
      <c r="AM893" s="7"/>
      <c r="AQ893" s="7"/>
      <c r="AS893" s="14"/>
      <c r="AT893" s="14"/>
      <c r="AU893" s="28"/>
      <c r="DL893" s="28"/>
    </row>
    <row r="894" spans="11:116" s="6" customFormat="1" x14ac:dyDescent="0.35">
      <c r="K894" s="47"/>
      <c r="AD894" s="7"/>
      <c r="AH894" s="7"/>
      <c r="AI894" s="14"/>
      <c r="AM894" s="7"/>
      <c r="AQ894" s="7"/>
      <c r="AS894" s="14"/>
      <c r="AT894" s="14"/>
      <c r="AU894" s="28"/>
      <c r="DL894" s="28"/>
    </row>
    <row r="895" spans="11:116" s="6" customFormat="1" x14ac:dyDescent="0.35">
      <c r="K895" s="47"/>
      <c r="AD895" s="7"/>
      <c r="AH895" s="7"/>
      <c r="AI895" s="14"/>
      <c r="AM895" s="7"/>
      <c r="AQ895" s="7"/>
      <c r="AS895" s="14"/>
      <c r="AT895" s="14"/>
      <c r="AU895" s="28"/>
      <c r="DL895" s="28"/>
    </row>
    <row r="896" spans="11:116" s="6" customFormat="1" x14ac:dyDescent="0.35">
      <c r="K896" s="47"/>
      <c r="AD896" s="7"/>
      <c r="AH896" s="7"/>
      <c r="AI896" s="14"/>
      <c r="AM896" s="7"/>
      <c r="AQ896" s="7"/>
      <c r="AS896" s="14"/>
      <c r="AT896" s="14"/>
      <c r="AU896" s="28"/>
      <c r="DL896" s="28"/>
    </row>
    <row r="897" spans="11:116" s="6" customFormat="1" x14ac:dyDescent="0.35">
      <c r="K897" s="47"/>
      <c r="AD897" s="7"/>
      <c r="AH897" s="7"/>
      <c r="AI897" s="14"/>
      <c r="AM897" s="7"/>
      <c r="AQ897" s="7"/>
      <c r="AS897" s="14"/>
      <c r="AT897" s="14"/>
      <c r="AU897" s="28"/>
      <c r="DL897" s="28"/>
    </row>
    <row r="898" spans="11:116" s="6" customFormat="1" x14ac:dyDescent="0.35">
      <c r="K898" s="47"/>
      <c r="AD898" s="7"/>
      <c r="AH898" s="7"/>
      <c r="AI898" s="14"/>
      <c r="AM898" s="7"/>
      <c r="AQ898" s="7"/>
      <c r="AS898" s="14"/>
      <c r="AT898" s="14"/>
      <c r="AU898" s="28"/>
      <c r="DL898" s="28"/>
    </row>
    <row r="899" spans="11:116" s="6" customFormat="1" x14ac:dyDescent="0.35">
      <c r="K899" s="47"/>
      <c r="AD899" s="7"/>
      <c r="AH899" s="7"/>
      <c r="AI899" s="14"/>
      <c r="AM899" s="7"/>
      <c r="AQ899" s="7"/>
      <c r="AS899" s="14"/>
      <c r="AT899" s="14"/>
      <c r="AU899" s="28"/>
      <c r="DL899" s="28"/>
    </row>
    <row r="900" spans="11:116" s="6" customFormat="1" x14ac:dyDescent="0.35">
      <c r="K900" s="47"/>
      <c r="AD900" s="7"/>
      <c r="AH900" s="7"/>
      <c r="AI900" s="14"/>
      <c r="AM900" s="7"/>
      <c r="AQ900" s="7"/>
      <c r="AS900" s="14"/>
      <c r="AT900" s="14"/>
      <c r="AU900" s="28"/>
      <c r="DL900" s="28"/>
    </row>
    <row r="901" spans="11:116" s="6" customFormat="1" x14ac:dyDescent="0.35">
      <c r="K901" s="47"/>
      <c r="AD901" s="7"/>
      <c r="AH901" s="7"/>
      <c r="AI901" s="14"/>
      <c r="AM901" s="7"/>
      <c r="AQ901" s="7"/>
      <c r="AS901" s="14"/>
      <c r="AT901" s="14"/>
      <c r="AU901" s="28"/>
      <c r="DL901" s="28"/>
    </row>
    <row r="902" spans="11:116" s="6" customFormat="1" x14ac:dyDescent="0.35">
      <c r="K902" s="47"/>
      <c r="AD902" s="7"/>
      <c r="AH902" s="7"/>
      <c r="AI902" s="14"/>
      <c r="AM902" s="7"/>
      <c r="AQ902" s="7"/>
      <c r="AS902" s="14"/>
      <c r="AT902" s="14"/>
      <c r="AU902" s="28"/>
      <c r="DL902" s="28"/>
    </row>
    <row r="903" spans="11:116" s="6" customFormat="1" x14ac:dyDescent="0.35">
      <c r="K903" s="47"/>
      <c r="AD903" s="7"/>
      <c r="AH903" s="7"/>
      <c r="AI903" s="14"/>
      <c r="AM903" s="7"/>
      <c r="AQ903" s="7"/>
      <c r="AS903" s="14"/>
      <c r="AT903" s="14"/>
      <c r="AU903" s="28"/>
      <c r="DL903" s="28"/>
    </row>
    <row r="904" spans="11:116" s="6" customFormat="1" x14ac:dyDescent="0.35">
      <c r="K904" s="47"/>
      <c r="AD904" s="7"/>
      <c r="AH904" s="7"/>
      <c r="AI904" s="14"/>
      <c r="AM904" s="7"/>
      <c r="AQ904" s="7"/>
      <c r="AS904" s="14"/>
      <c r="AT904" s="14"/>
      <c r="AU904" s="28"/>
      <c r="DL904" s="28"/>
    </row>
    <row r="905" spans="11:116" s="6" customFormat="1" x14ac:dyDescent="0.35">
      <c r="K905" s="47"/>
      <c r="AD905" s="7"/>
      <c r="AH905" s="7"/>
      <c r="AI905" s="14"/>
      <c r="AM905" s="7"/>
      <c r="AQ905" s="7"/>
      <c r="AS905" s="14"/>
      <c r="AT905" s="14"/>
      <c r="AU905" s="28"/>
      <c r="DL905" s="28"/>
    </row>
    <row r="906" spans="11:116" s="6" customFormat="1" x14ac:dyDescent="0.35">
      <c r="K906" s="47"/>
      <c r="AD906" s="7"/>
      <c r="AH906" s="7"/>
      <c r="AI906" s="14"/>
      <c r="AM906" s="7"/>
      <c r="AQ906" s="7"/>
      <c r="AS906" s="14"/>
      <c r="AT906" s="14"/>
      <c r="AU906" s="28"/>
      <c r="DL906" s="28"/>
    </row>
    <row r="907" spans="11:116" s="6" customFormat="1" x14ac:dyDescent="0.35">
      <c r="K907" s="47"/>
      <c r="AD907" s="7"/>
      <c r="AH907" s="7"/>
      <c r="AI907" s="14"/>
      <c r="AM907" s="7"/>
      <c r="AQ907" s="7"/>
      <c r="AS907" s="14"/>
      <c r="AT907" s="14"/>
      <c r="AU907" s="28"/>
      <c r="DL907" s="28"/>
    </row>
    <row r="908" spans="11:116" s="6" customFormat="1" x14ac:dyDescent="0.35">
      <c r="K908" s="47"/>
      <c r="AD908" s="7"/>
      <c r="AH908" s="7"/>
      <c r="AI908" s="14"/>
      <c r="AM908" s="7"/>
      <c r="AQ908" s="7"/>
      <c r="AS908" s="14"/>
      <c r="AT908" s="14"/>
      <c r="AU908" s="28"/>
      <c r="DL908" s="28"/>
    </row>
    <row r="909" spans="11:116" s="6" customFormat="1" x14ac:dyDescent="0.35">
      <c r="K909" s="47"/>
      <c r="AD909" s="7"/>
      <c r="AH909" s="7"/>
      <c r="AI909" s="14"/>
      <c r="AM909" s="7"/>
      <c r="AQ909" s="7"/>
      <c r="AS909" s="14"/>
      <c r="AT909" s="14"/>
      <c r="AU909" s="28"/>
      <c r="DL909" s="28"/>
    </row>
    <row r="910" spans="11:116" s="6" customFormat="1" x14ac:dyDescent="0.35">
      <c r="K910" s="47"/>
      <c r="AD910" s="7"/>
      <c r="AH910" s="7"/>
      <c r="AI910" s="14"/>
      <c r="AM910" s="7"/>
      <c r="AQ910" s="7"/>
      <c r="AS910" s="14"/>
      <c r="AT910" s="14"/>
      <c r="AU910" s="28"/>
      <c r="DL910" s="28"/>
    </row>
    <row r="911" spans="11:116" s="6" customFormat="1" x14ac:dyDescent="0.35">
      <c r="K911" s="47"/>
      <c r="AD911" s="7"/>
      <c r="AH911" s="7"/>
      <c r="AI911" s="14"/>
      <c r="AM911" s="7"/>
      <c r="AQ911" s="7"/>
      <c r="AS911" s="14"/>
      <c r="AT911" s="14"/>
      <c r="AU911" s="28"/>
      <c r="DL911" s="28"/>
    </row>
    <row r="912" spans="11:116" s="6" customFormat="1" x14ac:dyDescent="0.35">
      <c r="K912" s="47"/>
      <c r="AD912" s="7"/>
      <c r="AH912" s="7"/>
      <c r="AI912" s="14"/>
      <c r="AM912" s="7"/>
      <c r="AQ912" s="7"/>
      <c r="AS912" s="14"/>
      <c r="AT912" s="14"/>
      <c r="AU912" s="28"/>
      <c r="DL912" s="28"/>
    </row>
    <row r="913" spans="11:116" s="6" customFormat="1" x14ac:dyDescent="0.35">
      <c r="K913" s="47"/>
      <c r="AD913" s="7"/>
      <c r="AH913" s="7"/>
      <c r="AI913" s="14"/>
      <c r="AM913" s="7"/>
      <c r="AQ913" s="7"/>
      <c r="AS913" s="14"/>
      <c r="AT913" s="14"/>
      <c r="AU913" s="28"/>
      <c r="DL913" s="28"/>
    </row>
    <row r="914" spans="11:116" s="6" customFormat="1" x14ac:dyDescent="0.35">
      <c r="K914" s="47"/>
      <c r="AD914" s="7"/>
      <c r="AH914" s="7"/>
      <c r="AI914" s="14"/>
      <c r="AM914" s="7"/>
      <c r="AQ914" s="7"/>
      <c r="AS914" s="14"/>
      <c r="AT914" s="14"/>
      <c r="AU914" s="28"/>
      <c r="DL914" s="28"/>
    </row>
    <row r="915" spans="11:116" s="6" customFormat="1" x14ac:dyDescent="0.35">
      <c r="K915" s="47"/>
      <c r="AD915" s="7"/>
      <c r="AH915" s="7"/>
      <c r="AI915" s="14"/>
      <c r="AM915" s="7"/>
      <c r="AQ915" s="7"/>
      <c r="AS915" s="14"/>
      <c r="AT915" s="14"/>
      <c r="AU915" s="28"/>
      <c r="DL915" s="28"/>
    </row>
    <row r="916" spans="11:116" s="6" customFormat="1" x14ac:dyDescent="0.35">
      <c r="K916" s="47"/>
      <c r="AD916" s="7"/>
      <c r="AH916" s="7"/>
      <c r="AI916" s="14"/>
      <c r="AM916" s="7"/>
      <c r="AQ916" s="7"/>
      <c r="AS916" s="14"/>
      <c r="AT916" s="14"/>
      <c r="AU916" s="28"/>
      <c r="DL916" s="28"/>
    </row>
    <row r="917" spans="11:116" s="6" customFormat="1" x14ac:dyDescent="0.35">
      <c r="K917" s="47"/>
      <c r="AD917" s="7"/>
      <c r="AH917" s="7"/>
      <c r="AI917" s="14"/>
      <c r="AM917" s="7"/>
      <c r="AQ917" s="7"/>
      <c r="AS917" s="14"/>
      <c r="AT917" s="14"/>
      <c r="AU917" s="28"/>
      <c r="DL917" s="28"/>
    </row>
    <row r="918" spans="11:116" s="6" customFormat="1" x14ac:dyDescent="0.35">
      <c r="K918" s="47"/>
      <c r="AD918" s="7"/>
      <c r="AH918" s="7"/>
      <c r="AI918" s="14"/>
      <c r="AM918" s="7"/>
      <c r="AQ918" s="7"/>
      <c r="AS918" s="14"/>
      <c r="AT918" s="14"/>
      <c r="AU918" s="28"/>
      <c r="DL918" s="28"/>
    </row>
    <row r="919" spans="11:116" s="6" customFormat="1" x14ac:dyDescent="0.35">
      <c r="K919" s="47"/>
      <c r="AD919" s="7"/>
      <c r="AH919" s="7"/>
      <c r="AI919" s="14"/>
      <c r="AM919" s="7"/>
      <c r="AQ919" s="7"/>
      <c r="AS919" s="14"/>
      <c r="AT919" s="14"/>
      <c r="AU919" s="28"/>
      <c r="DL919" s="28"/>
    </row>
    <row r="920" spans="11:116" s="6" customFormat="1" x14ac:dyDescent="0.35">
      <c r="K920" s="47"/>
      <c r="AD920" s="7"/>
      <c r="AH920" s="7"/>
      <c r="AI920" s="14"/>
      <c r="AM920" s="7"/>
      <c r="AQ920" s="7"/>
      <c r="AS920" s="14"/>
      <c r="AT920" s="14"/>
      <c r="AU920" s="28"/>
      <c r="DL920" s="28"/>
    </row>
    <row r="921" spans="11:116" s="6" customFormat="1" x14ac:dyDescent="0.35">
      <c r="K921" s="47"/>
      <c r="AD921" s="7"/>
      <c r="AH921" s="7"/>
      <c r="AI921" s="14"/>
      <c r="AM921" s="7"/>
      <c r="AQ921" s="7"/>
      <c r="AS921" s="14"/>
      <c r="AT921" s="14"/>
      <c r="AU921" s="28"/>
      <c r="DL921" s="28"/>
    </row>
    <row r="922" spans="11:116" s="6" customFormat="1" x14ac:dyDescent="0.35">
      <c r="K922" s="47"/>
      <c r="AD922" s="7"/>
      <c r="AH922" s="7"/>
      <c r="AI922" s="14"/>
      <c r="AM922" s="7"/>
      <c r="AQ922" s="7"/>
      <c r="AS922" s="14"/>
      <c r="AT922" s="14"/>
      <c r="AU922" s="28"/>
      <c r="DL922" s="28"/>
    </row>
    <row r="923" spans="11:116" s="6" customFormat="1" x14ac:dyDescent="0.35">
      <c r="K923" s="47"/>
      <c r="AD923" s="7"/>
      <c r="AH923" s="7"/>
      <c r="AI923" s="14"/>
      <c r="AM923" s="7"/>
      <c r="AQ923" s="7"/>
      <c r="AS923" s="14"/>
      <c r="AT923" s="14"/>
      <c r="AU923" s="28"/>
      <c r="DL923" s="28"/>
    </row>
    <row r="924" spans="11:116" s="6" customFormat="1" x14ac:dyDescent="0.35">
      <c r="K924" s="47"/>
      <c r="AD924" s="7"/>
      <c r="AH924" s="7"/>
      <c r="AI924" s="14"/>
      <c r="AM924" s="7"/>
      <c r="AQ924" s="7"/>
      <c r="AS924" s="14"/>
      <c r="AT924" s="14"/>
      <c r="AU924" s="28"/>
      <c r="DL924" s="28"/>
    </row>
    <row r="925" spans="11:116" s="6" customFormat="1" x14ac:dyDescent="0.35">
      <c r="K925" s="47"/>
      <c r="AD925" s="7"/>
      <c r="AH925" s="7"/>
      <c r="AI925" s="14"/>
      <c r="AM925" s="7"/>
      <c r="AQ925" s="7"/>
      <c r="AS925" s="14"/>
      <c r="AT925" s="14"/>
      <c r="AU925" s="28"/>
      <c r="DL925" s="28"/>
    </row>
    <row r="926" spans="11:116" s="6" customFormat="1" x14ac:dyDescent="0.35">
      <c r="K926" s="47"/>
      <c r="AD926" s="7"/>
      <c r="AH926" s="7"/>
      <c r="AI926" s="14"/>
      <c r="AM926" s="7"/>
      <c r="AQ926" s="7"/>
      <c r="AS926" s="14"/>
      <c r="AT926" s="14"/>
      <c r="AU926" s="28"/>
      <c r="DL926" s="28"/>
    </row>
    <row r="927" spans="11:116" s="6" customFormat="1" x14ac:dyDescent="0.35">
      <c r="K927" s="47"/>
      <c r="AD927" s="7"/>
      <c r="AH927" s="7"/>
      <c r="AI927" s="14"/>
      <c r="AM927" s="7"/>
      <c r="AQ927" s="7"/>
      <c r="AS927" s="14"/>
      <c r="AT927" s="14"/>
      <c r="AU927" s="28"/>
      <c r="DL927" s="28"/>
    </row>
    <row r="928" spans="11:116" s="6" customFormat="1" x14ac:dyDescent="0.35">
      <c r="K928" s="47"/>
      <c r="AD928" s="7"/>
      <c r="AH928" s="7"/>
      <c r="AI928" s="14"/>
      <c r="AM928" s="7"/>
      <c r="AQ928" s="7"/>
      <c r="AS928" s="14"/>
      <c r="AT928" s="14"/>
      <c r="AU928" s="28"/>
      <c r="DL928" s="28"/>
    </row>
    <row r="929" spans="11:116" s="6" customFormat="1" x14ac:dyDescent="0.35">
      <c r="K929" s="47"/>
      <c r="AD929" s="7"/>
      <c r="AH929" s="7"/>
      <c r="AI929" s="14"/>
      <c r="AM929" s="7"/>
      <c r="AQ929" s="7"/>
      <c r="AS929" s="14"/>
      <c r="AT929" s="14"/>
      <c r="AU929" s="28"/>
      <c r="DL929" s="28"/>
    </row>
    <row r="930" spans="11:116" s="6" customFormat="1" x14ac:dyDescent="0.35">
      <c r="K930" s="47"/>
      <c r="AD930" s="7"/>
      <c r="AH930" s="7"/>
      <c r="AI930" s="14"/>
      <c r="AM930" s="7"/>
      <c r="AQ930" s="7"/>
      <c r="AS930" s="14"/>
      <c r="AT930" s="14"/>
      <c r="AU930" s="28"/>
      <c r="DL930" s="28"/>
    </row>
    <row r="931" spans="11:116" s="6" customFormat="1" x14ac:dyDescent="0.35">
      <c r="K931" s="47"/>
      <c r="AD931" s="7"/>
      <c r="AH931" s="7"/>
      <c r="AI931" s="14"/>
      <c r="AM931" s="7"/>
      <c r="AQ931" s="7"/>
      <c r="AS931" s="14"/>
      <c r="AT931" s="14"/>
      <c r="AU931" s="28"/>
      <c r="DL931" s="28"/>
    </row>
    <row r="932" spans="11:116" s="6" customFormat="1" x14ac:dyDescent="0.35">
      <c r="K932" s="47"/>
      <c r="AD932" s="7"/>
      <c r="AH932" s="7"/>
      <c r="AI932" s="14"/>
      <c r="AM932" s="7"/>
      <c r="AQ932" s="7"/>
      <c r="AS932" s="14"/>
      <c r="AT932" s="14"/>
      <c r="AU932" s="28"/>
      <c r="DL932" s="28"/>
    </row>
    <row r="933" spans="11:116" s="6" customFormat="1" x14ac:dyDescent="0.35">
      <c r="K933" s="47"/>
      <c r="AD933" s="7"/>
      <c r="AH933" s="7"/>
      <c r="AI933" s="14"/>
      <c r="AM933" s="7"/>
      <c r="AQ933" s="7"/>
      <c r="AS933" s="14"/>
      <c r="AT933" s="14"/>
      <c r="AU933" s="28"/>
      <c r="DL933" s="28"/>
    </row>
    <row r="934" spans="11:116" s="6" customFormat="1" x14ac:dyDescent="0.35">
      <c r="K934" s="47"/>
      <c r="AD934" s="7"/>
      <c r="AH934" s="7"/>
      <c r="AI934" s="14"/>
      <c r="AM934" s="7"/>
      <c r="AQ934" s="7"/>
      <c r="AS934" s="14"/>
      <c r="AT934" s="14"/>
      <c r="AU934" s="28"/>
      <c r="DL934" s="28"/>
    </row>
    <row r="935" spans="11:116" s="6" customFormat="1" x14ac:dyDescent="0.35">
      <c r="K935" s="47"/>
      <c r="AD935" s="7"/>
      <c r="AH935" s="7"/>
      <c r="AI935" s="14"/>
      <c r="AM935" s="7"/>
      <c r="AQ935" s="7"/>
      <c r="AS935" s="14"/>
      <c r="AT935" s="14"/>
      <c r="AU935" s="28"/>
      <c r="DL935" s="28"/>
    </row>
    <row r="936" spans="11:116" s="6" customFormat="1" x14ac:dyDescent="0.35">
      <c r="K936" s="47"/>
      <c r="AD936" s="7"/>
      <c r="AH936" s="7"/>
      <c r="AI936" s="14"/>
      <c r="AM936" s="7"/>
      <c r="AQ936" s="7"/>
      <c r="AS936" s="14"/>
      <c r="AT936" s="14"/>
      <c r="AU936" s="28"/>
      <c r="DL936" s="28"/>
    </row>
    <row r="937" spans="11:116" s="6" customFormat="1" x14ac:dyDescent="0.35">
      <c r="K937" s="47"/>
      <c r="AD937" s="7"/>
      <c r="AH937" s="7"/>
      <c r="AI937" s="14"/>
      <c r="AM937" s="7"/>
      <c r="AQ937" s="7"/>
      <c r="AS937" s="14"/>
      <c r="AT937" s="14"/>
      <c r="AU937" s="28"/>
      <c r="DL937" s="28"/>
    </row>
    <row r="938" spans="11:116" s="6" customFormat="1" x14ac:dyDescent="0.35">
      <c r="K938" s="47"/>
      <c r="AD938" s="7"/>
      <c r="AH938" s="7"/>
      <c r="AI938" s="14"/>
      <c r="AM938" s="7"/>
      <c r="AQ938" s="7"/>
      <c r="AS938" s="14"/>
      <c r="AT938" s="14"/>
      <c r="AU938" s="28"/>
      <c r="DL938" s="28"/>
    </row>
    <row r="939" spans="11:116" s="6" customFormat="1" x14ac:dyDescent="0.35">
      <c r="K939" s="47"/>
      <c r="AD939" s="7"/>
      <c r="AH939" s="7"/>
      <c r="AI939" s="14"/>
      <c r="AM939" s="7"/>
      <c r="AQ939" s="7"/>
      <c r="AS939" s="14"/>
      <c r="AT939" s="14"/>
      <c r="AU939" s="28"/>
      <c r="DL939" s="28"/>
    </row>
    <row r="940" spans="11:116" s="6" customFormat="1" x14ac:dyDescent="0.35">
      <c r="K940" s="47"/>
      <c r="AD940" s="7"/>
      <c r="AH940" s="7"/>
      <c r="AI940" s="14"/>
      <c r="AM940" s="7"/>
      <c r="AQ940" s="7"/>
      <c r="AS940" s="14"/>
      <c r="AT940" s="14"/>
      <c r="AU940" s="28"/>
      <c r="DL940" s="28"/>
    </row>
    <row r="941" spans="11:116" s="6" customFormat="1" x14ac:dyDescent="0.35">
      <c r="K941" s="47"/>
      <c r="AD941" s="7"/>
      <c r="AH941" s="7"/>
      <c r="AI941" s="14"/>
      <c r="AM941" s="7"/>
      <c r="AQ941" s="7"/>
      <c r="AS941" s="14"/>
      <c r="AT941" s="14"/>
      <c r="AU941" s="28"/>
      <c r="DL941" s="28"/>
    </row>
    <row r="942" spans="11:116" s="6" customFormat="1" x14ac:dyDescent="0.35">
      <c r="K942" s="47"/>
      <c r="AD942" s="7"/>
      <c r="AH942" s="7"/>
      <c r="AI942" s="14"/>
      <c r="AM942" s="7"/>
      <c r="AQ942" s="7"/>
      <c r="AS942" s="14"/>
      <c r="AT942" s="14"/>
      <c r="AU942" s="28"/>
      <c r="DL942" s="28"/>
    </row>
    <row r="943" spans="11:116" s="6" customFormat="1" x14ac:dyDescent="0.35">
      <c r="K943" s="47"/>
      <c r="AD943" s="7"/>
      <c r="AH943" s="7"/>
      <c r="AI943" s="14"/>
      <c r="AM943" s="7"/>
      <c r="AQ943" s="7"/>
      <c r="AS943" s="14"/>
      <c r="AT943" s="14"/>
      <c r="AU943" s="28"/>
      <c r="DL943" s="28"/>
    </row>
    <row r="944" spans="11:116" s="6" customFormat="1" x14ac:dyDescent="0.35">
      <c r="K944" s="47"/>
      <c r="AD944" s="7"/>
      <c r="AH944" s="7"/>
      <c r="AI944" s="14"/>
      <c r="AM944" s="7"/>
      <c r="AQ944" s="7"/>
      <c r="AS944" s="14"/>
      <c r="AT944" s="14"/>
      <c r="AU944" s="28"/>
      <c r="DL944" s="28"/>
    </row>
    <row r="945" spans="11:116" s="6" customFormat="1" x14ac:dyDescent="0.35">
      <c r="K945" s="47"/>
      <c r="AD945" s="7"/>
      <c r="AH945" s="7"/>
      <c r="AI945" s="14"/>
      <c r="AM945" s="7"/>
      <c r="AQ945" s="7"/>
      <c r="AS945" s="14"/>
      <c r="AT945" s="14"/>
      <c r="AU945" s="28"/>
      <c r="DL945" s="28"/>
    </row>
    <row r="946" spans="11:116" s="6" customFormat="1" x14ac:dyDescent="0.35">
      <c r="K946" s="47"/>
      <c r="AD946" s="7"/>
      <c r="AH946" s="7"/>
      <c r="AI946" s="14"/>
      <c r="AM946" s="7"/>
      <c r="AQ946" s="7"/>
      <c r="AS946" s="14"/>
      <c r="AT946" s="14"/>
      <c r="AU946" s="28"/>
      <c r="DL946" s="28"/>
    </row>
    <row r="947" spans="11:116" s="6" customFormat="1" x14ac:dyDescent="0.35">
      <c r="K947" s="47"/>
      <c r="AD947" s="7"/>
      <c r="AH947" s="7"/>
      <c r="AI947" s="14"/>
      <c r="AM947" s="7"/>
      <c r="AQ947" s="7"/>
      <c r="AS947" s="14"/>
      <c r="AT947" s="14"/>
      <c r="AU947" s="28"/>
      <c r="DL947" s="28"/>
    </row>
    <row r="948" spans="11:116" s="6" customFormat="1" x14ac:dyDescent="0.35">
      <c r="K948" s="47"/>
      <c r="AD948" s="7"/>
      <c r="AH948" s="7"/>
      <c r="AI948" s="14"/>
      <c r="AM948" s="7"/>
      <c r="AQ948" s="7"/>
      <c r="AS948" s="14"/>
      <c r="AT948" s="14"/>
      <c r="AU948" s="28"/>
      <c r="DL948" s="28"/>
    </row>
    <row r="949" spans="11:116" s="6" customFormat="1" x14ac:dyDescent="0.35">
      <c r="K949" s="47"/>
      <c r="AD949" s="7"/>
      <c r="AH949" s="7"/>
      <c r="AI949" s="14"/>
      <c r="AM949" s="7"/>
      <c r="AQ949" s="7"/>
      <c r="AS949" s="14"/>
      <c r="AT949" s="14"/>
      <c r="AU949" s="28"/>
      <c r="DL949" s="28"/>
    </row>
    <row r="950" spans="11:116" s="6" customFormat="1" x14ac:dyDescent="0.35">
      <c r="K950" s="47"/>
      <c r="AD950" s="7"/>
      <c r="AH950" s="7"/>
      <c r="AI950" s="14"/>
      <c r="AM950" s="7"/>
      <c r="AQ950" s="7"/>
      <c r="AS950" s="14"/>
      <c r="AT950" s="14"/>
      <c r="AU950" s="28"/>
      <c r="DL950" s="28"/>
    </row>
    <row r="951" spans="11:116" s="6" customFormat="1" x14ac:dyDescent="0.35">
      <c r="K951" s="47"/>
      <c r="AD951" s="7"/>
      <c r="AH951" s="7"/>
      <c r="AI951" s="14"/>
      <c r="AM951" s="7"/>
      <c r="AQ951" s="7"/>
      <c r="AS951" s="14"/>
      <c r="AT951" s="14"/>
      <c r="AU951" s="28"/>
      <c r="DL951" s="28"/>
    </row>
    <row r="952" spans="11:116" s="6" customFormat="1" x14ac:dyDescent="0.35">
      <c r="K952" s="47"/>
      <c r="AD952" s="7"/>
      <c r="AH952" s="7"/>
      <c r="AI952" s="14"/>
      <c r="AM952" s="7"/>
      <c r="AQ952" s="7"/>
      <c r="AS952" s="14"/>
      <c r="AT952" s="14"/>
      <c r="AU952" s="28"/>
      <c r="DL952" s="28"/>
    </row>
    <row r="953" spans="11:116" s="6" customFormat="1" x14ac:dyDescent="0.35">
      <c r="K953" s="47"/>
      <c r="AD953" s="7"/>
      <c r="AH953" s="7"/>
      <c r="AI953" s="14"/>
      <c r="AM953" s="7"/>
      <c r="AQ953" s="7"/>
      <c r="AS953" s="14"/>
      <c r="AT953" s="14"/>
      <c r="AU953" s="28"/>
      <c r="DL953" s="28"/>
    </row>
    <row r="954" spans="11:116" s="6" customFormat="1" x14ac:dyDescent="0.35">
      <c r="K954" s="47"/>
      <c r="AD954" s="7"/>
      <c r="AH954" s="7"/>
      <c r="AI954" s="14"/>
      <c r="AM954" s="7"/>
      <c r="AQ954" s="7"/>
      <c r="AS954" s="14"/>
      <c r="AT954" s="14"/>
      <c r="AU954" s="28"/>
      <c r="DL954" s="28"/>
    </row>
    <row r="955" spans="11:116" s="6" customFormat="1" x14ac:dyDescent="0.35">
      <c r="K955" s="47"/>
      <c r="AD955" s="7"/>
      <c r="AH955" s="7"/>
      <c r="AI955" s="14"/>
      <c r="AM955" s="7"/>
      <c r="AQ955" s="7"/>
      <c r="AS955" s="14"/>
      <c r="AT955" s="14"/>
      <c r="AU955" s="28"/>
      <c r="DL955" s="28"/>
    </row>
    <row r="956" spans="11:116" s="6" customFormat="1" x14ac:dyDescent="0.35">
      <c r="K956" s="47"/>
      <c r="AD956" s="7"/>
      <c r="AH956" s="7"/>
      <c r="AI956" s="14"/>
      <c r="AM956" s="7"/>
      <c r="AQ956" s="7"/>
      <c r="AS956" s="14"/>
      <c r="AT956" s="14"/>
      <c r="AU956" s="28"/>
      <c r="DL956" s="28"/>
    </row>
    <row r="957" spans="11:116" s="6" customFormat="1" x14ac:dyDescent="0.35">
      <c r="K957" s="47"/>
      <c r="AD957" s="7"/>
      <c r="AH957" s="7"/>
      <c r="AI957" s="14"/>
      <c r="AM957" s="7"/>
      <c r="AQ957" s="7"/>
      <c r="AS957" s="14"/>
      <c r="AT957" s="14"/>
      <c r="AU957" s="28"/>
      <c r="DL957" s="28"/>
    </row>
    <row r="958" spans="11:116" s="6" customFormat="1" x14ac:dyDescent="0.35">
      <c r="K958" s="47"/>
      <c r="AD958" s="7"/>
      <c r="AH958" s="7"/>
      <c r="AI958" s="14"/>
      <c r="AM958" s="7"/>
      <c r="AQ958" s="7"/>
      <c r="AS958" s="14"/>
      <c r="AT958" s="14"/>
      <c r="AU958" s="28"/>
      <c r="DL958" s="28"/>
    </row>
    <row r="959" spans="11:116" s="6" customFormat="1" x14ac:dyDescent="0.35">
      <c r="K959" s="47"/>
      <c r="AD959" s="7"/>
      <c r="AH959" s="7"/>
      <c r="AI959" s="14"/>
      <c r="AM959" s="7"/>
      <c r="AQ959" s="7"/>
      <c r="AS959" s="14"/>
      <c r="AT959" s="14"/>
      <c r="AU959" s="28"/>
      <c r="DL959" s="28"/>
    </row>
    <row r="960" spans="11:116" s="6" customFormat="1" x14ac:dyDescent="0.35">
      <c r="K960" s="47"/>
      <c r="AD960" s="7"/>
      <c r="AH960" s="7"/>
      <c r="AI960" s="14"/>
      <c r="AM960" s="7"/>
      <c r="AQ960" s="7"/>
      <c r="AS960" s="14"/>
      <c r="AT960" s="14"/>
      <c r="AU960" s="28"/>
      <c r="DL960" s="28"/>
    </row>
    <row r="961" spans="11:116" s="6" customFormat="1" x14ac:dyDescent="0.35">
      <c r="K961" s="47"/>
      <c r="AD961" s="7"/>
      <c r="AH961" s="7"/>
      <c r="AI961" s="14"/>
      <c r="AM961" s="7"/>
      <c r="AQ961" s="7"/>
      <c r="AS961" s="14"/>
      <c r="AT961" s="14"/>
      <c r="AU961" s="28"/>
      <c r="DL961" s="28"/>
    </row>
    <row r="962" spans="11:116" s="6" customFormat="1" x14ac:dyDescent="0.35">
      <c r="K962" s="47"/>
      <c r="AD962" s="7"/>
      <c r="AH962" s="7"/>
      <c r="AI962" s="14"/>
      <c r="AM962" s="7"/>
      <c r="AQ962" s="7"/>
      <c r="AS962" s="14"/>
      <c r="AT962" s="14"/>
      <c r="AU962" s="28"/>
      <c r="DL962" s="28"/>
    </row>
    <row r="963" spans="11:116" s="6" customFormat="1" x14ac:dyDescent="0.35">
      <c r="K963" s="47"/>
      <c r="AD963" s="7"/>
      <c r="AH963" s="7"/>
      <c r="AI963" s="14"/>
      <c r="AM963" s="7"/>
      <c r="AQ963" s="7"/>
      <c r="AS963" s="14"/>
      <c r="AT963" s="14"/>
      <c r="AU963" s="28"/>
      <c r="DL963" s="28"/>
    </row>
    <row r="964" spans="11:116" s="6" customFormat="1" x14ac:dyDescent="0.35">
      <c r="K964" s="47"/>
      <c r="AD964" s="7"/>
      <c r="AH964" s="7"/>
      <c r="AI964" s="14"/>
      <c r="AM964" s="7"/>
      <c r="AQ964" s="7"/>
      <c r="AS964" s="14"/>
      <c r="AT964" s="14"/>
      <c r="AU964" s="28"/>
      <c r="DL964" s="28"/>
    </row>
    <row r="965" spans="11:116" s="6" customFormat="1" x14ac:dyDescent="0.35">
      <c r="K965" s="47"/>
      <c r="AD965" s="7"/>
      <c r="AH965" s="7"/>
      <c r="AI965" s="14"/>
      <c r="AM965" s="7"/>
      <c r="AQ965" s="7"/>
      <c r="AS965" s="14"/>
      <c r="AT965" s="14"/>
      <c r="AU965" s="28"/>
      <c r="DL965" s="28"/>
    </row>
    <row r="966" spans="11:116" s="6" customFormat="1" x14ac:dyDescent="0.35">
      <c r="K966" s="47"/>
      <c r="AD966" s="7"/>
      <c r="AH966" s="7"/>
      <c r="AI966" s="14"/>
      <c r="AM966" s="7"/>
      <c r="AQ966" s="7"/>
      <c r="AS966" s="14"/>
      <c r="AT966" s="14"/>
      <c r="AU966" s="28"/>
      <c r="DL966" s="28"/>
    </row>
    <row r="967" spans="11:116" s="6" customFormat="1" x14ac:dyDescent="0.35">
      <c r="K967" s="47"/>
      <c r="AD967" s="7"/>
      <c r="AH967" s="7"/>
      <c r="AI967" s="14"/>
      <c r="AM967" s="7"/>
      <c r="AQ967" s="7"/>
      <c r="AS967" s="14"/>
      <c r="AT967" s="14"/>
      <c r="AU967" s="28"/>
      <c r="DL967" s="28"/>
    </row>
    <row r="968" spans="11:116" s="6" customFormat="1" x14ac:dyDescent="0.35">
      <c r="K968" s="47"/>
      <c r="AD968" s="7"/>
      <c r="AH968" s="7"/>
      <c r="AI968" s="14"/>
      <c r="AM968" s="7"/>
      <c r="AQ968" s="7"/>
      <c r="AS968" s="14"/>
      <c r="AT968" s="14"/>
      <c r="AU968" s="28"/>
      <c r="DL968" s="28"/>
    </row>
    <row r="969" spans="11:116" s="6" customFormat="1" x14ac:dyDescent="0.35">
      <c r="K969" s="47"/>
      <c r="AD969" s="7"/>
      <c r="AH969" s="7"/>
      <c r="AI969" s="14"/>
      <c r="AM969" s="7"/>
      <c r="AQ969" s="7"/>
      <c r="AS969" s="14"/>
      <c r="AT969" s="14"/>
      <c r="AU969" s="28"/>
      <c r="DL969" s="28"/>
    </row>
    <row r="970" spans="11:116" s="6" customFormat="1" x14ac:dyDescent="0.35">
      <c r="K970" s="47"/>
      <c r="AD970" s="7"/>
      <c r="AH970" s="7"/>
      <c r="AI970" s="14"/>
      <c r="AM970" s="7"/>
      <c r="AQ970" s="7"/>
      <c r="AS970" s="14"/>
      <c r="AT970" s="14"/>
      <c r="AU970" s="28"/>
      <c r="DL970" s="28"/>
    </row>
    <row r="971" spans="11:116" s="6" customFormat="1" x14ac:dyDescent="0.35">
      <c r="K971" s="47"/>
      <c r="AD971" s="7"/>
      <c r="AH971" s="7"/>
      <c r="AI971" s="14"/>
      <c r="AM971" s="7"/>
      <c r="AQ971" s="7"/>
      <c r="AS971" s="14"/>
      <c r="AT971" s="14"/>
      <c r="AU971" s="28"/>
      <c r="DL971" s="28"/>
    </row>
    <row r="972" spans="11:116" s="6" customFormat="1" x14ac:dyDescent="0.35">
      <c r="K972" s="47"/>
      <c r="AD972" s="7"/>
      <c r="AH972" s="7"/>
      <c r="AI972" s="14"/>
      <c r="AM972" s="7"/>
      <c r="AQ972" s="7"/>
      <c r="AS972" s="14"/>
      <c r="AT972" s="14"/>
      <c r="AU972" s="28"/>
      <c r="DL972" s="28"/>
    </row>
    <row r="973" spans="11:116" s="6" customFormat="1" x14ac:dyDescent="0.35">
      <c r="K973" s="47"/>
      <c r="AD973" s="7"/>
      <c r="AH973" s="7"/>
      <c r="AI973" s="14"/>
      <c r="AM973" s="7"/>
      <c r="AQ973" s="7"/>
      <c r="AS973" s="14"/>
      <c r="AT973" s="14"/>
      <c r="AU973" s="28"/>
      <c r="DL973" s="28"/>
    </row>
    <row r="974" spans="11:116" s="6" customFormat="1" x14ac:dyDescent="0.35">
      <c r="K974" s="47"/>
      <c r="AD974" s="7"/>
      <c r="AH974" s="7"/>
      <c r="AI974" s="14"/>
      <c r="AM974" s="7"/>
      <c r="AQ974" s="7"/>
      <c r="AS974" s="14"/>
      <c r="AT974" s="14"/>
      <c r="AU974" s="28"/>
      <c r="DL974" s="28"/>
    </row>
    <row r="975" spans="11:116" s="6" customFormat="1" x14ac:dyDescent="0.35">
      <c r="K975" s="47"/>
      <c r="AD975" s="7"/>
      <c r="AH975" s="7"/>
      <c r="AI975" s="14"/>
      <c r="AM975" s="7"/>
      <c r="AQ975" s="7"/>
      <c r="AS975" s="14"/>
      <c r="AT975" s="14"/>
      <c r="AU975" s="28"/>
      <c r="DL975" s="28"/>
    </row>
    <row r="976" spans="11:116" s="6" customFormat="1" x14ac:dyDescent="0.35">
      <c r="K976" s="47"/>
      <c r="AD976" s="7"/>
      <c r="AH976" s="7"/>
      <c r="AI976" s="14"/>
      <c r="AM976" s="7"/>
      <c r="AQ976" s="7"/>
      <c r="AS976" s="14"/>
      <c r="AT976" s="14"/>
      <c r="AU976" s="28"/>
      <c r="DL976" s="28"/>
    </row>
    <row r="977" spans="11:116" s="6" customFormat="1" x14ac:dyDescent="0.35">
      <c r="K977" s="47"/>
      <c r="AD977" s="7"/>
      <c r="AH977" s="7"/>
      <c r="AI977" s="14"/>
      <c r="AM977" s="7"/>
      <c r="AQ977" s="7"/>
      <c r="AS977" s="14"/>
      <c r="AT977" s="14"/>
      <c r="AU977" s="28"/>
      <c r="DL977" s="28"/>
    </row>
    <row r="978" spans="11:116" s="6" customFormat="1" x14ac:dyDescent="0.35">
      <c r="K978" s="47"/>
      <c r="AD978" s="7"/>
      <c r="AH978" s="7"/>
      <c r="AI978" s="14"/>
      <c r="AM978" s="7"/>
      <c r="AQ978" s="7"/>
      <c r="AS978" s="14"/>
      <c r="AT978" s="14"/>
      <c r="AU978" s="28"/>
      <c r="DL978" s="28"/>
    </row>
    <row r="979" spans="11:116" s="6" customFormat="1" x14ac:dyDescent="0.35">
      <c r="K979" s="47"/>
      <c r="AD979" s="7"/>
      <c r="AH979" s="7"/>
      <c r="AI979" s="14"/>
      <c r="AM979" s="7"/>
      <c r="AQ979" s="7"/>
      <c r="AS979" s="14"/>
      <c r="AT979" s="14"/>
      <c r="AU979" s="28"/>
      <c r="DL979" s="28"/>
    </row>
    <row r="980" spans="11:116" s="6" customFormat="1" x14ac:dyDescent="0.35">
      <c r="K980" s="47"/>
      <c r="AD980" s="7"/>
      <c r="AH980" s="7"/>
      <c r="AI980" s="14"/>
      <c r="AM980" s="7"/>
      <c r="AQ980" s="7"/>
      <c r="AS980" s="14"/>
      <c r="AT980" s="14"/>
      <c r="AU980" s="28"/>
      <c r="DL980" s="28"/>
    </row>
    <row r="981" spans="11:116" s="6" customFormat="1" x14ac:dyDescent="0.35">
      <c r="K981" s="47"/>
      <c r="AD981" s="7"/>
      <c r="AH981" s="7"/>
      <c r="AI981" s="14"/>
      <c r="AM981" s="7"/>
      <c r="AQ981" s="7"/>
      <c r="AS981" s="14"/>
      <c r="AT981" s="14"/>
      <c r="AU981" s="28"/>
      <c r="DL981" s="28"/>
    </row>
    <row r="982" spans="11:116" s="6" customFormat="1" x14ac:dyDescent="0.35">
      <c r="K982" s="47"/>
      <c r="AD982" s="7"/>
      <c r="AH982" s="7"/>
      <c r="AI982" s="14"/>
      <c r="AM982" s="7"/>
      <c r="AQ982" s="7"/>
      <c r="AS982" s="14"/>
      <c r="AT982" s="14"/>
      <c r="AU982" s="28"/>
      <c r="DL982" s="28"/>
    </row>
    <row r="983" spans="11:116" s="6" customFormat="1" x14ac:dyDescent="0.35">
      <c r="K983" s="47"/>
      <c r="AD983" s="7"/>
      <c r="AH983" s="7"/>
      <c r="AI983" s="14"/>
      <c r="AM983" s="7"/>
      <c r="AQ983" s="7"/>
      <c r="AS983" s="14"/>
      <c r="AT983" s="14"/>
      <c r="AU983" s="28"/>
      <c r="DL983" s="28"/>
    </row>
    <row r="984" spans="11:116" s="6" customFormat="1" x14ac:dyDescent="0.35">
      <c r="K984" s="47"/>
      <c r="AD984" s="7"/>
      <c r="AH984" s="7"/>
      <c r="AI984" s="14"/>
      <c r="AM984" s="7"/>
      <c r="AQ984" s="7"/>
      <c r="AS984" s="14"/>
      <c r="AT984" s="14"/>
      <c r="AU984" s="28"/>
      <c r="DL984" s="28"/>
    </row>
    <row r="985" spans="11:116" s="6" customFormat="1" x14ac:dyDescent="0.35">
      <c r="K985" s="47"/>
      <c r="AD985" s="7"/>
      <c r="AH985" s="7"/>
      <c r="AI985" s="14"/>
      <c r="AM985" s="7"/>
      <c r="AQ985" s="7"/>
      <c r="AS985" s="14"/>
      <c r="AT985" s="14"/>
      <c r="AU985" s="28"/>
      <c r="DL985" s="28"/>
    </row>
    <row r="986" spans="11:116" s="6" customFormat="1" x14ac:dyDescent="0.35">
      <c r="K986" s="47"/>
      <c r="AD986" s="7"/>
      <c r="AH986" s="7"/>
      <c r="AI986" s="14"/>
      <c r="AM986" s="7"/>
      <c r="AQ986" s="7"/>
      <c r="AS986" s="14"/>
      <c r="AT986" s="14"/>
      <c r="AU986" s="28"/>
      <c r="DL986" s="28"/>
    </row>
    <row r="987" spans="11:116" s="6" customFormat="1" x14ac:dyDescent="0.35">
      <c r="K987" s="47"/>
      <c r="AD987" s="7"/>
      <c r="AH987" s="7"/>
      <c r="AI987" s="14"/>
      <c r="AM987" s="7"/>
      <c r="AQ987" s="7"/>
      <c r="AS987" s="14"/>
      <c r="AT987" s="14"/>
      <c r="AU987" s="28"/>
      <c r="DL987" s="28"/>
    </row>
    <row r="988" spans="11:116" s="6" customFormat="1" x14ac:dyDescent="0.35">
      <c r="K988" s="47"/>
      <c r="AD988" s="7"/>
      <c r="AH988" s="7"/>
      <c r="AI988" s="14"/>
      <c r="AM988" s="7"/>
      <c r="AQ988" s="7"/>
      <c r="AS988" s="14"/>
      <c r="AT988" s="14"/>
      <c r="AU988" s="28"/>
      <c r="DL988" s="28"/>
    </row>
    <row r="989" spans="11:116" s="6" customFormat="1" x14ac:dyDescent="0.35">
      <c r="K989" s="47"/>
      <c r="AD989" s="7"/>
      <c r="AH989" s="7"/>
      <c r="AI989" s="14"/>
      <c r="AM989" s="7"/>
      <c r="AQ989" s="7"/>
      <c r="AS989" s="14"/>
      <c r="AT989" s="14"/>
      <c r="AU989" s="28"/>
      <c r="DL989" s="28"/>
    </row>
    <row r="990" spans="11:116" s="6" customFormat="1" x14ac:dyDescent="0.35">
      <c r="K990" s="47"/>
      <c r="AD990" s="7"/>
      <c r="AH990" s="7"/>
      <c r="AI990" s="14"/>
      <c r="AM990" s="7"/>
      <c r="AQ990" s="7"/>
      <c r="AS990" s="14"/>
      <c r="AT990" s="14"/>
      <c r="AU990" s="28"/>
      <c r="DL990" s="28"/>
    </row>
    <row r="991" spans="11:116" s="6" customFormat="1" x14ac:dyDescent="0.35">
      <c r="K991" s="47"/>
      <c r="AD991" s="7"/>
      <c r="AH991" s="7"/>
      <c r="AI991" s="14"/>
      <c r="AM991" s="7"/>
      <c r="AQ991" s="7"/>
      <c r="AS991" s="14"/>
      <c r="AT991" s="14"/>
      <c r="AU991" s="28"/>
      <c r="DL991" s="28"/>
    </row>
    <row r="992" spans="11:116" s="6" customFormat="1" x14ac:dyDescent="0.35">
      <c r="K992" s="47"/>
      <c r="AD992" s="7"/>
      <c r="AH992" s="7"/>
      <c r="AI992" s="14"/>
      <c r="AM992" s="7"/>
      <c r="AQ992" s="7"/>
      <c r="AS992" s="14"/>
      <c r="AT992" s="14"/>
      <c r="AU992" s="28"/>
      <c r="DL992" s="28"/>
    </row>
    <row r="993" spans="11:116" s="6" customFormat="1" x14ac:dyDescent="0.35">
      <c r="K993" s="47"/>
      <c r="AD993" s="7"/>
      <c r="AH993" s="7"/>
      <c r="AI993" s="14"/>
      <c r="AM993" s="7"/>
      <c r="AQ993" s="7"/>
      <c r="AS993" s="14"/>
      <c r="AT993" s="14"/>
      <c r="AU993" s="28"/>
      <c r="DL993" s="28"/>
    </row>
    <row r="994" spans="11:116" s="6" customFormat="1" x14ac:dyDescent="0.35">
      <c r="K994" s="47"/>
      <c r="AD994" s="7"/>
      <c r="AH994" s="7"/>
      <c r="AI994" s="14"/>
      <c r="AM994" s="7"/>
      <c r="AQ994" s="7"/>
      <c r="AS994" s="14"/>
      <c r="AT994" s="14"/>
      <c r="AU994" s="28"/>
      <c r="DL994" s="28"/>
    </row>
    <row r="995" spans="11:116" s="6" customFormat="1" x14ac:dyDescent="0.35">
      <c r="K995" s="47"/>
      <c r="AD995" s="7"/>
      <c r="AH995" s="7"/>
      <c r="AI995" s="14"/>
      <c r="AM995" s="7"/>
      <c r="AQ995" s="7"/>
      <c r="AS995" s="14"/>
      <c r="AT995" s="14"/>
      <c r="AU995" s="28"/>
      <c r="DL995" s="28"/>
    </row>
    <row r="996" spans="11:116" s="6" customFormat="1" x14ac:dyDescent="0.35">
      <c r="K996" s="47"/>
      <c r="AD996" s="7"/>
      <c r="AH996" s="7"/>
      <c r="AI996" s="14"/>
      <c r="AM996" s="7"/>
      <c r="AQ996" s="7"/>
      <c r="AS996" s="14"/>
      <c r="AT996" s="14"/>
      <c r="AU996" s="28"/>
      <c r="DL996" s="28"/>
    </row>
    <row r="997" spans="11:116" s="6" customFormat="1" x14ac:dyDescent="0.35">
      <c r="K997" s="47"/>
      <c r="AD997" s="7"/>
      <c r="AH997" s="7"/>
      <c r="AI997" s="14"/>
      <c r="AM997" s="7"/>
      <c r="AQ997" s="7"/>
      <c r="AS997" s="14"/>
      <c r="AT997" s="14"/>
      <c r="AU997" s="28"/>
      <c r="DL997" s="28"/>
    </row>
    <row r="998" spans="11:116" s="6" customFormat="1" x14ac:dyDescent="0.35">
      <c r="K998" s="47"/>
      <c r="AD998" s="7"/>
      <c r="AH998" s="7"/>
      <c r="AI998" s="14"/>
      <c r="AM998" s="7"/>
      <c r="AQ998" s="7"/>
      <c r="AS998" s="14"/>
      <c r="AT998" s="14"/>
      <c r="AU998" s="28"/>
      <c r="DL998" s="28"/>
    </row>
    <row r="999" spans="11:116" s="6" customFormat="1" x14ac:dyDescent="0.35">
      <c r="K999" s="47"/>
      <c r="AD999" s="7"/>
      <c r="AH999" s="7"/>
      <c r="AI999" s="14"/>
      <c r="AM999" s="7"/>
      <c r="AQ999" s="7"/>
      <c r="AS999" s="14"/>
      <c r="AT999" s="14"/>
      <c r="AU999" s="28"/>
      <c r="DL999" s="28"/>
    </row>
    <row r="1000" spans="11:116" s="6" customFormat="1" x14ac:dyDescent="0.35">
      <c r="K1000" s="47"/>
      <c r="AD1000" s="7"/>
      <c r="AH1000" s="7"/>
      <c r="AI1000" s="14"/>
      <c r="AM1000" s="7"/>
      <c r="AQ1000" s="7"/>
      <c r="AS1000" s="14"/>
      <c r="AT1000" s="14"/>
      <c r="AU1000" s="28"/>
      <c r="DL1000" s="28"/>
    </row>
    <row r="1001" spans="11:116" s="6" customFormat="1" x14ac:dyDescent="0.35">
      <c r="K1001" s="47"/>
      <c r="AD1001" s="7"/>
      <c r="AH1001" s="7"/>
      <c r="AI1001" s="14"/>
      <c r="AM1001" s="7"/>
      <c r="AQ1001" s="7"/>
      <c r="AS1001" s="14"/>
      <c r="AT1001" s="14"/>
      <c r="AU1001" s="28"/>
      <c r="DL1001" s="28"/>
    </row>
    <row r="1002" spans="11:116" s="6" customFormat="1" x14ac:dyDescent="0.35">
      <c r="K1002" s="47"/>
      <c r="AD1002" s="7"/>
      <c r="AH1002" s="7"/>
      <c r="AI1002" s="14"/>
      <c r="AM1002" s="7"/>
      <c r="AQ1002" s="7"/>
      <c r="AS1002" s="14"/>
      <c r="AT1002" s="14"/>
      <c r="AU1002" s="28"/>
      <c r="DL1002" s="28"/>
    </row>
    <row r="1003" spans="11:116" s="6" customFormat="1" x14ac:dyDescent="0.35">
      <c r="K1003" s="47"/>
      <c r="AD1003" s="7"/>
      <c r="AH1003" s="7"/>
      <c r="AI1003" s="14"/>
      <c r="AM1003" s="7"/>
      <c r="AQ1003" s="7"/>
      <c r="AS1003" s="14"/>
      <c r="AT1003" s="14"/>
      <c r="AU1003" s="28"/>
      <c r="DL1003" s="28"/>
    </row>
    <row r="1004" spans="11:116" s="6" customFormat="1" x14ac:dyDescent="0.35">
      <c r="K1004" s="47"/>
      <c r="AD1004" s="7"/>
      <c r="AH1004" s="7"/>
      <c r="AI1004" s="14"/>
      <c r="AM1004" s="7"/>
      <c r="AQ1004" s="7"/>
      <c r="AS1004" s="14"/>
      <c r="AT1004" s="14"/>
      <c r="AU1004" s="28"/>
      <c r="DL1004" s="28"/>
    </row>
    <row r="1005" spans="11:116" s="6" customFormat="1" x14ac:dyDescent="0.35">
      <c r="K1005" s="47"/>
      <c r="AD1005" s="7"/>
      <c r="AH1005" s="7"/>
      <c r="AI1005" s="14"/>
      <c r="AM1005" s="7"/>
      <c r="AQ1005" s="7"/>
      <c r="AS1005" s="14"/>
      <c r="AT1005" s="14"/>
      <c r="AU1005" s="28"/>
      <c r="DL1005" s="28"/>
    </row>
    <row r="1006" spans="11:116" s="6" customFormat="1" x14ac:dyDescent="0.35">
      <c r="K1006" s="47"/>
      <c r="AD1006" s="7"/>
      <c r="AH1006" s="7"/>
      <c r="AI1006" s="14"/>
      <c r="AM1006" s="7"/>
      <c r="AQ1006" s="7"/>
      <c r="AS1006" s="14"/>
      <c r="AT1006" s="14"/>
      <c r="AU1006" s="28"/>
      <c r="DL1006" s="28"/>
    </row>
    <row r="1007" spans="11:116" s="6" customFormat="1" x14ac:dyDescent="0.35">
      <c r="K1007" s="47"/>
      <c r="AD1007" s="7"/>
      <c r="AH1007" s="7"/>
      <c r="AI1007" s="14"/>
      <c r="AM1007" s="7"/>
      <c r="AQ1007" s="7"/>
      <c r="AS1007" s="14"/>
      <c r="AT1007" s="14"/>
      <c r="AU1007" s="28"/>
      <c r="DL1007" s="28"/>
    </row>
    <row r="1008" spans="11:116" s="6" customFormat="1" x14ac:dyDescent="0.35">
      <c r="K1008" s="47"/>
      <c r="AD1008" s="7"/>
      <c r="AH1008" s="7"/>
      <c r="AI1008" s="14"/>
      <c r="AM1008" s="7"/>
      <c r="AQ1008" s="7"/>
      <c r="AS1008" s="14"/>
      <c r="AT1008" s="14"/>
      <c r="AU1008" s="28"/>
      <c r="DL1008" s="28"/>
    </row>
    <row r="1009" spans="11:116" s="6" customFormat="1" x14ac:dyDescent="0.35">
      <c r="K1009" s="47"/>
      <c r="AD1009" s="7"/>
      <c r="AH1009" s="7"/>
      <c r="AI1009" s="14"/>
      <c r="AM1009" s="7"/>
      <c r="AQ1009" s="7"/>
      <c r="AS1009" s="14"/>
      <c r="AT1009" s="14"/>
      <c r="AU1009" s="28"/>
      <c r="DL1009" s="28"/>
    </row>
    <row r="1010" spans="11:116" s="6" customFormat="1" x14ac:dyDescent="0.35">
      <c r="K1010" s="47"/>
      <c r="AD1010" s="7"/>
      <c r="AH1010" s="7"/>
      <c r="AI1010" s="14"/>
      <c r="AM1010" s="7"/>
      <c r="AQ1010" s="7"/>
      <c r="AS1010" s="14"/>
      <c r="AT1010" s="14"/>
      <c r="AU1010" s="28"/>
      <c r="DL1010" s="28"/>
    </row>
    <row r="1011" spans="11:116" s="6" customFormat="1" x14ac:dyDescent="0.35">
      <c r="K1011" s="47"/>
      <c r="AD1011" s="7"/>
      <c r="AH1011" s="7"/>
      <c r="AI1011" s="14"/>
      <c r="AM1011" s="7"/>
      <c r="AQ1011" s="7"/>
      <c r="AS1011" s="14"/>
      <c r="AT1011" s="14"/>
      <c r="AU1011" s="28"/>
      <c r="DL1011" s="28"/>
    </row>
    <row r="1012" spans="11:116" s="6" customFormat="1" x14ac:dyDescent="0.35">
      <c r="K1012" s="47"/>
      <c r="AD1012" s="7"/>
      <c r="AH1012" s="7"/>
      <c r="AI1012" s="14"/>
      <c r="AM1012" s="7"/>
      <c r="AQ1012" s="7"/>
      <c r="AS1012" s="14"/>
      <c r="AT1012" s="14"/>
      <c r="AU1012" s="28"/>
      <c r="DL1012" s="28"/>
    </row>
    <row r="1013" spans="11:116" s="6" customFormat="1" x14ac:dyDescent="0.35">
      <c r="K1013" s="47"/>
      <c r="AD1013" s="7"/>
      <c r="AH1013" s="7"/>
      <c r="AI1013" s="14"/>
      <c r="AM1013" s="7"/>
      <c r="AQ1013" s="7"/>
      <c r="AS1013" s="14"/>
      <c r="AT1013" s="14"/>
      <c r="AU1013" s="28"/>
      <c r="DL1013" s="28"/>
    </row>
    <row r="1014" spans="11:116" s="6" customFormat="1" x14ac:dyDescent="0.35">
      <c r="K1014" s="47"/>
      <c r="AD1014" s="7"/>
      <c r="AH1014" s="7"/>
      <c r="AI1014" s="14"/>
      <c r="AM1014" s="7"/>
      <c r="AQ1014" s="7"/>
      <c r="AS1014" s="14"/>
      <c r="AT1014" s="14"/>
      <c r="AU1014" s="28"/>
      <c r="DL1014" s="28"/>
    </row>
    <row r="1015" spans="11:116" s="6" customFormat="1" x14ac:dyDescent="0.35">
      <c r="K1015" s="47"/>
      <c r="AD1015" s="7"/>
      <c r="AH1015" s="7"/>
      <c r="AI1015" s="14"/>
      <c r="AM1015" s="7"/>
      <c r="AQ1015" s="7"/>
      <c r="AS1015" s="14"/>
      <c r="AT1015" s="14"/>
      <c r="AU1015" s="28"/>
      <c r="DL1015" s="28"/>
    </row>
    <row r="1016" spans="11:116" s="6" customFormat="1" x14ac:dyDescent="0.35">
      <c r="K1016" s="47"/>
      <c r="AD1016" s="7"/>
      <c r="AH1016" s="7"/>
      <c r="AI1016" s="14"/>
      <c r="AM1016" s="7"/>
      <c r="AQ1016" s="7"/>
      <c r="AS1016" s="14"/>
      <c r="AT1016" s="14"/>
      <c r="AU1016" s="28"/>
      <c r="DL1016" s="28"/>
    </row>
    <row r="1017" spans="11:116" s="6" customFormat="1" x14ac:dyDescent="0.35">
      <c r="K1017" s="47"/>
      <c r="AD1017" s="7"/>
      <c r="AH1017" s="7"/>
      <c r="AI1017" s="14"/>
      <c r="AM1017" s="7"/>
      <c r="AQ1017" s="7"/>
      <c r="AS1017" s="14"/>
      <c r="AT1017" s="14"/>
      <c r="AU1017" s="28"/>
      <c r="DL1017" s="28"/>
    </row>
    <row r="1018" spans="11:116" s="6" customFormat="1" x14ac:dyDescent="0.35">
      <c r="K1018" s="47"/>
      <c r="AD1018" s="7"/>
      <c r="AH1018" s="7"/>
      <c r="AI1018" s="14"/>
      <c r="AM1018" s="7"/>
      <c r="AQ1018" s="7"/>
      <c r="AS1018" s="14"/>
      <c r="AT1018" s="14"/>
      <c r="AU1018" s="28"/>
      <c r="DL1018" s="28"/>
    </row>
    <row r="1019" spans="11:116" s="6" customFormat="1" x14ac:dyDescent="0.35">
      <c r="K1019" s="47"/>
      <c r="AD1019" s="7"/>
      <c r="AH1019" s="7"/>
      <c r="AI1019" s="14"/>
      <c r="AM1019" s="7"/>
      <c r="AQ1019" s="7"/>
      <c r="AS1019" s="14"/>
      <c r="AT1019" s="14"/>
      <c r="AU1019" s="28"/>
      <c r="DL1019" s="28"/>
    </row>
    <row r="1020" spans="11:116" s="6" customFormat="1" x14ac:dyDescent="0.35">
      <c r="K1020" s="47"/>
      <c r="AD1020" s="7"/>
      <c r="AH1020" s="7"/>
      <c r="AI1020" s="14"/>
      <c r="AM1020" s="7"/>
      <c r="AQ1020" s="7"/>
      <c r="AS1020" s="14"/>
      <c r="AT1020" s="14"/>
      <c r="AU1020" s="28"/>
      <c r="DL1020" s="28"/>
    </row>
    <row r="1021" spans="11:116" s="6" customFormat="1" x14ac:dyDescent="0.35">
      <c r="K1021" s="47"/>
      <c r="AD1021" s="7"/>
      <c r="AH1021" s="7"/>
      <c r="AI1021" s="14"/>
      <c r="AM1021" s="7"/>
      <c r="AQ1021" s="7"/>
      <c r="AS1021" s="14"/>
      <c r="AT1021" s="14"/>
      <c r="AU1021" s="28"/>
      <c r="DL1021" s="28"/>
    </row>
    <row r="1022" spans="11:116" s="6" customFormat="1" x14ac:dyDescent="0.35">
      <c r="K1022" s="47"/>
      <c r="AD1022" s="7"/>
      <c r="AH1022" s="7"/>
      <c r="AI1022" s="14"/>
      <c r="AM1022" s="7"/>
      <c r="AQ1022" s="7"/>
      <c r="AS1022" s="14"/>
      <c r="AT1022" s="14"/>
      <c r="AU1022" s="28"/>
      <c r="DL1022" s="28"/>
    </row>
    <row r="1023" spans="11:116" s="6" customFormat="1" x14ac:dyDescent="0.35">
      <c r="K1023" s="47"/>
      <c r="AD1023" s="7"/>
      <c r="AH1023" s="7"/>
      <c r="AI1023" s="14"/>
      <c r="AM1023" s="7"/>
      <c r="AQ1023" s="7"/>
      <c r="AS1023" s="14"/>
      <c r="AT1023" s="14"/>
      <c r="AU1023" s="28"/>
      <c r="DL1023" s="28"/>
    </row>
    <row r="1024" spans="11:116" s="6" customFormat="1" x14ac:dyDescent="0.35">
      <c r="K1024" s="47"/>
      <c r="AD1024" s="7"/>
      <c r="AH1024" s="7"/>
      <c r="AI1024" s="14"/>
      <c r="AM1024" s="7"/>
      <c r="AQ1024" s="7"/>
      <c r="AS1024" s="14"/>
      <c r="AT1024" s="14"/>
      <c r="AU1024" s="28"/>
      <c r="DL1024" s="28"/>
    </row>
    <row r="1025" spans="11:116" s="6" customFormat="1" x14ac:dyDescent="0.35">
      <c r="K1025" s="47"/>
      <c r="AD1025" s="7"/>
      <c r="AH1025" s="7"/>
      <c r="AI1025" s="14"/>
      <c r="AM1025" s="7"/>
      <c r="AQ1025" s="7"/>
      <c r="AS1025" s="14"/>
      <c r="AT1025" s="14"/>
      <c r="AU1025" s="28"/>
      <c r="DL1025" s="28"/>
    </row>
    <row r="1026" spans="11:116" s="6" customFormat="1" x14ac:dyDescent="0.35">
      <c r="K1026" s="47"/>
      <c r="AD1026" s="7"/>
      <c r="AH1026" s="7"/>
      <c r="AI1026" s="14"/>
      <c r="AM1026" s="7"/>
      <c r="AQ1026" s="7"/>
      <c r="AS1026" s="14"/>
      <c r="AT1026" s="14"/>
      <c r="AU1026" s="28"/>
      <c r="DL1026" s="28"/>
    </row>
    <row r="1027" spans="11:116" s="6" customFormat="1" x14ac:dyDescent="0.35">
      <c r="K1027" s="47"/>
      <c r="AD1027" s="7"/>
      <c r="AH1027" s="7"/>
      <c r="AI1027" s="14"/>
      <c r="AM1027" s="7"/>
      <c r="AQ1027" s="7"/>
      <c r="AS1027" s="14"/>
      <c r="AT1027" s="14"/>
      <c r="AU1027" s="28"/>
      <c r="DL1027" s="28"/>
    </row>
    <row r="1028" spans="11:116" s="6" customFormat="1" x14ac:dyDescent="0.35">
      <c r="K1028" s="47"/>
      <c r="AD1028" s="7"/>
      <c r="AH1028" s="7"/>
      <c r="AI1028" s="14"/>
      <c r="AM1028" s="7"/>
      <c r="AQ1028" s="7"/>
      <c r="AS1028" s="14"/>
      <c r="AT1028" s="14"/>
      <c r="AU1028" s="28"/>
      <c r="DL1028" s="28"/>
    </row>
    <row r="1029" spans="11:116" s="6" customFormat="1" x14ac:dyDescent="0.35">
      <c r="K1029" s="47"/>
      <c r="AD1029" s="7"/>
      <c r="AH1029" s="7"/>
      <c r="AI1029" s="14"/>
      <c r="AM1029" s="7"/>
      <c r="AQ1029" s="7"/>
      <c r="AS1029" s="14"/>
      <c r="AT1029" s="14"/>
      <c r="AU1029" s="28"/>
      <c r="DL1029" s="28"/>
    </row>
    <row r="1030" spans="11:116" s="6" customFormat="1" x14ac:dyDescent="0.35">
      <c r="K1030" s="47"/>
      <c r="AD1030" s="7"/>
      <c r="AH1030" s="7"/>
      <c r="AI1030" s="14"/>
      <c r="AM1030" s="7"/>
      <c r="AQ1030" s="7"/>
      <c r="AS1030" s="14"/>
      <c r="AT1030" s="14"/>
      <c r="AU1030" s="28"/>
      <c r="DL1030" s="28"/>
    </row>
    <row r="1031" spans="11:116" s="6" customFormat="1" x14ac:dyDescent="0.35">
      <c r="K1031" s="47"/>
      <c r="AD1031" s="7"/>
      <c r="AH1031" s="7"/>
      <c r="AI1031" s="14"/>
      <c r="AM1031" s="7"/>
      <c r="AQ1031" s="7"/>
      <c r="AS1031" s="14"/>
      <c r="AT1031" s="14"/>
      <c r="AU1031" s="28"/>
      <c r="DL1031" s="28"/>
    </row>
    <row r="1032" spans="11:116" s="6" customFormat="1" x14ac:dyDescent="0.35">
      <c r="K1032" s="47"/>
      <c r="AD1032" s="7"/>
      <c r="AH1032" s="7"/>
      <c r="AI1032" s="14"/>
      <c r="AM1032" s="7"/>
      <c r="AQ1032" s="7"/>
      <c r="AS1032" s="14"/>
      <c r="AT1032" s="14"/>
      <c r="AU1032" s="28"/>
      <c r="DL1032" s="28"/>
    </row>
    <row r="1033" spans="11:116" s="6" customFormat="1" x14ac:dyDescent="0.35">
      <c r="K1033" s="47"/>
      <c r="AD1033" s="7"/>
      <c r="AH1033" s="7"/>
      <c r="AI1033" s="14"/>
      <c r="AM1033" s="7"/>
      <c r="AQ1033" s="7"/>
      <c r="AS1033" s="14"/>
      <c r="AT1033" s="14"/>
      <c r="AU1033" s="28"/>
      <c r="DL1033" s="28"/>
    </row>
    <row r="1034" spans="11:116" s="6" customFormat="1" x14ac:dyDescent="0.35">
      <c r="K1034" s="47"/>
      <c r="AD1034" s="7"/>
      <c r="AH1034" s="7"/>
      <c r="AI1034" s="14"/>
      <c r="AM1034" s="7"/>
      <c r="AQ1034" s="7"/>
      <c r="AS1034" s="14"/>
      <c r="AT1034" s="14"/>
      <c r="AU1034" s="28"/>
      <c r="DL1034" s="28"/>
    </row>
    <row r="1035" spans="11:116" s="6" customFormat="1" x14ac:dyDescent="0.35">
      <c r="K1035" s="47"/>
      <c r="AD1035" s="7"/>
      <c r="AH1035" s="7"/>
      <c r="AI1035" s="14"/>
      <c r="AM1035" s="7"/>
      <c r="AQ1035" s="7"/>
      <c r="AS1035" s="14"/>
      <c r="AT1035" s="14"/>
      <c r="AU1035" s="28"/>
      <c r="DL1035" s="28"/>
    </row>
    <row r="1036" spans="11:116" s="6" customFormat="1" x14ac:dyDescent="0.35">
      <c r="K1036" s="47"/>
      <c r="AD1036" s="7"/>
      <c r="AH1036" s="7"/>
      <c r="AI1036" s="14"/>
      <c r="AM1036" s="7"/>
      <c r="AQ1036" s="7"/>
      <c r="AS1036" s="14"/>
      <c r="AT1036" s="14"/>
      <c r="AU1036" s="28"/>
      <c r="DL1036" s="28"/>
    </row>
    <row r="1037" spans="11:116" s="6" customFormat="1" x14ac:dyDescent="0.35">
      <c r="K1037" s="47"/>
      <c r="AD1037" s="7"/>
      <c r="AH1037" s="7"/>
      <c r="AI1037" s="14"/>
      <c r="AM1037" s="7"/>
      <c r="AQ1037" s="7"/>
      <c r="AS1037" s="14"/>
      <c r="AT1037" s="14"/>
      <c r="AU1037" s="28"/>
      <c r="DL1037" s="28"/>
    </row>
    <row r="1038" spans="11:116" s="6" customFormat="1" x14ac:dyDescent="0.35">
      <c r="K1038" s="47"/>
      <c r="AD1038" s="7"/>
      <c r="AH1038" s="7"/>
      <c r="AI1038" s="14"/>
      <c r="AM1038" s="7"/>
      <c r="AQ1038" s="7"/>
      <c r="AS1038" s="14"/>
      <c r="AT1038" s="14"/>
      <c r="AU1038" s="28"/>
      <c r="DL1038" s="28"/>
    </row>
    <row r="1039" spans="11:116" s="6" customFormat="1" x14ac:dyDescent="0.35">
      <c r="K1039" s="47"/>
      <c r="AD1039" s="7"/>
      <c r="AH1039" s="7"/>
      <c r="AI1039" s="14"/>
      <c r="AM1039" s="7"/>
      <c r="AQ1039" s="7"/>
      <c r="AS1039" s="14"/>
      <c r="AT1039" s="14"/>
      <c r="AU1039" s="28"/>
      <c r="DL1039" s="28"/>
    </row>
    <row r="1040" spans="11:116" s="6" customFormat="1" x14ac:dyDescent="0.35">
      <c r="K1040" s="47"/>
      <c r="AD1040" s="7"/>
      <c r="AH1040" s="7"/>
      <c r="AI1040" s="14"/>
      <c r="AM1040" s="7"/>
      <c r="AQ1040" s="7"/>
      <c r="AS1040" s="14"/>
      <c r="AT1040" s="14"/>
      <c r="AU1040" s="28"/>
      <c r="DL1040" s="28"/>
    </row>
    <row r="1041" spans="11:116" s="6" customFormat="1" x14ac:dyDescent="0.35">
      <c r="K1041" s="47"/>
      <c r="AD1041" s="7"/>
      <c r="AH1041" s="7"/>
      <c r="AI1041" s="14"/>
      <c r="AM1041" s="7"/>
      <c r="AQ1041" s="7"/>
      <c r="AS1041" s="14"/>
      <c r="AT1041" s="14"/>
      <c r="AU1041" s="28"/>
      <c r="DL1041" s="28"/>
    </row>
    <row r="1042" spans="11:116" s="6" customFormat="1" x14ac:dyDescent="0.35">
      <c r="K1042" s="47"/>
      <c r="AD1042" s="7"/>
      <c r="AH1042" s="7"/>
      <c r="AI1042" s="14"/>
      <c r="AM1042" s="7"/>
      <c r="AQ1042" s="7"/>
      <c r="AS1042" s="14"/>
      <c r="AT1042" s="14"/>
      <c r="AU1042" s="28"/>
      <c r="DL1042" s="28"/>
    </row>
    <row r="1043" spans="11:116" s="6" customFormat="1" x14ac:dyDescent="0.35">
      <c r="K1043" s="47"/>
      <c r="AD1043" s="7"/>
      <c r="AH1043" s="7"/>
      <c r="AI1043" s="14"/>
      <c r="AM1043" s="7"/>
      <c r="AQ1043" s="7"/>
      <c r="AS1043" s="14"/>
      <c r="AT1043" s="14"/>
      <c r="AU1043" s="28"/>
      <c r="DL1043" s="28"/>
    </row>
    <row r="1044" spans="11:116" s="6" customFormat="1" x14ac:dyDescent="0.35">
      <c r="K1044" s="47"/>
      <c r="AD1044" s="7"/>
      <c r="AH1044" s="7"/>
      <c r="AI1044" s="14"/>
      <c r="AM1044" s="7"/>
      <c r="AQ1044" s="7"/>
      <c r="AS1044" s="14"/>
      <c r="AT1044" s="14"/>
      <c r="AU1044" s="28"/>
      <c r="DL1044" s="28"/>
    </row>
    <row r="1045" spans="11:116" s="6" customFormat="1" x14ac:dyDescent="0.35">
      <c r="K1045" s="47"/>
      <c r="AD1045" s="7"/>
      <c r="AH1045" s="7"/>
      <c r="AI1045" s="14"/>
      <c r="AM1045" s="7"/>
      <c r="AQ1045" s="7"/>
      <c r="AS1045" s="14"/>
      <c r="AT1045" s="14"/>
      <c r="AU1045" s="28"/>
      <c r="DL1045" s="28"/>
    </row>
    <row r="1046" spans="11:116" s="6" customFormat="1" x14ac:dyDescent="0.35">
      <c r="K1046" s="47"/>
      <c r="AD1046" s="7"/>
      <c r="AH1046" s="7"/>
      <c r="AI1046" s="14"/>
      <c r="AM1046" s="7"/>
      <c r="AQ1046" s="7"/>
      <c r="AS1046" s="14"/>
      <c r="AT1046" s="14"/>
      <c r="AU1046" s="28"/>
      <c r="DL1046" s="28"/>
    </row>
    <row r="1047" spans="11:116" s="6" customFormat="1" x14ac:dyDescent="0.35">
      <c r="K1047" s="47"/>
      <c r="AD1047" s="7"/>
      <c r="AH1047" s="7"/>
      <c r="AI1047" s="14"/>
      <c r="AM1047" s="7"/>
      <c r="AQ1047" s="7"/>
      <c r="AS1047" s="14"/>
      <c r="AT1047" s="14"/>
      <c r="AU1047" s="28"/>
      <c r="DL1047" s="28"/>
    </row>
    <row r="1048" spans="11:116" s="6" customFormat="1" x14ac:dyDescent="0.35">
      <c r="K1048" s="47"/>
      <c r="AD1048" s="7"/>
      <c r="AH1048" s="7"/>
      <c r="AI1048" s="14"/>
      <c r="AM1048" s="7"/>
      <c r="AQ1048" s="7"/>
      <c r="AS1048" s="14"/>
      <c r="AT1048" s="14"/>
      <c r="AU1048" s="28"/>
      <c r="DL1048" s="28"/>
    </row>
    <row r="1049" spans="11:116" s="6" customFormat="1" x14ac:dyDescent="0.35">
      <c r="K1049" s="47"/>
      <c r="AD1049" s="7"/>
      <c r="AH1049" s="7"/>
      <c r="AI1049" s="14"/>
      <c r="AM1049" s="7"/>
      <c r="AQ1049" s="7"/>
      <c r="AS1049" s="14"/>
      <c r="AT1049" s="14"/>
      <c r="AU1049" s="28"/>
      <c r="DL1049" s="28"/>
    </row>
    <row r="1050" spans="11:116" s="6" customFormat="1" x14ac:dyDescent="0.35">
      <c r="K1050" s="47"/>
      <c r="AD1050" s="7"/>
      <c r="AH1050" s="7"/>
      <c r="AI1050" s="14"/>
      <c r="AM1050" s="7"/>
      <c r="AQ1050" s="7"/>
      <c r="AS1050" s="14"/>
      <c r="AT1050" s="14"/>
      <c r="AU1050" s="28"/>
      <c r="DL1050" s="28"/>
    </row>
    <row r="1051" spans="11:116" s="6" customFormat="1" x14ac:dyDescent="0.35">
      <c r="K1051" s="47"/>
      <c r="AD1051" s="7"/>
      <c r="AH1051" s="7"/>
      <c r="AI1051" s="14"/>
      <c r="AM1051" s="7"/>
      <c r="AQ1051" s="7"/>
      <c r="AS1051" s="14"/>
      <c r="AT1051" s="14"/>
      <c r="AU1051" s="28"/>
      <c r="DL1051" s="28"/>
    </row>
    <row r="1052" spans="11:116" s="6" customFormat="1" x14ac:dyDescent="0.35">
      <c r="K1052" s="47"/>
      <c r="AD1052" s="7"/>
      <c r="AH1052" s="7"/>
      <c r="AI1052" s="14"/>
      <c r="AM1052" s="7"/>
      <c r="AQ1052" s="7"/>
      <c r="AS1052" s="14"/>
      <c r="AT1052" s="14"/>
      <c r="AU1052" s="28"/>
      <c r="DL1052" s="28"/>
    </row>
    <row r="1053" spans="11:116" s="6" customFormat="1" x14ac:dyDescent="0.35">
      <c r="K1053" s="47"/>
      <c r="AD1053" s="7"/>
      <c r="AH1053" s="7"/>
      <c r="AI1053" s="14"/>
      <c r="AM1053" s="7"/>
      <c r="AQ1053" s="7"/>
      <c r="AS1053" s="14"/>
      <c r="AT1053" s="14"/>
      <c r="AU1053" s="28"/>
      <c r="DL1053" s="28"/>
    </row>
    <row r="1054" spans="11:116" s="6" customFormat="1" x14ac:dyDescent="0.35">
      <c r="K1054" s="47"/>
      <c r="AD1054" s="7"/>
      <c r="AH1054" s="7"/>
      <c r="AI1054" s="14"/>
      <c r="AM1054" s="7"/>
      <c r="AQ1054" s="7"/>
      <c r="AS1054" s="14"/>
      <c r="AT1054" s="14"/>
      <c r="AU1054" s="28"/>
      <c r="DL1054" s="28"/>
    </row>
    <row r="1055" spans="11:116" s="6" customFormat="1" x14ac:dyDescent="0.35">
      <c r="K1055" s="47"/>
      <c r="AD1055" s="7"/>
      <c r="AH1055" s="7"/>
      <c r="AI1055" s="14"/>
      <c r="AM1055" s="7"/>
      <c r="AQ1055" s="7"/>
      <c r="AS1055" s="14"/>
      <c r="AT1055" s="14"/>
      <c r="AU1055" s="28"/>
      <c r="DL1055" s="28"/>
    </row>
    <row r="1056" spans="11:116" s="6" customFormat="1" x14ac:dyDescent="0.35">
      <c r="K1056" s="47"/>
      <c r="AD1056" s="7"/>
      <c r="AH1056" s="7"/>
      <c r="AI1056" s="14"/>
      <c r="AM1056" s="7"/>
      <c r="AQ1056" s="7"/>
      <c r="AS1056" s="14"/>
      <c r="AT1056" s="14"/>
      <c r="AU1056" s="28"/>
      <c r="DL1056" s="28"/>
    </row>
    <row r="1057" spans="11:116" s="6" customFormat="1" x14ac:dyDescent="0.35">
      <c r="K1057" s="47"/>
      <c r="AD1057" s="7"/>
      <c r="AH1057" s="7"/>
      <c r="AI1057" s="14"/>
      <c r="AM1057" s="7"/>
      <c r="AQ1057" s="7"/>
      <c r="AS1057" s="14"/>
      <c r="AT1057" s="14"/>
      <c r="AU1057" s="28"/>
      <c r="DL1057" s="28"/>
    </row>
    <row r="1058" spans="11:116" s="6" customFormat="1" x14ac:dyDescent="0.35">
      <c r="K1058" s="47"/>
      <c r="AD1058" s="7"/>
      <c r="AH1058" s="7"/>
      <c r="AI1058" s="14"/>
      <c r="AM1058" s="7"/>
      <c r="AQ1058" s="7"/>
      <c r="AS1058" s="14"/>
      <c r="AT1058" s="14"/>
      <c r="AU1058" s="28"/>
      <c r="DL1058" s="28"/>
    </row>
    <row r="1059" spans="11:116" s="6" customFormat="1" x14ac:dyDescent="0.35">
      <c r="K1059" s="47"/>
      <c r="AD1059" s="7"/>
      <c r="AH1059" s="7"/>
      <c r="AI1059" s="14"/>
      <c r="AM1059" s="7"/>
      <c r="AQ1059" s="7"/>
      <c r="AS1059" s="14"/>
      <c r="AT1059" s="14"/>
      <c r="AU1059" s="28"/>
      <c r="DL1059" s="28"/>
    </row>
    <row r="1060" spans="11:116" s="6" customFormat="1" x14ac:dyDescent="0.35">
      <c r="K1060" s="47"/>
      <c r="AD1060" s="7"/>
      <c r="AH1060" s="7"/>
      <c r="AI1060" s="14"/>
      <c r="AM1060" s="7"/>
      <c r="AQ1060" s="7"/>
      <c r="AS1060" s="14"/>
      <c r="AT1060" s="14"/>
      <c r="AU1060" s="28"/>
      <c r="DL1060" s="28"/>
    </row>
    <row r="1061" spans="11:116" s="6" customFormat="1" x14ac:dyDescent="0.35">
      <c r="K1061" s="47"/>
      <c r="AD1061" s="7"/>
      <c r="AH1061" s="7"/>
      <c r="AI1061" s="14"/>
      <c r="AM1061" s="7"/>
      <c r="AQ1061" s="7"/>
      <c r="AS1061" s="14"/>
      <c r="AT1061" s="14"/>
      <c r="AU1061" s="28"/>
      <c r="DL1061" s="28"/>
    </row>
    <row r="1062" spans="11:116" s="6" customFormat="1" x14ac:dyDescent="0.35">
      <c r="K1062" s="47"/>
      <c r="AD1062" s="7"/>
      <c r="AH1062" s="7"/>
      <c r="AI1062" s="14"/>
      <c r="AM1062" s="7"/>
      <c r="AQ1062" s="7"/>
      <c r="AS1062" s="14"/>
      <c r="AT1062" s="14"/>
      <c r="AU1062" s="28"/>
      <c r="DL1062" s="28"/>
    </row>
    <row r="1063" spans="11:116" s="6" customFormat="1" x14ac:dyDescent="0.35">
      <c r="K1063" s="47"/>
      <c r="AD1063" s="7"/>
      <c r="AH1063" s="7"/>
      <c r="AI1063" s="14"/>
      <c r="AM1063" s="7"/>
      <c r="AQ1063" s="7"/>
      <c r="AS1063" s="14"/>
      <c r="AT1063" s="14"/>
      <c r="AU1063" s="28"/>
      <c r="DL1063" s="28"/>
    </row>
    <row r="1064" spans="11:116" s="6" customFormat="1" x14ac:dyDescent="0.35">
      <c r="K1064" s="47"/>
      <c r="AD1064" s="7"/>
      <c r="AH1064" s="7"/>
      <c r="AI1064" s="14"/>
      <c r="AM1064" s="7"/>
      <c r="AQ1064" s="7"/>
      <c r="AS1064" s="14"/>
      <c r="AT1064" s="14"/>
      <c r="AU1064" s="28"/>
      <c r="DL1064" s="28"/>
    </row>
    <row r="1065" spans="11:116" s="6" customFormat="1" x14ac:dyDescent="0.35">
      <c r="K1065" s="47"/>
      <c r="AD1065" s="7"/>
      <c r="AH1065" s="7"/>
      <c r="AI1065" s="14"/>
      <c r="AM1065" s="7"/>
      <c r="AQ1065" s="7"/>
      <c r="AS1065" s="14"/>
      <c r="AT1065" s="14"/>
      <c r="AU1065" s="28"/>
      <c r="DL1065" s="28"/>
    </row>
    <row r="1066" spans="11:116" s="6" customFormat="1" x14ac:dyDescent="0.35">
      <c r="K1066" s="47"/>
      <c r="AD1066" s="7"/>
      <c r="AH1066" s="7"/>
      <c r="AI1066" s="14"/>
      <c r="AM1066" s="7"/>
      <c r="AQ1066" s="7"/>
      <c r="AS1066" s="14"/>
      <c r="AT1066" s="14"/>
      <c r="AU1066" s="28"/>
      <c r="DL1066" s="28"/>
    </row>
    <row r="1067" spans="11:116" s="6" customFormat="1" x14ac:dyDescent="0.35">
      <c r="K1067" s="47"/>
      <c r="AD1067" s="7"/>
      <c r="AH1067" s="7"/>
      <c r="AI1067" s="14"/>
      <c r="AM1067" s="7"/>
      <c r="AQ1067" s="7"/>
      <c r="AS1067" s="14"/>
      <c r="AT1067" s="14"/>
      <c r="AU1067" s="28"/>
      <c r="DL1067" s="28"/>
    </row>
    <row r="1068" spans="11:116" s="6" customFormat="1" x14ac:dyDescent="0.35">
      <c r="K1068" s="47"/>
      <c r="AD1068" s="7"/>
      <c r="AH1068" s="7"/>
      <c r="AI1068" s="14"/>
      <c r="AM1068" s="7"/>
      <c r="AQ1068" s="7"/>
      <c r="AS1068" s="14"/>
      <c r="AT1068" s="14"/>
      <c r="AU1068" s="28"/>
      <c r="DL1068" s="28"/>
    </row>
    <row r="1069" spans="11:116" s="6" customFormat="1" x14ac:dyDescent="0.35">
      <c r="K1069" s="47"/>
      <c r="AD1069" s="7"/>
      <c r="AH1069" s="7"/>
      <c r="AI1069" s="14"/>
      <c r="AM1069" s="7"/>
      <c r="AQ1069" s="7"/>
      <c r="AS1069" s="14"/>
      <c r="AT1069" s="14"/>
      <c r="AU1069" s="28"/>
      <c r="DL1069" s="28"/>
    </row>
    <row r="1070" spans="11:116" s="6" customFormat="1" x14ac:dyDescent="0.35">
      <c r="K1070" s="47"/>
      <c r="AD1070" s="7"/>
      <c r="AH1070" s="7"/>
      <c r="AI1070" s="14"/>
      <c r="AM1070" s="7"/>
      <c r="AQ1070" s="7"/>
      <c r="AS1070" s="14"/>
      <c r="AT1070" s="14"/>
      <c r="AU1070" s="28"/>
      <c r="DL1070" s="28"/>
    </row>
    <row r="1071" spans="11:116" s="6" customFormat="1" x14ac:dyDescent="0.35">
      <c r="K1071" s="47"/>
      <c r="AD1071" s="7"/>
      <c r="AH1071" s="7"/>
      <c r="AI1071" s="14"/>
      <c r="AM1071" s="7"/>
      <c r="AQ1071" s="7"/>
      <c r="AS1071" s="14"/>
      <c r="AT1071" s="14"/>
      <c r="AU1071" s="28"/>
      <c r="DL1071" s="28"/>
    </row>
    <row r="1072" spans="11:116" s="6" customFormat="1" x14ac:dyDescent="0.35">
      <c r="K1072" s="47"/>
      <c r="AD1072" s="7"/>
      <c r="AH1072" s="7"/>
      <c r="AI1072" s="14"/>
      <c r="AM1072" s="7"/>
      <c r="AQ1072" s="7"/>
      <c r="AS1072" s="14"/>
      <c r="AT1072" s="14"/>
      <c r="AU1072" s="28"/>
      <c r="DL1072" s="28"/>
    </row>
    <row r="1073" spans="11:116" s="6" customFormat="1" x14ac:dyDescent="0.35">
      <c r="K1073" s="47"/>
      <c r="AD1073" s="7"/>
      <c r="AH1073" s="7"/>
      <c r="AI1073" s="14"/>
      <c r="AM1073" s="7"/>
      <c r="AQ1073" s="7"/>
      <c r="AS1073" s="14"/>
      <c r="AT1073" s="14"/>
      <c r="AU1073" s="28"/>
      <c r="DL1073" s="28"/>
    </row>
    <row r="1074" spans="11:116" s="6" customFormat="1" x14ac:dyDescent="0.35">
      <c r="K1074" s="47"/>
      <c r="AD1074" s="7"/>
      <c r="AH1074" s="7"/>
      <c r="AI1074" s="14"/>
      <c r="AM1074" s="7"/>
      <c r="AQ1074" s="7"/>
      <c r="AS1074" s="14"/>
      <c r="AT1074" s="14"/>
      <c r="AU1074" s="28"/>
      <c r="DL1074" s="28"/>
    </row>
    <row r="1075" spans="11:116" s="6" customFormat="1" x14ac:dyDescent="0.35">
      <c r="K1075" s="47"/>
      <c r="AD1075" s="7"/>
      <c r="AH1075" s="7"/>
      <c r="AI1075" s="14"/>
      <c r="AM1075" s="7"/>
      <c r="AQ1075" s="7"/>
      <c r="AS1075" s="14"/>
      <c r="AT1075" s="14"/>
      <c r="AU1075" s="28"/>
      <c r="DL1075" s="28"/>
    </row>
    <row r="1076" spans="11:116" s="6" customFormat="1" x14ac:dyDescent="0.35">
      <c r="K1076" s="47"/>
      <c r="AD1076" s="7"/>
      <c r="AH1076" s="7"/>
      <c r="AI1076" s="14"/>
      <c r="AM1076" s="7"/>
      <c r="AQ1076" s="7"/>
      <c r="AS1076" s="14"/>
      <c r="AT1076" s="14"/>
      <c r="AU1076" s="28"/>
      <c r="DL1076" s="28"/>
    </row>
    <row r="1077" spans="11:116" s="6" customFormat="1" x14ac:dyDescent="0.35">
      <c r="K1077" s="47"/>
      <c r="AD1077" s="7"/>
      <c r="AH1077" s="7"/>
      <c r="AI1077" s="14"/>
      <c r="AM1077" s="7"/>
      <c r="AQ1077" s="7"/>
      <c r="AS1077" s="14"/>
      <c r="AT1077" s="14"/>
      <c r="AU1077" s="28"/>
      <c r="DL1077" s="28"/>
    </row>
    <row r="1078" spans="11:116" s="6" customFormat="1" x14ac:dyDescent="0.35">
      <c r="K1078" s="47"/>
      <c r="AD1078" s="7"/>
      <c r="AH1078" s="7"/>
      <c r="AI1078" s="14"/>
      <c r="AM1078" s="7"/>
      <c r="AQ1078" s="7"/>
      <c r="AS1078" s="14"/>
      <c r="AT1078" s="14"/>
      <c r="AU1078" s="28"/>
      <c r="DL1078" s="28"/>
    </row>
    <row r="1079" spans="11:116" s="6" customFormat="1" x14ac:dyDescent="0.35">
      <c r="K1079" s="47"/>
      <c r="AD1079" s="7"/>
      <c r="AH1079" s="7"/>
      <c r="AI1079" s="14"/>
      <c r="AM1079" s="7"/>
      <c r="AQ1079" s="7"/>
      <c r="AS1079" s="14"/>
      <c r="AT1079" s="14"/>
      <c r="AU1079" s="28"/>
      <c r="DL1079" s="28"/>
    </row>
    <row r="1080" spans="11:116" s="6" customFormat="1" x14ac:dyDescent="0.35">
      <c r="K1080" s="47"/>
      <c r="AD1080" s="7"/>
      <c r="AH1080" s="7"/>
      <c r="AI1080" s="14"/>
      <c r="AM1080" s="7"/>
      <c r="AQ1080" s="7"/>
      <c r="AS1080" s="14"/>
      <c r="AT1080" s="14"/>
      <c r="AU1080" s="28"/>
      <c r="DL1080" s="28"/>
    </row>
    <row r="1081" spans="11:116" s="6" customFormat="1" x14ac:dyDescent="0.35">
      <c r="K1081" s="47"/>
      <c r="AD1081" s="7"/>
      <c r="AH1081" s="7"/>
      <c r="AI1081" s="14"/>
      <c r="AM1081" s="7"/>
      <c r="AQ1081" s="7"/>
      <c r="AS1081" s="14"/>
      <c r="AT1081" s="14"/>
      <c r="AU1081" s="28"/>
      <c r="DL1081" s="28"/>
    </row>
    <row r="1082" spans="11:116" s="6" customFormat="1" x14ac:dyDescent="0.35">
      <c r="K1082" s="47"/>
      <c r="AD1082" s="7"/>
      <c r="AH1082" s="7"/>
      <c r="AI1082" s="14"/>
      <c r="AM1082" s="7"/>
      <c r="AQ1082" s="7"/>
      <c r="AS1082" s="14"/>
      <c r="AT1082" s="14"/>
      <c r="AU1082" s="28"/>
      <c r="DL1082" s="28"/>
    </row>
    <row r="1083" spans="11:116" s="6" customFormat="1" x14ac:dyDescent="0.35">
      <c r="K1083" s="47"/>
      <c r="AD1083" s="7"/>
      <c r="AH1083" s="7"/>
      <c r="AI1083" s="14"/>
      <c r="AM1083" s="7"/>
      <c r="AQ1083" s="7"/>
      <c r="AS1083" s="14"/>
      <c r="AT1083" s="14"/>
      <c r="AU1083" s="28"/>
      <c r="DL1083" s="28"/>
    </row>
    <row r="1084" spans="11:116" s="6" customFormat="1" x14ac:dyDescent="0.35">
      <c r="K1084" s="47"/>
      <c r="AD1084" s="7"/>
      <c r="AH1084" s="7"/>
      <c r="AI1084" s="14"/>
      <c r="AM1084" s="7"/>
      <c r="AQ1084" s="7"/>
      <c r="AS1084" s="14"/>
      <c r="AT1084" s="14"/>
      <c r="AU1084" s="28"/>
      <c r="DL1084" s="28"/>
    </row>
    <row r="1085" spans="11:116" s="6" customFormat="1" x14ac:dyDescent="0.35">
      <c r="K1085" s="47"/>
      <c r="AD1085" s="7"/>
      <c r="AH1085" s="7"/>
      <c r="AI1085" s="14"/>
      <c r="AM1085" s="7"/>
      <c r="AQ1085" s="7"/>
      <c r="AS1085" s="14"/>
      <c r="AT1085" s="14"/>
      <c r="AU1085" s="28"/>
      <c r="DL1085" s="28"/>
    </row>
    <row r="1086" spans="11:116" s="6" customFormat="1" x14ac:dyDescent="0.35">
      <c r="K1086" s="47"/>
      <c r="AD1086" s="7"/>
      <c r="AH1086" s="7"/>
      <c r="AI1086" s="14"/>
      <c r="AM1086" s="7"/>
      <c r="AQ1086" s="7"/>
      <c r="AS1086" s="14"/>
      <c r="AT1086" s="14"/>
      <c r="AU1086" s="28"/>
      <c r="DL1086" s="28"/>
    </row>
    <row r="1087" spans="11:116" s="6" customFormat="1" x14ac:dyDescent="0.35">
      <c r="K1087" s="47"/>
      <c r="AD1087" s="7"/>
      <c r="AH1087" s="7"/>
      <c r="AI1087" s="14"/>
      <c r="AM1087" s="7"/>
      <c r="AQ1087" s="7"/>
      <c r="AS1087" s="14"/>
      <c r="AT1087" s="14"/>
      <c r="AU1087" s="28"/>
      <c r="DL1087" s="28"/>
    </row>
    <row r="1088" spans="11:116" s="6" customFormat="1" x14ac:dyDescent="0.35">
      <c r="K1088" s="47"/>
      <c r="AD1088" s="7"/>
      <c r="AH1088" s="7"/>
      <c r="AI1088" s="14"/>
      <c r="AM1088" s="7"/>
      <c r="AQ1088" s="7"/>
      <c r="AS1088" s="14"/>
      <c r="AT1088" s="14"/>
      <c r="AU1088" s="28"/>
      <c r="DL1088" s="28"/>
    </row>
    <row r="1089" spans="11:116" s="6" customFormat="1" x14ac:dyDescent="0.35">
      <c r="K1089" s="47"/>
      <c r="AD1089" s="7"/>
      <c r="AH1089" s="7"/>
      <c r="AI1089" s="14"/>
      <c r="AM1089" s="7"/>
      <c r="AQ1089" s="7"/>
      <c r="AS1089" s="14"/>
      <c r="AT1089" s="14"/>
      <c r="AU1089" s="28"/>
      <c r="DL1089" s="28"/>
    </row>
    <row r="1090" spans="11:116" s="6" customFormat="1" x14ac:dyDescent="0.35">
      <c r="K1090" s="47"/>
      <c r="AD1090" s="7"/>
      <c r="AH1090" s="7"/>
      <c r="AI1090" s="14"/>
      <c r="AM1090" s="7"/>
      <c r="AQ1090" s="7"/>
      <c r="AS1090" s="14"/>
      <c r="AT1090" s="14"/>
      <c r="AU1090" s="28"/>
      <c r="DL1090" s="28"/>
    </row>
    <row r="1091" spans="11:116" s="6" customFormat="1" x14ac:dyDescent="0.35">
      <c r="K1091" s="47"/>
      <c r="AD1091" s="7"/>
      <c r="AH1091" s="7"/>
      <c r="AI1091" s="14"/>
      <c r="AM1091" s="7"/>
      <c r="AQ1091" s="7"/>
      <c r="AS1091" s="14"/>
      <c r="AT1091" s="14"/>
      <c r="AU1091" s="28"/>
      <c r="DL1091" s="28"/>
    </row>
    <row r="1092" spans="11:116" s="6" customFormat="1" x14ac:dyDescent="0.35">
      <c r="K1092" s="47"/>
      <c r="AD1092" s="7"/>
      <c r="AH1092" s="7"/>
      <c r="AI1092" s="14"/>
      <c r="AM1092" s="7"/>
      <c r="AQ1092" s="7"/>
      <c r="AS1092" s="14"/>
      <c r="AT1092" s="14"/>
      <c r="AU1092" s="28"/>
      <c r="DL1092" s="28"/>
    </row>
    <row r="1093" spans="11:116" s="6" customFormat="1" x14ac:dyDescent="0.35">
      <c r="K1093" s="47"/>
      <c r="AD1093" s="7"/>
      <c r="AH1093" s="7"/>
      <c r="AI1093" s="14"/>
      <c r="AM1093" s="7"/>
      <c r="AQ1093" s="7"/>
      <c r="AS1093" s="14"/>
      <c r="AT1093" s="14"/>
      <c r="AU1093" s="28"/>
      <c r="DL1093" s="28"/>
    </row>
    <row r="1094" spans="11:116" s="6" customFormat="1" x14ac:dyDescent="0.35">
      <c r="K1094" s="47"/>
      <c r="AD1094" s="7"/>
      <c r="AH1094" s="7"/>
      <c r="AI1094" s="14"/>
      <c r="AM1094" s="7"/>
      <c r="AQ1094" s="7"/>
      <c r="AS1094" s="14"/>
      <c r="AT1094" s="14"/>
      <c r="AU1094" s="28"/>
      <c r="DL1094" s="28"/>
    </row>
    <row r="1095" spans="11:116" s="6" customFormat="1" x14ac:dyDescent="0.35">
      <c r="K1095" s="47"/>
      <c r="AD1095" s="7"/>
      <c r="AH1095" s="7"/>
      <c r="AI1095" s="14"/>
      <c r="AM1095" s="7"/>
      <c r="AQ1095" s="7"/>
      <c r="AS1095" s="14"/>
      <c r="AT1095" s="14"/>
      <c r="AU1095" s="28"/>
      <c r="DL1095" s="28"/>
    </row>
    <row r="1096" spans="11:116" s="6" customFormat="1" x14ac:dyDescent="0.35">
      <c r="K1096" s="47"/>
      <c r="AD1096" s="7"/>
      <c r="AH1096" s="7"/>
      <c r="AI1096" s="14"/>
      <c r="AM1096" s="7"/>
      <c r="AQ1096" s="7"/>
      <c r="AS1096" s="14"/>
      <c r="AT1096" s="14"/>
      <c r="AU1096" s="28"/>
      <c r="DL1096" s="28"/>
    </row>
    <row r="1097" spans="11:116" s="6" customFormat="1" x14ac:dyDescent="0.35">
      <c r="K1097" s="47"/>
      <c r="AD1097" s="7"/>
      <c r="AH1097" s="7"/>
      <c r="AI1097" s="14"/>
      <c r="AM1097" s="7"/>
      <c r="AQ1097" s="7"/>
      <c r="AS1097" s="14"/>
      <c r="AT1097" s="14"/>
      <c r="AU1097" s="28"/>
      <c r="DL1097" s="28"/>
    </row>
    <row r="1098" spans="11:116" s="6" customFormat="1" x14ac:dyDescent="0.35">
      <c r="K1098" s="47"/>
      <c r="AD1098" s="7"/>
      <c r="AH1098" s="7"/>
      <c r="AI1098" s="14"/>
      <c r="AM1098" s="7"/>
      <c r="AQ1098" s="7"/>
      <c r="AS1098" s="14"/>
      <c r="AT1098" s="14"/>
      <c r="AU1098" s="28"/>
      <c r="DL1098" s="28"/>
    </row>
    <row r="1099" spans="11:116" s="6" customFormat="1" x14ac:dyDescent="0.35">
      <c r="K1099" s="47"/>
      <c r="AD1099" s="7"/>
      <c r="AH1099" s="7"/>
      <c r="AI1099" s="14"/>
      <c r="AM1099" s="7"/>
      <c r="AQ1099" s="7"/>
      <c r="AS1099" s="14"/>
      <c r="AT1099" s="14"/>
      <c r="AU1099" s="28"/>
      <c r="DL1099" s="28"/>
    </row>
    <row r="1100" spans="11:116" s="6" customFormat="1" x14ac:dyDescent="0.35">
      <c r="K1100" s="47"/>
      <c r="AD1100" s="7"/>
      <c r="AH1100" s="7"/>
      <c r="AI1100" s="14"/>
      <c r="AM1100" s="7"/>
      <c r="AQ1100" s="7"/>
      <c r="AS1100" s="14"/>
      <c r="AT1100" s="14"/>
      <c r="AU1100" s="28"/>
      <c r="DL1100" s="28"/>
    </row>
    <row r="1101" spans="11:116" s="6" customFormat="1" x14ac:dyDescent="0.35">
      <c r="K1101" s="47"/>
      <c r="AD1101" s="7"/>
      <c r="AH1101" s="7"/>
      <c r="AI1101" s="14"/>
      <c r="AM1101" s="7"/>
      <c r="AQ1101" s="7"/>
      <c r="AS1101" s="14"/>
      <c r="AT1101" s="14"/>
      <c r="AU1101" s="28"/>
      <c r="DL1101" s="28"/>
    </row>
    <row r="1102" spans="11:116" s="6" customFormat="1" x14ac:dyDescent="0.35">
      <c r="K1102" s="47"/>
      <c r="AD1102" s="7"/>
      <c r="AH1102" s="7"/>
      <c r="AI1102" s="14"/>
      <c r="AM1102" s="7"/>
      <c r="AQ1102" s="7"/>
      <c r="AS1102" s="14"/>
      <c r="AT1102" s="14"/>
      <c r="AU1102" s="28"/>
      <c r="DL1102" s="28"/>
    </row>
    <row r="1103" spans="11:116" s="6" customFormat="1" x14ac:dyDescent="0.35">
      <c r="K1103" s="47"/>
      <c r="AD1103" s="7"/>
      <c r="AH1103" s="7"/>
      <c r="AI1103" s="14"/>
      <c r="AM1103" s="7"/>
      <c r="AQ1103" s="7"/>
      <c r="AS1103" s="14"/>
      <c r="AT1103" s="14"/>
      <c r="AU1103" s="28"/>
      <c r="DL1103" s="28"/>
    </row>
    <row r="1104" spans="11:116" s="6" customFormat="1" x14ac:dyDescent="0.35">
      <c r="K1104" s="47"/>
      <c r="AD1104" s="7"/>
      <c r="AH1104" s="7"/>
      <c r="AI1104" s="14"/>
      <c r="AM1104" s="7"/>
      <c r="AQ1104" s="7"/>
      <c r="AS1104" s="14"/>
      <c r="AT1104" s="14"/>
      <c r="AU1104" s="28"/>
      <c r="DL1104" s="28"/>
    </row>
    <row r="1105" spans="11:116" s="6" customFormat="1" x14ac:dyDescent="0.35">
      <c r="K1105" s="47"/>
      <c r="AD1105" s="7"/>
      <c r="AH1105" s="7"/>
      <c r="AI1105" s="14"/>
      <c r="AM1105" s="7"/>
      <c r="AQ1105" s="7"/>
      <c r="AS1105" s="14"/>
      <c r="AT1105" s="14"/>
      <c r="AU1105" s="28"/>
      <c r="DL1105" s="28"/>
    </row>
    <row r="1106" spans="11:116" s="6" customFormat="1" x14ac:dyDescent="0.35">
      <c r="K1106" s="47"/>
      <c r="AD1106" s="7"/>
      <c r="AH1106" s="7"/>
      <c r="AI1106" s="14"/>
      <c r="AM1106" s="7"/>
      <c r="AQ1106" s="7"/>
      <c r="AS1106" s="14"/>
      <c r="AT1106" s="14"/>
      <c r="AU1106" s="28"/>
      <c r="DL1106" s="28"/>
    </row>
    <row r="1107" spans="11:116" s="6" customFormat="1" x14ac:dyDescent="0.35">
      <c r="K1107" s="47"/>
      <c r="AD1107" s="7"/>
      <c r="AH1107" s="7"/>
      <c r="AI1107" s="14"/>
      <c r="AM1107" s="7"/>
      <c r="AQ1107" s="7"/>
      <c r="AS1107" s="14"/>
      <c r="AT1107" s="14"/>
      <c r="AU1107" s="28"/>
      <c r="DL1107" s="28"/>
    </row>
    <row r="1108" spans="11:116" s="6" customFormat="1" x14ac:dyDescent="0.35">
      <c r="K1108" s="47"/>
      <c r="AD1108" s="7"/>
      <c r="AH1108" s="7"/>
      <c r="AI1108" s="14"/>
      <c r="AM1108" s="7"/>
      <c r="AQ1108" s="7"/>
      <c r="AS1108" s="14"/>
      <c r="AT1108" s="14"/>
      <c r="AU1108" s="28"/>
      <c r="DL1108" s="28"/>
    </row>
    <row r="1109" spans="11:116" s="6" customFormat="1" x14ac:dyDescent="0.35">
      <c r="K1109" s="47"/>
      <c r="AD1109" s="7"/>
      <c r="AH1109" s="7"/>
      <c r="AI1109" s="14"/>
      <c r="AM1109" s="7"/>
      <c r="AQ1109" s="7"/>
      <c r="AS1109" s="14"/>
      <c r="AT1109" s="14"/>
      <c r="AU1109" s="28"/>
      <c r="DL1109" s="28"/>
    </row>
    <row r="1110" spans="11:116" s="6" customFormat="1" x14ac:dyDescent="0.35">
      <c r="K1110" s="47"/>
      <c r="AD1110" s="7"/>
      <c r="AH1110" s="7"/>
      <c r="AI1110" s="14"/>
      <c r="AM1110" s="7"/>
      <c r="AQ1110" s="7"/>
      <c r="AS1110" s="14"/>
      <c r="AT1110" s="14"/>
      <c r="AU1110" s="28"/>
      <c r="DL1110" s="28"/>
    </row>
    <row r="1111" spans="11:116" s="6" customFormat="1" x14ac:dyDescent="0.35">
      <c r="K1111" s="47"/>
      <c r="AD1111" s="7"/>
      <c r="AH1111" s="7"/>
      <c r="AI1111" s="14"/>
      <c r="AM1111" s="7"/>
      <c r="AQ1111" s="7"/>
      <c r="AS1111" s="14"/>
      <c r="AT1111" s="14"/>
      <c r="AU1111" s="28"/>
      <c r="DL1111" s="28"/>
    </row>
    <row r="1112" spans="11:116" s="6" customFormat="1" x14ac:dyDescent="0.35">
      <c r="K1112" s="47"/>
      <c r="AD1112" s="7"/>
      <c r="AH1112" s="7"/>
      <c r="AI1112" s="14"/>
      <c r="AM1112" s="7"/>
      <c r="AQ1112" s="7"/>
      <c r="AS1112" s="14"/>
      <c r="AT1112" s="14"/>
      <c r="AU1112" s="28"/>
      <c r="DL1112" s="28"/>
    </row>
    <row r="1113" spans="11:116" s="6" customFormat="1" x14ac:dyDescent="0.35">
      <c r="K1113" s="47"/>
      <c r="AD1113" s="7"/>
      <c r="AH1113" s="7"/>
      <c r="AI1113" s="14"/>
      <c r="AM1113" s="7"/>
      <c r="AQ1113" s="7"/>
      <c r="AS1113" s="14"/>
      <c r="AT1113" s="14"/>
      <c r="AU1113" s="28"/>
      <c r="DL1113" s="28"/>
    </row>
    <row r="1114" spans="11:116" s="6" customFormat="1" x14ac:dyDescent="0.35">
      <c r="K1114" s="47"/>
      <c r="AD1114" s="7"/>
      <c r="AH1114" s="7"/>
      <c r="AI1114" s="14"/>
      <c r="AM1114" s="7"/>
      <c r="AQ1114" s="7"/>
      <c r="AS1114" s="14"/>
      <c r="AT1114" s="14"/>
      <c r="AU1114" s="28"/>
      <c r="DL1114" s="28"/>
    </row>
    <row r="1115" spans="11:116" s="6" customFormat="1" x14ac:dyDescent="0.35">
      <c r="K1115" s="47"/>
      <c r="AD1115" s="7"/>
      <c r="AH1115" s="7"/>
      <c r="AI1115" s="14"/>
      <c r="AM1115" s="7"/>
      <c r="AQ1115" s="7"/>
      <c r="AS1115" s="14"/>
      <c r="AT1115" s="14"/>
      <c r="AU1115" s="28"/>
      <c r="DL1115" s="28"/>
    </row>
    <row r="1116" spans="11:116" s="6" customFormat="1" x14ac:dyDescent="0.35">
      <c r="K1116" s="47"/>
      <c r="AD1116" s="7"/>
      <c r="AH1116" s="7"/>
      <c r="AI1116" s="14"/>
      <c r="AM1116" s="7"/>
      <c r="AQ1116" s="7"/>
      <c r="AS1116" s="14"/>
      <c r="AT1116" s="14"/>
      <c r="AU1116" s="28"/>
      <c r="DL1116" s="28"/>
    </row>
    <row r="1117" spans="11:116" s="6" customFormat="1" x14ac:dyDescent="0.35">
      <c r="K1117" s="47"/>
      <c r="AD1117" s="7"/>
      <c r="AH1117" s="7"/>
      <c r="AI1117" s="14"/>
      <c r="AM1117" s="7"/>
      <c r="AQ1117" s="7"/>
      <c r="AS1117" s="14"/>
      <c r="AT1117" s="14"/>
      <c r="AU1117" s="28"/>
      <c r="DL1117" s="28"/>
    </row>
    <row r="1118" spans="11:116" s="6" customFormat="1" x14ac:dyDescent="0.35">
      <c r="K1118" s="47"/>
      <c r="AD1118" s="7"/>
      <c r="AH1118" s="7"/>
      <c r="AI1118" s="14"/>
      <c r="AM1118" s="7"/>
      <c r="AQ1118" s="7"/>
      <c r="AS1118" s="14"/>
      <c r="AT1118" s="14"/>
      <c r="AU1118" s="28"/>
      <c r="DL1118" s="28"/>
    </row>
    <row r="1119" spans="11:116" s="6" customFormat="1" x14ac:dyDescent="0.35">
      <c r="K1119" s="47"/>
      <c r="AD1119" s="7"/>
      <c r="AH1119" s="7"/>
      <c r="AI1119" s="14"/>
      <c r="AM1119" s="7"/>
      <c r="AQ1119" s="7"/>
      <c r="AS1119" s="14"/>
      <c r="AT1119" s="14"/>
      <c r="AU1119" s="28"/>
      <c r="DL1119" s="28"/>
    </row>
    <row r="1120" spans="11:116" s="6" customFormat="1" x14ac:dyDescent="0.35">
      <c r="K1120" s="47"/>
      <c r="AD1120" s="7"/>
      <c r="AH1120" s="7"/>
      <c r="AI1120" s="14"/>
      <c r="AM1120" s="7"/>
      <c r="AQ1120" s="7"/>
      <c r="AS1120" s="14"/>
      <c r="AT1120" s="14"/>
      <c r="AU1120" s="28"/>
      <c r="DL1120" s="28"/>
    </row>
    <row r="1121" spans="11:116" s="6" customFormat="1" x14ac:dyDescent="0.35">
      <c r="K1121" s="47"/>
      <c r="AD1121" s="7"/>
      <c r="AH1121" s="7"/>
      <c r="AI1121" s="14"/>
      <c r="AM1121" s="7"/>
      <c r="AQ1121" s="7"/>
      <c r="AS1121" s="14"/>
      <c r="AT1121" s="14"/>
      <c r="AU1121" s="28"/>
      <c r="DL1121" s="28"/>
    </row>
    <row r="1122" spans="11:116" s="6" customFormat="1" x14ac:dyDescent="0.35">
      <c r="K1122" s="47"/>
      <c r="AD1122" s="7"/>
      <c r="AH1122" s="7"/>
      <c r="AI1122" s="14"/>
      <c r="AM1122" s="7"/>
      <c r="AQ1122" s="7"/>
      <c r="AS1122" s="14"/>
      <c r="AT1122" s="14"/>
      <c r="AU1122" s="28"/>
      <c r="DL1122" s="28"/>
    </row>
    <row r="1123" spans="11:116" s="6" customFormat="1" x14ac:dyDescent="0.35">
      <c r="K1123" s="47"/>
      <c r="AD1123" s="7"/>
      <c r="AH1123" s="7"/>
      <c r="AI1123" s="14"/>
      <c r="AM1123" s="7"/>
      <c r="AQ1123" s="7"/>
      <c r="AS1123" s="14"/>
      <c r="AT1123" s="14"/>
      <c r="AU1123" s="28"/>
      <c r="DL1123" s="28"/>
    </row>
    <row r="1124" spans="11:116" s="6" customFormat="1" x14ac:dyDescent="0.35">
      <c r="K1124" s="47"/>
      <c r="AD1124" s="7"/>
      <c r="AH1124" s="7"/>
      <c r="AI1124" s="14"/>
      <c r="AM1124" s="7"/>
      <c r="AQ1124" s="7"/>
      <c r="AS1124" s="14"/>
      <c r="AT1124" s="14"/>
      <c r="AU1124" s="28"/>
      <c r="DL1124" s="28"/>
    </row>
    <row r="1125" spans="11:116" s="6" customFormat="1" x14ac:dyDescent="0.35">
      <c r="K1125" s="47"/>
      <c r="AD1125" s="7"/>
      <c r="AH1125" s="7"/>
      <c r="AI1125" s="14"/>
      <c r="AM1125" s="7"/>
      <c r="AQ1125" s="7"/>
      <c r="AS1125" s="14"/>
      <c r="AT1125" s="14"/>
      <c r="AU1125" s="28"/>
      <c r="DL1125" s="28"/>
    </row>
    <row r="1126" spans="11:116" s="6" customFormat="1" x14ac:dyDescent="0.35">
      <c r="K1126" s="47"/>
      <c r="AD1126" s="7"/>
      <c r="AH1126" s="7"/>
      <c r="AI1126" s="14"/>
      <c r="AM1126" s="7"/>
      <c r="AQ1126" s="7"/>
      <c r="AS1126" s="14"/>
      <c r="AT1126" s="14"/>
      <c r="AU1126" s="28"/>
      <c r="DL1126" s="28"/>
    </row>
    <row r="1127" spans="11:116" s="6" customFormat="1" x14ac:dyDescent="0.35">
      <c r="K1127" s="47"/>
      <c r="AD1127" s="7"/>
      <c r="AH1127" s="7"/>
      <c r="AI1127" s="14"/>
      <c r="AM1127" s="7"/>
      <c r="AQ1127" s="7"/>
      <c r="AS1127" s="14"/>
      <c r="AT1127" s="14"/>
      <c r="AU1127" s="28"/>
      <c r="DL1127" s="28"/>
    </row>
    <row r="1128" spans="11:116" s="6" customFormat="1" x14ac:dyDescent="0.35">
      <c r="K1128" s="47"/>
      <c r="AD1128" s="7"/>
      <c r="AH1128" s="7"/>
      <c r="AI1128" s="14"/>
      <c r="AM1128" s="7"/>
      <c r="AQ1128" s="7"/>
      <c r="AS1128" s="14"/>
      <c r="AT1128" s="14"/>
      <c r="AU1128" s="28"/>
      <c r="DL1128" s="28"/>
    </row>
    <row r="1129" spans="11:116" s="6" customFormat="1" x14ac:dyDescent="0.35">
      <c r="K1129" s="47"/>
      <c r="AD1129" s="7"/>
      <c r="AH1129" s="7"/>
      <c r="AI1129" s="14"/>
      <c r="AM1129" s="7"/>
      <c r="AQ1129" s="7"/>
      <c r="AS1129" s="14"/>
      <c r="AT1129" s="14"/>
      <c r="AU1129" s="28"/>
      <c r="DL1129" s="28"/>
    </row>
    <row r="1130" spans="11:116" s="6" customFormat="1" x14ac:dyDescent="0.35">
      <c r="K1130" s="47"/>
      <c r="AD1130" s="7"/>
      <c r="AH1130" s="7"/>
      <c r="AI1130" s="14"/>
      <c r="AM1130" s="7"/>
      <c r="AQ1130" s="7"/>
      <c r="AS1130" s="14"/>
      <c r="AT1130" s="14"/>
      <c r="AU1130" s="28"/>
      <c r="DL1130" s="28"/>
    </row>
    <row r="1131" spans="11:116" s="6" customFormat="1" x14ac:dyDescent="0.35">
      <c r="K1131" s="47"/>
      <c r="AD1131" s="7"/>
      <c r="AH1131" s="7"/>
      <c r="AI1131" s="14"/>
      <c r="AM1131" s="7"/>
      <c r="AQ1131" s="7"/>
      <c r="AS1131" s="14"/>
      <c r="AT1131" s="14"/>
      <c r="AU1131" s="28"/>
      <c r="DL1131" s="28"/>
    </row>
    <row r="1132" spans="11:116" s="6" customFormat="1" x14ac:dyDescent="0.35">
      <c r="K1132" s="47"/>
      <c r="AD1132" s="7"/>
      <c r="AH1132" s="7"/>
      <c r="AI1132" s="14"/>
      <c r="AM1132" s="7"/>
      <c r="AQ1132" s="7"/>
      <c r="AS1132" s="14"/>
      <c r="AT1132" s="14"/>
      <c r="AU1132" s="28"/>
      <c r="DL1132" s="28"/>
    </row>
    <row r="1133" spans="11:116" s="6" customFormat="1" x14ac:dyDescent="0.35">
      <c r="K1133" s="47"/>
      <c r="AD1133" s="7"/>
      <c r="AH1133" s="7"/>
      <c r="AI1133" s="14"/>
      <c r="AM1133" s="7"/>
      <c r="AQ1133" s="7"/>
      <c r="AS1133" s="14"/>
      <c r="AT1133" s="14"/>
      <c r="AU1133" s="28"/>
      <c r="DL1133" s="28"/>
    </row>
    <row r="1134" spans="11:116" s="6" customFormat="1" x14ac:dyDescent="0.35">
      <c r="K1134" s="47"/>
      <c r="AD1134" s="7"/>
      <c r="AH1134" s="7"/>
      <c r="AI1134" s="14"/>
      <c r="AM1134" s="7"/>
      <c r="AQ1134" s="7"/>
      <c r="AS1134" s="14"/>
      <c r="AT1134" s="14"/>
      <c r="AU1134" s="28"/>
      <c r="DL1134" s="28"/>
    </row>
    <row r="1135" spans="11:116" s="6" customFormat="1" x14ac:dyDescent="0.35">
      <c r="K1135" s="47"/>
      <c r="AD1135" s="7"/>
      <c r="AH1135" s="7"/>
      <c r="AI1135" s="14"/>
      <c r="AM1135" s="7"/>
      <c r="AQ1135" s="7"/>
      <c r="AS1135" s="14"/>
      <c r="AT1135" s="14"/>
      <c r="AU1135" s="28"/>
      <c r="DL1135" s="28"/>
    </row>
    <row r="1136" spans="11:116" s="6" customFormat="1" x14ac:dyDescent="0.35">
      <c r="K1136" s="47"/>
      <c r="AD1136" s="7"/>
      <c r="AH1136" s="7"/>
      <c r="AI1136" s="14"/>
      <c r="AM1136" s="7"/>
      <c r="AQ1136" s="7"/>
      <c r="AS1136" s="14"/>
      <c r="AT1136" s="14"/>
      <c r="AU1136" s="28"/>
      <c r="DL1136" s="28"/>
    </row>
    <row r="1137" spans="11:116" s="6" customFormat="1" x14ac:dyDescent="0.35">
      <c r="K1137" s="47"/>
      <c r="AD1137" s="7"/>
      <c r="AH1137" s="7"/>
      <c r="AI1137" s="14"/>
      <c r="AM1137" s="7"/>
      <c r="AQ1137" s="7"/>
      <c r="AS1137" s="14"/>
      <c r="AT1137" s="14"/>
      <c r="AU1137" s="28"/>
      <c r="DL1137" s="28"/>
    </row>
    <row r="1138" spans="11:116" s="6" customFormat="1" x14ac:dyDescent="0.35">
      <c r="K1138" s="47"/>
      <c r="AD1138" s="7"/>
      <c r="AH1138" s="7"/>
      <c r="AI1138" s="14"/>
      <c r="AM1138" s="7"/>
      <c r="AQ1138" s="7"/>
      <c r="AS1138" s="14"/>
      <c r="AT1138" s="14"/>
      <c r="AU1138" s="28"/>
      <c r="DL1138" s="28"/>
    </row>
    <row r="1139" spans="11:116" s="6" customFormat="1" x14ac:dyDescent="0.35">
      <c r="K1139" s="47"/>
      <c r="AD1139" s="7"/>
      <c r="AH1139" s="7"/>
      <c r="AI1139" s="14"/>
      <c r="AM1139" s="7"/>
      <c r="AQ1139" s="7"/>
      <c r="AS1139" s="14"/>
      <c r="AT1139" s="14"/>
      <c r="AU1139" s="28"/>
      <c r="DL1139" s="28"/>
    </row>
    <row r="1140" spans="11:116" s="6" customFormat="1" x14ac:dyDescent="0.35">
      <c r="K1140" s="47"/>
      <c r="AD1140" s="7"/>
      <c r="AH1140" s="7"/>
      <c r="AI1140" s="14"/>
      <c r="AM1140" s="7"/>
      <c r="AQ1140" s="7"/>
      <c r="AS1140" s="14"/>
      <c r="AT1140" s="14"/>
      <c r="AU1140" s="28"/>
      <c r="DL1140" s="28"/>
    </row>
    <row r="1141" spans="11:116" s="6" customFormat="1" x14ac:dyDescent="0.35">
      <c r="K1141" s="47"/>
      <c r="AD1141" s="7"/>
      <c r="AH1141" s="7"/>
      <c r="AI1141" s="14"/>
      <c r="AM1141" s="7"/>
      <c r="AQ1141" s="7"/>
      <c r="AS1141" s="14"/>
      <c r="AT1141" s="14"/>
      <c r="AU1141" s="28"/>
      <c r="DL1141" s="28"/>
    </row>
    <row r="1142" spans="11:116" s="6" customFormat="1" x14ac:dyDescent="0.35">
      <c r="K1142" s="47"/>
      <c r="AD1142" s="7"/>
      <c r="AH1142" s="7"/>
      <c r="AI1142" s="14"/>
      <c r="AM1142" s="7"/>
      <c r="AQ1142" s="7"/>
      <c r="AS1142" s="14"/>
      <c r="AT1142" s="14"/>
      <c r="AU1142" s="28"/>
      <c r="DL1142" s="28"/>
    </row>
    <row r="1143" spans="11:116" s="6" customFormat="1" x14ac:dyDescent="0.35">
      <c r="K1143" s="47"/>
      <c r="AD1143" s="7"/>
      <c r="AH1143" s="7"/>
      <c r="AI1143" s="14"/>
      <c r="AM1143" s="7"/>
      <c r="AQ1143" s="7"/>
      <c r="AS1143" s="14"/>
      <c r="AT1143" s="14"/>
      <c r="AU1143" s="28"/>
      <c r="DL1143" s="28"/>
    </row>
    <row r="1144" spans="11:116" s="6" customFormat="1" x14ac:dyDescent="0.35">
      <c r="K1144" s="47"/>
      <c r="AD1144" s="7"/>
      <c r="AH1144" s="7"/>
      <c r="AI1144" s="14"/>
      <c r="AM1144" s="7"/>
      <c r="AQ1144" s="7"/>
      <c r="AS1144" s="14"/>
      <c r="AT1144" s="14"/>
      <c r="AU1144" s="28"/>
      <c r="DL1144" s="28"/>
    </row>
    <row r="1145" spans="11:116" s="6" customFormat="1" x14ac:dyDescent="0.35">
      <c r="K1145" s="47"/>
      <c r="AD1145" s="7"/>
      <c r="AH1145" s="7"/>
      <c r="AI1145" s="14"/>
      <c r="AM1145" s="7"/>
      <c r="AQ1145" s="7"/>
      <c r="AS1145" s="14"/>
      <c r="AT1145" s="14"/>
      <c r="AU1145" s="28"/>
      <c r="DL1145" s="28"/>
    </row>
    <row r="1146" spans="11:116" s="6" customFormat="1" x14ac:dyDescent="0.35">
      <c r="K1146" s="47"/>
      <c r="AD1146" s="7"/>
      <c r="AH1146" s="7"/>
      <c r="AI1146" s="14"/>
      <c r="AM1146" s="7"/>
      <c r="AQ1146" s="7"/>
      <c r="AS1146" s="14"/>
      <c r="AT1146" s="14"/>
      <c r="AU1146" s="28"/>
      <c r="DL1146" s="28"/>
    </row>
    <row r="1147" spans="11:116" s="6" customFormat="1" x14ac:dyDescent="0.35">
      <c r="K1147" s="47"/>
      <c r="AD1147" s="7"/>
      <c r="AH1147" s="7"/>
      <c r="AI1147" s="14"/>
      <c r="AM1147" s="7"/>
      <c r="AQ1147" s="7"/>
      <c r="AS1147" s="14"/>
      <c r="AT1147" s="14"/>
      <c r="AU1147" s="28"/>
      <c r="DL1147" s="28"/>
    </row>
    <row r="1148" spans="11:116" s="6" customFormat="1" x14ac:dyDescent="0.35">
      <c r="K1148" s="47"/>
      <c r="AD1148" s="7"/>
      <c r="AH1148" s="7"/>
      <c r="AI1148" s="14"/>
      <c r="AM1148" s="7"/>
      <c r="AQ1148" s="7"/>
      <c r="AS1148" s="14"/>
      <c r="AT1148" s="14"/>
      <c r="AU1148" s="28"/>
      <c r="DL1148" s="28"/>
    </row>
    <row r="1149" spans="11:116" s="6" customFormat="1" x14ac:dyDescent="0.35">
      <c r="K1149" s="47"/>
      <c r="AD1149" s="7"/>
      <c r="AH1149" s="7"/>
      <c r="AI1149" s="14"/>
      <c r="AM1149" s="7"/>
      <c r="AQ1149" s="7"/>
      <c r="AS1149" s="14"/>
      <c r="AT1149" s="14"/>
      <c r="AU1149" s="28"/>
      <c r="DL1149" s="28"/>
    </row>
    <row r="1150" spans="11:116" s="6" customFormat="1" x14ac:dyDescent="0.35">
      <c r="K1150" s="47"/>
      <c r="AD1150" s="7"/>
      <c r="AH1150" s="7"/>
      <c r="AI1150" s="14"/>
      <c r="AM1150" s="7"/>
      <c r="AQ1150" s="7"/>
      <c r="AS1150" s="14"/>
      <c r="AT1150" s="14"/>
      <c r="AU1150" s="28"/>
      <c r="DL1150" s="28"/>
    </row>
    <row r="1151" spans="11:116" s="6" customFormat="1" x14ac:dyDescent="0.35">
      <c r="K1151" s="47"/>
      <c r="AD1151" s="7"/>
      <c r="AH1151" s="7"/>
      <c r="AI1151" s="14"/>
      <c r="AM1151" s="7"/>
      <c r="AQ1151" s="7"/>
      <c r="AS1151" s="14"/>
      <c r="AT1151" s="14"/>
      <c r="AU1151" s="28"/>
      <c r="DL1151" s="28"/>
    </row>
    <row r="1152" spans="11:116" s="6" customFormat="1" x14ac:dyDescent="0.35">
      <c r="K1152" s="47"/>
      <c r="AD1152" s="7"/>
      <c r="AH1152" s="7"/>
      <c r="AI1152" s="14"/>
      <c r="AM1152" s="7"/>
      <c r="AQ1152" s="7"/>
      <c r="AS1152" s="14"/>
      <c r="AT1152" s="14"/>
      <c r="AU1152" s="28"/>
      <c r="DL1152" s="28"/>
    </row>
    <row r="1153" spans="11:116" s="6" customFormat="1" x14ac:dyDescent="0.35">
      <c r="K1153" s="47"/>
      <c r="AD1153" s="7"/>
      <c r="AH1153" s="7"/>
      <c r="AI1153" s="14"/>
      <c r="AM1153" s="7"/>
      <c r="AQ1153" s="7"/>
      <c r="AS1153" s="14"/>
      <c r="AT1153" s="14"/>
      <c r="AU1153" s="28"/>
      <c r="DL1153" s="28"/>
    </row>
    <row r="1154" spans="11:116" s="6" customFormat="1" x14ac:dyDescent="0.35">
      <c r="K1154" s="47"/>
      <c r="AD1154" s="7"/>
      <c r="AH1154" s="7"/>
      <c r="AI1154" s="14"/>
      <c r="AM1154" s="7"/>
      <c r="AQ1154" s="7"/>
      <c r="AS1154" s="14"/>
      <c r="AT1154" s="14"/>
      <c r="AU1154" s="28"/>
      <c r="DL1154" s="28"/>
    </row>
    <row r="1155" spans="11:116" s="6" customFormat="1" x14ac:dyDescent="0.35">
      <c r="K1155" s="47"/>
      <c r="AD1155" s="7"/>
      <c r="AH1155" s="7"/>
      <c r="AI1155" s="14"/>
      <c r="AM1155" s="7"/>
      <c r="AQ1155" s="7"/>
      <c r="AS1155" s="14"/>
      <c r="AT1155" s="14"/>
      <c r="AU1155" s="28"/>
      <c r="DL1155" s="28"/>
    </row>
    <row r="1156" spans="11:116" s="6" customFormat="1" x14ac:dyDescent="0.35">
      <c r="K1156" s="47"/>
      <c r="AD1156" s="7"/>
      <c r="AH1156" s="7"/>
      <c r="AI1156" s="14"/>
      <c r="AM1156" s="7"/>
      <c r="AQ1156" s="7"/>
      <c r="AS1156" s="14"/>
      <c r="AT1156" s="14"/>
      <c r="AU1156" s="28"/>
      <c r="DL1156" s="28"/>
    </row>
    <row r="1157" spans="11:116" s="6" customFormat="1" x14ac:dyDescent="0.35">
      <c r="K1157" s="47"/>
      <c r="AD1157" s="7"/>
      <c r="AH1157" s="7"/>
      <c r="AI1157" s="14"/>
      <c r="AM1157" s="7"/>
      <c r="AQ1157" s="7"/>
      <c r="AS1157" s="14"/>
      <c r="AT1157" s="14"/>
      <c r="AU1157" s="28"/>
      <c r="DL1157" s="28"/>
    </row>
    <row r="1158" spans="11:116" s="6" customFormat="1" x14ac:dyDescent="0.35">
      <c r="K1158" s="47"/>
      <c r="AD1158" s="7"/>
      <c r="AH1158" s="7"/>
      <c r="AI1158" s="14"/>
      <c r="AM1158" s="7"/>
      <c r="AQ1158" s="7"/>
      <c r="AS1158" s="14"/>
      <c r="AT1158" s="14"/>
      <c r="AU1158" s="28"/>
      <c r="DL1158" s="28"/>
    </row>
    <row r="1159" spans="11:116" s="6" customFormat="1" x14ac:dyDescent="0.35">
      <c r="K1159" s="47"/>
      <c r="AD1159" s="7"/>
      <c r="AH1159" s="7"/>
      <c r="AI1159" s="14"/>
      <c r="AM1159" s="7"/>
      <c r="AQ1159" s="7"/>
      <c r="AS1159" s="14"/>
      <c r="AT1159" s="14"/>
      <c r="AU1159" s="28"/>
      <c r="DL1159" s="28"/>
    </row>
    <row r="1160" spans="11:116" s="6" customFormat="1" x14ac:dyDescent="0.35">
      <c r="K1160" s="47"/>
      <c r="AD1160" s="7"/>
      <c r="AH1160" s="7"/>
      <c r="AI1160" s="14"/>
      <c r="AM1160" s="7"/>
      <c r="AQ1160" s="7"/>
      <c r="AS1160" s="14"/>
      <c r="AT1160" s="14"/>
      <c r="AU1160" s="28"/>
      <c r="DL1160" s="28"/>
    </row>
    <row r="1161" spans="11:116" s="6" customFormat="1" x14ac:dyDescent="0.35">
      <c r="K1161" s="47"/>
      <c r="AD1161" s="7"/>
      <c r="AH1161" s="7"/>
      <c r="AI1161" s="14"/>
      <c r="AM1161" s="7"/>
      <c r="AQ1161" s="7"/>
      <c r="AS1161" s="14"/>
      <c r="AT1161" s="14"/>
      <c r="AU1161" s="28"/>
      <c r="DL1161" s="28"/>
    </row>
    <row r="1162" spans="11:116" s="6" customFormat="1" x14ac:dyDescent="0.35">
      <c r="K1162" s="47"/>
      <c r="AD1162" s="7"/>
      <c r="AH1162" s="7"/>
      <c r="AI1162" s="14"/>
      <c r="AM1162" s="7"/>
      <c r="AQ1162" s="7"/>
      <c r="AS1162" s="14"/>
      <c r="AT1162" s="14"/>
      <c r="AU1162" s="28"/>
      <c r="DL1162" s="28"/>
    </row>
    <row r="1163" spans="11:116" s="6" customFormat="1" x14ac:dyDescent="0.35">
      <c r="K1163" s="47"/>
      <c r="AD1163" s="7"/>
      <c r="AH1163" s="7"/>
      <c r="AI1163" s="14"/>
      <c r="AM1163" s="7"/>
      <c r="AQ1163" s="7"/>
      <c r="AS1163" s="14"/>
      <c r="AT1163" s="14"/>
      <c r="AU1163" s="28"/>
      <c r="DL1163" s="28"/>
    </row>
    <row r="1164" spans="11:116" s="6" customFormat="1" x14ac:dyDescent="0.35">
      <c r="K1164" s="47"/>
      <c r="AD1164" s="7"/>
      <c r="AH1164" s="7"/>
      <c r="AI1164" s="14"/>
      <c r="AM1164" s="7"/>
      <c r="AQ1164" s="7"/>
      <c r="AS1164" s="14"/>
      <c r="AT1164" s="14"/>
      <c r="AU1164" s="28"/>
      <c r="DL1164" s="28"/>
    </row>
    <row r="1165" spans="11:116" s="6" customFormat="1" x14ac:dyDescent="0.35">
      <c r="K1165" s="47"/>
      <c r="AD1165" s="7"/>
      <c r="AH1165" s="7"/>
      <c r="AI1165" s="14"/>
      <c r="AM1165" s="7"/>
      <c r="AQ1165" s="7"/>
      <c r="AS1165" s="14"/>
      <c r="AT1165" s="14"/>
      <c r="AU1165" s="28"/>
      <c r="DL1165" s="28"/>
    </row>
    <row r="1166" spans="11:116" s="6" customFormat="1" x14ac:dyDescent="0.35">
      <c r="K1166" s="47"/>
      <c r="AD1166" s="7"/>
      <c r="AH1166" s="7"/>
      <c r="AI1166" s="14"/>
      <c r="AM1166" s="7"/>
      <c r="AQ1166" s="7"/>
      <c r="AS1166" s="14"/>
      <c r="AT1166" s="14"/>
      <c r="AU1166" s="28"/>
      <c r="DL1166" s="28"/>
    </row>
    <row r="1167" spans="11:116" s="6" customFormat="1" x14ac:dyDescent="0.35">
      <c r="K1167" s="47"/>
      <c r="AD1167" s="7"/>
      <c r="AH1167" s="7"/>
      <c r="AI1167" s="14"/>
      <c r="AM1167" s="7"/>
      <c r="AQ1167" s="7"/>
      <c r="AS1167" s="14"/>
      <c r="AT1167" s="14"/>
      <c r="AU1167" s="28"/>
      <c r="DL1167" s="28"/>
    </row>
    <row r="1168" spans="11:116" s="6" customFormat="1" x14ac:dyDescent="0.35">
      <c r="K1168" s="47"/>
      <c r="AD1168" s="7"/>
      <c r="AH1168" s="7"/>
      <c r="AI1168" s="14"/>
      <c r="AM1168" s="7"/>
      <c r="AQ1168" s="7"/>
      <c r="AS1168" s="14"/>
      <c r="AT1168" s="14"/>
      <c r="AU1168" s="28"/>
      <c r="DL1168" s="28"/>
    </row>
    <row r="1169" spans="11:116" s="6" customFormat="1" x14ac:dyDescent="0.35">
      <c r="K1169" s="47"/>
      <c r="AD1169" s="7"/>
      <c r="AH1169" s="7"/>
      <c r="AI1169" s="14"/>
      <c r="AM1169" s="7"/>
      <c r="AQ1169" s="7"/>
      <c r="AS1169" s="14"/>
      <c r="AT1169" s="14"/>
      <c r="AU1169" s="28"/>
      <c r="DL1169" s="28"/>
    </row>
    <row r="1170" spans="11:116" s="6" customFormat="1" x14ac:dyDescent="0.35">
      <c r="K1170" s="47"/>
      <c r="AD1170" s="7"/>
      <c r="AH1170" s="7"/>
      <c r="AI1170" s="14"/>
      <c r="AM1170" s="7"/>
      <c r="AQ1170" s="7"/>
      <c r="AS1170" s="14"/>
      <c r="AT1170" s="14"/>
      <c r="AU1170" s="28"/>
      <c r="DL1170" s="28"/>
    </row>
    <row r="1171" spans="11:116" s="6" customFormat="1" x14ac:dyDescent="0.35">
      <c r="K1171" s="47"/>
      <c r="AD1171" s="7"/>
      <c r="AH1171" s="7"/>
      <c r="AI1171" s="14"/>
      <c r="AM1171" s="7"/>
      <c r="AQ1171" s="7"/>
      <c r="AS1171" s="14"/>
      <c r="AT1171" s="14"/>
      <c r="AU1171" s="28"/>
      <c r="DL1171" s="28"/>
    </row>
    <row r="1172" spans="11:116" s="6" customFormat="1" x14ac:dyDescent="0.35">
      <c r="K1172" s="47"/>
      <c r="AD1172" s="7"/>
      <c r="AH1172" s="7"/>
      <c r="AI1172" s="14"/>
      <c r="AM1172" s="7"/>
      <c r="AQ1172" s="7"/>
      <c r="AS1172" s="14"/>
      <c r="AT1172" s="14"/>
      <c r="AU1172" s="28"/>
      <c r="DL1172" s="28"/>
    </row>
    <row r="1173" spans="11:116" s="6" customFormat="1" x14ac:dyDescent="0.35">
      <c r="K1173" s="47"/>
      <c r="AD1173" s="7"/>
      <c r="AH1173" s="7"/>
      <c r="AI1173" s="14"/>
      <c r="AM1173" s="7"/>
      <c r="AQ1173" s="7"/>
      <c r="AS1173" s="14"/>
      <c r="AT1173" s="14"/>
      <c r="AU1173" s="28"/>
      <c r="DL1173" s="28"/>
    </row>
    <row r="1174" spans="11:116" s="6" customFormat="1" x14ac:dyDescent="0.35">
      <c r="K1174" s="47"/>
      <c r="AD1174" s="7"/>
      <c r="AH1174" s="7"/>
      <c r="AI1174" s="14"/>
      <c r="AM1174" s="7"/>
      <c r="AQ1174" s="7"/>
      <c r="AS1174" s="14"/>
      <c r="AT1174" s="14"/>
      <c r="AU1174" s="28"/>
      <c r="DL1174" s="28"/>
    </row>
    <row r="1175" spans="11:116" s="6" customFormat="1" x14ac:dyDescent="0.35">
      <c r="K1175" s="47"/>
      <c r="AD1175" s="7"/>
      <c r="AH1175" s="7"/>
      <c r="AI1175" s="14"/>
      <c r="AM1175" s="7"/>
      <c r="AQ1175" s="7"/>
      <c r="AS1175" s="14"/>
      <c r="AT1175" s="14"/>
      <c r="AU1175" s="28"/>
      <c r="DL1175" s="28"/>
    </row>
    <row r="1176" spans="11:116" s="6" customFormat="1" x14ac:dyDescent="0.35">
      <c r="K1176" s="47"/>
      <c r="AD1176" s="7"/>
      <c r="AH1176" s="7"/>
      <c r="AI1176" s="14"/>
      <c r="AM1176" s="7"/>
      <c r="AQ1176" s="7"/>
      <c r="AS1176" s="14"/>
      <c r="AT1176" s="14"/>
      <c r="AU1176" s="28"/>
      <c r="DL1176" s="28"/>
    </row>
    <row r="1177" spans="11:116" s="6" customFormat="1" x14ac:dyDescent="0.35">
      <c r="K1177" s="47"/>
      <c r="AD1177" s="7"/>
      <c r="AH1177" s="7"/>
      <c r="AI1177" s="14"/>
      <c r="AM1177" s="7"/>
      <c r="AQ1177" s="7"/>
      <c r="AS1177" s="14"/>
      <c r="AT1177" s="14"/>
      <c r="AU1177" s="28"/>
      <c r="DL1177" s="28"/>
    </row>
    <row r="1178" spans="11:116" s="6" customFormat="1" x14ac:dyDescent="0.35">
      <c r="K1178" s="47"/>
      <c r="AD1178" s="7"/>
      <c r="AH1178" s="7"/>
      <c r="AI1178" s="14"/>
      <c r="AM1178" s="7"/>
      <c r="AQ1178" s="7"/>
      <c r="AS1178" s="14"/>
      <c r="AT1178" s="14"/>
      <c r="AU1178" s="28"/>
      <c r="DL1178" s="28"/>
    </row>
    <row r="1179" spans="11:116" s="6" customFormat="1" x14ac:dyDescent="0.35">
      <c r="K1179" s="47"/>
      <c r="AD1179" s="7"/>
      <c r="AH1179" s="7"/>
      <c r="AI1179" s="14"/>
      <c r="AM1179" s="7"/>
      <c r="AQ1179" s="7"/>
      <c r="AS1179" s="14"/>
      <c r="AT1179" s="14"/>
      <c r="AU1179" s="28"/>
      <c r="DL1179" s="28"/>
    </row>
    <row r="1180" spans="11:116" s="6" customFormat="1" x14ac:dyDescent="0.35">
      <c r="K1180" s="47"/>
      <c r="AD1180" s="7"/>
      <c r="AH1180" s="7"/>
      <c r="AI1180" s="14"/>
      <c r="AM1180" s="7"/>
      <c r="AQ1180" s="7"/>
      <c r="AS1180" s="14"/>
      <c r="AT1180" s="14"/>
      <c r="AU1180" s="28"/>
      <c r="DL1180" s="28"/>
    </row>
    <row r="1181" spans="11:116" s="6" customFormat="1" x14ac:dyDescent="0.35">
      <c r="K1181" s="47"/>
      <c r="AD1181" s="7"/>
      <c r="AH1181" s="7"/>
      <c r="AI1181" s="14"/>
      <c r="AM1181" s="7"/>
      <c r="AQ1181" s="7"/>
      <c r="AS1181" s="14"/>
      <c r="AT1181" s="14"/>
      <c r="AU1181" s="28"/>
      <c r="DL1181" s="28"/>
    </row>
    <row r="1182" spans="11:116" s="6" customFormat="1" x14ac:dyDescent="0.35">
      <c r="K1182" s="47"/>
      <c r="AD1182" s="7"/>
      <c r="AH1182" s="7"/>
      <c r="AI1182" s="14"/>
      <c r="AM1182" s="7"/>
      <c r="AQ1182" s="7"/>
      <c r="AS1182" s="14"/>
      <c r="AT1182" s="14"/>
      <c r="AU1182" s="28"/>
      <c r="DL1182" s="28"/>
    </row>
    <row r="1183" spans="11:116" s="6" customFormat="1" x14ac:dyDescent="0.35">
      <c r="K1183" s="47"/>
      <c r="AD1183" s="7"/>
      <c r="AH1183" s="7"/>
      <c r="AI1183" s="14"/>
      <c r="AM1183" s="7"/>
      <c r="AQ1183" s="7"/>
      <c r="AS1183" s="14"/>
      <c r="AT1183" s="14"/>
      <c r="AU1183" s="28"/>
      <c r="DL1183" s="28"/>
    </row>
    <row r="1184" spans="11:116" s="6" customFormat="1" x14ac:dyDescent="0.35">
      <c r="K1184" s="47"/>
      <c r="AD1184" s="7"/>
      <c r="AH1184" s="7"/>
      <c r="AI1184" s="14"/>
      <c r="AM1184" s="7"/>
      <c r="AQ1184" s="7"/>
      <c r="AS1184" s="14"/>
      <c r="AT1184" s="14"/>
      <c r="AU1184" s="28"/>
      <c r="DL1184" s="28"/>
    </row>
    <row r="1185" spans="11:116" s="6" customFormat="1" x14ac:dyDescent="0.35">
      <c r="K1185" s="47"/>
      <c r="AD1185" s="7"/>
      <c r="AH1185" s="7"/>
      <c r="AI1185" s="14"/>
      <c r="AM1185" s="7"/>
      <c r="AQ1185" s="7"/>
      <c r="AS1185" s="14"/>
      <c r="AT1185" s="14"/>
      <c r="AU1185" s="28"/>
      <c r="DL1185" s="28"/>
    </row>
    <row r="1186" spans="11:116" s="6" customFormat="1" x14ac:dyDescent="0.35">
      <c r="K1186" s="47"/>
      <c r="AD1186" s="7"/>
      <c r="AH1186" s="7"/>
      <c r="AI1186" s="14"/>
      <c r="AM1186" s="7"/>
      <c r="AQ1186" s="7"/>
      <c r="AS1186" s="14"/>
      <c r="AT1186" s="14"/>
      <c r="AU1186" s="28"/>
      <c r="DL1186" s="28"/>
    </row>
    <row r="1187" spans="11:116" s="6" customFormat="1" x14ac:dyDescent="0.35">
      <c r="K1187" s="47"/>
      <c r="AD1187" s="7"/>
      <c r="AH1187" s="7"/>
      <c r="AI1187" s="14"/>
      <c r="AM1187" s="7"/>
      <c r="AQ1187" s="7"/>
      <c r="AS1187" s="14"/>
      <c r="AT1187" s="14"/>
      <c r="AU1187" s="28"/>
      <c r="DL1187" s="28"/>
    </row>
    <row r="1188" spans="11:116" s="6" customFormat="1" x14ac:dyDescent="0.35">
      <c r="K1188" s="47"/>
      <c r="AD1188" s="7"/>
      <c r="AH1188" s="7"/>
      <c r="AI1188" s="14"/>
      <c r="AM1188" s="7"/>
      <c r="AQ1188" s="7"/>
      <c r="AS1188" s="14"/>
      <c r="AT1188" s="14"/>
      <c r="AU1188" s="28"/>
      <c r="DL1188" s="28"/>
    </row>
    <row r="1189" spans="11:116" s="6" customFormat="1" x14ac:dyDescent="0.35">
      <c r="K1189" s="47"/>
      <c r="AD1189" s="7"/>
      <c r="AH1189" s="7"/>
      <c r="AI1189" s="14"/>
      <c r="AM1189" s="7"/>
      <c r="AQ1189" s="7"/>
      <c r="AS1189" s="14"/>
      <c r="AT1189" s="14"/>
      <c r="AU1189" s="28"/>
      <c r="DL1189" s="28"/>
    </row>
    <row r="1190" spans="11:116" s="6" customFormat="1" x14ac:dyDescent="0.35">
      <c r="K1190" s="47"/>
      <c r="AD1190" s="7"/>
      <c r="AH1190" s="7"/>
      <c r="AI1190" s="14"/>
      <c r="AM1190" s="7"/>
      <c r="AQ1190" s="7"/>
      <c r="AS1190" s="14"/>
      <c r="AT1190" s="14"/>
      <c r="AU1190" s="28"/>
      <c r="DL1190" s="28"/>
    </row>
    <row r="1191" spans="11:116" s="6" customFormat="1" x14ac:dyDescent="0.35">
      <c r="K1191" s="47"/>
      <c r="AD1191" s="7"/>
      <c r="AH1191" s="7"/>
      <c r="AI1191" s="14"/>
      <c r="AM1191" s="7"/>
      <c r="AQ1191" s="7"/>
      <c r="AS1191" s="14"/>
      <c r="AT1191" s="14"/>
      <c r="AU1191" s="28"/>
      <c r="DL1191" s="28"/>
    </row>
    <row r="1192" spans="11:116" s="6" customFormat="1" x14ac:dyDescent="0.35">
      <c r="K1192" s="47"/>
      <c r="AD1192" s="7"/>
      <c r="AH1192" s="7"/>
      <c r="AI1192" s="14"/>
      <c r="AM1192" s="7"/>
      <c r="AQ1192" s="7"/>
      <c r="AS1192" s="14"/>
      <c r="AT1192" s="14"/>
      <c r="AU1192" s="28"/>
      <c r="DL1192" s="28"/>
    </row>
    <row r="1193" spans="11:116" s="6" customFormat="1" x14ac:dyDescent="0.35">
      <c r="K1193" s="47"/>
      <c r="AD1193" s="7"/>
      <c r="AH1193" s="7"/>
      <c r="AI1193" s="14"/>
      <c r="AM1193" s="7"/>
      <c r="AQ1193" s="7"/>
      <c r="AS1193" s="14"/>
      <c r="AT1193" s="14"/>
      <c r="AU1193" s="28"/>
      <c r="DL1193" s="28"/>
    </row>
    <row r="1194" spans="11:116" s="6" customFormat="1" x14ac:dyDescent="0.35">
      <c r="K1194" s="47"/>
      <c r="AD1194" s="7"/>
      <c r="AH1194" s="7"/>
      <c r="AI1194" s="14"/>
      <c r="AM1194" s="7"/>
      <c r="AQ1194" s="7"/>
      <c r="AS1194" s="14"/>
      <c r="AT1194" s="14"/>
      <c r="AU1194" s="28"/>
      <c r="DL1194" s="28"/>
    </row>
    <row r="1195" spans="11:116" s="6" customFormat="1" x14ac:dyDescent="0.35">
      <c r="K1195" s="47"/>
      <c r="AD1195" s="7"/>
      <c r="AH1195" s="7"/>
      <c r="AI1195" s="14"/>
      <c r="AM1195" s="7"/>
      <c r="AQ1195" s="7"/>
      <c r="AS1195" s="14"/>
      <c r="AT1195" s="14"/>
      <c r="AU1195" s="28"/>
      <c r="DL1195" s="28"/>
    </row>
    <row r="1196" spans="11:116" s="6" customFormat="1" x14ac:dyDescent="0.35">
      <c r="K1196" s="47"/>
      <c r="AD1196" s="7"/>
      <c r="AH1196" s="7"/>
      <c r="AI1196" s="14"/>
      <c r="AM1196" s="7"/>
      <c r="AQ1196" s="7"/>
      <c r="AS1196" s="14"/>
      <c r="AT1196" s="14"/>
      <c r="AU1196" s="28"/>
      <c r="DL1196" s="28"/>
    </row>
    <row r="1197" spans="11:116" s="6" customFormat="1" x14ac:dyDescent="0.35">
      <c r="K1197" s="47"/>
      <c r="AD1197" s="7"/>
      <c r="AH1197" s="7"/>
      <c r="AI1197" s="14"/>
      <c r="AM1197" s="7"/>
      <c r="AQ1197" s="7"/>
      <c r="AS1197" s="14"/>
      <c r="AT1197" s="14"/>
      <c r="AU1197" s="28"/>
      <c r="DL1197" s="28"/>
    </row>
    <row r="1198" spans="11:116" s="6" customFormat="1" x14ac:dyDescent="0.35">
      <c r="K1198" s="47"/>
      <c r="AD1198" s="7"/>
      <c r="AH1198" s="7"/>
      <c r="AI1198" s="14"/>
      <c r="AM1198" s="7"/>
      <c r="AQ1198" s="7"/>
      <c r="AS1198" s="14"/>
      <c r="AT1198" s="14"/>
      <c r="AU1198" s="28"/>
      <c r="DL1198" s="28"/>
    </row>
    <row r="1199" spans="11:116" s="6" customFormat="1" x14ac:dyDescent="0.35">
      <c r="K1199" s="47"/>
      <c r="AD1199" s="7"/>
      <c r="AH1199" s="7"/>
      <c r="AI1199" s="14"/>
      <c r="AM1199" s="7"/>
      <c r="AQ1199" s="7"/>
      <c r="AS1199" s="14"/>
      <c r="AT1199" s="14"/>
      <c r="AU1199" s="28"/>
      <c r="DL1199" s="28"/>
    </row>
    <row r="1200" spans="11:116" s="6" customFormat="1" x14ac:dyDescent="0.35">
      <c r="K1200" s="47"/>
      <c r="AD1200" s="7"/>
      <c r="AH1200" s="7"/>
      <c r="AI1200" s="14"/>
      <c r="AM1200" s="7"/>
      <c r="AQ1200" s="7"/>
      <c r="AS1200" s="14"/>
      <c r="AT1200" s="14"/>
      <c r="AU1200" s="28"/>
      <c r="DL1200" s="28"/>
    </row>
    <row r="1201" spans="11:116" s="6" customFormat="1" x14ac:dyDescent="0.35">
      <c r="K1201" s="47"/>
      <c r="AD1201" s="7"/>
      <c r="AH1201" s="7"/>
      <c r="AI1201" s="14"/>
      <c r="AM1201" s="7"/>
      <c r="AQ1201" s="7"/>
      <c r="AS1201" s="14"/>
      <c r="AT1201" s="14"/>
      <c r="AU1201" s="28"/>
      <c r="DL1201" s="28"/>
    </row>
    <row r="1202" spans="11:116" s="6" customFormat="1" x14ac:dyDescent="0.35">
      <c r="K1202" s="47"/>
      <c r="AD1202" s="7"/>
      <c r="AH1202" s="7"/>
      <c r="AI1202" s="14"/>
      <c r="AM1202" s="7"/>
      <c r="AQ1202" s="7"/>
      <c r="AS1202" s="14"/>
      <c r="AT1202" s="14"/>
      <c r="AU1202" s="28"/>
      <c r="DL1202" s="28"/>
    </row>
    <row r="1203" spans="11:116" s="6" customFormat="1" x14ac:dyDescent="0.35">
      <c r="K1203" s="47"/>
      <c r="AD1203" s="7"/>
      <c r="AH1203" s="7"/>
      <c r="AI1203" s="14"/>
      <c r="AM1203" s="7"/>
      <c r="AQ1203" s="7"/>
      <c r="AS1203" s="14"/>
      <c r="AT1203" s="14"/>
      <c r="AU1203" s="28"/>
      <c r="DL1203" s="28"/>
    </row>
    <row r="1204" spans="11:116" s="6" customFormat="1" x14ac:dyDescent="0.35">
      <c r="K1204" s="47"/>
      <c r="AD1204" s="7"/>
      <c r="AH1204" s="7"/>
      <c r="AI1204" s="14"/>
      <c r="AM1204" s="7"/>
      <c r="AQ1204" s="7"/>
      <c r="AS1204" s="14"/>
      <c r="AT1204" s="14"/>
      <c r="AU1204" s="28"/>
      <c r="DL1204" s="28"/>
    </row>
    <row r="1205" spans="11:116" s="6" customFormat="1" x14ac:dyDescent="0.35">
      <c r="K1205" s="47"/>
      <c r="AD1205" s="7"/>
      <c r="AH1205" s="7"/>
      <c r="AI1205" s="14"/>
      <c r="AM1205" s="7"/>
      <c r="AQ1205" s="7"/>
      <c r="AS1205" s="14"/>
      <c r="AT1205" s="14"/>
      <c r="AU1205" s="28"/>
      <c r="DL1205" s="28"/>
    </row>
    <row r="1206" spans="11:116" s="6" customFormat="1" x14ac:dyDescent="0.35">
      <c r="K1206" s="47"/>
      <c r="AD1206" s="7"/>
      <c r="AH1206" s="7"/>
      <c r="AI1206" s="14"/>
      <c r="AM1206" s="7"/>
      <c r="AQ1206" s="7"/>
      <c r="AS1206" s="14"/>
      <c r="AT1206" s="14"/>
      <c r="AU1206" s="28"/>
      <c r="DL1206" s="28"/>
    </row>
    <row r="1207" spans="11:116" s="6" customFormat="1" x14ac:dyDescent="0.35">
      <c r="K1207" s="47"/>
      <c r="AD1207" s="7"/>
      <c r="AH1207" s="7"/>
      <c r="AI1207" s="14"/>
      <c r="AM1207" s="7"/>
      <c r="AQ1207" s="7"/>
      <c r="AS1207" s="14"/>
      <c r="AT1207" s="14"/>
      <c r="AU1207" s="28"/>
      <c r="DL1207" s="28"/>
    </row>
    <row r="1208" spans="11:116" s="6" customFormat="1" x14ac:dyDescent="0.35">
      <c r="K1208" s="47"/>
      <c r="AD1208" s="7"/>
      <c r="AH1208" s="7"/>
      <c r="AI1208" s="14"/>
      <c r="AM1208" s="7"/>
      <c r="AQ1208" s="7"/>
      <c r="AS1208" s="14"/>
      <c r="AT1208" s="14"/>
      <c r="AU1208" s="28"/>
      <c r="DL1208" s="28"/>
    </row>
    <row r="1209" spans="11:116" s="6" customFormat="1" x14ac:dyDescent="0.35">
      <c r="K1209" s="47"/>
      <c r="AD1209" s="7"/>
      <c r="AH1209" s="7"/>
      <c r="AI1209" s="14"/>
      <c r="AM1209" s="7"/>
      <c r="AQ1209" s="7"/>
      <c r="AS1209" s="14"/>
      <c r="AT1209" s="14"/>
      <c r="AU1209" s="28"/>
      <c r="DL1209" s="28"/>
    </row>
    <row r="1210" spans="11:116" s="6" customFormat="1" x14ac:dyDescent="0.35">
      <c r="K1210" s="47"/>
      <c r="AD1210" s="7"/>
      <c r="AH1210" s="7"/>
      <c r="AI1210" s="14"/>
      <c r="AM1210" s="7"/>
      <c r="AQ1210" s="7"/>
      <c r="AS1210" s="14"/>
      <c r="AT1210" s="14"/>
      <c r="AU1210" s="28"/>
      <c r="DL1210" s="28"/>
    </row>
    <row r="1211" spans="11:116" s="6" customFormat="1" x14ac:dyDescent="0.35">
      <c r="K1211" s="47"/>
      <c r="AD1211" s="7"/>
      <c r="AH1211" s="7"/>
      <c r="AI1211" s="14"/>
      <c r="AM1211" s="7"/>
      <c r="AQ1211" s="7"/>
      <c r="AS1211" s="14"/>
      <c r="AT1211" s="14"/>
      <c r="AU1211" s="28"/>
      <c r="DL1211" s="28"/>
    </row>
    <row r="1212" spans="11:116" s="6" customFormat="1" x14ac:dyDescent="0.35">
      <c r="K1212" s="47"/>
      <c r="AD1212" s="7"/>
      <c r="AH1212" s="7"/>
      <c r="AI1212" s="14"/>
      <c r="AM1212" s="7"/>
      <c r="AQ1212" s="7"/>
      <c r="AS1212" s="14"/>
      <c r="AT1212" s="14"/>
      <c r="AU1212" s="28"/>
      <c r="DL1212" s="28"/>
    </row>
    <row r="1213" spans="11:116" s="6" customFormat="1" x14ac:dyDescent="0.35">
      <c r="K1213" s="47"/>
      <c r="AD1213" s="7"/>
      <c r="AH1213" s="7"/>
      <c r="AI1213" s="14"/>
      <c r="AM1213" s="7"/>
      <c r="AQ1213" s="7"/>
      <c r="AS1213" s="14"/>
      <c r="AT1213" s="14"/>
      <c r="AU1213" s="28"/>
      <c r="DL1213" s="28"/>
    </row>
    <row r="1214" spans="11:116" s="6" customFormat="1" x14ac:dyDescent="0.35">
      <c r="K1214" s="47"/>
      <c r="AD1214" s="7"/>
      <c r="AH1214" s="7"/>
      <c r="AI1214" s="14"/>
      <c r="AM1214" s="7"/>
      <c r="AQ1214" s="7"/>
      <c r="AS1214" s="14"/>
      <c r="AT1214" s="14"/>
      <c r="AU1214" s="28"/>
      <c r="DL1214" s="28"/>
    </row>
    <row r="1215" spans="11:116" s="6" customFormat="1" x14ac:dyDescent="0.35">
      <c r="K1215" s="47"/>
      <c r="AD1215" s="7"/>
      <c r="AH1215" s="7"/>
      <c r="AI1215" s="14"/>
      <c r="AM1215" s="7"/>
      <c r="AQ1215" s="7"/>
      <c r="AS1215" s="14"/>
      <c r="AT1215" s="14"/>
      <c r="AU1215" s="28"/>
      <c r="DL1215" s="28"/>
    </row>
    <row r="1216" spans="11:116" s="6" customFormat="1" x14ac:dyDescent="0.35">
      <c r="K1216" s="47"/>
      <c r="AD1216" s="7"/>
      <c r="AH1216" s="7"/>
      <c r="AI1216" s="14"/>
      <c r="AM1216" s="7"/>
      <c r="AQ1216" s="7"/>
      <c r="AS1216" s="14"/>
      <c r="AT1216" s="14"/>
      <c r="AU1216" s="28"/>
      <c r="DL1216" s="28"/>
    </row>
    <row r="1217" spans="11:116" s="6" customFormat="1" x14ac:dyDescent="0.35">
      <c r="K1217" s="47"/>
      <c r="AD1217" s="7"/>
      <c r="AH1217" s="7"/>
      <c r="AI1217" s="14"/>
      <c r="AM1217" s="7"/>
      <c r="AQ1217" s="7"/>
      <c r="AS1217" s="14"/>
      <c r="AT1217" s="14"/>
      <c r="AU1217" s="28"/>
      <c r="DL1217" s="28"/>
    </row>
    <row r="1218" spans="11:116" s="6" customFormat="1" x14ac:dyDescent="0.35">
      <c r="K1218" s="47"/>
      <c r="AD1218" s="7"/>
      <c r="AH1218" s="7"/>
      <c r="AI1218" s="14"/>
      <c r="AM1218" s="7"/>
      <c r="AQ1218" s="7"/>
      <c r="AS1218" s="14"/>
      <c r="AT1218" s="14"/>
      <c r="AU1218" s="28"/>
      <c r="DL1218" s="28"/>
    </row>
    <row r="1219" spans="11:116" s="6" customFormat="1" x14ac:dyDescent="0.35">
      <c r="K1219" s="47"/>
      <c r="AD1219" s="7"/>
      <c r="AH1219" s="7"/>
      <c r="AI1219" s="14"/>
      <c r="AM1219" s="7"/>
      <c r="AQ1219" s="7"/>
      <c r="AS1219" s="14"/>
      <c r="AT1219" s="14"/>
      <c r="AU1219" s="28"/>
      <c r="DL1219" s="28"/>
    </row>
    <row r="1220" spans="11:116" s="6" customFormat="1" x14ac:dyDescent="0.35">
      <c r="K1220" s="47"/>
      <c r="AD1220" s="7"/>
      <c r="AH1220" s="7"/>
      <c r="AI1220" s="14"/>
      <c r="AM1220" s="7"/>
      <c r="AQ1220" s="7"/>
      <c r="AS1220" s="14"/>
      <c r="AT1220" s="14"/>
      <c r="AU1220" s="28"/>
      <c r="DL1220" s="28"/>
    </row>
    <row r="1221" spans="11:116" s="6" customFormat="1" x14ac:dyDescent="0.35">
      <c r="K1221" s="47"/>
      <c r="AD1221" s="7"/>
      <c r="AH1221" s="7"/>
      <c r="AI1221" s="14"/>
      <c r="AM1221" s="7"/>
      <c r="AQ1221" s="7"/>
      <c r="AS1221" s="14"/>
      <c r="AT1221" s="14"/>
      <c r="AU1221" s="28"/>
      <c r="DL1221" s="28"/>
    </row>
    <row r="1222" spans="11:116" s="6" customFormat="1" x14ac:dyDescent="0.35">
      <c r="K1222" s="47"/>
      <c r="AD1222" s="7"/>
      <c r="AH1222" s="7"/>
      <c r="AI1222" s="14"/>
      <c r="AM1222" s="7"/>
      <c r="AQ1222" s="7"/>
      <c r="AS1222" s="14"/>
      <c r="AT1222" s="14"/>
      <c r="AU1222" s="28"/>
      <c r="DL1222" s="28"/>
    </row>
    <row r="1223" spans="11:116" s="6" customFormat="1" x14ac:dyDescent="0.35">
      <c r="K1223" s="47"/>
      <c r="AD1223" s="7"/>
      <c r="AH1223" s="7"/>
      <c r="AI1223" s="14"/>
      <c r="AM1223" s="7"/>
      <c r="AQ1223" s="7"/>
      <c r="AS1223" s="14"/>
      <c r="AT1223" s="14"/>
      <c r="AU1223" s="28"/>
      <c r="DL1223" s="28"/>
    </row>
    <row r="1224" spans="11:116" s="6" customFormat="1" x14ac:dyDescent="0.35">
      <c r="K1224" s="47"/>
      <c r="AD1224" s="7"/>
      <c r="AH1224" s="7"/>
      <c r="AI1224" s="14"/>
      <c r="AM1224" s="7"/>
      <c r="AQ1224" s="7"/>
      <c r="AS1224" s="14"/>
      <c r="AT1224" s="14"/>
      <c r="AU1224" s="28"/>
      <c r="DL1224" s="28"/>
    </row>
    <row r="1225" spans="11:116" s="6" customFormat="1" x14ac:dyDescent="0.35">
      <c r="K1225" s="47"/>
      <c r="AD1225" s="7"/>
      <c r="AH1225" s="7"/>
      <c r="AI1225" s="14"/>
      <c r="AM1225" s="7"/>
      <c r="AQ1225" s="7"/>
      <c r="AS1225" s="14"/>
      <c r="AT1225" s="14"/>
      <c r="AU1225" s="28"/>
      <c r="DL1225" s="28"/>
    </row>
    <row r="1226" spans="11:116" s="6" customFormat="1" x14ac:dyDescent="0.35">
      <c r="K1226" s="47"/>
      <c r="AD1226" s="7"/>
      <c r="AH1226" s="7"/>
      <c r="AI1226" s="14"/>
      <c r="AM1226" s="7"/>
      <c r="AQ1226" s="7"/>
      <c r="AS1226" s="14"/>
      <c r="AT1226" s="14"/>
      <c r="AU1226" s="28"/>
      <c r="DL1226" s="28"/>
    </row>
    <row r="1227" spans="11:116" s="6" customFormat="1" x14ac:dyDescent="0.35">
      <c r="K1227" s="47"/>
      <c r="AD1227" s="7"/>
      <c r="AH1227" s="7"/>
      <c r="AI1227" s="14"/>
      <c r="AM1227" s="7"/>
      <c r="AQ1227" s="7"/>
      <c r="AS1227" s="14"/>
      <c r="AT1227" s="14"/>
      <c r="AU1227" s="28"/>
      <c r="DL1227" s="28"/>
    </row>
    <row r="1228" spans="11:116" s="6" customFormat="1" x14ac:dyDescent="0.35">
      <c r="K1228" s="47"/>
      <c r="AD1228" s="7"/>
      <c r="AH1228" s="7"/>
      <c r="AI1228" s="14"/>
      <c r="AM1228" s="7"/>
      <c r="AQ1228" s="7"/>
      <c r="AS1228" s="14"/>
      <c r="AT1228" s="14"/>
      <c r="AU1228" s="28"/>
      <c r="DL1228" s="28"/>
    </row>
    <row r="1229" spans="11:116" s="6" customFormat="1" x14ac:dyDescent="0.35">
      <c r="K1229" s="47"/>
      <c r="AD1229" s="7"/>
      <c r="AH1229" s="7"/>
      <c r="AI1229" s="14"/>
      <c r="AM1229" s="7"/>
      <c r="AQ1229" s="7"/>
      <c r="AS1229" s="14"/>
      <c r="AT1229" s="14"/>
      <c r="AU1229" s="28"/>
      <c r="DL1229" s="28"/>
    </row>
    <row r="1230" spans="11:116" s="6" customFormat="1" x14ac:dyDescent="0.35">
      <c r="K1230" s="47"/>
      <c r="AD1230" s="7"/>
      <c r="AH1230" s="7"/>
      <c r="AI1230" s="14"/>
      <c r="AM1230" s="7"/>
      <c r="AQ1230" s="7"/>
      <c r="AS1230" s="14"/>
      <c r="AT1230" s="14"/>
      <c r="AU1230" s="28"/>
      <c r="DL1230" s="28"/>
    </row>
    <row r="1231" spans="11:116" s="6" customFormat="1" x14ac:dyDescent="0.35">
      <c r="K1231" s="47"/>
      <c r="AD1231" s="7"/>
      <c r="AH1231" s="7"/>
      <c r="AI1231" s="14"/>
      <c r="AM1231" s="7"/>
      <c r="AQ1231" s="7"/>
      <c r="AS1231" s="14"/>
      <c r="AT1231" s="14"/>
      <c r="AU1231" s="28"/>
      <c r="DL1231" s="28"/>
    </row>
    <row r="1232" spans="11:116" s="6" customFormat="1" x14ac:dyDescent="0.35">
      <c r="K1232" s="47"/>
      <c r="AD1232" s="7"/>
      <c r="AH1232" s="7"/>
      <c r="AI1232" s="14"/>
      <c r="AM1232" s="7"/>
      <c r="AQ1232" s="7"/>
      <c r="AS1232" s="14"/>
      <c r="AT1232" s="14"/>
      <c r="AU1232" s="28"/>
      <c r="DL1232" s="28"/>
    </row>
    <row r="1233" spans="11:116" s="6" customFormat="1" x14ac:dyDescent="0.35">
      <c r="K1233" s="47"/>
      <c r="AD1233" s="7"/>
      <c r="AH1233" s="7"/>
      <c r="AI1233" s="14"/>
      <c r="AM1233" s="7"/>
      <c r="AQ1233" s="7"/>
      <c r="AS1233" s="14"/>
      <c r="AT1233" s="14"/>
      <c r="AU1233" s="28"/>
      <c r="DL1233" s="28"/>
    </row>
    <row r="1234" spans="11:116" s="6" customFormat="1" x14ac:dyDescent="0.35">
      <c r="K1234" s="47"/>
      <c r="AD1234" s="7"/>
      <c r="AH1234" s="7"/>
      <c r="AI1234" s="14"/>
      <c r="AM1234" s="7"/>
      <c r="AQ1234" s="7"/>
      <c r="AS1234" s="14"/>
      <c r="AT1234" s="14"/>
      <c r="AU1234" s="28"/>
      <c r="DL1234" s="28"/>
    </row>
    <row r="1235" spans="11:116" s="6" customFormat="1" x14ac:dyDescent="0.35">
      <c r="K1235" s="47"/>
      <c r="AD1235" s="7"/>
      <c r="AH1235" s="7"/>
      <c r="AI1235" s="14"/>
      <c r="AM1235" s="7"/>
      <c r="AQ1235" s="7"/>
      <c r="AS1235" s="14"/>
      <c r="AT1235" s="14"/>
      <c r="AU1235" s="28"/>
      <c r="DL1235" s="28"/>
    </row>
    <row r="1236" spans="11:116" s="6" customFormat="1" x14ac:dyDescent="0.35">
      <c r="K1236" s="47"/>
      <c r="AD1236" s="7"/>
      <c r="AH1236" s="7"/>
      <c r="AI1236" s="14"/>
      <c r="AM1236" s="7"/>
      <c r="AQ1236" s="7"/>
      <c r="AS1236" s="14"/>
      <c r="AT1236" s="14"/>
      <c r="AU1236" s="28"/>
      <c r="DL1236" s="28"/>
    </row>
    <row r="1237" spans="11:116" s="6" customFormat="1" x14ac:dyDescent="0.35">
      <c r="K1237" s="47"/>
      <c r="AD1237" s="7"/>
      <c r="AH1237" s="7"/>
      <c r="AI1237" s="14"/>
      <c r="AM1237" s="7"/>
      <c r="AQ1237" s="7"/>
      <c r="AS1237" s="14"/>
      <c r="AT1237" s="14"/>
      <c r="AU1237" s="28"/>
      <c r="DL1237" s="28"/>
    </row>
    <row r="1238" spans="11:116" s="6" customFormat="1" x14ac:dyDescent="0.35">
      <c r="K1238" s="47"/>
      <c r="AD1238" s="7"/>
      <c r="AH1238" s="7"/>
      <c r="AI1238" s="14"/>
      <c r="AM1238" s="7"/>
      <c r="AQ1238" s="7"/>
      <c r="AS1238" s="14"/>
      <c r="AT1238" s="14"/>
      <c r="AU1238" s="28"/>
      <c r="DL1238" s="28"/>
    </row>
    <row r="1239" spans="11:116" s="6" customFormat="1" x14ac:dyDescent="0.35">
      <c r="K1239" s="47"/>
      <c r="AD1239" s="7"/>
      <c r="AH1239" s="7"/>
      <c r="AI1239" s="14"/>
      <c r="AM1239" s="7"/>
      <c r="AQ1239" s="7"/>
      <c r="AS1239" s="14"/>
      <c r="AT1239" s="14"/>
      <c r="AU1239" s="28"/>
      <c r="DL1239" s="28"/>
    </row>
    <row r="1240" spans="11:116" s="6" customFormat="1" x14ac:dyDescent="0.35">
      <c r="K1240" s="47"/>
      <c r="AD1240" s="7"/>
      <c r="AH1240" s="7"/>
      <c r="AI1240" s="14"/>
      <c r="AM1240" s="7"/>
      <c r="AQ1240" s="7"/>
      <c r="AS1240" s="14"/>
      <c r="AT1240" s="14"/>
      <c r="AU1240" s="28"/>
      <c r="DL1240" s="28"/>
    </row>
    <row r="1241" spans="11:116" s="6" customFormat="1" x14ac:dyDescent="0.35">
      <c r="K1241" s="47"/>
      <c r="AD1241" s="7"/>
      <c r="AH1241" s="7"/>
      <c r="AI1241" s="14"/>
      <c r="AM1241" s="7"/>
      <c r="AQ1241" s="7"/>
      <c r="AS1241" s="14"/>
      <c r="AT1241" s="14"/>
      <c r="AU1241" s="28"/>
      <c r="DL1241" s="28"/>
    </row>
    <row r="1242" spans="11:116" s="6" customFormat="1" x14ac:dyDescent="0.35">
      <c r="K1242" s="47"/>
      <c r="AD1242" s="7"/>
      <c r="AH1242" s="7"/>
      <c r="AI1242" s="14"/>
      <c r="AM1242" s="7"/>
      <c r="AQ1242" s="7"/>
      <c r="AS1242" s="14"/>
      <c r="AT1242" s="14"/>
      <c r="AU1242" s="28"/>
      <c r="DL1242" s="28"/>
    </row>
    <row r="1243" spans="11:116" s="6" customFormat="1" x14ac:dyDescent="0.35">
      <c r="K1243" s="47"/>
      <c r="AD1243" s="7"/>
      <c r="AH1243" s="7"/>
      <c r="AI1243" s="14"/>
      <c r="AM1243" s="7"/>
      <c r="AQ1243" s="7"/>
      <c r="AS1243" s="14"/>
      <c r="AT1243" s="14"/>
      <c r="AU1243" s="28"/>
      <c r="DL1243" s="28"/>
    </row>
    <row r="1244" spans="11:116" s="6" customFormat="1" x14ac:dyDescent="0.35">
      <c r="K1244" s="47"/>
      <c r="AD1244" s="7"/>
      <c r="AH1244" s="7"/>
      <c r="AI1244" s="14"/>
      <c r="AM1244" s="7"/>
      <c r="AQ1244" s="7"/>
      <c r="AS1244" s="14"/>
      <c r="AT1244" s="14"/>
      <c r="AU1244" s="28"/>
      <c r="DL1244" s="28"/>
    </row>
    <row r="1245" spans="11:116" s="6" customFormat="1" x14ac:dyDescent="0.35">
      <c r="K1245" s="47"/>
      <c r="AD1245" s="7"/>
      <c r="AH1245" s="7"/>
      <c r="AI1245" s="14"/>
      <c r="AM1245" s="7"/>
      <c r="AQ1245" s="7"/>
      <c r="AS1245" s="14"/>
      <c r="AT1245" s="14"/>
      <c r="AU1245" s="28"/>
      <c r="DL1245" s="28"/>
    </row>
    <row r="1246" spans="11:116" s="6" customFormat="1" x14ac:dyDescent="0.35">
      <c r="K1246" s="47"/>
      <c r="AD1246" s="7"/>
      <c r="AH1246" s="7"/>
      <c r="AI1246" s="14"/>
      <c r="AM1246" s="7"/>
      <c r="AQ1246" s="7"/>
      <c r="AS1246" s="14"/>
      <c r="AT1246" s="14"/>
      <c r="AU1246" s="28"/>
      <c r="DL1246" s="28"/>
    </row>
    <row r="1247" spans="11:116" s="6" customFormat="1" x14ac:dyDescent="0.35">
      <c r="K1247" s="47"/>
      <c r="AD1247" s="7"/>
      <c r="AH1247" s="7"/>
      <c r="AI1247" s="14"/>
      <c r="AM1247" s="7"/>
      <c r="AQ1247" s="7"/>
      <c r="AS1247" s="14"/>
      <c r="AT1247" s="14"/>
      <c r="AU1247" s="28"/>
      <c r="DL1247" s="28"/>
    </row>
    <row r="1248" spans="11:116" s="6" customFormat="1" x14ac:dyDescent="0.35">
      <c r="K1248" s="47"/>
      <c r="AD1248" s="7"/>
      <c r="AH1248" s="7"/>
      <c r="AI1248" s="14"/>
      <c r="AM1248" s="7"/>
      <c r="AQ1248" s="7"/>
      <c r="AS1248" s="14"/>
      <c r="AT1248" s="14"/>
      <c r="AU1248" s="28"/>
      <c r="DL1248" s="28"/>
    </row>
    <row r="1249" spans="11:116" s="6" customFormat="1" x14ac:dyDescent="0.35">
      <c r="K1249" s="47"/>
      <c r="AD1249" s="7"/>
      <c r="AH1249" s="7"/>
      <c r="AI1249" s="14"/>
      <c r="AM1249" s="7"/>
      <c r="AQ1249" s="7"/>
      <c r="AS1249" s="14"/>
      <c r="AT1249" s="14"/>
      <c r="AU1249" s="28"/>
      <c r="DL1249" s="28"/>
    </row>
    <row r="1250" spans="11:116" s="6" customFormat="1" x14ac:dyDescent="0.35">
      <c r="K1250" s="47"/>
      <c r="AD1250" s="7"/>
      <c r="AH1250" s="7"/>
      <c r="AI1250" s="14"/>
      <c r="AM1250" s="7"/>
      <c r="AQ1250" s="7"/>
      <c r="AS1250" s="14"/>
      <c r="AT1250" s="14"/>
      <c r="AU1250" s="28"/>
      <c r="DL1250" s="28"/>
    </row>
    <row r="1251" spans="11:116" s="6" customFormat="1" x14ac:dyDescent="0.35">
      <c r="K1251" s="47"/>
      <c r="AD1251" s="7"/>
      <c r="AH1251" s="7"/>
      <c r="AI1251" s="14"/>
      <c r="AM1251" s="7"/>
      <c r="AQ1251" s="7"/>
      <c r="AS1251" s="14"/>
      <c r="AT1251" s="14"/>
      <c r="AU1251" s="28"/>
      <c r="DL1251" s="28"/>
    </row>
    <row r="1252" spans="11:116" s="6" customFormat="1" x14ac:dyDescent="0.35">
      <c r="K1252" s="47"/>
      <c r="AD1252" s="7"/>
      <c r="AH1252" s="7"/>
      <c r="AI1252" s="14"/>
      <c r="AM1252" s="7"/>
      <c r="AQ1252" s="7"/>
      <c r="AS1252" s="14"/>
      <c r="AT1252" s="14"/>
      <c r="AU1252" s="28"/>
      <c r="DL1252" s="28"/>
    </row>
    <row r="1253" spans="11:116" s="6" customFormat="1" x14ac:dyDescent="0.35">
      <c r="K1253" s="47"/>
      <c r="AD1253" s="7"/>
      <c r="AH1253" s="7"/>
      <c r="AI1253" s="14"/>
      <c r="AM1253" s="7"/>
      <c r="AQ1253" s="7"/>
      <c r="AS1253" s="14"/>
      <c r="AT1253" s="14"/>
      <c r="AU1253" s="28"/>
      <c r="DL1253" s="28"/>
    </row>
    <row r="1254" spans="11:116" s="6" customFormat="1" x14ac:dyDescent="0.35">
      <c r="K1254" s="47"/>
      <c r="AD1254" s="7"/>
      <c r="AH1254" s="7"/>
      <c r="AI1254" s="14"/>
      <c r="AM1254" s="7"/>
      <c r="AQ1254" s="7"/>
      <c r="AS1254" s="14"/>
      <c r="AT1254" s="14"/>
      <c r="AU1254" s="28"/>
      <c r="DL1254" s="28"/>
    </row>
    <row r="1255" spans="11:116" s="6" customFormat="1" x14ac:dyDescent="0.35">
      <c r="K1255" s="47"/>
      <c r="AD1255" s="7"/>
      <c r="AH1255" s="7"/>
      <c r="AI1255" s="14"/>
      <c r="AM1255" s="7"/>
      <c r="AQ1255" s="7"/>
      <c r="AS1255" s="14"/>
      <c r="AT1255" s="14"/>
      <c r="AU1255" s="28"/>
      <c r="DL1255" s="28"/>
    </row>
    <row r="1256" spans="11:116" s="6" customFormat="1" x14ac:dyDescent="0.35">
      <c r="K1256" s="47"/>
      <c r="AD1256" s="7"/>
      <c r="AH1256" s="7"/>
      <c r="AI1256" s="14"/>
      <c r="AM1256" s="7"/>
      <c r="AQ1256" s="7"/>
      <c r="AS1256" s="14"/>
      <c r="AT1256" s="14"/>
      <c r="AU1256" s="28"/>
      <c r="DL1256" s="28"/>
    </row>
    <row r="1257" spans="11:116" s="6" customFormat="1" x14ac:dyDescent="0.35">
      <c r="K1257" s="47"/>
      <c r="AD1257" s="7"/>
      <c r="AH1257" s="7"/>
      <c r="AI1257" s="14"/>
      <c r="AM1257" s="7"/>
      <c r="AQ1257" s="7"/>
      <c r="AS1257" s="14"/>
      <c r="AT1257" s="14"/>
      <c r="AU1257" s="28"/>
      <c r="DL1257" s="28"/>
    </row>
    <row r="1258" spans="11:116" s="6" customFormat="1" x14ac:dyDescent="0.35">
      <c r="K1258" s="47"/>
      <c r="AD1258" s="7"/>
      <c r="AH1258" s="7"/>
      <c r="AI1258" s="14"/>
      <c r="AM1258" s="7"/>
      <c r="AQ1258" s="7"/>
      <c r="AS1258" s="14"/>
      <c r="AT1258" s="14"/>
      <c r="AU1258" s="28"/>
      <c r="DL1258" s="28"/>
    </row>
    <row r="1259" spans="11:116" s="6" customFormat="1" x14ac:dyDescent="0.35">
      <c r="K1259" s="47"/>
      <c r="AD1259" s="7"/>
      <c r="AH1259" s="7"/>
      <c r="AI1259" s="14"/>
      <c r="AM1259" s="7"/>
      <c r="AQ1259" s="7"/>
      <c r="AS1259" s="14"/>
      <c r="AT1259" s="14"/>
      <c r="AU1259" s="28"/>
      <c r="DL1259" s="28"/>
    </row>
    <row r="1260" spans="11:116" s="6" customFormat="1" x14ac:dyDescent="0.35">
      <c r="K1260" s="47"/>
      <c r="AD1260" s="7"/>
      <c r="AH1260" s="7"/>
      <c r="AI1260" s="14"/>
      <c r="AM1260" s="7"/>
      <c r="AQ1260" s="7"/>
      <c r="AS1260" s="14"/>
      <c r="AT1260" s="14"/>
      <c r="AU1260" s="28"/>
      <c r="DL1260" s="28"/>
    </row>
    <row r="1261" spans="11:116" s="6" customFormat="1" x14ac:dyDescent="0.35">
      <c r="K1261" s="47"/>
      <c r="AD1261" s="7"/>
      <c r="AH1261" s="7"/>
      <c r="AI1261" s="14"/>
      <c r="AM1261" s="7"/>
      <c r="AQ1261" s="7"/>
      <c r="AS1261" s="14"/>
      <c r="AT1261" s="14"/>
      <c r="AU1261" s="28"/>
      <c r="DL1261" s="28"/>
    </row>
    <row r="1262" spans="11:116" s="6" customFormat="1" x14ac:dyDescent="0.35">
      <c r="K1262" s="47"/>
      <c r="AD1262" s="7"/>
      <c r="AH1262" s="7"/>
      <c r="AI1262" s="14"/>
      <c r="AM1262" s="7"/>
      <c r="AQ1262" s="7"/>
      <c r="AS1262" s="14"/>
      <c r="AT1262" s="14"/>
      <c r="AU1262" s="28"/>
      <c r="DL1262" s="28"/>
    </row>
    <row r="1263" spans="11:116" s="6" customFormat="1" x14ac:dyDescent="0.35">
      <c r="K1263" s="47"/>
      <c r="AD1263" s="7"/>
      <c r="AH1263" s="7"/>
      <c r="AI1263" s="14"/>
      <c r="AM1263" s="7"/>
      <c r="AQ1263" s="7"/>
      <c r="AS1263" s="14"/>
      <c r="AT1263" s="14"/>
      <c r="AU1263" s="28"/>
      <c r="DL1263" s="28"/>
    </row>
    <row r="1264" spans="11:116" s="6" customFormat="1" x14ac:dyDescent="0.35">
      <c r="K1264" s="47"/>
      <c r="AD1264" s="7"/>
      <c r="AH1264" s="7"/>
      <c r="AI1264" s="14"/>
      <c r="AM1264" s="7"/>
      <c r="AQ1264" s="7"/>
      <c r="AS1264" s="14"/>
      <c r="AT1264" s="14"/>
      <c r="AU1264" s="28"/>
      <c r="DL1264" s="28"/>
    </row>
    <row r="1265" spans="11:116" s="6" customFormat="1" x14ac:dyDescent="0.35">
      <c r="K1265" s="47"/>
      <c r="AD1265" s="7"/>
      <c r="AH1265" s="7"/>
      <c r="AI1265" s="14"/>
      <c r="AM1265" s="7"/>
      <c r="AQ1265" s="7"/>
      <c r="AS1265" s="14"/>
      <c r="AT1265" s="14"/>
      <c r="AU1265" s="28"/>
      <c r="DL1265" s="28"/>
    </row>
    <row r="1266" spans="11:116" s="6" customFormat="1" x14ac:dyDescent="0.35">
      <c r="K1266" s="47"/>
      <c r="AD1266" s="7"/>
      <c r="AH1266" s="7"/>
      <c r="AI1266" s="14"/>
      <c r="AM1266" s="7"/>
      <c r="AQ1266" s="7"/>
      <c r="AS1266" s="14"/>
      <c r="AT1266" s="14"/>
      <c r="AU1266" s="28"/>
      <c r="DL1266" s="28"/>
    </row>
    <row r="1267" spans="11:116" s="6" customFormat="1" x14ac:dyDescent="0.35">
      <c r="K1267" s="47"/>
      <c r="AD1267" s="7"/>
      <c r="AH1267" s="7"/>
      <c r="AI1267" s="14"/>
      <c r="AM1267" s="7"/>
      <c r="AQ1267" s="7"/>
      <c r="AS1267" s="14"/>
      <c r="AT1267" s="14"/>
      <c r="AU1267" s="28"/>
      <c r="DL1267" s="28"/>
    </row>
    <row r="1268" spans="11:116" s="6" customFormat="1" x14ac:dyDescent="0.35">
      <c r="K1268" s="47"/>
      <c r="AD1268" s="7"/>
      <c r="AH1268" s="7"/>
      <c r="AI1268" s="14"/>
      <c r="AM1268" s="7"/>
      <c r="AQ1268" s="7"/>
      <c r="AS1268" s="14"/>
      <c r="AT1268" s="14"/>
      <c r="AU1268" s="28"/>
      <c r="DL1268" s="28"/>
    </row>
    <row r="1269" spans="11:116" s="6" customFormat="1" x14ac:dyDescent="0.35">
      <c r="K1269" s="47"/>
      <c r="AD1269" s="7"/>
      <c r="AH1269" s="7"/>
      <c r="AI1269" s="14"/>
      <c r="AM1269" s="7"/>
      <c r="AQ1269" s="7"/>
      <c r="AS1269" s="14"/>
      <c r="AT1269" s="14"/>
      <c r="AU1269" s="28"/>
      <c r="DL1269" s="28"/>
    </row>
    <row r="1270" spans="11:116" s="6" customFormat="1" x14ac:dyDescent="0.35">
      <c r="K1270" s="47"/>
      <c r="AD1270" s="7"/>
      <c r="AH1270" s="7"/>
      <c r="AI1270" s="14"/>
      <c r="AM1270" s="7"/>
      <c r="AQ1270" s="7"/>
      <c r="AS1270" s="14"/>
      <c r="AT1270" s="14"/>
      <c r="AU1270" s="28"/>
      <c r="DL1270" s="28"/>
    </row>
    <row r="1271" spans="11:116" s="6" customFormat="1" x14ac:dyDescent="0.35">
      <c r="K1271" s="47"/>
      <c r="AD1271" s="7"/>
      <c r="AH1271" s="7"/>
      <c r="AI1271" s="14"/>
      <c r="AM1271" s="7"/>
      <c r="AQ1271" s="7"/>
      <c r="AS1271" s="14"/>
      <c r="AT1271" s="14"/>
      <c r="AU1271" s="28"/>
      <c r="DL1271" s="28"/>
    </row>
    <row r="1272" spans="11:116" s="6" customFormat="1" x14ac:dyDescent="0.35">
      <c r="K1272" s="47"/>
      <c r="AD1272" s="7"/>
      <c r="AH1272" s="7"/>
      <c r="AI1272" s="14"/>
      <c r="AM1272" s="7"/>
      <c r="AQ1272" s="7"/>
      <c r="AS1272" s="14"/>
      <c r="AT1272" s="14"/>
      <c r="AU1272" s="28"/>
      <c r="DL1272" s="28"/>
    </row>
    <row r="1273" spans="11:116" s="6" customFormat="1" x14ac:dyDescent="0.35">
      <c r="K1273" s="47"/>
      <c r="AD1273" s="7"/>
      <c r="AH1273" s="7"/>
      <c r="AI1273" s="14"/>
      <c r="AM1273" s="7"/>
      <c r="AQ1273" s="7"/>
      <c r="AS1273" s="14"/>
      <c r="AT1273" s="14"/>
      <c r="AU1273" s="28"/>
      <c r="DL1273" s="28"/>
    </row>
    <row r="1274" spans="11:116" s="6" customFormat="1" x14ac:dyDescent="0.35">
      <c r="K1274" s="47"/>
      <c r="AD1274" s="7"/>
      <c r="AH1274" s="7"/>
      <c r="AI1274" s="14"/>
      <c r="AM1274" s="7"/>
      <c r="AQ1274" s="7"/>
      <c r="AS1274" s="14"/>
      <c r="AT1274" s="14"/>
      <c r="AU1274" s="28"/>
      <c r="DL1274" s="28"/>
    </row>
    <row r="1275" spans="11:116" s="6" customFormat="1" x14ac:dyDescent="0.35">
      <c r="K1275" s="47"/>
      <c r="AD1275" s="7"/>
      <c r="AH1275" s="7"/>
      <c r="AI1275" s="14"/>
      <c r="AM1275" s="7"/>
      <c r="AQ1275" s="7"/>
      <c r="AS1275" s="14"/>
      <c r="AT1275" s="14"/>
      <c r="AU1275" s="28"/>
      <c r="DL1275" s="28"/>
    </row>
    <row r="1276" spans="11:116" s="6" customFormat="1" x14ac:dyDescent="0.35">
      <c r="K1276" s="47"/>
      <c r="AD1276" s="7"/>
      <c r="AH1276" s="7"/>
      <c r="AI1276" s="14"/>
      <c r="AM1276" s="7"/>
      <c r="AQ1276" s="7"/>
      <c r="AS1276" s="14"/>
      <c r="AT1276" s="14"/>
      <c r="AU1276" s="28"/>
      <c r="DL1276" s="28"/>
    </row>
    <row r="1277" spans="11:116" s="6" customFormat="1" x14ac:dyDescent="0.35">
      <c r="K1277" s="47"/>
      <c r="AD1277" s="7"/>
      <c r="AH1277" s="7"/>
      <c r="AI1277" s="14"/>
      <c r="AM1277" s="7"/>
      <c r="AQ1277" s="7"/>
      <c r="AS1277" s="14"/>
      <c r="AT1277" s="14"/>
      <c r="AU1277" s="28"/>
      <c r="DL1277" s="28"/>
    </row>
    <row r="1278" spans="11:116" s="6" customFormat="1" x14ac:dyDescent="0.35">
      <c r="K1278" s="47"/>
      <c r="AD1278" s="7"/>
      <c r="AH1278" s="7"/>
      <c r="AI1278" s="14"/>
      <c r="AM1278" s="7"/>
      <c r="AQ1278" s="7"/>
      <c r="AS1278" s="14"/>
      <c r="AT1278" s="14"/>
      <c r="AU1278" s="28"/>
      <c r="DL1278" s="28"/>
    </row>
    <row r="1279" spans="11:116" s="6" customFormat="1" x14ac:dyDescent="0.35">
      <c r="K1279" s="47"/>
      <c r="AD1279" s="7"/>
      <c r="AH1279" s="7"/>
      <c r="AI1279" s="14"/>
      <c r="AM1279" s="7"/>
      <c r="AQ1279" s="7"/>
      <c r="AS1279" s="14"/>
      <c r="AT1279" s="14"/>
      <c r="AU1279" s="28"/>
      <c r="DL1279" s="28"/>
    </row>
    <row r="1280" spans="11:116" s="6" customFormat="1" x14ac:dyDescent="0.35">
      <c r="K1280" s="47"/>
      <c r="AD1280" s="7"/>
      <c r="AH1280" s="7"/>
      <c r="AI1280" s="14"/>
      <c r="AM1280" s="7"/>
      <c r="AQ1280" s="7"/>
      <c r="AS1280" s="14"/>
      <c r="AT1280" s="14"/>
      <c r="AU1280" s="28"/>
      <c r="DL1280" s="28"/>
    </row>
    <row r="1281" spans="11:116" s="6" customFormat="1" x14ac:dyDescent="0.35">
      <c r="K1281" s="47"/>
      <c r="AD1281" s="7"/>
      <c r="AH1281" s="7"/>
      <c r="AI1281" s="14"/>
      <c r="AM1281" s="7"/>
      <c r="AQ1281" s="7"/>
      <c r="AS1281" s="14"/>
      <c r="AT1281" s="14"/>
      <c r="AU1281" s="28"/>
      <c r="DL1281" s="28"/>
    </row>
    <row r="1282" spans="11:116" s="6" customFormat="1" x14ac:dyDescent="0.35">
      <c r="K1282" s="47"/>
      <c r="AD1282" s="7"/>
      <c r="AH1282" s="7"/>
      <c r="AI1282" s="14"/>
      <c r="AM1282" s="7"/>
      <c r="AQ1282" s="7"/>
      <c r="AS1282" s="14"/>
      <c r="AT1282" s="14"/>
      <c r="AU1282" s="28"/>
      <c r="DL1282" s="28"/>
    </row>
    <row r="1283" spans="11:116" s="6" customFormat="1" x14ac:dyDescent="0.35">
      <c r="K1283" s="47"/>
      <c r="AD1283" s="7"/>
      <c r="AH1283" s="7"/>
      <c r="AI1283" s="14"/>
      <c r="AM1283" s="7"/>
      <c r="AQ1283" s="7"/>
      <c r="AS1283" s="14"/>
      <c r="AT1283" s="14"/>
      <c r="AU1283" s="28"/>
      <c r="DL1283" s="28"/>
    </row>
    <row r="1284" spans="11:116" s="6" customFormat="1" x14ac:dyDescent="0.35">
      <c r="K1284" s="47"/>
      <c r="AD1284" s="7"/>
      <c r="AH1284" s="7"/>
      <c r="AI1284" s="14"/>
      <c r="AM1284" s="7"/>
      <c r="AQ1284" s="7"/>
      <c r="AS1284" s="14"/>
      <c r="AT1284" s="14"/>
      <c r="AU1284" s="28"/>
      <c r="DL1284" s="28"/>
    </row>
    <row r="1285" spans="11:116" s="6" customFormat="1" x14ac:dyDescent="0.35">
      <c r="K1285" s="47"/>
      <c r="AD1285" s="7"/>
      <c r="AH1285" s="7"/>
      <c r="AI1285" s="14"/>
      <c r="AM1285" s="7"/>
      <c r="AQ1285" s="7"/>
      <c r="AS1285" s="14"/>
      <c r="AT1285" s="14"/>
      <c r="AU1285" s="28"/>
      <c r="DL1285" s="28"/>
    </row>
    <row r="1286" spans="11:116" s="6" customFormat="1" x14ac:dyDescent="0.35">
      <c r="K1286" s="47"/>
      <c r="AD1286" s="7"/>
      <c r="AH1286" s="7"/>
      <c r="AI1286" s="14"/>
      <c r="AM1286" s="7"/>
      <c r="AQ1286" s="7"/>
      <c r="AS1286" s="14"/>
      <c r="AT1286" s="14"/>
      <c r="AU1286" s="28"/>
      <c r="DL1286" s="28"/>
    </row>
    <row r="1287" spans="11:116" s="6" customFormat="1" x14ac:dyDescent="0.35">
      <c r="K1287" s="47"/>
      <c r="AD1287" s="7"/>
      <c r="AH1287" s="7"/>
      <c r="AI1287" s="14"/>
      <c r="AM1287" s="7"/>
      <c r="AQ1287" s="7"/>
      <c r="AS1287" s="14"/>
      <c r="AT1287" s="14"/>
      <c r="AU1287" s="28"/>
      <c r="DL1287" s="28"/>
    </row>
    <row r="1288" spans="11:116" s="6" customFormat="1" x14ac:dyDescent="0.35">
      <c r="K1288" s="47"/>
      <c r="AD1288" s="7"/>
      <c r="AH1288" s="7"/>
      <c r="AI1288" s="14"/>
      <c r="AM1288" s="7"/>
      <c r="AQ1288" s="7"/>
      <c r="AS1288" s="14"/>
      <c r="AT1288" s="14"/>
      <c r="AU1288" s="28"/>
      <c r="DL1288" s="28"/>
    </row>
    <row r="1289" spans="11:116" s="6" customFormat="1" x14ac:dyDescent="0.35">
      <c r="K1289" s="47"/>
      <c r="AD1289" s="7"/>
      <c r="AH1289" s="7"/>
      <c r="AI1289" s="14"/>
      <c r="AM1289" s="7"/>
      <c r="AQ1289" s="7"/>
      <c r="AS1289" s="14"/>
      <c r="AT1289" s="14"/>
      <c r="AU1289" s="28"/>
      <c r="DL1289" s="28"/>
    </row>
    <row r="1290" spans="11:116" s="6" customFormat="1" x14ac:dyDescent="0.35">
      <c r="K1290" s="47"/>
      <c r="AD1290" s="7"/>
      <c r="AH1290" s="7"/>
      <c r="AI1290" s="14"/>
      <c r="AM1290" s="7"/>
      <c r="AQ1290" s="7"/>
      <c r="AS1290" s="14"/>
      <c r="AT1290" s="14"/>
      <c r="AU1290" s="28"/>
      <c r="DL1290" s="28"/>
    </row>
    <row r="1291" spans="11:116" s="6" customFormat="1" x14ac:dyDescent="0.35">
      <c r="K1291" s="47"/>
      <c r="AD1291" s="7"/>
      <c r="AH1291" s="7"/>
      <c r="AI1291" s="14"/>
      <c r="AM1291" s="7"/>
      <c r="AQ1291" s="7"/>
      <c r="AS1291" s="14"/>
      <c r="AT1291" s="14"/>
      <c r="AU1291" s="28"/>
      <c r="DL1291" s="28"/>
    </row>
    <row r="1292" spans="11:116" s="6" customFormat="1" x14ac:dyDescent="0.35">
      <c r="K1292" s="47"/>
      <c r="AD1292" s="7"/>
      <c r="AH1292" s="7"/>
      <c r="AI1292" s="14"/>
      <c r="AM1292" s="7"/>
      <c r="AQ1292" s="7"/>
      <c r="AS1292" s="14"/>
      <c r="AT1292" s="14"/>
      <c r="AU1292" s="28"/>
      <c r="DL1292" s="28"/>
    </row>
    <row r="1293" spans="11:116" s="6" customFormat="1" x14ac:dyDescent="0.35">
      <c r="K1293" s="47"/>
      <c r="AD1293" s="7"/>
      <c r="AH1293" s="7"/>
      <c r="AI1293" s="14"/>
      <c r="AM1293" s="7"/>
      <c r="AQ1293" s="7"/>
      <c r="AS1293" s="14"/>
      <c r="AT1293" s="14"/>
      <c r="AU1293" s="28"/>
      <c r="DL1293" s="28"/>
    </row>
    <row r="1294" spans="11:116" s="6" customFormat="1" x14ac:dyDescent="0.35">
      <c r="K1294" s="47"/>
      <c r="AD1294" s="7"/>
      <c r="AH1294" s="7"/>
      <c r="AI1294" s="14"/>
      <c r="AM1294" s="7"/>
      <c r="AQ1294" s="7"/>
      <c r="AS1294" s="14"/>
      <c r="AT1294" s="14"/>
      <c r="AU1294" s="28"/>
      <c r="DL1294" s="28"/>
    </row>
    <row r="1295" spans="11:116" s="6" customFormat="1" x14ac:dyDescent="0.35">
      <c r="K1295" s="47"/>
      <c r="AD1295" s="7"/>
      <c r="AH1295" s="7"/>
      <c r="AI1295" s="14"/>
      <c r="AM1295" s="7"/>
      <c r="AQ1295" s="7"/>
      <c r="AS1295" s="14"/>
      <c r="AT1295" s="14"/>
      <c r="AU1295" s="28"/>
      <c r="DL1295" s="28"/>
    </row>
    <row r="1296" spans="11:116" s="6" customFormat="1" x14ac:dyDescent="0.35">
      <c r="K1296" s="47"/>
      <c r="AD1296" s="7"/>
      <c r="AH1296" s="7"/>
      <c r="AI1296" s="14"/>
      <c r="AM1296" s="7"/>
      <c r="AQ1296" s="7"/>
      <c r="AS1296" s="14"/>
      <c r="AT1296" s="14"/>
      <c r="AU1296" s="28"/>
      <c r="DL1296" s="28"/>
    </row>
    <row r="1297" spans="11:116" s="6" customFormat="1" x14ac:dyDescent="0.35">
      <c r="K1297" s="47"/>
      <c r="AD1297" s="7"/>
      <c r="AH1297" s="7"/>
      <c r="AI1297" s="14"/>
      <c r="AM1297" s="7"/>
      <c r="AQ1297" s="7"/>
      <c r="AS1297" s="14"/>
      <c r="AT1297" s="14"/>
      <c r="AU1297" s="28"/>
      <c r="DL1297" s="28"/>
    </row>
    <row r="1298" spans="11:116" s="6" customFormat="1" x14ac:dyDescent="0.35">
      <c r="K1298" s="47"/>
      <c r="AD1298" s="7"/>
      <c r="AH1298" s="7"/>
      <c r="AI1298" s="14"/>
      <c r="AM1298" s="7"/>
      <c r="AQ1298" s="7"/>
      <c r="AS1298" s="14"/>
      <c r="AT1298" s="14"/>
      <c r="AU1298" s="28"/>
      <c r="DL1298" s="28"/>
    </row>
    <row r="1299" spans="11:116" s="6" customFormat="1" x14ac:dyDescent="0.35">
      <c r="K1299" s="47"/>
      <c r="AD1299" s="7"/>
      <c r="AH1299" s="7"/>
      <c r="AI1299" s="14"/>
      <c r="AM1299" s="7"/>
      <c r="AQ1299" s="7"/>
      <c r="AS1299" s="14"/>
      <c r="AT1299" s="14"/>
      <c r="AU1299" s="28"/>
      <c r="DL1299" s="28"/>
    </row>
    <row r="1300" spans="11:116" s="6" customFormat="1" x14ac:dyDescent="0.35">
      <c r="K1300" s="47"/>
      <c r="AD1300" s="7"/>
      <c r="AH1300" s="7"/>
      <c r="AI1300" s="14"/>
      <c r="AM1300" s="7"/>
      <c r="AQ1300" s="7"/>
      <c r="AS1300" s="14"/>
      <c r="AT1300" s="14"/>
      <c r="AU1300" s="28"/>
      <c r="DL1300" s="28"/>
    </row>
    <row r="1301" spans="11:116" s="6" customFormat="1" x14ac:dyDescent="0.35">
      <c r="K1301" s="47"/>
      <c r="AD1301" s="7"/>
      <c r="AH1301" s="7"/>
      <c r="AI1301" s="14"/>
      <c r="AM1301" s="7"/>
      <c r="AQ1301" s="7"/>
      <c r="AS1301" s="14"/>
      <c r="AT1301" s="14"/>
      <c r="AU1301" s="28"/>
      <c r="DL1301" s="28"/>
    </row>
    <row r="1302" spans="11:116" s="6" customFormat="1" x14ac:dyDescent="0.35">
      <c r="K1302" s="47"/>
      <c r="AD1302" s="7"/>
      <c r="AH1302" s="7"/>
      <c r="AI1302" s="14"/>
      <c r="AM1302" s="7"/>
      <c r="AQ1302" s="7"/>
      <c r="AS1302" s="14"/>
      <c r="AT1302" s="14"/>
      <c r="AU1302" s="28"/>
      <c r="DL1302" s="28"/>
    </row>
    <row r="1303" spans="11:116" s="6" customFormat="1" x14ac:dyDescent="0.35">
      <c r="K1303" s="47"/>
      <c r="AD1303" s="7"/>
      <c r="AH1303" s="7"/>
      <c r="AI1303" s="14"/>
      <c r="AM1303" s="7"/>
      <c r="AQ1303" s="7"/>
      <c r="AS1303" s="14"/>
      <c r="AT1303" s="14"/>
      <c r="AU1303" s="28"/>
      <c r="DL1303" s="28"/>
    </row>
    <row r="1304" spans="11:116" s="6" customFormat="1" x14ac:dyDescent="0.35">
      <c r="K1304" s="47"/>
      <c r="AD1304" s="7"/>
      <c r="AH1304" s="7"/>
      <c r="AI1304" s="14"/>
      <c r="AM1304" s="7"/>
      <c r="AQ1304" s="7"/>
      <c r="AS1304" s="14"/>
      <c r="AT1304" s="14"/>
      <c r="AU1304" s="28"/>
      <c r="DL1304" s="28"/>
    </row>
    <row r="1305" spans="11:116" s="6" customFormat="1" x14ac:dyDescent="0.35">
      <c r="K1305" s="47"/>
      <c r="AD1305" s="7"/>
      <c r="AH1305" s="7"/>
      <c r="AI1305" s="14"/>
      <c r="AM1305" s="7"/>
      <c r="AQ1305" s="7"/>
      <c r="AS1305" s="14"/>
      <c r="AT1305" s="14"/>
      <c r="AU1305" s="28"/>
      <c r="DL1305" s="28"/>
    </row>
    <row r="1306" spans="11:116" s="6" customFormat="1" x14ac:dyDescent="0.35">
      <c r="K1306" s="47"/>
      <c r="AD1306" s="7"/>
      <c r="AH1306" s="7"/>
      <c r="AI1306" s="14"/>
      <c r="AM1306" s="7"/>
      <c r="AQ1306" s="7"/>
      <c r="AS1306" s="14"/>
      <c r="AT1306" s="14"/>
      <c r="AU1306" s="28"/>
      <c r="DL1306" s="28"/>
    </row>
    <row r="1307" spans="11:116" s="6" customFormat="1" x14ac:dyDescent="0.35">
      <c r="K1307" s="47"/>
      <c r="AD1307" s="7"/>
      <c r="AH1307" s="7"/>
      <c r="AI1307" s="14"/>
      <c r="AM1307" s="7"/>
      <c r="AQ1307" s="7"/>
      <c r="AS1307" s="14"/>
      <c r="AT1307" s="14"/>
      <c r="AU1307" s="28"/>
      <c r="DL1307" s="28"/>
    </row>
    <row r="1308" spans="11:116" s="6" customFormat="1" x14ac:dyDescent="0.35">
      <c r="K1308" s="47"/>
      <c r="AD1308" s="7"/>
      <c r="AH1308" s="7"/>
      <c r="AI1308" s="14"/>
      <c r="AM1308" s="7"/>
      <c r="AQ1308" s="7"/>
      <c r="AS1308" s="14"/>
      <c r="AT1308" s="14"/>
      <c r="AU1308" s="28"/>
      <c r="DL1308" s="28"/>
    </row>
    <row r="1309" spans="11:116" s="6" customFormat="1" x14ac:dyDescent="0.35">
      <c r="K1309" s="47"/>
      <c r="AD1309" s="7"/>
      <c r="AH1309" s="7"/>
      <c r="AI1309" s="14"/>
      <c r="AM1309" s="7"/>
      <c r="AQ1309" s="7"/>
      <c r="AS1309" s="14"/>
      <c r="AT1309" s="14"/>
      <c r="AU1309" s="28"/>
      <c r="DL1309" s="28"/>
    </row>
    <row r="1310" spans="11:116" s="6" customFormat="1" x14ac:dyDescent="0.35">
      <c r="K1310" s="47"/>
      <c r="AD1310" s="7"/>
      <c r="AH1310" s="7"/>
      <c r="AI1310" s="14"/>
      <c r="AM1310" s="7"/>
      <c r="AQ1310" s="7"/>
      <c r="AS1310" s="14"/>
      <c r="AT1310" s="14"/>
      <c r="AU1310" s="28"/>
      <c r="DL1310" s="28"/>
    </row>
    <row r="1311" spans="11:116" s="6" customFormat="1" x14ac:dyDescent="0.35">
      <c r="K1311" s="47"/>
      <c r="AD1311" s="7"/>
      <c r="AH1311" s="7"/>
      <c r="AI1311" s="14"/>
      <c r="AM1311" s="7"/>
      <c r="AQ1311" s="7"/>
      <c r="AS1311" s="14"/>
      <c r="AT1311" s="14"/>
      <c r="AU1311" s="28"/>
      <c r="DL1311" s="28"/>
    </row>
    <row r="1312" spans="11:116" s="6" customFormat="1" x14ac:dyDescent="0.35">
      <c r="K1312" s="47"/>
      <c r="AD1312" s="7"/>
      <c r="AH1312" s="7"/>
      <c r="AI1312" s="14"/>
      <c r="AM1312" s="7"/>
      <c r="AQ1312" s="7"/>
      <c r="AS1312" s="14"/>
      <c r="AT1312" s="14"/>
      <c r="AU1312" s="28"/>
      <c r="DL1312" s="28"/>
    </row>
    <row r="1313" spans="11:116" s="6" customFormat="1" x14ac:dyDescent="0.35">
      <c r="K1313" s="47"/>
      <c r="AD1313" s="7"/>
      <c r="AH1313" s="7"/>
      <c r="AI1313" s="14"/>
      <c r="AM1313" s="7"/>
      <c r="AQ1313" s="7"/>
      <c r="AS1313" s="14"/>
      <c r="AT1313" s="14"/>
      <c r="AU1313" s="28"/>
      <c r="DL1313" s="28"/>
    </row>
    <row r="1314" spans="11:116" s="6" customFormat="1" x14ac:dyDescent="0.35">
      <c r="K1314" s="47"/>
      <c r="AD1314" s="7"/>
      <c r="AH1314" s="7"/>
      <c r="AI1314" s="14"/>
      <c r="AM1314" s="7"/>
      <c r="AQ1314" s="7"/>
      <c r="AS1314" s="14"/>
      <c r="AT1314" s="14"/>
      <c r="AU1314" s="28"/>
      <c r="DL1314" s="28"/>
    </row>
    <row r="1315" spans="11:116" s="6" customFormat="1" x14ac:dyDescent="0.35">
      <c r="K1315" s="47"/>
      <c r="AD1315" s="7"/>
      <c r="AH1315" s="7"/>
      <c r="AI1315" s="14"/>
      <c r="AM1315" s="7"/>
      <c r="AQ1315" s="7"/>
      <c r="AS1315" s="14"/>
      <c r="AT1315" s="14"/>
      <c r="AU1315" s="28"/>
      <c r="DL1315" s="28"/>
    </row>
    <row r="1316" spans="11:116" s="6" customFormat="1" x14ac:dyDescent="0.35">
      <c r="K1316" s="47"/>
      <c r="AD1316" s="7"/>
      <c r="AH1316" s="7"/>
      <c r="AI1316" s="14"/>
      <c r="AM1316" s="7"/>
      <c r="AQ1316" s="7"/>
      <c r="AS1316" s="14"/>
      <c r="AT1316" s="14"/>
      <c r="AU1316" s="28"/>
      <c r="DL1316" s="28"/>
    </row>
    <row r="1317" spans="11:116" s="6" customFormat="1" x14ac:dyDescent="0.35">
      <c r="K1317" s="47"/>
      <c r="AD1317" s="7"/>
      <c r="AH1317" s="7"/>
      <c r="AI1317" s="14"/>
      <c r="AM1317" s="7"/>
      <c r="AQ1317" s="7"/>
      <c r="AS1317" s="14"/>
      <c r="AT1317" s="14"/>
      <c r="AU1317" s="28"/>
      <c r="DL1317" s="28"/>
    </row>
    <row r="1318" spans="11:116" s="6" customFormat="1" x14ac:dyDescent="0.35">
      <c r="K1318" s="47"/>
      <c r="AD1318" s="7"/>
      <c r="AH1318" s="7"/>
      <c r="AI1318" s="14"/>
      <c r="AM1318" s="7"/>
      <c r="AQ1318" s="7"/>
      <c r="AS1318" s="14"/>
      <c r="AT1318" s="14"/>
      <c r="AU1318" s="28"/>
      <c r="DL1318" s="28"/>
    </row>
    <row r="1319" spans="11:116" s="6" customFormat="1" x14ac:dyDescent="0.35">
      <c r="K1319" s="47"/>
      <c r="AD1319" s="7"/>
      <c r="AH1319" s="7"/>
      <c r="AI1319" s="14"/>
      <c r="AM1319" s="7"/>
      <c r="AQ1319" s="7"/>
      <c r="AS1319" s="14"/>
      <c r="AT1319" s="14"/>
      <c r="AU1319" s="28"/>
      <c r="DL1319" s="28"/>
    </row>
    <row r="1320" spans="11:116" s="6" customFormat="1" x14ac:dyDescent="0.35">
      <c r="K1320" s="47"/>
      <c r="AD1320" s="7"/>
      <c r="AH1320" s="7"/>
      <c r="AI1320" s="14"/>
      <c r="AM1320" s="7"/>
      <c r="AQ1320" s="7"/>
      <c r="AS1320" s="14"/>
      <c r="AT1320" s="14"/>
      <c r="AU1320" s="28"/>
      <c r="DL1320" s="28"/>
    </row>
    <row r="1321" spans="11:116" s="6" customFormat="1" x14ac:dyDescent="0.35">
      <c r="K1321" s="47"/>
      <c r="AD1321" s="7"/>
      <c r="AH1321" s="7"/>
      <c r="AI1321" s="14"/>
      <c r="AM1321" s="7"/>
      <c r="AQ1321" s="7"/>
      <c r="AS1321" s="14"/>
      <c r="AT1321" s="14"/>
      <c r="AU1321" s="28"/>
      <c r="DL1321" s="28"/>
    </row>
    <row r="1322" spans="11:116" s="6" customFormat="1" x14ac:dyDescent="0.35">
      <c r="K1322" s="47"/>
      <c r="AD1322" s="7"/>
      <c r="AH1322" s="7"/>
      <c r="AI1322" s="14"/>
      <c r="AM1322" s="7"/>
      <c r="AQ1322" s="7"/>
      <c r="AS1322" s="14"/>
      <c r="AT1322" s="14"/>
      <c r="AU1322" s="28"/>
      <c r="DL1322" s="28"/>
    </row>
    <row r="1323" spans="11:116" s="6" customFormat="1" x14ac:dyDescent="0.35">
      <c r="K1323" s="47"/>
      <c r="AD1323" s="7"/>
      <c r="AH1323" s="7"/>
      <c r="AI1323" s="14"/>
      <c r="AM1323" s="7"/>
      <c r="AQ1323" s="7"/>
      <c r="AS1323" s="14"/>
      <c r="AT1323" s="14"/>
      <c r="AU1323" s="28"/>
      <c r="DL1323" s="28"/>
    </row>
    <row r="1324" spans="11:116" s="6" customFormat="1" x14ac:dyDescent="0.35">
      <c r="K1324" s="47"/>
      <c r="AD1324" s="7"/>
      <c r="AH1324" s="7"/>
      <c r="AI1324" s="14"/>
      <c r="AM1324" s="7"/>
      <c r="AQ1324" s="7"/>
      <c r="AS1324" s="14"/>
      <c r="AT1324" s="14"/>
      <c r="AU1324" s="28"/>
      <c r="DL1324" s="28"/>
    </row>
    <row r="1325" spans="11:116" s="6" customFormat="1" x14ac:dyDescent="0.35">
      <c r="K1325" s="47"/>
      <c r="AD1325" s="7"/>
      <c r="AH1325" s="7"/>
      <c r="AI1325" s="14"/>
      <c r="AM1325" s="7"/>
      <c r="AQ1325" s="7"/>
      <c r="AS1325" s="14"/>
      <c r="AT1325" s="14"/>
      <c r="AU1325" s="28"/>
      <c r="DL1325" s="28"/>
    </row>
    <row r="1326" spans="11:116" s="6" customFormat="1" x14ac:dyDescent="0.35">
      <c r="K1326" s="47"/>
      <c r="AD1326" s="7"/>
      <c r="AH1326" s="7"/>
      <c r="AI1326" s="14"/>
      <c r="AM1326" s="7"/>
      <c r="AQ1326" s="7"/>
      <c r="AS1326" s="14"/>
      <c r="AT1326" s="14"/>
      <c r="AU1326" s="28"/>
      <c r="DL1326" s="28"/>
    </row>
    <row r="1327" spans="11:116" s="6" customFormat="1" x14ac:dyDescent="0.35">
      <c r="K1327" s="47"/>
      <c r="AD1327" s="7"/>
      <c r="AH1327" s="7"/>
      <c r="AI1327" s="14"/>
      <c r="AM1327" s="7"/>
      <c r="AQ1327" s="7"/>
      <c r="AS1327" s="14"/>
      <c r="AT1327" s="14"/>
      <c r="AU1327" s="28"/>
      <c r="DL1327" s="28"/>
    </row>
    <row r="1328" spans="11:116" s="6" customFormat="1" x14ac:dyDescent="0.35">
      <c r="K1328" s="47"/>
      <c r="AD1328" s="7"/>
      <c r="AH1328" s="7"/>
      <c r="AI1328" s="14"/>
      <c r="AM1328" s="7"/>
      <c r="AQ1328" s="7"/>
      <c r="AS1328" s="14"/>
      <c r="AT1328" s="14"/>
      <c r="AU1328" s="28"/>
      <c r="DL1328" s="28"/>
    </row>
    <row r="1329" spans="11:116" s="6" customFormat="1" x14ac:dyDescent="0.35">
      <c r="K1329" s="47"/>
      <c r="AD1329" s="7"/>
      <c r="AH1329" s="7"/>
      <c r="AI1329" s="14"/>
      <c r="AM1329" s="7"/>
      <c r="AQ1329" s="7"/>
      <c r="AS1329" s="14"/>
      <c r="AT1329" s="14"/>
      <c r="AU1329" s="28"/>
      <c r="DL1329" s="28"/>
    </row>
    <row r="1330" spans="11:116" s="6" customFormat="1" x14ac:dyDescent="0.35">
      <c r="K1330" s="47"/>
      <c r="AD1330" s="7"/>
      <c r="AH1330" s="7"/>
      <c r="AI1330" s="14"/>
      <c r="AM1330" s="7"/>
      <c r="AQ1330" s="7"/>
      <c r="AS1330" s="14"/>
      <c r="AT1330" s="14"/>
      <c r="AU1330" s="28"/>
      <c r="DL1330" s="28"/>
    </row>
    <row r="1331" spans="11:116" s="6" customFormat="1" x14ac:dyDescent="0.35">
      <c r="K1331" s="47"/>
      <c r="AD1331" s="7"/>
      <c r="AH1331" s="7"/>
      <c r="AI1331" s="14"/>
      <c r="AM1331" s="7"/>
      <c r="AQ1331" s="7"/>
      <c r="AS1331" s="14"/>
      <c r="AT1331" s="14"/>
      <c r="AU1331" s="28"/>
      <c r="DL1331" s="28"/>
    </row>
    <row r="1332" spans="11:116" s="6" customFormat="1" x14ac:dyDescent="0.35">
      <c r="K1332" s="47"/>
      <c r="AD1332" s="7"/>
      <c r="AH1332" s="7"/>
      <c r="AI1332" s="14"/>
      <c r="AM1332" s="7"/>
      <c r="AQ1332" s="7"/>
      <c r="AS1332" s="14"/>
      <c r="AT1332" s="14"/>
      <c r="AU1332" s="28"/>
      <c r="DL1332" s="28"/>
    </row>
    <row r="1333" spans="11:116" s="6" customFormat="1" x14ac:dyDescent="0.35">
      <c r="K1333" s="47"/>
      <c r="AD1333" s="7"/>
      <c r="AH1333" s="7"/>
      <c r="AI1333" s="14"/>
      <c r="AM1333" s="7"/>
      <c r="AQ1333" s="7"/>
      <c r="AS1333" s="14"/>
      <c r="AT1333" s="14"/>
      <c r="AU1333" s="28"/>
      <c r="DL1333" s="28"/>
    </row>
    <row r="1334" spans="11:116" s="6" customFormat="1" x14ac:dyDescent="0.35">
      <c r="K1334" s="47"/>
      <c r="AD1334" s="7"/>
      <c r="AH1334" s="7"/>
      <c r="AI1334" s="14"/>
      <c r="AM1334" s="7"/>
      <c r="AQ1334" s="7"/>
      <c r="AS1334" s="14"/>
      <c r="AT1334" s="14"/>
      <c r="AU1334" s="28"/>
      <c r="DL1334" s="28"/>
    </row>
    <row r="1335" spans="11:116" s="6" customFormat="1" x14ac:dyDescent="0.35">
      <c r="K1335" s="47"/>
      <c r="AD1335" s="7"/>
      <c r="AH1335" s="7"/>
      <c r="AI1335" s="14"/>
      <c r="AM1335" s="7"/>
      <c r="AQ1335" s="7"/>
      <c r="AS1335" s="14"/>
      <c r="AT1335" s="14"/>
      <c r="AU1335" s="28"/>
      <c r="DL1335" s="28"/>
    </row>
    <row r="1336" spans="11:116" s="6" customFormat="1" x14ac:dyDescent="0.35">
      <c r="K1336" s="47"/>
      <c r="AD1336" s="7"/>
      <c r="AH1336" s="7"/>
      <c r="AI1336" s="14"/>
      <c r="AM1336" s="7"/>
      <c r="AQ1336" s="7"/>
      <c r="AS1336" s="14"/>
      <c r="AT1336" s="14"/>
      <c r="AU1336" s="28"/>
      <c r="DL1336" s="28"/>
    </row>
    <row r="1337" spans="11:116" s="6" customFormat="1" x14ac:dyDescent="0.35">
      <c r="K1337" s="47"/>
      <c r="AD1337" s="7"/>
      <c r="AH1337" s="7"/>
      <c r="AI1337" s="14"/>
      <c r="AM1337" s="7"/>
      <c r="AQ1337" s="7"/>
      <c r="AS1337" s="14"/>
      <c r="AT1337" s="14"/>
      <c r="AU1337" s="28"/>
      <c r="DL1337" s="28"/>
    </row>
    <row r="1338" spans="11:116" s="6" customFormat="1" x14ac:dyDescent="0.35">
      <c r="K1338" s="47"/>
      <c r="AD1338" s="7"/>
      <c r="AH1338" s="7"/>
      <c r="AI1338" s="14"/>
      <c r="AM1338" s="7"/>
      <c r="AQ1338" s="7"/>
      <c r="AS1338" s="14"/>
      <c r="AT1338" s="14"/>
      <c r="AU1338" s="28"/>
      <c r="DL1338" s="28"/>
    </row>
    <row r="1339" spans="11:116" s="6" customFormat="1" x14ac:dyDescent="0.35">
      <c r="K1339" s="47"/>
      <c r="AD1339" s="7"/>
      <c r="AH1339" s="7"/>
      <c r="AI1339" s="14"/>
      <c r="AM1339" s="7"/>
      <c r="AQ1339" s="7"/>
      <c r="AS1339" s="14"/>
      <c r="AT1339" s="14"/>
      <c r="AU1339" s="28"/>
      <c r="DL1339" s="28"/>
    </row>
    <row r="1340" spans="11:116" s="6" customFormat="1" x14ac:dyDescent="0.35">
      <c r="K1340" s="47"/>
      <c r="AD1340" s="7"/>
      <c r="AH1340" s="7"/>
      <c r="AI1340" s="14"/>
      <c r="AM1340" s="7"/>
      <c r="AQ1340" s="7"/>
      <c r="AS1340" s="14"/>
      <c r="AT1340" s="14"/>
      <c r="AU1340" s="28"/>
      <c r="DL1340" s="28"/>
    </row>
    <row r="1341" spans="11:116" s="6" customFormat="1" x14ac:dyDescent="0.35">
      <c r="K1341" s="47"/>
      <c r="AD1341" s="7"/>
      <c r="AH1341" s="7"/>
      <c r="AI1341" s="14"/>
      <c r="AM1341" s="7"/>
      <c r="AQ1341" s="7"/>
      <c r="AS1341" s="14"/>
      <c r="AT1341" s="14"/>
      <c r="AU1341" s="28"/>
      <c r="DL1341" s="28"/>
    </row>
    <row r="1342" spans="11:116" s="6" customFormat="1" x14ac:dyDescent="0.35">
      <c r="K1342" s="47"/>
      <c r="AD1342" s="7"/>
      <c r="AH1342" s="7"/>
      <c r="AI1342" s="14"/>
      <c r="AM1342" s="7"/>
      <c r="AQ1342" s="7"/>
      <c r="AS1342" s="14"/>
      <c r="AT1342" s="14"/>
      <c r="AU1342" s="28"/>
      <c r="DL1342" s="28"/>
    </row>
    <row r="1343" spans="11:116" s="6" customFormat="1" x14ac:dyDescent="0.35">
      <c r="K1343" s="47"/>
      <c r="AD1343" s="7"/>
      <c r="AH1343" s="7"/>
      <c r="AI1343" s="14"/>
      <c r="AM1343" s="7"/>
      <c r="AQ1343" s="7"/>
      <c r="AS1343" s="14"/>
      <c r="AT1343" s="14"/>
      <c r="AU1343" s="28"/>
      <c r="DL1343" s="28"/>
    </row>
    <row r="1344" spans="11:116" s="6" customFormat="1" x14ac:dyDescent="0.35">
      <c r="K1344" s="47"/>
      <c r="AD1344" s="7"/>
      <c r="AH1344" s="7"/>
      <c r="AI1344" s="14"/>
      <c r="AM1344" s="7"/>
      <c r="AQ1344" s="7"/>
      <c r="AS1344" s="14"/>
      <c r="AT1344" s="14"/>
      <c r="AU1344" s="28"/>
      <c r="DL1344" s="28"/>
    </row>
    <row r="1345" spans="11:116" s="6" customFormat="1" x14ac:dyDescent="0.35">
      <c r="K1345" s="47"/>
      <c r="AD1345" s="7"/>
      <c r="AH1345" s="7"/>
      <c r="AI1345" s="14"/>
      <c r="AM1345" s="7"/>
      <c r="AQ1345" s="7"/>
      <c r="AS1345" s="14"/>
      <c r="AT1345" s="14"/>
      <c r="AU1345" s="28"/>
      <c r="DL1345" s="28"/>
    </row>
    <row r="1346" spans="11:116" s="6" customFormat="1" x14ac:dyDescent="0.35">
      <c r="K1346" s="47"/>
      <c r="AD1346" s="7"/>
      <c r="AH1346" s="7"/>
      <c r="AI1346" s="14"/>
      <c r="AM1346" s="7"/>
      <c r="AQ1346" s="7"/>
      <c r="AS1346" s="14"/>
      <c r="AT1346" s="14"/>
      <c r="AU1346" s="28"/>
      <c r="DL1346" s="28"/>
    </row>
    <row r="1347" spans="11:116" s="6" customFormat="1" x14ac:dyDescent="0.35">
      <c r="K1347" s="47"/>
      <c r="AD1347" s="7"/>
      <c r="AH1347" s="7"/>
      <c r="AI1347" s="14"/>
      <c r="AM1347" s="7"/>
      <c r="AQ1347" s="7"/>
      <c r="AS1347" s="14"/>
      <c r="AT1347" s="14"/>
      <c r="AU1347" s="28"/>
      <c r="DL1347" s="28"/>
    </row>
    <row r="1348" spans="11:116" s="6" customFormat="1" x14ac:dyDescent="0.35">
      <c r="K1348" s="47"/>
      <c r="AD1348" s="7"/>
      <c r="AH1348" s="7"/>
      <c r="AI1348" s="14"/>
      <c r="AM1348" s="7"/>
      <c r="AQ1348" s="7"/>
      <c r="AS1348" s="14"/>
      <c r="AT1348" s="14"/>
      <c r="AU1348" s="28"/>
      <c r="DL1348" s="28"/>
    </row>
    <row r="1349" spans="11:116" s="6" customFormat="1" x14ac:dyDescent="0.35">
      <c r="K1349" s="47"/>
      <c r="AD1349" s="7"/>
      <c r="AH1349" s="7"/>
      <c r="AI1349" s="14"/>
      <c r="AM1349" s="7"/>
      <c r="AQ1349" s="7"/>
      <c r="AS1349" s="14"/>
      <c r="AT1349" s="14"/>
      <c r="AU1349" s="28"/>
      <c r="DL1349" s="28"/>
    </row>
    <row r="1350" spans="11:116" s="6" customFormat="1" x14ac:dyDescent="0.35">
      <c r="K1350" s="47"/>
      <c r="AD1350" s="7"/>
      <c r="AH1350" s="7"/>
      <c r="AI1350" s="14"/>
      <c r="AM1350" s="7"/>
      <c r="AQ1350" s="7"/>
      <c r="AS1350" s="14"/>
      <c r="AT1350" s="14"/>
      <c r="AU1350" s="28"/>
      <c r="DL1350" s="28"/>
    </row>
    <row r="1351" spans="11:116" s="6" customFormat="1" x14ac:dyDescent="0.35">
      <c r="K1351" s="47"/>
      <c r="AD1351" s="7"/>
      <c r="AH1351" s="7"/>
      <c r="AI1351" s="14"/>
      <c r="AM1351" s="7"/>
      <c r="AQ1351" s="7"/>
      <c r="AS1351" s="14"/>
      <c r="AT1351" s="14"/>
      <c r="AU1351" s="28"/>
      <c r="DL1351" s="28"/>
    </row>
    <row r="1352" spans="11:116" s="6" customFormat="1" x14ac:dyDescent="0.35">
      <c r="K1352" s="47"/>
      <c r="AD1352" s="7"/>
      <c r="AH1352" s="7"/>
      <c r="AI1352" s="14"/>
      <c r="AM1352" s="7"/>
      <c r="AQ1352" s="7"/>
      <c r="AS1352" s="14"/>
      <c r="AT1352" s="14"/>
      <c r="AU1352" s="28"/>
      <c r="DL1352" s="28"/>
    </row>
    <row r="1353" spans="11:116" s="6" customFormat="1" x14ac:dyDescent="0.35">
      <c r="K1353" s="47"/>
      <c r="AD1353" s="7"/>
      <c r="AH1353" s="7"/>
      <c r="AI1353" s="14"/>
      <c r="AM1353" s="7"/>
      <c r="AQ1353" s="7"/>
      <c r="AS1353" s="14"/>
      <c r="AT1353" s="14"/>
      <c r="AU1353" s="28"/>
      <c r="DL1353" s="28"/>
    </row>
    <row r="1354" spans="11:116" s="6" customFormat="1" x14ac:dyDescent="0.35">
      <c r="K1354" s="47"/>
      <c r="AD1354" s="7"/>
      <c r="AH1354" s="7"/>
      <c r="AI1354" s="14"/>
      <c r="AM1354" s="7"/>
      <c r="AQ1354" s="7"/>
      <c r="AS1354" s="14"/>
      <c r="AT1354" s="14"/>
      <c r="AU1354" s="28"/>
      <c r="DL1354" s="28"/>
    </row>
    <row r="1355" spans="11:116" s="6" customFormat="1" x14ac:dyDescent="0.35">
      <c r="K1355" s="47"/>
      <c r="AD1355" s="7"/>
      <c r="AH1355" s="7"/>
      <c r="AI1355" s="14"/>
      <c r="AM1355" s="7"/>
      <c r="AQ1355" s="7"/>
      <c r="AS1355" s="14"/>
      <c r="AT1355" s="14"/>
      <c r="AU1355" s="28"/>
      <c r="DL1355" s="28"/>
    </row>
    <row r="1356" spans="11:116" s="6" customFormat="1" x14ac:dyDescent="0.35">
      <c r="K1356" s="47"/>
      <c r="AD1356" s="7"/>
      <c r="AH1356" s="7"/>
      <c r="AI1356" s="14"/>
      <c r="AM1356" s="7"/>
      <c r="AQ1356" s="7"/>
      <c r="AS1356" s="14"/>
      <c r="AT1356" s="14"/>
      <c r="AU1356" s="28"/>
      <c r="DL1356" s="28"/>
    </row>
    <row r="1357" spans="11:116" s="6" customFormat="1" x14ac:dyDescent="0.35">
      <c r="K1357" s="47"/>
      <c r="AD1357" s="7"/>
      <c r="AH1357" s="7"/>
      <c r="AI1357" s="14"/>
      <c r="AM1357" s="7"/>
      <c r="AQ1357" s="7"/>
      <c r="AS1357" s="14"/>
      <c r="AT1357" s="14"/>
      <c r="AU1357" s="28"/>
      <c r="DL1357" s="28"/>
    </row>
    <row r="1358" spans="11:116" s="6" customFormat="1" x14ac:dyDescent="0.35">
      <c r="K1358" s="47"/>
      <c r="AD1358" s="7"/>
      <c r="AH1358" s="7"/>
      <c r="AI1358" s="14"/>
      <c r="AM1358" s="7"/>
      <c r="AQ1358" s="7"/>
      <c r="AS1358" s="14"/>
      <c r="AT1358" s="14"/>
      <c r="AU1358" s="28"/>
      <c r="DL1358" s="28"/>
    </row>
    <row r="1359" spans="11:116" s="6" customFormat="1" x14ac:dyDescent="0.35">
      <c r="K1359" s="47"/>
      <c r="AD1359" s="7"/>
      <c r="AH1359" s="7"/>
      <c r="AI1359" s="14"/>
      <c r="AM1359" s="7"/>
      <c r="AQ1359" s="7"/>
      <c r="AS1359" s="14"/>
      <c r="AT1359" s="14"/>
      <c r="AU1359" s="28"/>
      <c r="DL1359" s="28"/>
    </row>
    <row r="1360" spans="11:116" s="6" customFormat="1" x14ac:dyDescent="0.35">
      <c r="K1360" s="47"/>
      <c r="AD1360" s="7"/>
      <c r="AH1360" s="7"/>
      <c r="AI1360" s="14"/>
      <c r="AM1360" s="7"/>
      <c r="AQ1360" s="7"/>
      <c r="AS1360" s="14"/>
      <c r="AT1360" s="14"/>
      <c r="AU1360" s="28"/>
      <c r="DL1360" s="28"/>
    </row>
    <row r="1361" spans="11:116" s="6" customFormat="1" x14ac:dyDescent="0.35">
      <c r="K1361" s="47"/>
      <c r="AD1361" s="7"/>
      <c r="AH1361" s="7"/>
      <c r="AI1361" s="14"/>
      <c r="AM1361" s="7"/>
      <c r="AQ1361" s="7"/>
      <c r="AS1361" s="14"/>
      <c r="AT1361" s="14"/>
      <c r="AU1361" s="28"/>
      <c r="DL1361" s="28"/>
    </row>
    <row r="1362" spans="11:116" s="6" customFormat="1" x14ac:dyDescent="0.35">
      <c r="K1362" s="47"/>
      <c r="AD1362" s="7"/>
      <c r="AH1362" s="7"/>
      <c r="AI1362" s="14"/>
      <c r="AM1362" s="7"/>
      <c r="AQ1362" s="7"/>
      <c r="AS1362" s="14"/>
      <c r="AT1362" s="14"/>
      <c r="AU1362" s="28"/>
      <c r="DL1362" s="28"/>
    </row>
    <row r="1363" spans="11:116" s="6" customFormat="1" x14ac:dyDescent="0.35">
      <c r="K1363" s="47"/>
      <c r="AD1363" s="7"/>
      <c r="AH1363" s="7"/>
      <c r="AI1363" s="14"/>
      <c r="AM1363" s="7"/>
      <c r="AQ1363" s="7"/>
      <c r="AS1363" s="14"/>
      <c r="AT1363" s="14"/>
      <c r="AU1363" s="28"/>
      <c r="DL1363" s="28"/>
    </row>
    <row r="1364" spans="11:116" s="6" customFormat="1" x14ac:dyDescent="0.35">
      <c r="K1364" s="47"/>
      <c r="AD1364" s="7"/>
      <c r="AH1364" s="7"/>
      <c r="AI1364" s="14"/>
      <c r="AM1364" s="7"/>
      <c r="AQ1364" s="7"/>
      <c r="AS1364" s="14"/>
      <c r="AT1364" s="14"/>
      <c r="AU1364" s="28"/>
      <c r="DL1364" s="28"/>
    </row>
    <row r="1365" spans="11:116" s="6" customFormat="1" x14ac:dyDescent="0.35">
      <c r="K1365" s="47"/>
      <c r="AD1365" s="7"/>
      <c r="AH1365" s="7"/>
      <c r="AI1365" s="14"/>
      <c r="AM1365" s="7"/>
      <c r="AQ1365" s="7"/>
      <c r="AS1365" s="14"/>
      <c r="AT1365" s="14"/>
      <c r="AU1365" s="28"/>
      <c r="DL1365" s="28"/>
    </row>
    <row r="1366" spans="11:116" s="6" customFormat="1" x14ac:dyDescent="0.35">
      <c r="K1366" s="47"/>
      <c r="AD1366" s="7"/>
      <c r="AH1366" s="7"/>
      <c r="AI1366" s="14"/>
      <c r="AM1366" s="7"/>
      <c r="AQ1366" s="7"/>
      <c r="AS1366" s="14"/>
      <c r="AT1366" s="14"/>
      <c r="AU1366" s="28"/>
      <c r="DL1366" s="28"/>
    </row>
    <row r="1367" spans="11:116" s="6" customFormat="1" x14ac:dyDescent="0.35">
      <c r="K1367" s="47"/>
      <c r="AD1367" s="7"/>
      <c r="AH1367" s="7"/>
      <c r="AI1367" s="14"/>
      <c r="AM1367" s="7"/>
      <c r="AQ1367" s="7"/>
      <c r="AS1367" s="14"/>
      <c r="AT1367" s="14"/>
      <c r="AU1367" s="28"/>
      <c r="DL1367" s="28"/>
    </row>
    <row r="1368" spans="11:116" s="6" customFormat="1" x14ac:dyDescent="0.35">
      <c r="K1368" s="47"/>
      <c r="AD1368" s="7"/>
      <c r="AH1368" s="7"/>
      <c r="AI1368" s="14"/>
      <c r="AM1368" s="7"/>
      <c r="AQ1368" s="7"/>
      <c r="AS1368" s="14"/>
      <c r="AT1368" s="14"/>
      <c r="AU1368" s="28"/>
      <c r="DL1368" s="28"/>
    </row>
    <row r="1369" spans="11:116" s="6" customFormat="1" x14ac:dyDescent="0.35">
      <c r="K1369" s="47"/>
      <c r="AD1369" s="7"/>
      <c r="AH1369" s="7"/>
      <c r="AI1369" s="14"/>
      <c r="AM1369" s="7"/>
      <c r="AQ1369" s="7"/>
      <c r="AS1369" s="14"/>
      <c r="AT1369" s="14"/>
      <c r="AU1369" s="28"/>
      <c r="DL1369" s="28"/>
    </row>
    <row r="1370" spans="11:116" s="6" customFormat="1" x14ac:dyDescent="0.35">
      <c r="K1370" s="47"/>
      <c r="AD1370" s="7"/>
      <c r="AH1370" s="7"/>
      <c r="AI1370" s="14"/>
      <c r="AM1370" s="7"/>
      <c r="AQ1370" s="7"/>
      <c r="AS1370" s="14"/>
      <c r="AT1370" s="14"/>
      <c r="AU1370" s="28"/>
      <c r="DL1370" s="28"/>
    </row>
    <row r="1371" spans="11:116" s="6" customFormat="1" x14ac:dyDescent="0.35">
      <c r="K1371" s="47"/>
      <c r="AD1371" s="7"/>
      <c r="AH1371" s="7"/>
      <c r="AI1371" s="14"/>
      <c r="AM1371" s="7"/>
      <c r="AQ1371" s="7"/>
      <c r="AS1371" s="14"/>
      <c r="AT1371" s="14"/>
      <c r="AU1371" s="28"/>
      <c r="DL1371" s="28"/>
    </row>
    <row r="1372" spans="11:116" s="6" customFormat="1" x14ac:dyDescent="0.35">
      <c r="K1372" s="47"/>
      <c r="AD1372" s="7"/>
      <c r="AH1372" s="7"/>
      <c r="AI1372" s="14"/>
      <c r="AM1372" s="7"/>
      <c r="AQ1372" s="7"/>
      <c r="AS1372" s="14"/>
      <c r="AT1372" s="14"/>
      <c r="AU1372" s="28"/>
      <c r="DL1372" s="28"/>
    </row>
    <row r="1373" spans="11:116" s="6" customFormat="1" x14ac:dyDescent="0.35">
      <c r="K1373" s="47"/>
      <c r="AD1373" s="7"/>
      <c r="AH1373" s="7"/>
      <c r="AI1373" s="14"/>
      <c r="AM1373" s="7"/>
      <c r="AQ1373" s="7"/>
      <c r="AS1373" s="14"/>
      <c r="AT1373" s="14"/>
      <c r="AU1373" s="28"/>
      <c r="DL1373" s="28"/>
    </row>
    <row r="1374" spans="11:116" s="6" customFormat="1" x14ac:dyDescent="0.35">
      <c r="K1374" s="47"/>
      <c r="AD1374" s="7"/>
      <c r="AH1374" s="7"/>
      <c r="AI1374" s="14"/>
      <c r="AM1374" s="7"/>
      <c r="AQ1374" s="7"/>
      <c r="AS1374" s="14"/>
      <c r="AT1374" s="14"/>
      <c r="AU1374" s="28"/>
      <c r="DL1374" s="28"/>
    </row>
    <row r="1375" spans="11:116" s="6" customFormat="1" x14ac:dyDescent="0.35">
      <c r="K1375" s="47"/>
      <c r="AD1375" s="7"/>
      <c r="AH1375" s="7"/>
      <c r="AI1375" s="14"/>
      <c r="AM1375" s="7"/>
      <c r="AQ1375" s="7"/>
      <c r="AS1375" s="14"/>
      <c r="AT1375" s="14"/>
      <c r="AU1375" s="28"/>
      <c r="DL1375" s="28"/>
    </row>
    <row r="1376" spans="11:116" s="6" customFormat="1" x14ac:dyDescent="0.35">
      <c r="K1376" s="47"/>
      <c r="AD1376" s="7"/>
      <c r="AH1376" s="7"/>
      <c r="AI1376" s="14"/>
      <c r="AM1376" s="7"/>
      <c r="AQ1376" s="7"/>
      <c r="AS1376" s="14"/>
      <c r="AT1376" s="14"/>
      <c r="AU1376" s="28"/>
      <c r="DL1376" s="28"/>
    </row>
    <row r="1377" spans="11:116" s="6" customFormat="1" x14ac:dyDescent="0.35">
      <c r="K1377" s="47"/>
      <c r="AD1377" s="7"/>
      <c r="AH1377" s="7"/>
      <c r="AI1377" s="14"/>
      <c r="AM1377" s="7"/>
      <c r="AQ1377" s="7"/>
      <c r="AS1377" s="14"/>
      <c r="AT1377" s="14"/>
      <c r="AU1377" s="28"/>
      <c r="DL1377" s="28"/>
    </row>
    <row r="1378" spans="11:116" s="6" customFormat="1" x14ac:dyDescent="0.35">
      <c r="K1378" s="47"/>
      <c r="AD1378" s="7"/>
      <c r="AH1378" s="7"/>
      <c r="AI1378" s="14"/>
      <c r="AM1378" s="7"/>
      <c r="AQ1378" s="7"/>
      <c r="AS1378" s="14"/>
      <c r="AT1378" s="14"/>
      <c r="AU1378" s="28"/>
      <c r="DL1378" s="28"/>
    </row>
    <row r="1379" spans="11:116" s="6" customFormat="1" x14ac:dyDescent="0.35">
      <c r="K1379" s="47"/>
      <c r="AD1379" s="7"/>
      <c r="AH1379" s="7"/>
      <c r="AI1379" s="14"/>
      <c r="AM1379" s="7"/>
      <c r="AQ1379" s="7"/>
      <c r="AS1379" s="14"/>
      <c r="AT1379" s="14"/>
      <c r="AU1379" s="28"/>
      <c r="DL1379" s="28"/>
    </row>
    <row r="1380" spans="11:116" s="6" customFormat="1" x14ac:dyDescent="0.35">
      <c r="K1380" s="47"/>
      <c r="AD1380" s="7"/>
      <c r="AH1380" s="7"/>
      <c r="AI1380" s="14"/>
      <c r="AM1380" s="7"/>
      <c r="AQ1380" s="7"/>
      <c r="AS1380" s="14"/>
      <c r="AT1380" s="14"/>
      <c r="AU1380" s="28"/>
      <c r="DL1380" s="28"/>
    </row>
    <row r="1381" spans="11:116" s="6" customFormat="1" x14ac:dyDescent="0.35">
      <c r="K1381" s="47"/>
      <c r="AD1381" s="7"/>
      <c r="AH1381" s="7"/>
      <c r="AI1381" s="14"/>
      <c r="AM1381" s="7"/>
      <c r="AQ1381" s="7"/>
      <c r="AS1381" s="14"/>
      <c r="AT1381" s="14"/>
      <c r="AU1381" s="28"/>
      <c r="DL1381" s="28"/>
    </row>
    <row r="1382" spans="11:116" s="6" customFormat="1" x14ac:dyDescent="0.35">
      <c r="K1382" s="47"/>
      <c r="AD1382" s="7"/>
      <c r="AH1382" s="7"/>
      <c r="AI1382" s="14"/>
      <c r="AM1382" s="7"/>
      <c r="AQ1382" s="7"/>
      <c r="AS1382" s="14"/>
      <c r="AT1382" s="14"/>
      <c r="AU1382" s="28"/>
      <c r="DL1382" s="28"/>
    </row>
    <row r="1383" spans="11:116" s="6" customFormat="1" x14ac:dyDescent="0.35">
      <c r="K1383" s="47"/>
      <c r="AD1383" s="7"/>
      <c r="AH1383" s="7"/>
      <c r="AI1383" s="14"/>
      <c r="AM1383" s="7"/>
      <c r="AQ1383" s="7"/>
      <c r="AS1383" s="14"/>
      <c r="AT1383" s="14"/>
      <c r="AU1383" s="28"/>
      <c r="DL1383" s="28"/>
    </row>
    <row r="1384" spans="11:116" s="6" customFormat="1" x14ac:dyDescent="0.35">
      <c r="K1384" s="47"/>
      <c r="AD1384" s="7"/>
      <c r="AH1384" s="7"/>
      <c r="AI1384" s="14"/>
      <c r="AM1384" s="7"/>
      <c r="AQ1384" s="7"/>
      <c r="AS1384" s="14"/>
      <c r="AT1384" s="14"/>
      <c r="AU1384" s="28"/>
      <c r="DL1384" s="28"/>
    </row>
    <row r="1385" spans="11:116" s="6" customFormat="1" x14ac:dyDescent="0.35">
      <c r="K1385" s="47"/>
      <c r="AD1385" s="7"/>
      <c r="AH1385" s="7"/>
      <c r="AI1385" s="14"/>
      <c r="AM1385" s="7"/>
      <c r="AQ1385" s="7"/>
      <c r="AS1385" s="14"/>
      <c r="AT1385" s="14"/>
      <c r="AU1385" s="28"/>
      <c r="DL1385" s="28"/>
    </row>
    <row r="1386" spans="11:116" s="6" customFormat="1" x14ac:dyDescent="0.35">
      <c r="K1386" s="47"/>
      <c r="AD1386" s="7"/>
      <c r="AH1386" s="7"/>
      <c r="AI1386" s="14"/>
      <c r="AM1386" s="7"/>
      <c r="AQ1386" s="7"/>
      <c r="AS1386" s="14"/>
      <c r="AT1386" s="14"/>
      <c r="AU1386" s="28"/>
      <c r="DL1386" s="28"/>
    </row>
    <row r="1387" spans="11:116" s="6" customFormat="1" x14ac:dyDescent="0.35">
      <c r="K1387" s="47"/>
      <c r="AD1387" s="7"/>
      <c r="AH1387" s="7"/>
      <c r="AI1387" s="14"/>
      <c r="AM1387" s="7"/>
      <c r="AQ1387" s="7"/>
      <c r="AS1387" s="14"/>
      <c r="AT1387" s="14"/>
      <c r="AU1387" s="28"/>
      <c r="DL1387" s="28"/>
    </row>
    <row r="1388" spans="11:116" s="6" customFormat="1" x14ac:dyDescent="0.35">
      <c r="K1388" s="47"/>
      <c r="AD1388" s="7"/>
      <c r="AH1388" s="7"/>
      <c r="AI1388" s="14"/>
      <c r="AM1388" s="7"/>
      <c r="AQ1388" s="7"/>
      <c r="AS1388" s="14"/>
      <c r="AT1388" s="14"/>
      <c r="AU1388" s="28"/>
      <c r="DL1388" s="28"/>
    </row>
    <row r="1389" spans="11:116" s="6" customFormat="1" x14ac:dyDescent="0.35">
      <c r="K1389" s="47"/>
      <c r="AD1389" s="7"/>
      <c r="AH1389" s="7"/>
      <c r="AI1389" s="14"/>
      <c r="AM1389" s="7"/>
      <c r="AQ1389" s="7"/>
      <c r="AS1389" s="14"/>
      <c r="AT1389" s="14"/>
      <c r="AU1389" s="28"/>
      <c r="DL1389" s="28"/>
    </row>
    <row r="1390" spans="11:116" s="6" customFormat="1" x14ac:dyDescent="0.35">
      <c r="K1390" s="47"/>
      <c r="AD1390" s="7"/>
      <c r="AH1390" s="7"/>
      <c r="AI1390" s="14"/>
      <c r="AM1390" s="7"/>
      <c r="AQ1390" s="7"/>
      <c r="AS1390" s="14"/>
      <c r="AT1390" s="14"/>
      <c r="AU1390" s="28"/>
      <c r="DL1390" s="28"/>
    </row>
    <row r="1391" spans="11:116" s="6" customFormat="1" x14ac:dyDescent="0.35">
      <c r="K1391" s="47"/>
      <c r="AD1391" s="7"/>
      <c r="AH1391" s="7"/>
      <c r="AI1391" s="14"/>
      <c r="AM1391" s="7"/>
      <c r="AQ1391" s="7"/>
      <c r="AS1391" s="14"/>
      <c r="AT1391" s="14"/>
      <c r="AU1391" s="28"/>
      <c r="DL1391" s="28"/>
    </row>
    <row r="1392" spans="11:116" s="6" customFormat="1" x14ac:dyDescent="0.35">
      <c r="K1392" s="47"/>
      <c r="AD1392" s="7"/>
      <c r="AH1392" s="7"/>
      <c r="AI1392" s="14"/>
      <c r="AM1392" s="7"/>
      <c r="AQ1392" s="7"/>
      <c r="AS1392" s="14"/>
      <c r="AT1392" s="14"/>
      <c r="AU1392" s="28"/>
      <c r="DL1392" s="28"/>
    </row>
    <row r="1393" spans="11:116" s="6" customFormat="1" x14ac:dyDescent="0.35">
      <c r="K1393" s="47"/>
      <c r="AD1393" s="7"/>
      <c r="AH1393" s="7"/>
      <c r="AI1393" s="14"/>
      <c r="AM1393" s="7"/>
      <c r="AQ1393" s="7"/>
      <c r="AS1393" s="14"/>
      <c r="AT1393" s="14"/>
      <c r="AU1393" s="28"/>
      <c r="DL1393" s="28"/>
    </row>
    <row r="1394" spans="11:116" s="6" customFormat="1" x14ac:dyDescent="0.35">
      <c r="K1394" s="47"/>
      <c r="AD1394" s="7"/>
      <c r="AH1394" s="7"/>
      <c r="AI1394" s="14"/>
      <c r="AM1394" s="7"/>
      <c r="AQ1394" s="7"/>
      <c r="AS1394" s="14"/>
      <c r="AT1394" s="14"/>
      <c r="AU1394" s="28"/>
      <c r="DL1394" s="28"/>
    </row>
    <row r="1395" spans="11:116" s="6" customFormat="1" x14ac:dyDescent="0.35">
      <c r="K1395" s="47"/>
      <c r="AD1395" s="7"/>
      <c r="AH1395" s="7"/>
      <c r="AI1395" s="14"/>
      <c r="AM1395" s="7"/>
      <c r="AQ1395" s="7"/>
      <c r="AS1395" s="14"/>
      <c r="AT1395" s="14"/>
      <c r="AU1395" s="28"/>
      <c r="DL1395" s="28"/>
    </row>
    <row r="1396" spans="11:116" s="6" customFormat="1" x14ac:dyDescent="0.35">
      <c r="K1396" s="47"/>
      <c r="AD1396" s="7"/>
      <c r="AH1396" s="7"/>
      <c r="AI1396" s="14"/>
      <c r="AM1396" s="7"/>
      <c r="AQ1396" s="7"/>
      <c r="AS1396" s="14"/>
      <c r="AT1396" s="14"/>
      <c r="AU1396" s="28"/>
      <c r="DL1396" s="28"/>
    </row>
    <row r="1397" spans="11:116" s="6" customFormat="1" x14ac:dyDescent="0.35">
      <c r="K1397" s="47"/>
      <c r="AD1397" s="7"/>
      <c r="AH1397" s="7"/>
      <c r="AI1397" s="14"/>
      <c r="AM1397" s="7"/>
      <c r="AQ1397" s="7"/>
      <c r="AS1397" s="14"/>
      <c r="AT1397" s="14"/>
      <c r="AU1397" s="28"/>
      <c r="DL1397" s="28"/>
    </row>
    <row r="1398" spans="11:116" s="6" customFormat="1" x14ac:dyDescent="0.35">
      <c r="K1398" s="47"/>
      <c r="AD1398" s="7"/>
      <c r="AH1398" s="7"/>
      <c r="AI1398" s="14"/>
      <c r="AM1398" s="7"/>
      <c r="AQ1398" s="7"/>
      <c r="AS1398" s="14"/>
      <c r="AT1398" s="14"/>
      <c r="AU1398" s="28"/>
      <c r="DL1398" s="28"/>
    </row>
    <row r="1399" spans="11:116" s="6" customFormat="1" x14ac:dyDescent="0.35">
      <c r="K1399" s="47"/>
      <c r="AD1399" s="7"/>
      <c r="AH1399" s="7"/>
      <c r="AI1399" s="14"/>
      <c r="AM1399" s="7"/>
      <c r="AQ1399" s="7"/>
      <c r="AS1399" s="14"/>
      <c r="AT1399" s="14"/>
      <c r="AU1399" s="28"/>
      <c r="DL1399" s="28"/>
    </row>
    <row r="1400" spans="11:116" s="6" customFormat="1" x14ac:dyDescent="0.35">
      <c r="K1400" s="47"/>
      <c r="AD1400" s="7"/>
      <c r="AH1400" s="7"/>
      <c r="AI1400" s="14"/>
      <c r="AM1400" s="7"/>
      <c r="AQ1400" s="7"/>
      <c r="AS1400" s="14"/>
      <c r="AT1400" s="14"/>
      <c r="AU1400" s="28"/>
      <c r="DL1400" s="28"/>
    </row>
    <row r="1401" spans="11:116" s="6" customFormat="1" x14ac:dyDescent="0.35">
      <c r="K1401" s="47"/>
      <c r="AD1401" s="7"/>
      <c r="AH1401" s="7"/>
      <c r="AI1401" s="14"/>
      <c r="AM1401" s="7"/>
      <c r="AQ1401" s="7"/>
      <c r="AS1401" s="14"/>
      <c r="AT1401" s="14"/>
      <c r="AU1401" s="28"/>
      <c r="DL1401" s="28"/>
    </row>
    <row r="1402" spans="11:116" s="6" customFormat="1" x14ac:dyDescent="0.35">
      <c r="K1402" s="47"/>
      <c r="AD1402" s="7"/>
      <c r="AH1402" s="7"/>
      <c r="AI1402" s="14"/>
      <c r="AM1402" s="7"/>
      <c r="AQ1402" s="7"/>
      <c r="AS1402" s="14"/>
      <c r="AT1402" s="14"/>
      <c r="AU1402" s="28"/>
      <c r="DL1402" s="28"/>
    </row>
    <row r="1403" spans="11:116" s="6" customFormat="1" x14ac:dyDescent="0.35">
      <c r="K1403" s="47"/>
      <c r="AD1403" s="7"/>
      <c r="AH1403" s="7"/>
      <c r="AI1403" s="14"/>
      <c r="AM1403" s="7"/>
      <c r="AQ1403" s="7"/>
      <c r="AS1403" s="14"/>
      <c r="AT1403" s="14"/>
      <c r="AU1403" s="28"/>
      <c r="DL1403" s="28"/>
    </row>
    <row r="1404" spans="11:116" s="6" customFormat="1" x14ac:dyDescent="0.35">
      <c r="K1404" s="47"/>
      <c r="AD1404" s="7"/>
      <c r="AH1404" s="7"/>
      <c r="AI1404" s="14"/>
      <c r="AM1404" s="7"/>
      <c r="AQ1404" s="7"/>
      <c r="AS1404" s="14"/>
      <c r="AT1404" s="14"/>
      <c r="AU1404" s="28"/>
      <c r="DL1404" s="28"/>
    </row>
    <row r="1405" spans="11:116" s="6" customFormat="1" x14ac:dyDescent="0.35">
      <c r="K1405" s="47"/>
      <c r="AD1405" s="7"/>
      <c r="AH1405" s="7"/>
      <c r="AI1405" s="14"/>
      <c r="AM1405" s="7"/>
      <c r="AQ1405" s="7"/>
      <c r="AS1405" s="14"/>
      <c r="AT1405" s="14"/>
      <c r="AU1405" s="28"/>
      <c r="DL1405" s="28"/>
    </row>
    <row r="1406" spans="11:116" s="6" customFormat="1" x14ac:dyDescent="0.35">
      <c r="K1406" s="47"/>
      <c r="AD1406" s="7"/>
      <c r="AH1406" s="7"/>
      <c r="AI1406" s="14"/>
      <c r="AM1406" s="7"/>
      <c r="AQ1406" s="7"/>
      <c r="AS1406" s="14"/>
      <c r="AT1406" s="14"/>
      <c r="AU1406" s="28"/>
      <c r="DL1406" s="28"/>
    </row>
    <row r="1407" spans="11:116" s="6" customFormat="1" x14ac:dyDescent="0.35">
      <c r="K1407" s="47"/>
      <c r="AD1407" s="7"/>
      <c r="AH1407" s="7"/>
      <c r="AI1407" s="14"/>
      <c r="AM1407" s="7"/>
      <c r="AQ1407" s="7"/>
      <c r="AS1407" s="14"/>
      <c r="AT1407" s="14"/>
      <c r="AU1407" s="28"/>
      <c r="DL1407" s="28"/>
    </row>
    <row r="1408" spans="11:116" s="6" customFormat="1" x14ac:dyDescent="0.35">
      <c r="K1408" s="47"/>
      <c r="AD1408" s="7"/>
      <c r="AH1408" s="7"/>
      <c r="AI1408" s="14"/>
      <c r="AM1408" s="7"/>
      <c r="AQ1408" s="7"/>
      <c r="AS1408" s="14"/>
      <c r="AT1408" s="14"/>
      <c r="AU1408" s="28"/>
      <c r="DL1408" s="28"/>
    </row>
    <row r="1409" spans="11:116" s="6" customFormat="1" x14ac:dyDescent="0.35">
      <c r="K1409" s="47"/>
      <c r="AD1409" s="7"/>
      <c r="AH1409" s="7"/>
      <c r="AI1409" s="14"/>
      <c r="AM1409" s="7"/>
      <c r="AQ1409" s="7"/>
      <c r="AS1409" s="14"/>
      <c r="AT1409" s="14"/>
      <c r="AU1409" s="28"/>
      <c r="DL1409" s="28"/>
    </row>
    <row r="1410" spans="11:116" s="6" customFormat="1" x14ac:dyDescent="0.35">
      <c r="K1410" s="47"/>
      <c r="AD1410" s="7"/>
      <c r="AH1410" s="7"/>
      <c r="AI1410" s="14"/>
      <c r="AM1410" s="7"/>
      <c r="AQ1410" s="7"/>
      <c r="AS1410" s="14"/>
      <c r="AT1410" s="14"/>
      <c r="AU1410" s="28"/>
      <c r="DL1410" s="28"/>
    </row>
    <row r="1411" spans="11:116" s="6" customFormat="1" x14ac:dyDescent="0.35">
      <c r="K1411" s="47"/>
      <c r="AD1411" s="7"/>
      <c r="AH1411" s="7"/>
      <c r="AI1411" s="14"/>
      <c r="AM1411" s="7"/>
      <c r="AQ1411" s="7"/>
      <c r="AS1411" s="14"/>
      <c r="AT1411" s="14"/>
      <c r="AU1411" s="28"/>
      <c r="DL1411" s="28"/>
    </row>
    <row r="1412" spans="11:116" s="6" customFormat="1" x14ac:dyDescent="0.35">
      <c r="K1412" s="47"/>
      <c r="AD1412" s="7"/>
      <c r="AH1412" s="7"/>
      <c r="AI1412" s="14"/>
      <c r="AM1412" s="7"/>
      <c r="AQ1412" s="7"/>
      <c r="AS1412" s="14"/>
      <c r="AT1412" s="14"/>
      <c r="AU1412" s="28"/>
      <c r="DL1412" s="28"/>
    </row>
    <row r="1413" spans="11:116" s="6" customFormat="1" x14ac:dyDescent="0.35">
      <c r="K1413" s="47"/>
      <c r="AD1413" s="7"/>
      <c r="AH1413" s="7"/>
      <c r="AI1413" s="14"/>
      <c r="AM1413" s="7"/>
      <c r="AQ1413" s="7"/>
      <c r="AS1413" s="14"/>
      <c r="AT1413" s="14"/>
      <c r="AU1413" s="28"/>
      <c r="DL1413" s="28"/>
    </row>
    <row r="1414" spans="11:116" s="6" customFormat="1" x14ac:dyDescent="0.35">
      <c r="K1414" s="47"/>
      <c r="AD1414" s="7"/>
      <c r="AH1414" s="7"/>
      <c r="AI1414" s="14"/>
      <c r="AM1414" s="7"/>
      <c r="AQ1414" s="7"/>
      <c r="AS1414" s="14"/>
      <c r="AT1414" s="14"/>
      <c r="AU1414" s="28"/>
      <c r="DL1414" s="28"/>
    </row>
    <row r="1415" spans="11:116" s="6" customFormat="1" x14ac:dyDescent="0.35">
      <c r="K1415" s="47"/>
      <c r="AD1415" s="7"/>
      <c r="AH1415" s="7"/>
      <c r="AI1415" s="14"/>
      <c r="AM1415" s="7"/>
      <c r="AQ1415" s="7"/>
      <c r="AS1415" s="14"/>
      <c r="AT1415" s="14"/>
      <c r="AU1415" s="28"/>
      <c r="DL1415" s="28"/>
    </row>
    <row r="1416" spans="11:116" s="6" customFormat="1" x14ac:dyDescent="0.35">
      <c r="K1416" s="47"/>
      <c r="AD1416" s="7"/>
      <c r="AH1416" s="7"/>
      <c r="AI1416" s="14"/>
      <c r="AM1416" s="7"/>
      <c r="AQ1416" s="7"/>
      <c r="AS1416" s="14"/>
      <c r="AT1416" s="14"/>
      <c r="AU1416" s="28"/>
      <c r="DL1416" s="28"/>
    </row>
    <row r="1417" spans="11:116" s="6" customFormat="1" x14ac:dyDescent="0.35">
      <c r="K1417" s="47"/>
      <c r="AD1417" s="7"/>
      <c r="AH1417" s="7"/>
      <c r="AI1417" s="14"/>
      <c r="AM1417" s="7"/>
      <c r="AQ1417" s="7"/>
      <c r="AS1417" s="14"/>
      <c r="AT1417" s="14"/>
      <c r="AU1417" s="28"/>
      <c r="DL1417" s="28"/>
    </row>
    <row r="1418" spans="11:116" s="6" customFormat="1" x14ac:dyDescent="0.35">
      <c r="K1418" s="47"/>
      <c r="AD1418" s="7"/>
      <c r="AH1418" s="7"/>
      <c r="AI1418" s="14"/>
      <c r="AM1418" s="7"/>
      <c r="AQ1418" s="7"/>
      <c r="AS1418" s="14"/>
      <c r="AT1418" s="14"/>
      <c r="AU1418" s="28"/>
      <c r="DL1418" s="28"/>
    </row>
    <row r="1419" spans="11:116" s="6" customFormat="1" x14ac:dyDescent="0.35">
      <c r="K1419" s="47"/>
      <c r="AD1419" s="7"/>
      <c r="AH1419" s="7"/>
      <c r="AI1419" s="14"/>
      <c r="AM1419" s="7"/>
      <c r="AQ1419" s="7"/>
      <c r="AS1419" s="14"/>
      <c r="AT1419" s="14"/>
      <c r="AU1419" s="28"/>
      <c r="DL1419" s="28"/>
    </row>
    <row r="1420" spans="11:116" s="6" customFormat="1" x14ac:dyDescent="0.35">
      <c r="K1420" s="47"/>
      <c r="AD1420" s="7"/>
      <c r="AH1420" s="7"/>
      <c r="AI1420" s="14"/>
      <c r="AM1420" s="7"/>
      <c r="AQ1420" s="7"/>
      <c r="AS1420" s="14"/>
      <c r="AT1420" s="14"/>
      <c r="AU1420" s="28"/>
      <c r="DL1420" s="28"/>
    </row>
    <row r="1421" spans="11:116" s="6" customFormat="1" x14ac:dyDescent="0.35">
      <c r="K1421" s="47"/>
      <c r="AD1421" s="7"/>
      <c r="AH1421" s="7"/>
      <c r="AI1421" s="14"/>
      <c r="AM1421" s="7"/>
      <c r="AQ1421" s="7"/>
      <c r="AS1421" s="14"/>
      <c r="AT1421" s="14"/>
      <c r="AU1421" s="28"/>
      <c r="DL1421" s="28"/>
    </row>
    <row r="1422" spans="11:116" s="6" customFormat="1" x14ac:dyDescent="0.35">
      <c r="K1422" s="47"/>
      <c r="AD1422" s="7"/>
      <c r="AH1422" s="7"/>
      <c r="AI1422" s="14"/>
      <c r="AM1422" s="7"/>
      <c r="AQ1422" s="7"/>
      <c r="AS1422" s="14"/>
      <c r="AT1422" s="14"/>
      <c r="AU1422" s="28"/>
      <c r="DL1422" s="28"/>
    </row>
    <row r="1423" spans="11:116" s="6" customFormat="1" x14ac:dyDescent="0.35">
      <c r="K1423" s="47"/>
      <c r="AD1423" s="7"/>
      <c r="AH1423" s="7"/>
      <c r="AI1423" s="14"/>
      <c r="AM1423" s="7"/>
      <c r="AQ1423" s="7"/>
      <c r="AS1423" s="14"/>
      <c r="AT1423" s="14"/>
      <c r="AU1423" s="28"/>
      <c r="DL1423" s="28"/>
    </row>
    <row r="1424" spans="11:116" s="6" customFormat="1" x14ac:dyDescent="0.35">
      <c r="K1424" s="47"/>
      <c r="AD1424" s="7"/>
      <c r="AH1424" s="7"/>
      <c r="AI1424" s="14"/>
      <c r="AM1424" s="7"/>
      <c r="AQ1424" s="7"/>
      <c r="AS1424" s="14"/>
      <c r="AT1424" s="14"/>
      <c r="AU1424" s="28"/>
      <c r="DL1424" s="28"/>
    </row>
    <row r="1425" spans="11:116" s="6" customFormat="1" x14ac:dyDescent="0.35">
      <c r="K1425" s="47"/>
      <c r="AD1425" s="7"/>
      <c r="AH1425" s="7"/>
      <c r="AI1425" s="14"/>
      <c r="AM1425" s="7"/>
      <c r="AQ1425" s="7"/>
      <c r="AS1425" s="14"/>
      <c r="AT1425" s="14"/>
      <c r="AU1425" s="28"/>
      <c r="DL1425" s="28"/>
    </row>
    <row r="1426" spans="11:116" s="6" customFormat="1" x14ac:dyDescent="0.35">
      <c r="K1426" s="47"/>
      <c r="AD1426" s="7"/>
      <c r="AH1426" s="7"/>
      <c r="AI1426" s="14"/>
      <c r="AM1426" s="7"/>
      <c r="AQ1426" s="7"/>
      <c r="AS1426" s="14"/>
      <c r="AT1426" s="14"/>
      <c r="AU1426" s="28"/>
      <c r="DL1426" s="28"/>
    </row>
    <row r="1427" spans="11:116" s="6" customFormat="1" x14ac:dyDescent="0.35">
      <c r="K1427" s="47"/>
      <c r="AD1427" s="7"/>
      <c r="AH1427" s="7"/>
      <c r="AI1427" s="14"/>
      <c r="AM1427" s="7"/>
      <c r="AQ1427" s="7"/>
      <c r="AS1427" s="14"/>
      <c r="AT1427" s="14"/>
      <c r="AU1427" s="28"/>
      <c r="DL1427" s="28"/>
    </row>
    <row r="1428" spans="11:116" s="6" customFormat="1" x14ac:dyDescent="0.35">
      <c r="K1428" s="47"/>
      <c r="AD1428" s="7"/>
      <c r="AH1428" s="7"/>
      <c r="AI1428" s="14"/>
      <c r="AM1428" s="7"/>
      <c r="AQ1428" s="7"/>
      <c r="AS1428" s="14"/>
      <c r="AT1428" s="14"/>
      <c r="AU1428" s="28"/>
      <c r="DL1428" s="28"/>
    </row>
    <row r="1429" spans="11:116" s="6" customFormat="1" x14ac:dyDescent="0.35">
      <c r="K1429" s="47"/>
      <c r="AD1429" s="7"/>
      <c r="AH1429" s="7"/>
      <c r="AI1429" s="14"/>
      <c r="AM1429" s="7"/>
      <c r="AQ1429" s="7"/>
      <c r="AS1429" s="14"/>
      <c r="AT1429" s="14"/>
      <c r="AU1429" s="28"/>
      <c r="DL1429" s="28"/>
    </row>
    <row r="1430" spans="11:116" s="6" customFormat="1" x14ac:dyDescent="0.35">
      <c r="K1430" s="47"/>
      <c r="AD1430" s="7"/>
      <c r="AH1430" s="7"/>
      <c r="AI1430" s="14"/>
      <c r="AM1430" s="7"/>
      <c r="AQ1430" s="7"/>
      <c r="AS1430" s="14"/>
      <c r="AT1430" s="14"/>
      <c r="AU1430" s="28"/>
      <c r="DL1430" s="28"/>
    </row>
    <row r="1431" spans="11:116" s="6" customFormat="1" x14ac:dyDescent="0.35">
      <c r="K1431" s="47"/>
      <c r="AD1431" s="7"/>
      <c r="AH1431" s="7"/>
      <c r="AI1431" s="14"/>
      <c r="AM1431" s="7"/>
      <c r="AQ1431" s="7"/>
      <c r="AS1431" s="14"/>
      <c r="AT1431" s="14"/>
      <c r="AU1431" s="28"/>
      <c r="DL1431" s="28"/>
    </row>
    <row r="1432" spans="11:116" s="6" customFormat="1" x14ac:dyDescent="0.35">
      <c r="K1432" s="47"/>
      <c r="AD1432" s="7"/>
      <c r="AH1432" s="7"/>
      <c r="AI1432" s="14"/>
      <c r="AM1432" s="7"/>
      <c r="AQ1432" s="7"/>
      <c r="AS1432" s="14"/>
      <c r="AT1432" s="14"/>
      <c r="AU1432" s="28"/>
      <c r="DL1432" s="28"/>
    </row>
    <row r="1433" spans="11:116" s="6" customFormat="1" x14ac:dyDescent="0.35">
      <c r="K1433" s="47"/>
      <c r="AD1433" s="7"/>
      <c r="AH1433" s="7"/>
      <c r="AI1433" s="14"/>
      <c r="AM1433" s="7"/>
      <c r="AQ1433" s="7"/>
      <c r="AS1433" s="14"/>
      <c r="AT1433" s="14"/>
      <c r="AU1433" s="28"/>
      <c r="DL1433" s="28"/>
    </row>
    <row r="1434" spans="11:116" s="6" customFormat="1" x14ac:dyDescent="0.35">
      <c r="K1434" s="47"/>
      <c r="AD1434" s="7"/>
      <c r="AH1434" s="7"/>
      <c r="AI1434" s="14"/>
      <c r="AM1434" s="7"/>
      <c r="AQ1434" s="7"/>
      <c r="AS1434" s="14"/>
      <c r="AT1434" s="14"/>
      <c r="AU1434" s="28"/>
      <c r="DL1434" s="28"/>
    </row>
    <row r="1435" spans="11:116" s="6" customFormat="1" x14ac:dyDescent="0.35">
      <c r="K1435" s="47"/>
      <c r="AD1435" s="7"/>
      <c r="AH1435" s="7"/>
      <c r="AI1435" s="14"/>
      <c r="AM1435" s="7"/>
      <c r="AQ1435" s="7"/>
      <c r="AS1435" s="14"/>
      <c r="AT1435" s="14"/>
      <c r="AU1435" s="28"/>
      <c r="DL1435" s="28"/>
    </row>
    <row r="1436" spans="11:116" s="6" customFormat="1" x14ac:dyDescent="0.35">
      <c r="K1436" s="47"/>
      <c r="AD1436" s="7"/>
      <c r="AH1436" s="7"/>
      <c r="AI1436" s="14"/>
      <c r="AM1436" s="7"/>
      <c r="AQ1436" s="7"/>
      <c r="AS1436" s="14"/>
      <c r="AT1436" s="14"/>
      <c r="AU1436" s="28"/>
      <c r="DL1436" s="28"/>
    </row>
    <row r="1437" spans="11:116" s="6" customFormat="1" x14ac:dyDescent="0.35">
      <c r="K1437" s="47"/>
      <c r="AD1437" s="7"/>
      <c r="AH1437" s="7"/>
      <c r="AI1437" s="14"/>
      <c r="AM1437" s="7"/>
      <c r="AQ1437" s="7"/>
      <c r="AS1437" s="14"/>
      <c r="AT1437" s="14"/>
      <c r="AU1437" s="28"/>
      <c r="DL1437" s="28"/>
    </row>
    <row r="1438" spans="11:116" s="6" customFormat="1" x14ac:dyDescent="0.35">
      <c r="K1438" s="47"/>
      <c r="AD1438" s="7"/>
      <c r="AH1438" s="7"/>
      <c r="AI1438" s="14"/>
      <c r="AM1438" s="7"/>
      <c r="AQ1438" s="7"/>
      <c r="AS1438" s="14"/>
      <c r="AT1438" s="14"/>
      <c r="AU1438" s="28"/>
      <c r="DL1438" s="28"/>
    </row>
    <row r="1439" spans="11:116" s="6" customFormat="1" x14ac:dyDescent="0.35">
      <c r="K1439" s="47"/>
      <c r="AD1439" s="7"/>
      <c r="AH1439" s="7"/>
      <c r="AI1439" s="14"/>
      <c r="AM1439" s="7"/>
      <c r="AQ1439" s="7"/>
      <c r="AS1439" s="14"/>
      <c r="AT1439" s="14"/>
      <c r="AU1439" s="28"/>
      <c r="DL1439" s="28"/>
    </row>
    <row r="1440" spans="11:116" s="6" customFormat="1" x14ac:dyDescent="0.35">
      <c r="K1440" s="47"/>
      <c r="AD1440" s="7"/>
      <c r="AH1440" s="7"/>
      <c r="AI1440" s="14"/>
      <c r="AM1440" s="7"/>
      <c r="AQ1440" s="7"/>
      <c r="AS1440" s="14"/>
      <c r="AT1440" s="14"/>
      <c r="AU1440" s="28"/>
      <c r="DL1440" s="28"/>
    </row>
    <row r="1441" spans="11:116" s="6" customFormat="1" x14ac:dyDescent="0.35">
      <c r="K1441" s="47"/>
      <c r="AD1441" s="7"/>
      <c r="AH1441" s="7"/>
      <c r="AI1441" s="14"/>
      <c r="AM1441" s="7"/>
      <c r="AQ1441" s="7"/>
      <c r="AS1441" s="14"/>
      <c r="AT1441" s="14"/>
      <c r="AU1441" s="28"/>
      <c r="DL1441" s="28"/>
    </row>
    <row r="1442" spans="11:116" s="6" customFormat="1" x14ac:dyDescent="0.35">
      <c r="K1442" s="47"/>
      <c r="AD1442" s="7"/>
      <c r="AH1442" s="7"/>
      <c r="AI1442" s="14"/>
      <c r="AM1442" s="7"/>
      <c r="AQ1442" s="7"/>
      <c r="AS1442" s="14"/>
      <c r="AT1442" s="14"/>
      <c r="AU1442" s="28"/>
      <c r="DL1442" s="28"/>
    </row>
    <row r="1443" spans="11:116" s="6" customFormat="1" x14ac:dyDescent="0.35">
      <c r="K1443" s="47"/>
      <c r="AD1443" s="7"/>
      <c r="AH1443" s="7"/>
      <c r="AI1443" s="14"/>
      <c r="AM1443" s="7"/>
      <c r="AQ1443" s="7"/>
      <c r="AS1443" s="14"/>
      <c r="AT1443" s="14"/>
      <c r="AU1443" s="28"/>
      <c r="DL1443" s="28"/>
    </row>
    <row r="1444" spans="11:116" s="6" customFormat="1" x14ac:dyDescent="0.35">
      <c r="K1444" s="47"/>
      <c r="AD1444" s="7"/>
      <c r="AH1444" s="7"/>
      <c r="AI1444" s="14"/>
      <c r="AM1444" s="7"/>
      <c r="AQ1444" s="7"/>
      <c r="AS1444" s="14"/>
      <c r="AT1444" s="14"/>
      <c r="AU1444" s="28"/>
      <c r="DL1444" s="28"/>
    </row>
    <row r="1445" spans="11:116" s="6" customFormat="1" x14ac:dyDescent="0.35">
      <c r="K1445" s="47"/>
      <c r="AD1445" s="7"/>
      <c r="AH1445" s="7"/>
      <c r="AI1445" s="14"/>
      <c r="AM1445" s="7"/>
      <c r="AQ1445" s="7"/>
      <c r="AS1445" s="14"/>
      <c r="AT1445" s="14"/>
      <c r="AU1445" s="28"/>
      <c r="DL1445" s="28"/>
    </row>
    <row r="1446" spans="11:116" s="6" customFormat="1" x14ac:dyDescent="0.35">
      <c r="K1446" s="47"/>
      <c r="AD1446" s="7"/>
      <c r="AH1446" s="7"/>
      <c r="AI1446" s="14"/>
      <c r="AM1446" s="7"/>
      <c r="AQ1446" s="7"/>
      <c r="AS1446" s="14"/>
      <c r="AT1446" s="14"/>
      <c r="AU1446" s="28"/>
      <c r="DL1446" s="28"/>
    </row>
    <row r="1447" spans="11:116" s="6" customFormat="1" x14ac:dyDescent="0.35">
      <c r="K1447" s="47"/>
      <c r="AD1447" s="7"/>
      <c r="AH1447" s="7"/>
      <c r="AI1447" s="14"/>
      <c r="AM1447" s="7"/>
      <c r="AQ1447" s="7"/>
      <c r="AS1447" s="14"/>
      <c r="AT1447" s="14"/>
      <c r="AU1447" s="28"/>
      <c r="DL1447" s="28"/>
    </row>
    <row r="1448" spans="11:116" s="6" customFormat="1" x14ac:dyDescent="0.35">
      <c r="K1448" s="47"/>
      <c r="AD1448" s="7"/>
      <c r="AH1448" s="7"/>
      <c r="AI1448" s="14"/>
      <c r="AM1448" s="7"/>
      <c r="AQ1448" s="7"/>
      <c r="AS1448" s="14"/>
      <c r="AT1448" s="14"/>
      <c r="AU1448" s="28"/>
      <c r="DL1448" s="28"/>
    </row>
    <row r="1449" spans="11:116" s="6" customFormat="1" x14ac:dyDescent="0.35">
      <c r="K1449" s="47"/>
      <c r="AD1449" s="7"/>
      <c r="AH1449" s="7"/>
      <c r="AI1449" s="14"/>
      <c r="AM1449" s="7"/>
      <c r="AQ1449" s="7"/>
      <c r="AS1449" s="14"/>
      <c r="AT1449" s="14"/>
      <c r="AU1449" s="28"/>
      <c r="DL1449" s="28"/>
    </row>
    <row r="1450" spans="11:116" s="6" customFormat="1" x14ac:dyDescent="0.35">
      <c r="K1450" s="47"/>
      <c r="AD1450" s="7"/>
      <c r="AH1450" s="7"/>
      <c r="AI1450" s="14"/>
      <c r="AM1450" s="7"/>
      <c r="AQ1450" s="7"/>
      <c r="AS1450" s="14"/>
      <c r="AT1450" s="14"/>
      <c r="AU1450" s="28"/>
      <c r="DL1450" s="28"/>
    </row>
    <row r="1451" spans="11:116" s="6" customFormat="1" x14ac:dyDescent="0.35">
      <c r="K1451" s="47"/>
      <c r="AD1451" s="7"/>
      <c r="AH1451" s="7"/>
      <c r="AI1451" s="14"/>
      <c r="AM1451" s="7"/>
      <c r="AQ1451" s="7"/>
      <c r="AS1451" s="14"/>
      <c r="AT1451" s="14"/>
      <c r="AU1451" s="28"/>
      <c r="DL1451" s="28"/>
    </row>
    <row r="1452" spans="11:116" s="6" customFormat="1" x14ac:dyDescent="0.35">
      <c r="K1452" s="47"/>
      <c r="AD1452" s="7"/>
      <c r="AH1452" s="7"/>
      <c r="AI1452" s="14"/>
      <c r="AM1452" s="7"/>
      <c r="AQ1452" s="7"/>
      <c r="AS1452" s="14"/>
      <c r="AT1452" s="14"/>
      <c r="AU1452" s="28"/>
      <c r="DL1452" s="28"/>
    </row>
    <row r="1453" spans="11:116" s="6" customFormat="1" x14ac:dyDescent="0.35">
      <c r="K1453" s="47"/>
      <c r="AD1453" s="7"/>
      <c r="AH1453" s="7"/>
      <c r="AI1453" s="14"/>
      <c r="AM1453" s="7"/>
      <c r="AQ1453" s="7"/>
      <c r="AS1453" s="14"/>
      <c r="AT1453" s="14"/>
      <c r="AU1453" s="28"/>
      <c r="DL1453" s="28"/>
    </row>
    <row r="1454" spans="11:116" s="6" customFormat="1" x14ac:dyDescent="0.35">
      <c r="K1454" s="47"/>
      <c r="AD1454" s="7"/>
      <c r="AH1454" s="7"/>
      <c r="AI1454" s="14"/>
      <c r="AM1454" s="7"/>
      <c r="AQ1454" s="7"/>
      <c r="AS1454" s="14"/>
      <c r="AT1454" s="14"/>
      <c r="AU1454" s="28"/>
      <c r="DL1454" s="28"/>
    </row>
    <row r="1455" spans="11:116" s="6" customFormat="1" x14ac:dyDescent="0.35">
      <c r="K1455" s="47"/>
      <c r="AD1455" s="7"/>
      <c r="AH1455" s="7"/>
      <c r="AI1455" s="14"/>
      <c r="AM1455" s="7"/>
      <c r="AQ1455" s="7"/>
      <c r="AS1455" s="14"/>
      <c r="AT1455" s="14"/>
      <c r="AU1455" s="28"/>
      <c r="DL1455" s="28"/>
    </row>
    <row r="1456" spans="11:116" s="6" customFormat="1" x14ac:dyDescent="0.35">
      <c r="K1456" s="47"/>
      <c r="AD1456" s="7"/>
      <c r="AH1456" s="7"/>
      <c r="AI1456" s="14"/>
      <c r="AM1456" s="7"/>
      <c r="AQ1456" s="7"/>
      <c r="AS1456" s="14"/>
      <c r="AT1456" s="14"/>
      <c r="AU1456" s="28"/>
      <c r="DL1456" s="28"/>
    </row>
    <row r="1457" spans="11:116" s="6" customFormat="1" x14ac:dyDescent="0.35">
      <c r="K1457" s="47"/>
      <c r="AD1457" s="7"/>
      <c r="AH1457" s="7"/>
      <c r="AI1457" s="14"/>
      <c r="AM1457" s="7"/>
      <c r="AQ1457" s="7"/>
      <c r="AS1457" s="14"/>
      <c r="AT1457" s="14"/>
      <c r="AU1457" s="28"/>
      <c r="DL1457" s="28"/>
    </row>
    <row r="1458" spans="11:116" s="6" customFormat="1" x14ac:dyDescent="0.35">
      <c r="K1458" s="47"/>
      <c r="AD1458" s="7"/>
      <c r="AH1458" s="7"/>
      <c r="AI1458" s="14"/>
      <c r="AM1458" s="7"/>
      <c r="AQ1458" s="7"/>
      <c r="AS1458" s="14"/>
      <c r="AT1458" s="14"/>
      <c r="AU1458" s="28"/>
      <c r="DL1458" s="28"/>
    </row>
    <row r="1459" spans="11:116" s="6" customFormat="1" x14ac:dyDescent="0.35">
      <c r="K1459" s="47"/>
      <c r="AD1459" s="7"/>
      <c r="AH1459" s="7"/>
      <c r="AI1459" s="14"/>
      <c r="AM1459" s="7"/>
      <c r="AQ1459" s="7"/>
      <c r="AS1459" s="14"/>
      <c r="AT1459" s="14"/>
      <c r="AU1459" s="28"/>
      <c r="DL1459" s="28"/>
    </row>
    <row r="1460" spans="11:116" s="6" customFormat="1" x14ac:dyDescent="0.35">
      <c r="K1460" s="47"/>
      <c r="AD1460" s="7"/>
      <c r="AH1460" s="7"/>
      <c r="AI1460" s="14"/>
      <c r="AM1460" s="7"/>
      <c r="AQ1460" s="7"/>
      <c r="AS1460" s="14"/>
      <c r="AT1460" s="14"/>
      <c r="AU1460" s="28"/>
      <c r="DL1460" s="28"/>
    </row>
    <row r="1461" spans="11:116" s="6" customFormat="1" x14ac:dyDescent="0.35">
      <c r="K1461" s="47"/>
      <c r="AD1461" s="7"/>
      <c r="AH1461" s="7"/>
      <c r="AI1461" s="14"/>
      <c r="AM1461" s="7"/>
      <c r="AQ1461" s="7"/>
      <c r="AS1461" s="14"/>
      <c r="AT1461" s="14"/>
      <c r="AU1461" s="28"/>
      <c r="DL1461" s="28"/>
    </row>
    <row r="1462" spans="11:116" s="6" customFormat="1" x14ac:dyDescent="0.35">
      <c r="K1462" s="47"/>
      <c r="AD1462" s="7"/>
      <c r="AH1462" s="7"/>
      <c r="AI1462" s="14"/>
      <c r="AM1462" s="7"/>
      <c r="AQ1462" s="7"/>
      <c r="AS1462" s="14"/>
      <c r="AT1462" s="14"/>
      <c r="AU1462" s="28"/>
      <c r="DL1462" s="28"/>
    </row>
    <row r="1463" spans="11:116" s="6" customFormat="1" x14ac:dyDescent="0.35">
      <c r="K1463" s="47"/>
      <c r="AD1463" s="7"/>
      <c r="AH1463" s="7"/>
      <c r="AI1463" s="14"/>
      <c r="AM1463" s="7"/>
      <c r="AQ1463" s="7"/>
      <c r="AS1463" s="14"/>
      <c r="AT1463" s="14"/>
      <c r="AU1463" s="28"/>
      <c r="DL1463" s="28"/>
    </row>
    <row r="1464" spans="11:116" s="6" customFormat="1" x14ac:dyDescent="0.35">
      <c r="K1464" s="47"/>
      <c r="AD1464" s="7"/>
      <c r="AH1464" s="7"/>
      <c r="AI1464" s="14"/>
      <c r="AM1464" s="7"/>
      <c r="AQ1464" s="7"/>
      <c r="AS1464" s="14"/>
      <c r="AT1464" s="14"/>
      <c r="AU1464" s="28"/>
      <c r="DL1464" s="28"/>
    </row>
    <row r="1465" spans="11:116" s="6" customFormat="1" x14ac:dyDescent="0.35">
      <c r="K1465" s="47"/>
      <c r="AD1465" s="7"/>
      <c r="AH1465" s="7"/>
      <c r="AI1465" s="14"/>
      <c r="AM1465" s="7"/>
      <c r="AQ1465" s="7"/>
      <c r="AS1465" s="14"/>
      <c r="AT1465" s="14"/>
      <c r="AU1465" s="28"/>
      <c r="DL1465" s="28"/>
    </row>
    <row r="1466" spans="11:116" s="6" customFormat="1" x14ac:dyDescent="0.35">
      <c r="K1466" s="47"/>
      <c r="AD1466" s="7"/>
      <c r="AH1466" s="7"/>
      <c r="AI1466" s="14"/>
      <c r="AM1466" s="7"/>
      <c r="AQ1466" s="7"/>
      <c r="AS1466" s="14"/>
      <c r="AT1466" s="14"/>
      <c r="AU1466" s="28"/>
      <c r="DL1466" s="28"/>
    </row>
    <row r="1467" spans="11:116" s="6" customFormat="1" x14ac:dyDescent="0.35">
      <c r="K1467" s="47"/>
      <c r="AD1467" s="7"/>
      <c r="AH1467" s="7"/>
      <c r="AI1467" s="14"/>
      <c r="AM1467" s="7"/>
      <c r="AQ1467" s="7"/>
      <c r="AS1467" s="14"/>
      <c r="AT1467" s="14"/>
      <c r="AU1467" s="28"/>
      <c r="DL1467" s="28"/>
    </row>
    <row r="1468" spans="11:116" s="6" customFormat="1" x14ac:dyDescent="0.35">
      <c r="K1468" s="47"/>
      <c r="AD1468" s="7"/>
      <c r="AH1468" s="7"/>
      <c r="AI1468" s="14"/>
      <c r="AM1468" s="7"/>
      <c r="AQ1468" s="7"/>
      <c r="AS1468" s="14"/>
      <c r="AT1468" s="14"/>
      <c r="AU1468" s="28"/>
      <c r="DL1468" s="28"/>
    </row>
    <row r="1469" spans="11:116" s="6" customFormat="1" x14ac:dyDescent="0.35">
      <c r="K1469" s="47"/>
      <c r="AD1469" s="7"/>
      <c r="AH1469" s="7"/>
      <c r="AI1469" s="14"/>
      <c r="AM1469" s="7"/>
      <c r="AQ1469" s="7"/>
      <c r="AS1469" s="14"/>
      <c r="AT1469" s="14"/>
      <c r="AU1469" s="28"/>
      <c r="DL1469" s="28"/>
    </row>
    <row r="1470" spans="11:116" s="6" customFormat="1" x14ac:dyDescent="0.35">
      <c r="K1470" s="47"/>
      <c r="AD1470" s="7"/>
      <c r="AH1470" s="7"/>
      <c r="AI1470" s="14"/>
      <c r="AM1470" s="7"/>
      <c r="AQ1470" s="7"/>
      <c r="AS1470" s="14"/>
      <c r="AT1470" s="14"/>
      <c r="AU1470" s="28"/>
      <c r="DL1470" s="28"/>
    </row>
    <row r="1471" spans="11:116" s="6" customFormat="1" x14ac:dyDescent="0.35">
      <c r="K1471" s="47"/>
      <c r="AD1471" s="7"/>
      <c r="AH1471" s="7"/>
      <c r="AI1471" s="14"/>
      <c r="AM1471" s="7"/>
      <c r="AQ1471" s="7"/>
      <c r="AS1471" s="14"/>
      <c r="AT1471" s="14"/>
      <c r="AU1471" s="28"/>
      <c r="DL1471" s="28"/>
    </row>
    <row r="1472" spans="11:116" s="6" customFormat="1" x14ac:dyDescent="0.35">
      <c r="K1472" s="47"/>
      <c r="AD1472" s="7"/>
      <c r="AH1472" s="7"/>
      <c r="AI1472" s="14"/>
      <c r="AM1472" s="7"/>
      <c r="AQ1472" s="7"/>
      <c r="AS1472" s="14"/>
      <c r="AT1472" s="14"/>
      <c r="AU1472" s="28"/>
      <c r="DL1472" s="28"/>
    </row>
    <row r="1473" spans="11:116" s="6" customFormat="1" x14ac:dyDescent="0.35">
      <c r="K1473" s="47"/>
      <c r="AD1473" s="7"/>
      <c r="AH1473" s="7"/>
      <c r="AI1473" s="14"/>
      <c r="AM1473" s="7"/>
      <c r="AQ1473" s="7"/>
      <c r="AS1473" s="14"/>
      <c r="AT1473" s="14"/>
      <c r="AU1473" s="28"/>
      <c r="DL1473" s="28"/>
    </row>
    <row r="1474" spans="11:116" s="6" customFormat="1" x14ac:dyDescent="0.35">
      <c r="K1474" s="47"/>
      <c r="AD1474" s="7"/>
      <c r="AH1474" s="7"/>
      <c r="AI1474" s="14"/>
      <c r="AM1474" s="7"/>
      <c r="AQ1474" s="7"/>
      <c r="AS1474" s="14"/>
      <c r="AT1474" s="14"/>
      <c r="AU1474" s="28"/>
      <c r="DL1474" s="28"/>
    </row>
    <row r="1475" spans="11:116" s="6" customFormat="1" x14ac:dyDescent="0.35">
      <c r="K1475" s="47"/>
      <c r="AD1475" s="7"/>
      <c r="AH1475" s="7"/>
      <c r="AI1475" s="14"/>
      <c r="AM1475" s="7"/>
      <c r="AQ1475" s="7"/>
      <c r="AS1475" s="14"/>
      <c r="AT1475" s="14"/>
      <c r="AU1475" s="28"/>
      <c r="DL1475" s="28"/>
    </row>
    <row r="1476" spans="11:116" s="6" customFormat="1" x14ac:dyDescent="0.35">
      <c r="K1476" s="47"/>
      <c r="AD1476" s="7"/>
      <c r="AH1476" s="7"/>
      <c r="AI1476" s="14"/>
      <c r="AM1476" s="7"/>
      <c r="AQ1476" s="7"/>
      <c r="AS1476" s="14"/>
      <c r="AT1476" s="14"/>
      <c r="AU1476" s="28"/>
      <c r="DL1476" s="28"/>
    </row>
    <row r="1477" spans="11:116" s="6" customFormat="1" x14ac:dyDescent="0.35">
      <c r="K1477" s="47"/>
      <c r="AD1477" s="7"/>
      <c r="AH1477" s="7"/>
      <c r="AI1477" s="14"/>
      <c r="AM1477" s="7"/>
      <c r="AQ1477" s="7"/>
      <c r="AS1477" s="14"/>
      <c r="AT1477" s="14"/>
      <c r="AU1477" s="28"/>
      <c r="DL1477" s="28"/>
    </row>
    <row r="1478" spans="11:116" s="6" customFormat="1" x14ac:dyDescent="0.35">
      <c r="K1478" s="47"/>
      <c r="AD1478" s="7"/>
      <c r="AH1478" s="7"/>
      <c r="AI1478" s="14"/>
      <c r="AM1478" s="7"/>
      <c r="AQ1478" s="7"/>
      <c r="AS1478" s="14"/>
      <c r="AT1478" s="14"/>
      <c r="AU1478" s="28"/>
      <c r="DL1478" s="28"/>
    </row>
    <row r="1479" spans="11:116" s="6" customFormat="1" x14ac:dyDescent="0.35">
      <c r="K1479" s="47"/>
      <c r="AD1479" s="7"/>
      <c r="AH1479" s="7"/>
      <c r="AI1479" s="14"/>
      <c r="AM1479" s="7"/>
      <c r="AQ1479" s="7"/>
      <c r="AS1479" s="14"/>
      <c r="AT1479" s="14"/>
      <c r="AU1479" s="28"/>
      <c r="DL1479" s="28"/>
    </row>
    <row r="1480" spans="11:116" s="6" customFormat="1" x14ac:dyDescent="0.35">
      <c r="K1480" s="47"/>
      <c r="AD1480" s="7"/>
      <c r="AH1480" s="7"/>
      <c r="AI1480" s="14"/>
      <c r="AM1480" s="7"/>
      <c r="AQ1480" s="7"/>
      <c r="AS1480" s="14"/>
      <c r="AT1480" s="14"/>
      <c r="AU1480" s="28"/>
      <c r="DL1480" s="28"/>
    </row>
    <row r="1481" spans="11:116" s="6" customFormat="1" x14ac:dyDescent="0.35">
      <c r="K1481" s="47"/>
      <c r="AD1481" s="7"/>
      <c r="AH1481" s="7"/>
      <c r="AI1481" s="14"/>
      <c r="AM1481" s="7"/>
      <c r="AQ1481" s="7"/>
      <c r="AS1481" s="14"/>
      <c r="AT1481" s="14"/>
      <c r="AU1481" s="28"/>
      <c r="DL1481" s="28"/>
    </row>
    <row r="1482" spans="11:116" s="6" customFormat="1" x14ac:dyDescent="0.35">
      <c r="K1482" s="47"/>
      <c r="AD1482" s="7"/>
      <c r="AH1482" s="7"/>
      <c r="AI1482" s="14"/>
      <c r="AM1482" s="7"/>
      <c r="AQ1482" s="7"/>
      <c r="AS1482" s="14"/>
      <c r="AT1482" s="14"/>
      <c r="AU1482" s="28"/>
      <c r="DL1482" s="28"/>
    </row>
    <row r="1483" spans="11:116" s="6" customFormat="1" x14ac:dyDescent="0.35">
      <c r="K1483" s="47"/>
      <c r="AD1483" s="7"/>
      <c r="AH1483" s="7"/>
      <c r="AI1483" s="14"/>
      <c r="AM1483" s="7"/>
      <c r="AQ1483" s="7"/>
      <c r="AS1483" s="14"/>
      <c r="AT1483" s="14"/>
      <c r="AU1483" s="28"/>
      <c r="DL1483" s="28"/>
    </row>
    <row r="1484" spans="11:116" s="6" customFormat="1" x14ac:dyDescent="0.35">
      <c r="K1484" s="47"/>
      <c r="AD1484" s="7"/>
      <c r="AH1484" s="7"/>
      <c r="AI1484" s="14"/>
      <c r="AM1484" s="7"/>
      <c r="AQ1484" s="7"/>
      <c r="AS1484" s="14"/>
      <c r="AT1484" s="14"/>
      <c r="AU1484" s="28"/>
      <c r="DL1484" s="28"/>
    </row>
    <row r="1485" spans="11:116" s="6" customFormat="1" x14ac:dyDescent="0.35">
      <c r="K1485" s="47"/>
      <c r="AD1485" s="7"/>
      <c r="AH1485" s="7"/>
      <c r="AI1485" s="14"/>
      <c r="AM1485" s="7"/>
      <c r="AQ1485" s="7"/>
      <c r="AS1485" s="14"/>
      <c r="AT1485" s="14"/>
      <c r="AU1485" s="28"/>
      <c r="DL1485" s="28"/>
    </row>
    <row r="1486" spans="11:116" s="6" customFormat="1" x14ac:dyDescent="0.35">
      <c r="K1486" s="47"/>
      <c r="AD1486" s="7"/>
      <c r="AH1486" s="7"/>
      <c r="AI1486" s="14"/>
      <c r="AM1486" s="7"/>
      <c r="AQ1486" s="7"/>
      <c r="AS1486" s="14"/>
      <c r="AT1486" s="14"/>
      <c r="AU1486" s="28"/>
      <c r="DL1486" s="28"/>
    </row>
    <row r="1487" spans="11:116" s="6" customFormat="1" x14ac:dyDescent="0.35">
      <c r="K1487" s="47"/>
      <c r="AD1487" s="7"/>
      <c r="AH1487" s="7"/>
      <c r="AI1487" s="14"/>
      <c r="AM1487" s="7"/>
      <c r="AQ1487" s="7"/>
      <c r="AS1487" s="14"/>
      <c r="AT1487" s="14"/>
      <c r="AU1487" s="28"/>
      <c r="DL1487" s="28"/>
    </row>
    <row r="1488" spans="11:116" s="6" customFormat="1" x14ac:dyDescent="0.35">
      <c r="K1488" s="47"/>
      <c r="AD1488" s="7"/>
      <c r="AH1488" s="7"/>
      <c r="AI1488" s="14"/>
      <c r="AM1488" s="7"/>
      <c r="AQ1488" s="7"/>
      <c r="AS1488" s="14"/>
      <c r="AT1488" s="14"/>
      <c r="AU1488" s="28"/>
      <c r="DL1488" s="28"/>
    </row>
    <row r="1489" spans="11:116" s="6" customFormat="1" x14ac:dyDescent="0.35">
      <c r="K1489" s="47"/>
      <c r="AD1489" s="7"/>
      <c r="AH1489" s="7"/>
      <c r="AI1489" s="14"/>
      <c r="AM1489" s="7"/>
      <c r="AQ1489" s="7"/>
      <c r="AS1489" s="14"/>
      <c r="AT1489" s="14"/>
      <c r="AU1489" s="28"/>
      <c r="DL1489" s="28"/>
    </row>
    <row r="1490" spans="11:116" s="6" customFormat="1" x14ac:dyDescent="0.35">
      <c r="K1490" s="47"/>
      <c r="AD1490" s="7"/>
      <c r="AH1490" s="7"/>
      <c r="AI1490" s="14"/>
      <c r="AM1490" s="7"/>
      <c r="AQ1490" s="7"/>
      <c r="AS1490" s="14"/>
      <c r="AT1490" s="14"/>
      <c r="AU1490" s="28"/>
      <c r="DL1490" s="28"/>
    </row>
    <row r="1491" spans="11:116" s="6" customFormat="1" x14ac:dyDescent="0.35">
      <c r="K1491" s="47"/>
      <c r="AD1491" s="7"/>
      <c r="AH1491" s="7"/>
      <c r="AI1491" s="14"/>
      <c r="AM1491" s="7"/>
      <c r="AQ1491" s="7"/>
      <c r="AS1491" s="14"/>
      <c r="AT1491" s="14"/>
      <c r="AU1491" s="28"/>
      <c r="DL1491" s="28"/>
    </row>
    <row r="1492" spans="11:116" s="6" customFormat="1" x14ac:dyDescent="0.35">
      <c r="K1492" s="47"/>
      <c r="AD1492" s="7"/>
      <c r="AH1492" s="7"/>
      <c r="AI1492" s="14"/>
      <c r="AM1492" s="7"/>
      <c r="AQ1492" s="7"/>
      <c r="AS1492" s="14"/>
      <c r="AT1492" s="14"/>
      <c r="AU1492" s="28"/>
      <c r="DL1492" s="28"/>
    </row>
    <row r="1493" spans="11:116" s="6" customFormat="1" x14ac:dyDescent="0.35">
      <c r="K1493" s="47"/>
      <c r="AD1493" s="7"/>
      <c r="AH1493" s="7"/>
      <c r="AI1493" s="14"/>
      <c r="AM1493" s="7"/>
      <c r="AQ1493" s="7"/>
      <c r="AS1493" s="14"/>
      <c r="AT1493" s="14"/>
      <c r="AU1493" s="28"/>
      <c r="DL1493" s="28"/>
    </row>
    <row r="1494" spans="11:116" s="6" customFormat="1" x14ac:dyDescent="0.35">
      <c r="K1494" s="47"/>
      <c r="AD1494" s="7"/>
      <c r="AH1494" s="7"/>
      <c r="AI1494" s="14"/>
      <c r="AM1494" s="7"/>
      <c r="AQ1494" s="7"/>
      <c r="AS1494" s="14"/>
      <c r="AT1494" s="14"/>
      <c r="AU1494" s="28"/>
      <c r="DL1494" s="28"/>
    </row>
    <row r="1495" spans="11:116" s="6" customFormat="1" x14ac:dyDescent="0.35">
      <c r="K1495" s="47"/>
      <c r="AD1495" s="7"/>
      <c r="AH1495" s="7"/>
      <c r="AI1495" s="14"/>
      <c r="AM1495" s="7"/>
      <c r="AQ1495" s="7"/>
      <c r="AS1495" s="14"/>
      <c r="AT1495" s="14"/>
      <c r="AU1495" s="28"/>
      <c r="DL1495" s="28"/>
    </row>
    <row r="1496" spans="11:116" s="6" customFormat="1" x14ac:dyDescent="0.35">
      <c r="K1496" s="47"/>
      <c r="AD1496" s="7"/>
      <c r="AH1496" s="7"/>
      <c r="AI1496" s="14"/>
      <c r="AM1496" s="7"/>
      <c r="AQ1496" s="7"/>
      <c r="AS1496" s="14"/>
      <c r="AT1496" s="14"/>
      <c r="AU1496" s="28"/>
      <c r="DL1496" s="28"/>
    </row>
    <row r="1497" spans="11:116" s="6" customFormat="1" x14ac:dyDescent="0.35">
      <c r="K1497" s="47"/>
      <c r="AD1497" s="7"/>
      <c r="AH1497" s="7"/>
      <c r="AI1497" s="14"/>
      <c r="AM1497" s="7"/>
      <c r="AQ1497" s="7"/>
      <c r="AS1497" s="14"/>
      <c r="AT1497" s="14"/>
      <c r="AU1497" s="28"/>
      <c r="DL1497" s="28"/>
    </row>
    <row r="1498" spans="11:116" s="6" customFormat="1" x14ac:dyDescent="0.35">
      <c r="K1498" s="47"/>
      <c r="AD1498" s="7"/>
      <c r="AH1498" s="7"/>
      <c r="AI1498" s="14"/>
      <c r="AM1498" s="7"/>
      <c r="AQ1498" s="7"/>
      <c r="AS1498" s="14"/>
      <c r="AT1498" s="14"/>
      <c r="AU1498" s="28"/>
      <c r="DL1498" s="28"/>
    </row>
    <row r="1499" spans="11:116" s="6" customFormat="1" x14ac:dyDescent="0.35">
      <c r="K1499" s="47"/>
      <c r="AD1499" s="7"/>
      <c r="AH1499" s="7"/>
      <c r="AI1499" s="14"/>
      <c r="AM1499" s="7"/>
      <c r="AQ1499" s="7"/>
      <c r="AS1499" s="14"/>
      <c r="AT1499" s="14"/>
      <c r="AU1499" s="28"/>
      <c r="DL1499" s="28"/>
    </row>
    <row r="1500" spans="11:116" s="6" customFormat="1" x14ac:dyDescent="0.35">
      <c r="K1500" s="47"/>
      <c r="AD1500" s="7"/>
      <c r="AH1500" s="7"/>
      <c r="AI1500" s="14"/>
      <c r="AM1500" s="7"/>
      <c r="AQ1500" s="7"/>
      <c r="AS1500" s="14"/>
      <c r="AT1500" s="14"/>
      <c r="AU1500" s="28"/>
      <c r="DL1500" s="28"/>
    </row>
    <row r="1501" spans="11:116" s="6" customFormat="1" x14ac:dyDescent="0.35">
      <c r="K1501" s="47"/>
      <c r="AD1501" s="7"/>
      <c r="AH1501" s="7"/>
      <c r="AI1501" s="14"/>
      <c r="AM1501" s="7"/>
      <c r="AQ1501" s="7"/>
      <c r="AS1501" s="14"/>
      <c r="AT1501" s="14"/>
      <c r="AU1501" s="28"/>
      <c r="DL1501" s="28"/>
    </row>
    <row r="1502" spans="11:116" s="6" customFormat="1" x14ac:dyDescent="0.35">
      <c r="K1502" s="47"/>
      <c r="AD1502" s="7"/>
      <c r="AH1502" s="7"/>
      <c r="AI1502" s="14"/>
      <c r="AM1502" s="7"/>
      <c r="AQ1502" s="7"/>
      <c r="AS1502" s="14"/>
      <c r="AT1502" s="14"/>
      <c r="AU1502" s="28"/>
      <c r="DL1502" s="28"/>
    </row>
    <row r="1503" spans="11:116" s="6" customFormat="1" x14ac:dyDescent="0.35">
      <c r="K1503" s="47"/>
      <c r="AD1503" s="7"/>
      <c r="AH1503" s="7"/>
      <c r="AI1503" s="14"/>
      <c r="AM1503" s="7"/>
      <c r="AQ1503" s="7"/>
      <c r="AS1503" s="14"/>
      <c r="AT1503" s="14"/>
      <c r="AU1503" s="28"/>
      <c r="DL1503" s="28"/>
    </row>
    <row r="1504" spans="11:116" s="6" customFormat="1" x14ac:dyDescent="0.35">
      <c r="K1504" s="47"/>
      <c r="AD1504" s="7"/>
      <c r="AH1504" s="7"/>
      <c r="AI1504" s="14"/>
      <c r="AM1504" s="7"/>
      <c r="AQ1504" s="7"/>
      <c r="AS1504" s="14"/>
      <c r="AT1504" s="14"/>
      <c r="AU1504" s="28"/>
      <c r="DL1504" s="28"/>
    </row>
    <row r="1505" spans="11:116" s="6" customFormat="1" x14ac:dyDescent="0.35">
      <c r="K1505" s="47"/>
      <c r="AD1505" s="7"/>
      <c r="AH1505" s="7"/>
      <c r="AI1505" s="14"/>
      <c r="AM1505" s="7"/>
      <c r="AQ1505" s="7"/>
      <c r="AS1505" s="14"/>
      <c r="AT1505" s="14"/>
      <c r="AU1505" s="28"/>
      <c r="DL1505" s="28"/>
    </row>
    <row r="1506" spans="11:116" s="6" customFormat="1" x14ac:dyDescent="0.35">
      <c r="K1506" s="47"/>
      <c r="AD1506" s="7"/>
      <c r="AH1506" s="7"/>
      <c r="AI1506" s="14"/>
      <c r="AM1506" s="7"/>
      <c r="AQ1506" s="7"/>
      <c r="AS1506" s="14"/>
      <c r="AT1506" s="14"/>
      <c r="AU1506" s="28"/>
      <c r="DL1506" s="28"/>
    </row>
    <row r="1507" spans="11:116" s="6" customFormat="1" x14ac:dyDescent="0.35">
      <c r="K1507" s="47"/>
      <c r="AD1507" s="7"/>
      <c r="AH1507" s="7"/>
      <c r="AI1507" s="14"/>
      <c r="AM1507" s="7"/>
      <c r="AQ1507" s="7"/>
      <c r="AS1507" s="14"/>
      <c r="AT1507" s="14"/>
      <c r="AU1507" s="28"/>
      <c r="DL1507" s="28"/>
    </row>
    <row r="1508" spans="11:116" s="6" customFormat="1" x14ac:dyDescent="0.35">
      <c r="K1508" s="47"/>
      <c r="AD1508" s="7"/>
      <c r="AH1508" s="7"/>
      <c r="AI1508" s="14"/>
      <c r="AM1508" s="7"/>
      <c r="AQ1508" s="7"/>
      <c r="AS1508" s="14"/>
      <c r="AT1508" s="14"/>
      <c r="AU1508" s="28"/>
      <c r="DL1508" s="28"/>
    </row>
    <row r="1509" spans="11:116" s="6" customFormat="1" x14ac:dyDescent="0.35">
      <c r="K1509" s="47"/>
      <c r="AD1509" s="7"/>
      <c r="AH1509" s="7"/>
      <c r="AI1509" s="14"/>
      <c r="AM1509" s="7"/>
      <c r="AQ1509" s="7"/>
      <c r="AS1509" s="14"/>
      <c r="AT1509" s="14"/>
      <c r="AU1509" s="28"/>
      <c r="DL1509" s="28"/>
    </row>
    <row r="1510" spans="11:116" s="6" customFormat="1" x14ac:dyDescent="0.35">
      <c r="K1510" s="47"/>
      <c r="AD1510" s="7"/>
      <c r="AH1510" s="7"/>
      <c r="AI1510" s="14"/>
      <c r="AM1510" s="7"/>
      <c r="AQ1510" s="7"/>
      <c r="AS1510" s="14"/>
      <c r="AT1510" s="14"/>
      <c r="AU1510" s="28"/>
      <c r="DL1510" s="28"/>
    </row>
    <row r="1511" spans="11:116" s="6" customFormat="1" x14ac:dyDescent="0.35">
      <c r="K1511" s="47"/>
      <c r="AD1511" s="7"/>
      <c r="AH1511" s="7"/>
      <c r="AI1511" s="14"/>
      <c r="AM1511" s="7"/>
      <c r="AQ1511" s="7"/>
      <c r="AS1511" s="14"/>
      <c r="AT1511" s="14"/>
      <c r="AU1511" s="28"/>
      <c r="DL1511" s="28"/>
    </row>
    <row r="1512" spans="11:116" s="6" customFormat="1" x14ac:dyDescent="0.35">
      <c r="K1512" s="47"/>
      <c r="AD1512" s="7"/>
      <c r="AH1512" s="7"/>
      <c r="AI1512" s="14"/>
      <c r="AM1512" s="7"/>
      <c r="AQ1512" s="7"/>
      <c r="AS1512" s="14"/>
      <c r="AT1512" s="14"/>
      <c r="AU1512" s="28"/>
      <c r="DL1512" s="28"/>
    </row>
    <row r="1513" spans="11:116" s="6" customFormat="1" x14ac:dyDescent="0.35">
      <c r="K1513" s="47"/>
      <c r="AD1513" s="7"/>
      <c r="AH1513" s="7"/>
      <c r="AI1513" s="14"/>
      <c r="AM1513" s="7"/>
      <c r="AQ1513" s="7"/>
      <c r="AS1513" s="14"/>
      <c r="AT1513" s="14"/>
      <c r="AU1513" s="28"/>
      <c r="DL1513" s="28"/>
    </row>
    <row r="1514" spans="11:116" s="6" customFormat="1" x14ac:dyDescent="0.35">
      <c r="K1514" s="47"/>
      <c r="AD1514" s="7"/>
      <c r="AH1514" s="7"/>
      <c r="AI1514" s="14"/>
      <c r="AM1514" s="7"/>
      <c r="AQ1514" s="7"/>
      <c r="AS1514" s="14"/>
      <c r="AT1514" s="14"/>
      <c r="AU1514" s="28"/>
      <c r="DL1514" s="28"/>
    </row>
    <row r="1515" spans="11:116" s="6" customFormat="1" x14ac:dyDescent="0.35">
      <c r="K1515" s="47"/>
      <c r="AD1515" s="7"/>
      <c r="AH1515" s="7"/>
      <c r="AI1515" s="14"/>
      <c r="AM1515" s="7"/>
      <c r="AQ1515" s="7"/>
      <c r="AS1515" s="14"/>
      <c r="AT1515" s="14"/>
      <c r="AU1515" s="28"/>
      <c r="DL1515" s="28"/>
    </row>
    <row r="1516" spans="11:116" s="6" customFormat="1" x14ac:dyDescent="0.35">
      <c r="K1516" s="47"/>
      <c r="AD1516" s="7"/>
      <c r="AH1516" s="7"/>
      <c r="AI1516" s="14"/>
      <c r="AM1516" s="7"/>
      <c r="AQ1516" s="7"/>
      <c r="AS1516" s="14"/>
      <c r="AT1516" s="14"/>
      <c r="AU1516" s="28"/>
      <c r="DL1516" s="28"/>
    </row>
    <row r="1517" spans="11:116" s="6" customFormat="1" x14ac:dyDescent="0.35">
      <c r="K1517" s="47"/>
      <c r="AD1517" s="7"/>
      <c r="AH1517" s="7"/>
      <c r="AI1517" s="14"/>
      <c r="AM1517" s="7"/>
      <c r="AQ1517" s="7"/>
      <c r="AS1517" s="14"/>
      <c r="AT1517" s="14"/>
      <c r="AU1517" s="28"/>
      <c r="DL1517" s="28"/>
    </row>
    <row r="1518" spans="11:116" s="6" customFormat="1" x14ac:dyDescent="0.35">
      <c r="K1518" s="47"/>
      <c r="AD1518" s="7"/>
      <c r="AH1518" s="7"/>
      <c r="AI1518" s="14"/>
      <c r="AM1518" s="7"/>
      <c r="AQ1518" s="7"/>
      <c r="AS1518" s="14"/>
      <c r="AT1518" s="14"/>
      <c r="AU1518" s="28"/>
      <c r="DL1518" s="28"/>
    </row>
    <row r="1519" spans="11:116" s="6" customFormat="1" x14ac:dyDescent="0.35">
      <c r="K1519" s="47"/>
      <c r="AD1519" s="7"/>
      <c r="AH1519" s="7"/>
      <c r="AI1519" s="14"/>
      <c r="AM1519" s="7"/>
      <c r="AQ1519" s="7"/>
      <c r="AS1519" s="14"/>
      <c r="AT1519" s="14"/>
      <c r="AU1519" s="28"/>
      <c r="DL1519" s="28"/>
    </row>
    <row r="1520" spans="11:116" s="6" customFormat="1" x14ac:dyDescent="0.35">
      <c r="K1520" s="47"/>
      <c r="AD1520" s="7"/>
      <c r="AH1520" s="7"/>
      <c r="AI1520" s="14"/>
      <c r="AM1520" s="7"/>
      <c r="AQ1520" s="7"/>
      <c r="AS1520" s="14"/>
      <c r="AT1520" s="14"/>
      <c r="AU1520" s="28"/>
      <c r="DL1520" s="28"/>
    </row>
    <row r="1521" spans="11:116" s="6" customFormat="1" x14ac:dyDescent="0.35">
      <c r="K1521" s="47"/>
      <c r="AD1521" s="7"/>
      <c r="AH1521" s="7"/>
      <c r="AI1521" s="14"/>
      <c r="AM1521" s="7"/>
      <c r="AQ1521" s="7"/>
      <c r="AS1521" s="14"/>
      <c r="AT1521" s="14"/>
      <c r="AU1521" s="28"/>
      <c r="DL1521" s="28"/>
    </row>
    <row r="1522" spans="11:116" s="6" customFormat="1" x14ac:dyDescent="0.35">
      <c r="K1522" s="47"/>
      <c r="AD1522" s="7"/>
      <c r="AH1522" s="7"/>
      <c r="AI1522" s="14"/>
      <c r="AM1522" s="7"/>
      <c r="AQ1522" s="7"/>
      <c r="AS1522" s="14"/>
      <c r="AT1522" s="14"/>
      <c r="AU1522" s="28"/>
      <c r="DL1522" s="28"/>
    </row>
    <row r="1523" spans="11:116" s="6" customFormat="1" x14ac:dyDescent="0.35">
      <c r="K1523" s="47"/>
      <c r="AD1523" s="7"/>
      <c r="AH1523" s="7"/>
      <c r="AI1523" s="14"/>
      <c r="AM1523" s="7"/>
      <c r="AQ1523" s="7"/>
      <c r="AS1523" s="14"/>
      <c r="AT1523" s="14"/>
      <c r="AU1523" s="28"/>
      <c r="DL1523" s="28"/>
    </row>
    <row r="1524" spans="11:116" s="6" customFormat="1" x14ac:dyDescent="0.35">
      <c r="K1524" s="47"/>
      <c r="AD1524" s="7"/>
      <c r="AH1524" s="7"/>
      <c r="AI1524" s="14"/>
      <c r="AM1524" s="7"/>
      <c r="AQ1524" s="7"/>
      <c r="AS1524" s="14"/>
      <c r="AT1524" s="14"/>
      <c r="AU1524" s="28"/>
      <c r="DL1524" s="28"/>
    </row>
    <row r="1525" spans="11:116" s="6" customFormat="1" x14ac:dyDescent="0.35">
      <c r="K1525" s="47"/>
      <c r="AD1525" s="7"/>
      <c r="AH1525" s="7"/>
      <c r="AI1525" s="14"/>
      <c r="AM1525" s="7"/>
      <c r="AQ1525" s="7"/>
      <c r="AS1525" s="14"/>
      <c r="AT1525" s="14"/>
      <c r="AU1525" s="28"/>
      <c r="DL1525" s="28"/>
    </row>
    <row r="1526" spans="11:116" s="6" customFormat="1" x14ac:dyDescent="0.35">
      <c r="K1526" s="47"/>
      <c r="AD1526" s="7"/>
      <c r="AH1526" s="7"/>
      <c r="AI1526" s="14"/>
      <c r="AM1526" s="7"/>
      <c r="AQ1526" s="7"/>
      <c r="AS1526" s="14"/>
      <c r="AT1526" s="14"/>
      <c r="AU1526" s="28"/>
      <c r="DL1526" s="28"/>
    </row>
    <row r="1527" spans="11:116" s="6" customFormat="1" x14ac:dyDescent="0.35">
      <c r="K1527" s="47"/>
      <c r="AD1527" s="7"/>
      <c r="AH1527" s="7"/>
      <c r="AI1527" s="14"/>
      <c r="AM1527" s="7"/>
      <c r="AQ1527" s="7"/>
      <c r="AS1527" s="14"/>
      <c r="AT1527" s="14"/>
      <c r="AU1527" s="28"/>
      <c r="DL1527" s="28"/>
    </row>
  </sheetData>
  <autoFilter ref="A1:DV335"/>
  <conditionalFormatting sqref="J1:J326 J328:J1048576">
    <cfRule type="duplicateValues" dxfId="18" priority="4"/>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expression" priority="2" id="{FA8F527F-C74D-41F2-89A5-790B677DF69C}">
            <xm:f>$Q$2:$Q$326&lt;&gt;'Claras Liste'!$A$2:$A$40</xm:f>
            <x14:dxf>
              <fill>
                <patternFill>
                  <bgColor rgb="FFFFFF00"/>
                </patternFill>
              </fill>
            </x14:dxf>
          </x14:cfRule>
          <xm:sqref>Q2</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7"/>
  <sheetViews>
    <sheetView tabSelected="1" showRuler="0" topLeftCell="G3" zoomScaleNormal="100" workbookViewId="0">
      <selection activeCell="Q11" sqref="Q11"/>
    </sheetView>
  </sheetViews>
  <sheetFormatPr baseColWidth="10" defaultRowHeight="14.5" x14ac:dyDescent="0.35"/>
  <cols>
    <col min="1" max="1" width="7.54296875" customWidth="1"/>
    <col min="2" max="2" width="22.08984375" customWidth="1"/>
  </cols>
  <sheetData>
    <row r="1" spans="1:21" x14ac:dyDescent="0.35">
      <c r="A1" t="s">
        <v>3017</v>
      </c>
      <c r="E1" s="47" t="s">
        <v>3210</v>
      </c>
    </row>
    <row r="2" spans="1:21" ht="15" thickBot="1" x14ac:dyDescent="0.4"/>
    <row r="3" spans="1:21" ht="15" thickBot="1" x14ac:dyDescent="0.4">
      <c r="A3" s="58"/>
      <c r="B3" s="59"/>
      <c r="C3" s="60"/>
      <c r="D3" s="61" t="s">
        <v>3018</v>
      </c>
      <c r="E3" s="289" t="s">
        <v>3019</v>
      </c>
      <c r="F3" s="290"/>
      <c r="G3" s="290"/>
      <c r="H3" s="291"/>
      <c r="I3" s="62" t="s">
        <v>3020</v>
      </c>
      <c r="J3" s="292" t="s">
        <v>3021</v>
      </c>
      <c r="K3" s="293"/>
      <c r="L3" s="293"/>
      <c r="M3" s="294"/>
      <c r="N3" s="249" t="s">
        <v>3270</v>
      </c>
      <c r="O3" s="63"/>
      <c r="Q3" s="6"/>
      <c r="R3" s="6"/>
      <c r="S3" s="6"/>
      <c r="T3" s="6"/>
      <c r="U3" s="6"/>
    </row>
    <row r="4" spans="1:21" ht="29.5" thickBot="1" x14ac:dyDescent="0.4">
      <c r="A4" s="64" t="s">
        <v>3022</v>
      </c>
      <c r="B4" s="65" t="s">
        <v>3023</v>
      </c>
      <c r="C4" s="66"/>
      <c r="D4" s="67"/>
      <c r="E4" s="295" t="s">
        <v>3024</v>
      </c>
      <c r="F4" s="296"/>
      <c r="G4" s="295" t="s">
        <v>3025</v>
      </c>
      <c r="H4" s="297"/>
      <c r="I4" s="68"/>
      <c r="J4" s="298" t="s">
        <v>3026</v>
      </c>
      <c r="K4" s="299"/>
      <c r="L4" s="298" t="s">
        <v>3027</v>
      </c>
      <c r="M4" s="300"/>
      <c r="N4" s="242"/>
      <c r="O4" s="69" t="s">
        <v>3028</v>
      </c>
      <c r="Q4" s="6"/>
      <c r="R4" s="6"/>
      <c r="S4" s="6"/>
      <c r="T4" s="6"/>
      <c r="U4" s="6"/>
    </row>
    <row r="5" spans="1:21" ht="15" thickBot="1" x14ac:dyDescent="0.4">
      <c r="A5" s="70"/>
      <c r="B5" s="71"/>
      <c r="C5" s="71"/>
      <c r="D5" s="72" t="s">
        <v>3041</v>
      </c>
      <c r="E5" s="73"/>
      <c r="F5" s="74" t="s">
        <v>3042</v>
      </c>
      <c r="G5" s="75"/>
      <c r="H5" s="74" t="s">
        <v>3042</v>
      </c>
      <c r="I5" s="76" t="s">
        <v>3042</v>
      </c>
      <c r="J5" s="77"/>
      <c r="K5" s="78" t="s">
        <v>3042</v>
      </c>
      <c r="L5" s="79"/>
      <c r="M5" s="78" t="s">
        <v>3042</v>
      </c>
      <c r="N5" s="243"/>
      <c r="O5" s="218" t="s">
        <v>3029</v>
      </c>
      <c r="P5" s="149" t="s">
        <v>3047</v>
      </c>
      <c r="Q5" s="150"/>
      <c r="R5" s="151" t="s">
        <v>3060</v>
      </c>
      <c r="S5" s="150"/>
      <c r="T5" s="152"/>
    </row>
    <row r="6" spans="1:21" ht="15" thickBot="1" x14ac:dyDescent="0.4">
      <c r="A6" s="80" t="s">
        <v>3030</v>
      </c>
      <c r="B6" s="81" t="s">
        <v>3040</v>
      </c>
      <c r="C6" s="82" t="s">
        <v>3031</v>
      </c>
      <c r="D6" s="83">
        <f>SUM(D7:D9)</f>
        <v>233</v>
      </c>
      <c r="E6" s="84"/>
      <c r="F6" s="85">
        <f>SUM(F7:F9)</f>
        <v>158</v>
      </c>
      <c r="G6" s="86"/>
      <c r="H6" s="55">
        <f>SUM(H7:H9)</f>
        <v>78</v>
      </c>
      <c r="I6" s="251">
        <f>SUM(I7:I9)</f>
        <v>76</v>
      </c>
      <c r="J6" s="87"/>
      <c r="K6" s="88">
        <f>SUM(K7:K9)</f>
        <v>23</v>
      </c>
      <c r="L6" s="89"/>
      <c r="M6" s="56">
        <f>SUM(M7:M9)</f>
        <v>53</v>
      </c>
      <c r="N6" s="244">
        <v>4</v>
      </c>
      <c r="O6" s="219" t="e">
        <f>SUM(#REF!+I6)</f>
        <v>#REF!</v>
      </c>
      <c r="P6" s="234" t="s">
        <v>3048</v>
      </c>
      <c r="Q6" s="235"/>
      <c r="R6" s="236" t="s">
        <v>3049</v>
      </c>
      <c r="S6" s="236"/>
      <c r="T6" s="237"/>
    </row>
    <row r="7" spans="1:21" ht="28.5" x14ac:dyDescent="0.35">
      <c r="A7" s="90"/>
      <c r="B7" s="91" t="s">
        <v>3032</v>
      </c>
      <c r="C7" s="92" t="s">
        <v>3031</v>
      </c>
      <c r="D7" s="238">
        <f>COUNTIFS(publications_2020_merged!$AI$2:$AI$334,1,publications_2020_merged!$DL$2:$DL$334,1)</f>
        <v>173</v>
      </c>
      <c r="E7" s="94"/>
      <c r="F7" s="95">
        <f>COUNTIFS(publications_2020_merged!$AD$2:$AD$334,1,publications_2020_merged!$DL$2:$DL$334,1)</f>
        <v>123</v>
      </c>
      <c r="G7" s="96"/>
      <c r="H7" s="232">
        <f>COUNTIFS(publications_2020_merged!$AH$2:$AH$334,1,publications_2020_merged!$DL$2:$DL$334,1)</f>
        <v>51</v>
      </c>
      <c r="I7" s="240">
        <f>COUNTIFS(publications_2020_merged!$AS$2:$AS$334,1,publications_2020_merged!$DL$2:$DL$334,1)</f>
        <v>13</v>
      </c>
      <c r="J7" s="97"/>
      <c r="K7" s="233">
        <f>COUNTIFS(publications_2020_merged!$AM$2:$AM$334,1,publications_2020_merged!$DL$2:$DL$334,1)</f>
        <v>5</v>
      </c>
      <c r="L7" s="98"/>
      <c r="M7" s="232">
        <f>COUNTIFS(publications_2020_merged!$AR$2:$AR$334,1,publications_2020_merged!$DL$2:$DL$334,1)</f>
        <v>8</v>
      </c>
      <c r="N7" s="245">
        <v>1</v>
      </c>
      <c r="O7" s="220"/>
      <c r="P7" s="141" t="s">
        <v>3050</v>
      </c>
      <c r="Q7" s="142"/>
      <c r="R7" s="143" t="s">
        <v>3051</v>
      </c>
      <c r="S7" s="143"/>
      <c r="T7" s="144"/>
    </row>
    <row r="8" spans="1:21" x14ac:dyDescent="0.35">
      <c r="A8" s="99"/>
      <c r="B8" s="100" t="s">
        <v>3033</v>
      </c>
      <c r="C8" s="101" t="s">
        <v>3031</v>
      </c>
      <c r="D8" s="102">
        <f>COUNTIFS(publications_2020_merged!$CJ$2:$CJ$334,1,publications_2020_merged!$AI$2:$AI$334,1)</f>
        <v>5</v>
      </c>
      <c r="E8" s="103"/>
      <c r="F8" s="104">
        <f>COUNTIFS(publications_2020_merged!$AD$2:$AD$334,1,publications_2020_merged!$CJ$2:$CJ$334,1)</f>
        <v>1</v>
      </c>
      <c r="G8" s="105"/>
      <c r="H8" s="53">
        <f>COUNTIFS(publications_2020_merged!$AH$2:$AH$334,1,publications_2020_merged!$CJ$2:$CJ$334,1)</f>
        <v>4</v>
      </c>
      <c r="I8" s="239">
        <f>COUNTIFS(publications_2020_merged!$CJ$2:$CJ$334,1,publications_2020_merged!$AS$2:$AS$334,1)</f>
        <v>7</v>
      </c>
      <c r="J8" s="106"/>
      <c r="K8" s="54">
        <f>COUNTIFS(publications_2020_merged!$AM$2:$AM$334,1,publications_2020_merged!$CJ$2:$CJ$334,1)</f>
        <v>2</v>
      </c>
      <c r="L8" s="107"/>
      <c r="M8" s="53">
        <f>COUNTIFS(publications_2020_merged!$AR$2:$AR$334,1,publications_2020_merged!$CJ$2:$CJ$334,1)</f>
        <v>5</v>
      </c>
      <c r="N8" s="246"/>
      <c r="O8" s="221"/>
      <c r="P8" s="141" t="s">
        <v>3052</v>
      </c>
      <c r="Q8" s="142"/>
      <c r="R8" s="143" t="s">
        <v>3053</v>
      </c>
      <c r="S8" s="143"/>
      <c r="T8" s="144"/>
    </row>
    <row r="9" spans="1:21" ht="15" thickBot="1" x14ac:dyDescent="0.4">
      <c r="A9" s="108"/>
      <c r="B9" s="109" t="s">
        <v>3034</v>
      </c>
      <c r="C9" s="110" t="s">
        <v>3031</v>
      </c>
      <c r="D9" s="254">
        <f>COUNTIFS(publications_2020_merged!$AI$2:$AI$334,1,publications_2020_merged!$CN$2:$CN$334,1)+COUNTIFS(publications_2020_merged!$AI$2:$AI$334,1,publications_2020_merged!$CL$2:$CL$334,1)+COUNTIFS(publications_2020_merged!$AI$2:$AI$334,1,publications_2020_merged!$DE$2:$DE$334,1)+COUNTIFS(publications_2020_merged!$AI$2:$AI$334,1,publications_2020_merged!$DI$2:$DI$334,1)+COUNTIFS(publications_2020_merged!$AI$2:$AI$334,1,publications_2020_merged!$DA$2:$DA$334,1)+COUNTIFS(publications_2020_merged!$AI$2:$AI$334,1,publications_2020_merged!$CX$2:$CX$334,1)+COUNTIFS(publications_2020_merged!$AI$2:$AI$334,1,publications_2020_merged!$CW$2:$CW$334,1)</f>
        <v>55</v>
      </c>
      <c r="E9" s="111"/>
      <c r="F9" s="255">
        <f>COUNTIFS(publications_2020_merged!$AD$2:$AD$334,1,publications_2020_merged!$CN$2:$CN$334,1)+COUNTIFS(publications_2020_merged!$AD$2:$AD$334,1,publications_2020_merged!$CL$2:$CL$334,1)+COUNTIFS(publications_2020_merged!$AD$2:$AD$334,1,publications_2020_merged!$DE$2:$DE$334,1)+COUNTIFS(publications_2020_merged!$AD$2:$AD$334,1,publications_2020_merged!$DI$2:$DI$334,1)+COUNTIFS(publications_2020_merged!$AD$2:$AD$334,1,publications_2020_merged!$DA$2:$DA$334,1)+COUNTIFS(publications_2020_merged!$AD$2:$AD$334,1,publications_2020_merged!$CX$2:$CX$334,1)+COUNTIFS(publications_2020_merged!$AD$2:$AD$334,1,publications_2020_merged!$CW$2:$CW$334,1)</f>
        <v>34</v>
      </c>
      <c r="G9" s="112"/>
      <c r="H9" s="256">
        <f>COUNTIFS(publications_2020_merged!$AH$2:$AH$334,1,publications_2020_merged!$CN$2:$CN$334,1)+COUNTIFS(publications_2020_merged!$AH$2:$AH$334,1,publications_2020_merged!$CL$2:$CL$334,1)+COUNTIFS(publications_2020_merged!$AH$2:$AH$334,1,publications_2020_merged!$DE$2:$DE$334,1)+COUNTIFS(publications_2020_merged!$AH$2:$AH$334,1,publications_2020_merged!$DI$2:$DI$334,1)+COUNTIFS(publications_2020_merged!$AH$2:$AH$334,1,publications_2020_merged!$DA$2:$DA$334,1)+COUNTIFS(publications_2020_merged!$AH$2:$AH$334,1,publications_2020_merged!$CX$2:$CX$334,1)+COUNTIFS(publications_2020_merged!$AH$2:$AH$334,1,publications_2020_merged!$CW$2:$CW$334,1)</f>
        <v>23</v>
      </c>
      <c r="I9" s="257">
        <f>COUNTIFS(publications_2020_merged!$AS$2:$AS$334,1,publications_2020_merged!$CN$2:$CN$334,1)+COUNTIFS(publications_2020_merged!$AS$2:$AS$334,1,publications_2020_merged!$CL$2:$CL$334,1)+COUNTIFS(publications_2020_merged!$AS$2:$AS$334,1,publications_2020_merged!$DE$2:$DE$334,1)+COUNTIFS(publications_2020_merged!$AS$2:$AS$334,1,publications_2020_merged!$DI$2:$DI$334,1)+COUNTIFS(publications_2020_merged!$AS$2:$AS$334,1,publications_2020_merged!$DA$2:$DA$334,1)+COUNTIFS(publications_2020_merged!$AS$2:$AS$334,1,publications_2020_merged!$CX$2:$CX$334,1)+COUNTIFS(publications_2020_merged!$AS$2:$AS$334,1,publications_2020_merged!$CW$2:$CW$334,1)</f>
        <v>56</v>
      </c>
      <c r="J9" s="113"/>
      <c r="K9" s="258">
        <f>COUNTIFS(publications_2020_merged!$AM$2:$AM$334,1,publications_2020_merged!$CN$2:$CN$334,1)+COUNTIFS(publications_2020_merged!$AM$2:$AM$334,1,publications_2020_merged!$CL$2:$CL$334,1)+COUNTIFS(publications_2020_merged!$AM$2:$AM$334,1,publications_2020_merged!$DE$2:$DE$334,1)+COUNTIFS(publications_2020_merged!$AM$2:$AM$334,1,publications_2020_merged!$DI$2:$DI$334,1)+COUNTIFS(publications_2020_merged!$AM$2:$AM$334,1,publications_2020_merged!$DA$2:$DA$334,1)+COUNTIFS(publications_2020_merged!$AM$2:$AM$334,1,publications_2020_merged!$CX$2:$CX$334,1)+COUNTIFS(publications_2020_merged!$AM$2:$AM$334,1,publications_2020_merged!$CW$2:$CW$334,1)</f>
        <v>16</v>
      </c>
      <c r="L9" s="114"/>
      <c r="M9" s="256">
        <f>COUNTIFS(publications_2020_merged!$AR$2:$AR$334,1,publications_2020_merged!$CN$2:$CN$334,1)+COUNTIFS(publications_2020_merged!$AR$2:$AR$334,1,publications_2020_merged!$CL$2:$CL$334,1)+COUNTIFS(publications_2020_merged!$AR$2:$AR$334,1,publications_2020_merged!$DE$2:$DE$334,1)+COUNTIFS(publications_2020_merged!$AR$2:$AR$334,1,publications_2020_merged!$DI$2:$DI$334,1)+COUNTIFS(publications_2020_merged!$AR$2:$AR$334,1,publications_2020_merged!$DA$2:$DA$334,1)+COUNTIFS(publications_2020_merged!$AR$2:$AR$334,1,publications_2020_merged!$CX$2:$CX$334,1)+COUNTIFS(publications_2020_merged!$AR$2:$AR$334,1,publications_2020_merged!$CW$2:$CW$334,1)</f>
        <v>40</v>
      </c>
      <c r="N9" s="265">
        <v>3</v>
      </c>
      <c r="O9" s="222"/>
      <c r="P9" s="141" t="s">
        <v>3054</v>
      </c>
      <c r="Q9" s="142"/>
      <c r="R9" s="241" t="s">
        <v>3271</v>
      </c>
      <c r="S9" s="143"/>
      <c r="T9" s="144"/>
    </row>
    <row r="10" spans="1:21" ht="29.5" thickBot="1" x14ac:dyDescent="0.4">
      <c r="A10" s="115" t="s">
        <v>3035</v>
      </c>
      <c r="B10" s="57" t="s">
        <v>3036</v>
      </c>
      <c r="C10" s="116" t="s">
        <v>3031</v>
      </c>
      <c r="D10" s="83">
        <f>SUM(D11:D13)</f>
        <v>6</v>
      </c>
      <c r="E10" s="117"/>
      <c r="F10" s="118">
        <v>0</v>
      </c>
      <c r="G10" s="119"/>
      <c r="H10" s="120">
        <v>0</v>
      </c>
      <c r="I10" s="121">
        <f>SUM(K10:M10)</f>
        <v>9</v>
      </c>
      <c r="J10" s="122"/>
      <c r="K10" s="123">
        <v>0</v>
      </c>
      <c r="L10" s="124"/>
      <c r="M10" s="125">
        <f>SUM(M11:M13)</f>
        <v>9</v>
      </c>
      <c r="N10" s="247"/>
      <c r="O10" s="223" t="e">
        <f>SUM(#REF!+I10)</f>
        <v>#REF!</v>
      </c>
      <c r="P10" s="149" t="s">
        <v>3055</v>
      </c>
      <c r="Q10" s="225"/>
      <c r="R10" s="226"/>
      <c r="S10" s="226"/>
      <c r="T10" s="227"/>
      <c r="U10" s="6"/>
    </row>
    <row r="11" spans="1:21" ht="15" thickBot="1" x14ac:dyDescent="0.4">
      <c r="A11" s="126"/>
      <c r="B11" s="127" t="s">
        <v>3037</v>
      </c>
      <c r="C11" s="92" t="s">
        <v>3031</v>
      </c>
      <c r="D11" s="93">
        <f>COUNTIFS(publications_2020_merged!$AI$2:$AI$334,1,publications_2020_merged!$CQ$2:$CQ$334,1)</f>
        <v>4</v>
      </c>
      <c r="E11" s="128"/>
      <c r="F11" s="129">
        <f>COUNTIFS(publications_2020_merged!$AD$2:$AD$334,1,publications_2020_merged!$CQ$2:$CQ$334,1)</f>
        <v>0</v>
      </c>
      <c r="G11" s="130"/>
      <c r="H11" s="52">
        <f>COUNTIFS(publications_2020_merged!$AH$2:$AH$334,1,publications_2020_merged!$CQ$2:$CQ$334,1)</f>
        <v>4</v>
      </c>
      <c r="I11" s="250">
        <f>COUNTIFS(publications_2020_merged!$AS$2:$AS$334,1,publications_2020_merged!$CQ$2:$CQ$334,1)</f>
        <v>2</v>
      </c>
      <c r="J11" s="131"/>
      <c r="K11" s="129">
        <f>COUNTIFS(publications_2020_merged!$AM$2:$AM$334,1,publications_2020_merged!$CQ$2:$CQ$334,1)</f>
        <v>0</v>
      </c>
      <c r="L11" s="132"/>
      <c r="M11" s="52">
        <f>COUNTIFS(publications_2020_merged!$AR$2:$AR$334,1,publications_2020_merged!$CQ$2:$CQ$334,1)</f>
        <v>2</v>
      </c>
      <c r="N11" s="248"/>
      <c r="O11" s="220"/>
      <c r="P11" s="141" t="s">
        <v>3056</v>
      </c>
      <c r="Q11" s="142"/>
      <c r="R11" s="143" t="s">
        <v>3057</v>
      </c>
      <c r="S11" s="143"/>
      <c r="T11" s="144"/>
    </row>
    <row r="12" spans="1:21" ht="15" thickBot="1" x14ac:dyDescent="0.4">
      <c r="A12" s="133"/>
      <c r="B12" s="134" t="s">
        <v>3038</v>
      </c>
      <c r="C12" s="101" t="s">
        <v>3031</v>
      </c>
      <c r="D12" s="93">
        <f>COUNTIFS(publications_2020_merged!$AI$2:$AI$334,1,publications_2020_merged!$CP$2:$CP$334,1)</f>
        <v>1</v>
      </c>
      <c r="E12" s="135"/>
      <c r="F12" s="136">
        <f>COUNTIFS(publications_2020_merged!$AD$2:$AD$334,1,publications_2020_merged!$CP$2:$CP$334,1)</f>
        <v>0</v>
      </c>
      <c r="G12" s="137"/>
      <c r="H12" s="53">
        <f>COUNTIFS(publications_2020_merged!$AH$2:$AH$334,1,publications_2020_merged!$CP$2:$CP$334,1)</f>
        <v>1</v>
      </c>
      <c r="I12" s="239">
        <f>COUNTIFS(publications_2020_merged!$AS$2:$AS$334,1,publications_2020_merged!$CP$2:$CP$334,1)</f>
        <v>1</v>
      </c>
      <c r="J12" s="138"/>
      <c r="K12" s="136">
        <f>COUNTIFS(publications_2020_merged!$AM$2:$AM$334,1,publications_2020_merged!$CP$2:$CP$334,1)</f>
        <v>0</v>
      </c>
      <c r="L12" s="139"/>
      <c r="M12" s="53">
        <f>COUNTIFS(publications_2020_merged!$AR$2:$AR$334,1,publications_2020_merged!$CP$2:$CP$334,1)</f>
        <v>1</v>
      </c>
      <c r="N12" s="246"/>
      <c r="O12" s="221"/>
      <c r="P12" s="141" t="s">
        <v>3038</v>
      </c>
      <c r="Q12" s="142"/>
      <c r="R12" s="143" t="s">
        <v>3058</v>
      </c>
      <c r="S12" s="143"/>
      <c r="T12" s="144"/>
    </row>
    <row r="13" spans="1:21" ht="29.5" thickBot="1" x14ac:dyDescent="0.4">
      <c r="A13" s="140"/>
      <c r="B13" s="252" t="s">
        <v>3039</v>
      </c>
      <c r="C13" s="110" t="s">
        <v>3031</v>
      </c>
      <c r="D13" s="259">
        <f>COUNTIFS(publications_2020_merged!$AI$2:$AI$334,1,publications_2020_merged!$CR$2:$CR$334,1)+COUNTIFS(publications_2020_merged!$AI$2:$AI$334,1,publications_2020_merged!$CZ$2:$CZ$334,1)</f>
        <v>1</v>
      </c>
      <c r="E13" s="260"/>
      <c r="F13" s="261">
        <f>COUNTIFS(publications_2020_merged!$AD$2:$AD$334,1,publications_2020_merged!$CR$2:$CR$334,1)+COUNTIFS(publications_2020_merged!$AD$2:$AD$334,1,publications_2020_merged!$CZ$2:$CZ$334,1)</f>
        <v>1</v>
      </c>
      <c r="G13" s="262"/>
      <c r="H13" s="256">
        <f>COUNTIFS(publications_2020_merged!$AH$2:$AH$334,1,publications_2020_merged!$CR$2:$CR$334,1)+COUNTIFS(publications_2020_merged!$AH$2:$AH$334,1,publications_2020_merged!$CZ$2:$CZ$334,1)</f>
        <v>0</v>
      </c>
      <c r="I13" s="257">
        <f>COUNTIFS(publications_2020_merged!$AS$2:$AS$334,1,publications_2020_merged!$CR$2:$CR$334,1)+COUNTIFS(publications_2020_merged!$AS$2:$AS$334,1,publications_2020_merged!$CZ$2:$CZ$334,1)</f>
        <v>6</v>
      </c>
      <c r="J13" s="263"/>
      <c r="K13" s="261">
        <f>COUNTIFS(publications_2020_merged!$AM$2:$AM$334,1,publications_2020_merged!$CR$2:$CR$334,1)+COUNTIFS(publications_2020_merged!$AM$2:$AM$334,1,publications_2020_merged!$CZ$2:$CZ$334,1)</f>
        <v>0</v>
      </c>
      <c r="L13" s="264"/>
      <c r="M13" s="256">
        <f>COUNTIFS(publications_2020_merged!$AR$2:$AR$334,1,publications_2020_merged!$CR$2:$CR$334,1)+COUNTIFS(publications_2020_merged!$AR$2:$AR$334,1,publications_2020_merged!$CZ$2:$CZ$334,1)</f>
        <v>6</v>
      </c>
      <c r="N13" s="265"/>
      <c r="O13" s="224"/>
      <c r="P13" s="145" t="s">
        <v>3039</v>
      </c>
      <c r="Q13" s="146"/>
      <c r="R13" s="147" t="s">
        <v>3059</v>
      </c>
      <c r="S13" s="147"/>
      <c r="T13" s="148"/>
    </row>
    <row r="14" spans="1:21" x14ac:dyDescent="0.35">
      <c r="B14" s="266"/>
      <c r="C14" s="267"/>
      <c r="D14" s="268"/>
      <c r="E14" s="268"/>
      <c r="F14" s="268"/>
      <c r="G14" s="268"/>
      <c r="H14" s="268"/>
      <c r="I14" s="268"/>
      <c r="J14" s="268"/>
      <c r="K14" s="268"/>
      <c r="L14" s="268"/>
      <c r="M14" s="268"/>
      <c r="N14" s="269"/>
      <c r="O14" s="44"/>
      <c r="R14" s="6"/>
      <c r="S14" s="6"/>
      <c r="T14" s="6"/>
      <c r="U14" s="6"/>
    </row>
    <row r="15" spans="1:21" ht="15" thickBot="1" x14ac:dyDescent="0.4">
      <c r="B15" s="270"/>
      <c r="C15" s="271"/>
      <c r="D15" s="271"/>
      <c r="E15" s="271"/>
      <c r="F15" s="271"/>
      <c r="G15" s="271"/>
      <c r="H15" s="271"/>
      <c r="I15" s="271"/>
      <c r="J15" s="271"/>
      <c r="K15" s="271"/>
      <c r="L15" s="271"/>
      <c r="M15" s="271"/>
      <c r="N15" s="272"/>
      <c r="R15" s="6"/>
      <c r="S15" s="6"/>
      <c r="T15" s="6"/>
      <c r="U15" s="6"/>
    </row>
    <row r="16" spans="1:21" ht="15" thickBot="1" x14ac:dyDescent="0.4">
      <c r="B16" s="276" t="s">
        <v>3272</v>
      </c>
      <c r="C16" s="277"/>
      <c r="D16" s="279">
        <f>COUNTIFS(publications_2020_merged!$AI$2:$AI$334,1,publications_2020_merged!$CV$2:$CV$334,1)</f>
        <v>4</v>
      </c>
      <c r="E16" s="281"/>
      <c r="F16" s="282">
        <f>COUNTIFS(publications_2020_merged!$AD$2:$AD$334,1,publications_2020_merged!$CV$2:$CV$334,1)</f>
        <v>4</v>
      </c>
      <c r="G16" s="276"/>
      <c r="H16" s="282">
        <f>COUNTIFS(publications_2020_merged!$AH$2:$AH$334,1,publications_2020_merged!$CV$2:$CV$334,1)</f>
        <v>0</v>
      </c>
      <c r="I16" s="283">
        <f>COUNTIFS(publications_2020_merged!$AS$2:$AS$334,1,publications_2020_merged!$CV$2:$CV$334,1)</f>
        <v>0</v>
      </c>
      <c r="J16" s="276"/>
      <c r="K16" s="282">
        <f>COUNTIFS(publications_2020_merged!$AM$2:$AM$334,1,publications_2020_merged!$CV$2:$CV$334,1)</f>
        <v>0</v>
      </c>
      <c r="L16" s="276"/>
      <c r="M16" s="282">
        <f>COUNTIFS(publications_2020_merged!$AR$2:$AR$334,1,publications_2020_merged!$CV$2:$CV$334,1)</f>
        <v>0</v>
      </c>
      <c r="N16" s="278"/>
      <c r="O16" s="47"/>
    </row>
    <row r="17" spans="2:15" ht="15" thickBot="1" x14ac:dyDescent="0.4">
      <c r="B17" s="273" t="s">
        <v>3273</v>
      </c>
      <c r="C17" s="274"/>
      <c r="D17" s="280">
        <f>COUNTIFS(publications_2020_merged!$AI$2:$AI$334,1,publications_2020_merged!$CY$2:$CY$334,1)</f>
        <v>4</v>
      </c>
      <c r="E17" s="273"/>
      <c r="F17" s="275">
        <f>COUNTIFS(publications_2020_merged!$AD$2:$AD$334,1,publications_2020_merged!$CY$2:$CY$334,1)</f>
        <v>2</v>
      </c>
      <c r="G17" s="273"/>
      <c r="H17" s="275">
        <f>COUNTIFS(publications_2020_merged!$AH$2:$AH$334,1,publications_2020_merged!$CY$2:$CY$334,1)</f>
        <v>2</v>
      </c>
      <c r="I17" s="284">
        <f>COUNTIFS(publications_2020_merged!$AS$2:$AS$334,1,publications_2020_merged!$CY$2:$CY$334,1)</f>
        <v>1</v>
      </c>
      <c r="J17" s="273"/>
      <c r="K17" s="275">
        <f>COUNTIFS(publications_2020_merged!$AM$2:$AM$334,1,publications_2020_merged!$CY$2:$CY$334,1)</f>
        <v>1</v>
      </c>
      <c r="L17" s="273"/>
      <c r="M17" s="275">
        <f>COUNTIFS(publications_2020_merged!$AR$2:$AR$334,1,publications_2020_merged!$CY$2:$CY$334,1)</f>
        <v>0</v>
      </c>
      <c r="N17" s="275"/>
      <c r="O17" s="253"/>
    </row>
  </sheetData>
  <mergeCells count="6">
    <mergeCell ref="E3:H3"/>
    <mergeCell ref="J3:M3"/>
    <mergeCell ref="E4:F4"/>
    <mergeCell ref="G4:H4"/>
    <mergeCell ref="J4:K4"/>
    <mergeCell ref="L4:M4"/>
  </mergeCells>
  <pageMargins left="0.7" right="0.7" top="0.78740157499999996" bottom="0.78740157499999996" header="0.3" footer="0.3"/>
  <pageSetup paperSize="9" orientation="landscape" horizontalDpi="1200" verticalDpi="12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5" x14ac:dyDescent="0.35"/>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U21"/>
  <sheetViews>
    <sheetView topLeftCell="A7" workbookViewId="0">
      <selection activeCell="A21" sqref="A21:XFD21"/>
    </sheetView>
  </sheetViews>
  <sheetFormatPr baseColWidth="10" defaultRowHeight="14.5" x14ac:dyDescent="0.35"/>
  <sheetData>
    <row r="3" spans="1:125" x14ac:dyDescent="0.35">
      <c r="A3" s="177">
        <v>2098</v>
      </c>
      <c r="B3" s="177" t="s">
        <v>3098</v>
      </c>
      <c r="C3" s="177" t="s">
        <v>3099</v>
      </c>
      <c r="D3" s="177" t="s">
        <v>1666</v>
      </c>
      <c r="E3" s="177" t="s">
        <v>214</v>
      </c>
      <c r="F3" s="177" t="s">
        <v>214</v>
      </c>
      <c r="G3" s="177">
        <v>0</v>
      </c>
      <c r="H3" s="177">
        <v>44099</v>
      </c>
      <c r="I3" s="177">
        <v>2020</v>
      </c>
      <c r="J3" s="177" t="s">
        <v>1667</v>
      </c>
      <c r="K3" s="177" t="s">
        <v>164</v>
      </c>
      <c r="L3" s="177">
        <v>238</v>
      </c>
      <c r="M3" s="177">
        <v>2</v>
      </c>
      <c r="N3" s="177" t="s">
        <v>1668</v>
      </c>
      <c r="O3" s="178" t="s">
        <v>177</v>
      </c>
      <c r="P3" s="177" t="s">
        <v>102</v>
      </c>
      <c r="Q3" s="177" t="s">
        <v>1669</v>
      </c>
      <c r="R3" s="177" t="s">
        <v>103</v>
      </c>
      <c r="S3" s="177" t="s">
        <v>104</v>
      </c>
      <c r="T3" s="177" t="s">
        <v>105</v>
      </c>
      <c r="U3" s="177" t="s">
        <v>1670</v>
      </c>
      <c r="V3" s="177">
        <v>0</v>
      </c>
      <c r="W3" s="177">
        <v>0</v>
      </c>
      <c r="X3" s="177">
        <v>0</v>
      </c>
      <c r="Y3" s="179">
        <v>0</v>
      </c>
      <c r="Z3" s="179">
        <v>0</v>
      </c>
      <c r="AA3" s="179">
        <v>0</v>
      </c>
      <c r="AB3" s="179">
        <v>0</v>
      </c>
      <c r="AC3" s="180">
        <v>0</v>
      </c>
      <c r="AD3" s="181">
        <v>0</v>
      </c>
      <c r="AE3" s="182">
        <v>0</v>
      </c>
      <c r="AF3" s="182">
        <v>0</v>
      </c>
      <c r="AG3" s="183">
        <v>0</v>
      </c>
      <c r="AH3" s="184">
        <v>0</v>
      </c>
      <c r="AI3" s="185">
        <v>0</v>
      </c>
      <c r="AJ3" s="186">
        <v>0</v>
      </c>
      <c r="AK3" s="186">
        <v>0</v>
      </c>
      <c r="AL3" s="187">
        <v>0</v>
      </c>
      <c r="AM3" s="188">
        <v>0</v>
      </c>
      <c r="AN3" s="189">
        <v>0</v>
      </c>
      <c r="AO3" s="189">
        <v>0</v>
      </c>
      <c r="AP3" s="189">
        <v>0</v>
      </c>
      <c r="AQ3" s="190">
        <v>0</v>
      </c>
      <c r="AR3" s="191">
        <v>0</v>
      </c>
      <c r="AS3" s="185">
        <v>0</v>
      </c>
      <c r="AT3" s="192">
        <v>0</v>
      </c>
      <c r="AU3" s="193">
        <v>0</v>
      </c>
      <c r="AV3" s="194">
        <v>0</v>
      </c>
      <c r="AW3" s="194">
        <v>0</v>
      </c>
      <c r="AX3" s="194">
        <v>0</v>
      </c>
      <c r="AY3" s="194">
        <v>0</v>
      </c>
      <c r="AZ3" s="194">
        <v>0</v>
      </c>
      <c r="BA3" s="194">
        <v>0</v>
      </c>
      <c r="BB3" s="194">
        <v>0</v>
      </c>
      <c r="BC3" s="194">
        <v>0</v>
      </c>
      <c r="BD3" s="194">
        <v>0</v>
      </c>
      <c r="BE3" s="194">
        <v>0</v>
      </c>
      <c r="BF3" s="194">
        <v>0</v>
      </c>
      <c r="BG3" s="194">
        <v>0</v>
      </c>
      <c r="BH3" s="194">
        <v>0</v>
      </c>
      <c r="BI3" s="194">
        <v>0</v>
      </c>
      <c r="BJ3" s="194">
        <v>0</v>
      </c>
      <c r="BK3" s="194">
        <v>0</v>
      </c>
      <c r="BL3" s="194">
        <v>0</v>
      </c>
      <c r="BM3" s="194">
        <v>0</v>
      </c>
      <c r="BN3" s="194">
        <v>0</v>
      </c>
      <c r="BO3" s="194">
        <v>0</v>
      </c>
      <c r="BP3" s="194">
        <v>0</v>
      </c>
      <c r="BQ3" s="194">
        <v>0</v>
      </c>
      <c r="BR3" s="194">
        <v>0</v>
      </c>
      <c r="BS3" s="194">
        <v>0</v>
      </c>
      <c r="BT3" s="194">
        <v>0</v>
      </c>
      <c r="BU3" s="194">
        <v>0</v>
      </c>
      <c r="BV3" s="194">
        <v>0</v>
      </c>
      <c r="BW3" s="194">
        <v>0</v>
      </c>
      <c r="BX3" s="194">
        <v>0</v>
      </c>
      <c r="BY3" s="194">
        <v>0</v>
      </c>
      <c r="BZ3" s="194">
        <v>0</v>
      </c>
      <c r="CA3" s="194">
        <v>0</v>
      </c>
      <c r="CB3" s="194">
        <v>0</v>
      </c>
      <c r="CC3" s="194">
        <v>0</v>
      </c>
      <c r="CD3" s="194">
        <v>0</v>
      </c>
      <c r="CE3" s="194">
        <v>0</v>
      </c>
      <c r="CF3" s="194">
        <v>0</v>
      </c>
      <c r="CG3" s="194">
        <v>0</v>
      </c>
      <c r="CH3" s="194">
        <v>0</v>
      </c>
      <c r="CI3" s="191">
        <v>1</v>
      </c>
      <c r="CJ3" s="195">
        <v>0</v>
      </c>
      <c r="CK3" s="193">
        <v>1</v>
      </c>
      <c r="CL3" s="195">
        <v>0</v>
      </c>
      <c r="CM3" s="195">
        <v>0</v>
      </c>
      <c r="CN3" s="195">
        <v>0</v>
      </c>
      <c r="CO3" s="191">
        <v>0</v>
      </c>
      <c r="CP3" s="195">
        <v>0</v>
      </c>
      <c r="CQ3" s="195">
        <v>0</v>
      </c>
      <c r="CR3" s="191">
        <v>0</v>
      </c>
      <c r="CS3" s="195">
        <v>0</v>
      </c>
      <c r="CT3" s="195">
        <v>0</v>
      </c>
      <c r="CU3" s="191">
        <v>0</v>
      </c>
      <c r="CV3" s="195">
        <v>0</v>
      </c>
      <c r="CW3" s="195">
        <v>0</v>
      </c>
      <c r="CX3" s="195">
        <v>0</v>
      </c>
      <c r="CY3" s="191">
        <v>0</v>
      </c>
      <c r="CZ3" s="191">
        <v>0</v>
      </c>
      <c r="DA3" s="191">
        <v>0</v>
      </c>
      <c r="DB3" s="195">
        <v>0</v>
      </c>
      <c r="DC3" s="195">
        <v>0</v>
      </c>
      <c r="DD3" s="195">
        <v>0</v>
      </c>
      <c r="DE3" s="191">
        <v>0</v>
      </c>
      <c r="DF3" s="195">
        <v>0</v>
      </c>
      <c r="DG3" s="195">
        <v>0</v>
      </c>
      <c r="DH3" s="195">
        <v>0</v>
      </c>
      <c r="DI3" s="191">
        <v>0</v>
      </c>
      <c r="DJ3" s="196">
        <v>0</v>
      </c>
      <c r="DK3" s="196">
        <v>0</v>
      </c>
      <c r="DL3" s="193">
        <v>1</v>
      </c>
      <c r="DM3" s="196">
        <v>0</v>
      </c>
      <c r="DN3" s="196">
        <v>0</v>
      </c>
      <c r="DO3" s="196">
        <v>0</v>
      </c>
      <c r="DP3" s="196">
        <v>0</v>
      </c>
      <c r="DQ3" s="196">
        <v>0</v>
      </c>
      <c r="DR3" s="197"/>
      <c r="DS3" s="197"/>
      <c r="DT3" s="197"/>
      <c r="DU3" s="197"/>
    </row>
    <row r="4" spans="1:125" x14ac:dyDescent="0.35">
      <c r="A4" s="177">
        <v>2168</v>
      </c>
      <c r="B4" s="177" t="s">
        <v>127</v>
      </c>
      <c r="C4" s="177" t="s">
        <v>3100</v>
      </c>
      <c r="D4" s="177" t="s">
        <v>2051</v>
      </c>
      <c r="E4" s="177" t="s">
        <v>3101</v>
      </c>
      <c r="F4" s="177" t="s">
        <v>311</v>
      </c>
      <c r="G4" s="177" t="s">
        <v>2053</v>
      </c>
      <c r="H4" s="177">
        <v>44104</v>
      </c>
      <c r="I4" s="177">
        <v>2020</v>
      </c>
      <c r="J4" s="177" t="s">
        <v>2054</v>
      </c>
      <c r="K4" s="177" t="s">
        <v>423</v>
      </c>
      <c r="L4" s="177">
        <v>213</v>
      </c>
      <c r="M4" s="177">
        <v>0</v>
      </c>
      <c r="N4" s="177" t="s">
        <v>3102</v>
      </c>
      <c r="O4" s="178" t="s">
        <v>167</v>
      </c>
      <c r="P4" s="177" t="s">
        <v>102</v>
      </c>
      <c r="Q4" s="177" t="s">
        <v>2055</v>
      </c>
      <c r="R4" s="177" t="s">
        <v>108</v>
      </c>
      <c r="S4" s="177" t="s">
        <v>104</v>
      </c>
      <c r="T4" s="177" t="s">
        <v>105</v>
      </c>
      <c r="U4" s="177" t="s">
        <v>2056</v>
      </c>
      <c r="V4" s="177">
        <v>1</v>
      </c>
      <c r="W4" s="177">
        <v>0</v>
      </c>
      <c r="X4" s="177">
        <v>1</v>
      </c>
      <c r="Y4" s="179">
        <v>0</v>
      </c>
      <c r="Z4" s="179">
        <v>0</v>
      </c>
      <c r="AA4" s="179">
        <v>0</v>
      </c>
      <c r="AB4" s="179">
        <v>0</v>
      </c>
      <c r="AC4" s="180">
        <v>0</v>
      </c>
      <c r="AD4" s="181">
        <v>0</v>
      </c>
      <c r="AE4" s="182">
        <v>1</v>
      </c>
      <c r="AF4" s="182">
        <v>0</v>
      </c>
      <c r="AG4" s="183">
        <v>1</v>
      </c>
      <c r="AH4" s="184">
        <v>1</v>
      </c>
      <c r="AI4" s="185">
        <v>1</v>
      </c>
      <c r="AJ4" s="186">
        <v>0</v>
      </c>
      <c r="AK4" s="186">
        <v>0</v>
      </c>
      <c r="AL4" s="187">
        <v>0</v>
      </c>
      <c r="AM4" s="188">
        <v>0</v>
      </c>
      <c r="AN4" s="189">
        <v>0</v>
      </c>
      <c r="AO4" s="189">
        <v>0</v>
      </c>
      <c r="AP4" s="189">
        <v>0</v>
      </c>
      <c r="AQ4" s="190">
        <v>0</v>
      </c>
      <c r="AR4" s="191">
        <v>0</v>
      </c>
      <c r="AS4" s="185">
        <v>0</v>
      </c>
      <c r="AT4" s="192">
        <v>1</v>
      </c>
      <c r="AU4" s="193">
        <v>1</v>
      </c>
      <c r="AV4" s="194">
        <v>0</v>
      </c>
      <c r="AW4" s="194">
        <v>0</v>
      </c>
      <c r="AX4" s="194">
        <v>0</v>
      </c>
      <c r="AY4" s="194">
        <v>0</v>
      </c>
      <c r="AZ4" s="194">
        <v>0</v>
      </c>
      <c r="BA4" s="194">
        <v>0</v>
      </c>
      <c r="BB4" s="194">
        <v>0</v>
      </c>
      <c r="BC4" s="194">
        <v>0</v>
      </c>
      <c r="BD4" s="194">
        <v>0</v>
      </c>
      <c r="BE4" s="194">
        <v>0</v>
      </c>
      <c r="BF4" s="194">
        <v>0</v>
      </c>
      <c r="BG4" s="194">
        <v>0</v>
      </c>
      <c r="BH4" s="194">
        <v>0</v>
      </c>
      <c r="BI4" s="194">
        <v>0</v>
      </c>
      <c r="BJ4" s="194">
        <v>0</v>
      </c>
      <c r="BK4" s="194">
        <v>0</v>
      </c>
      <c r="BL4" s="194">
        <v>0</v>
      </c>
      <c r="BM4" s="194">
        <v>0</v>
      </c>
      <c r="BN4" s="194">
        <v>0</v>
      </c>
      <c r="BO4" s="194">
        <v>0</v>
      </c>
      <c r="BP4" s="194">
        <v>0</v>
      </c>
      <c r="BQ4" s="194">
        <v>0</v>
      </c>
      <c r="BR4" s="194">
        <v>0</v>
      </c>
      <c r="BS4" s="194">
        <v>0</v>
      </c>
      <c r="BT4" s="194">
        <v>1</v>
      </c>
      <c r="BU4" s="194">
        <v>0</v>
      </c>
      <c r="BV4" s="194">
        <v>0</v>
      </c>
      <c r="BW4" s="194">
        <v>0</v>
      </c>
      <c r="BX4" s="194">
        <v>0</v>
      </c>
      <c r="BY4" s="194">
        <v>0</v>
      </c>
      <c r="BZ4" s="194">
        <v>0</v>
      </c>
      <c r="CA4" s="194">
        <v>0</v>
      </c>
      <c r="CB4" s="194">
        <v>0</v>
      </c>
      <c r="CC4" s="194">
        <v>0</v>
      </c>
      <c r="CD4" s="194">
        <v>0</v>
      </c>
      <c r="CE4" s="194">
        <v>0</v>
      </c>
      <c r="CF4" s="194">
        <v>0</v>
      </c>
      <c r="CG4" s="194">
        <v>0</v>
      </c>
      <c r="CH4" s="194">
        <v>0</v>
      </c>
      <c r="CI4" s="191">
        <v>1</v>
      </c>
      <c r="CJ4" s="195">
        <v>0</v>
      </c>
      <c r="CK4" s="193">
        <v>1</v>
      </c>
      <c r="CL4" s="195">
        <v>0</v>
      </c>
      <c r="CM4" s="195">
        <v>0</v>
      </c>
      <c r="CN4" s="195">
        <v>0</v>
      </c>
      <c r="CO4" s="191">
        <v>0</v>
      </c>
      <c r="CP4" s="195">
        <v>0</v>
      </c>
      <c r="CQ4" s="195">
        <v>0</v>
      </c>
      <c r="CR4" s="191">
        <v>0</v>
      </c>
      <c r="CS4" s="195">
        <v>0</v>
      </c>
      <c r="CT4" s="195">
        <v>0</v>
      </c>
      <c r="CU4" s="191">
        <v>0</v>
      </c>
      <c r="CV4" s="195">
        <v>0</v>
      </c>
      <c r="CW4" s="195">
        <v>0</v>
      </c>
      <c r="CX4" s="195">
        <v>0</v>
      </c>
      <c r="CY4" s="191">
        <v>0</v>
      </c>
      <c r="CZ4" s="191">
        <v>0</v>
      </c>
      <c r="DA4" s="191">
        <v>0</v>
      </c>
      <c r="DB4" s="195">
        <v>0</v>
      </c>
      <c r="DC4" s="195">
        <v>0</v>
      </c>
      <c r="DD4" s="195">
        <v>0</v>
      </c>
      <c r="DE4" s="191">
        <v>0</v>
      </c>
      <c r="DF4" s="195">
        <v>0</v>
      </c>
      <c r="DG4" s="195">
        <v>0</v>
      </c>
      <c r="DH4" s="195">
        <v>0</v>
      </c>
      <c r="DI4" s="191">
        <v>0</v>
      </c>
      <c r="DJ4" s="196">
        <v>0</v>
      </c>
      <c r="DK4" s="196">
        <v>0</v>
      </c>
      <c r="DL4" s="193">
        <v>1</v>
      </c>
      <c r="DM4" s="196">
        <v>0</v>
      </c>
      <c r="DN4" s="196">
        <v>0</v>
      </c>
      <c r="DO4" s="196">
        <v>0</v>
      </c>
      <c r="DP4" s="196">
        <v>0</v>
      </c>
      <c r="DQ4" s="196">
        <v>0</v>
      </c>
      <c r="DR4" s="213" t="s">
        <v>3131</v>
      </c>
      <c r="DS4" s="213" t="s">
        <v>3132</v>
      </c>
      <c r="DT4" s="217">
        <v>2555</v>
      </c>
      <c r="DU4" s="217">
        <v>2496</v>
      </c>
    </row>
    <row r="5" spans="1:125" x14ac:dyDescent="0.35">
      <c r="A5" s="177">
        <v>2197</v>
      </c>
      <c r="B5" s="177" t="s">
        <v>3093</v>
      </c>
      <c r="C5" s="177" t="s">
        <v>3103</v>
      </c>
      <c r="D5" s="177" t="s">
        <v>2232</v>
      </c>
      <c r="E5" s="177" t="s">
        <v>3104</v>
      </c>
      <c r="F5" s="177" t="s">
        <v>280</v>
      </c>
      <c r="G5" s="177" t="s">
        <v>2234</v>
      </c>
      <c r="H5" s="177">
        <v>44152</v>
      </c>
      <c r="I5" s="177">
        <v>2020</v>
      </c>
      <c r="J5" s="177" t="s">
        <v>2236</v>
      </c>
      <c r="K5" s="177" t="s">
        <v>208</v>
      </c>
      <c r="L5" s="177">
        <v>295</v>
      </c>
      <c r="M5" s="177">
        <v>0</v>
      </c>
      <c r="N5" s="177" t="s">
        <v>2237</v>
      </c>
      <c r="O5" s="178" t="s">
        <v>167</v>
      </c>
      <c r="P5" s="177" t="s">
        <v>102</v>
      </c>
      <c r="Q5" s="177" t="s">
        <v>2238</v>
      </c>
      <c r="R5" s="177" t="s">
        <v>108</v>
      </c>
      <c r="S5" s="177" t="s">
        <v>104</v>
      </c>
      <c r="T5" s="177" t="s">
        <v>105</v>
      </c>
      <c r="U5" s="177" t="s">
        <v>209</v>
      </c>
      <c r="V5" s="177">
        <v>0</v>
      </c>
      <c r="W5" s="177">
        <v>0</v>
      </c>
      <c r="X5" s="177">
        <v>0</v>
      </c>
      <c r="Y5" s="179">
        <v>0</v>
      </c>
      <c r="Z5" s="179">
        <v>0</v>
      </c>
      <c r="AA5" s="179">
        <v>0</v>
      </c>
      <c r="AB5" s="179">
        <v>1</v>
      </c>
      <c r="AC5" s="180">
        <v>1</v>
      </c>
      <c r="AD5" s="181">
        <v>1</v>
      </c>
      <c r="AE5" s="182">
        <v>0</v>
      </c>
      <c r="AF5" s="182">
        <v>0</v>
      </c>
      <c r="AG5" s="183">
        <v>0</v>
      </c>
      <c r="AH5" s="184">
        <v>0</v>
      </c>
      <c r="AI5" s="185">
        <v>1</v>
      </c>
      <c r="AJ5" s="186">
        <v>0</v>
      </c>
      <c r="AK5" s="186">
        <v>0</v>
      </c>
      <c r="AL5" s="187">
        <v>0</v>
      </c>
      <c r="AM5" s="188">
        <v>0</v>
      </c>
      <c r="AN5" s="189">
        <v>0</v>
      </c>
      <c r="AO5" s="189">
        <v>0</v>
      </c>
      <c r="AP5" s="189">
        <v>0</v>
      </c>
      <c r="AQ5" s="190">
        <v>0</v>
      </c>
      <c r="AR5" s="191">
        <v>0</v>
      </c>
      <c r="AS5" s="185">
        <v>0</v>
      </c>
      <c r="AT5" s="192">
        <v>1</v>
      </c>
      <c r="AU5" s="193">
        <v>1</v>
      </c>
      <c r="AV5" s="194">
        <v>0</v>
      </c>
      <c r="AW5" s="194">
        <v>0</v>
      </c>
      <c r="AX5" s="194">
        <v>0</v>
      </c>
      <c r="AY5" s="194">
        <v>0</v>
      </c>
      <c r="AZ5" s="194">
        <v>0</v>
      </c>
      <c r="BA5" s="194">
        <v>0</v>
      </c>
      <c r="BB5" s="194">
        <v>0</v>
      </c>
      <c r="BC5" s="194">
        <v>0</v>
      </c>
      <c r="BD5" s="194">
        <v>0</v>
      </c>
      <c r="BE5" s="194">
        <v>0</v>
      </c>
      <c r="BF5" s="194">
        <v>0</v>
      </c>
      <c r="BG5" s="194">
        <v>0</v>
      </c>
      <c r="BH5" s="194">
        <v>0</v>
      </c>
      <c r="BI5" s="194">
        <v>0</v>
      </c>
      <c r="BJ5" s="194">
        <v>0</v>
      </c>
      <c r="BK5" s="194">
        <v>0</v>
      </c>
      <c r="BL5" s="194">
        <v>0</v>
      </c>
      <c r="BM5" s="194">
        <v>0</v>
      </c>
      <c r="BN5" s="194">
        <v>0</v>
      </c>
      <c r="BO5" s="194">
        <v>0</v>
      </c>
      <c r="BP5" s="194">
        <v>0</v>
      </c>
      <c r="BQ5" s="194">
        <v>0</v>
      </c>
      <c r="BR5" s="194">
        <v>0</v>
      </c>
      <c r="BS5" s="194">
        <v>0</v>
      </c>
      <c r="BT5" s="194">
        <v>0</v>
      </c>
      <c r="BU5" s="194">
        <v>0</v>
      </c>
      <c r="BV5" s="194">
        <v>0</v>
      </c>
      <c r="BW5" s="194">
        <v>0</v>
      </c>
      <c r="BX5" s="194">
        <v>0</v>
      </c>
      <c r="BY5" s="194">
        <v>0</v>
      </c>
      <c r="BZ5" s="194">
        <v>0</v>
      </c>
      <c r="CA5" s="194">
        <v>0</v>
      </c>
      <c r="CB5" s="194">
        <v>0</v>
      </c>
      <c r="CC5" s="194">
        <v>0</v>
      </c>
      <c r="CD5" s="194">
        <v>0</v>
      </c>
      <c r="CE5" s="194">
        <v>0</v>
      </c>
      <c r="CF5" s="194">
        <v>0</v>
      </c>
      <c r="CG5" s="194">
        <v>0</v>
      </c>
      <c r="CH5" s="194">
        <v>0</v>
      </c>
      <c r="CI5" s="191">
        <v>1</v>
      </c>
      <c r="CJ5" s="195">
        <v>0</v>
      </c>
      <c r="CK5" s="193">
        <v>1</v>
      </c>
      <c r="CL5" s="195">
        <v>0</v>
      </c>
      <c r="CM5" s="195">
        <v>0</v>
      </c>
      <c r="CN5" s="195">
        <v>0</v>
      </c>
      <c r="CO5" s="191">
        <v>0</v>
      </c>
      <c r="CP5" s="195">
        <v>0</v>
      </c>
      <c r="CQ5" s="195">
        <v>0</v>
      </c>
      <c r="CR5" s="191">
        <v>0</v>
      </c>
      <c r="CS5" s="195">
        <v>0</v>
      </c>
      <c r="CT5" s="195">
        <v>0</v>
      </c>
      <c r="CU5" s="191">
        <v>0</v>
      </c>
      <c r="CV5" s="195">
        <v>0</v>
      </c>
      <c r="CW5" s="195">
        <v>0</v>
      </c>
      <c r="CX5" s="195">
        <v>0</v>
      </c>
      <c r="CY5" s="191">
        <v>0</v>
      </c>
      <c r="CZ5" s="191">
        <v>0</v>
      </c>
      <c r="DA5" s="191">
        <v>0</v>
      </c>
      <c r="DB5" s="195">
        <v>0</v>
      </c>
      <c r="DC5" s="195">
        <v>0</v>
      </c>
      <c r="DD5" s="195">
        <v>0</v>
      </c>
      <c r="DE5" s="191">
        <v>0</v>
      </c>
      <c r="DF5" s="195">
        <v>0</v>
      </c>
      <c r="DG5" s="195">
        <v>0</v>
      </c>
      <c r="DH5" s="195">
        <v>0</v>
      </c>
      <c r="DI5" s="191">
        <v>0</v>
      </c>
      <c r="DJ5" s="196">
        <v>0</v>
      </c>
      <c r="DK5" s="196">
        <v>0</v>
      </c>
      <c r="DL5" s="193">
        <v>1</v>
      </c>
      <c r="DM5" s="196">
        <v>0</v>
      </c>
      <c r="DN5" s="196">
        <v>0</v>
      </c>
      <c r="DO5" s="196">
        <v>0</v>
      </c>
      <c r="DP5" s="196">
        <v>0</v>
      </c>
      <c r="DQ5" s="196">
        <v>0</v>
      </c>
      <c r="DR5" s="213" t="s">
        <v>3062</v>
      </c>
      <c r="DS5" s="213" t="s">
        <v>3073</v>
      </c>
      <c r="DT5" s="217">
        <v>4659</v>
      </c>
      <c r="DU5" s="217">
        <v>5267</v>
      </c>
    </row>
    <row r="6" spans="1:125" x14ac:dyDescent="0.35">
      <c r="A6" s="177">
        <v>2273</v>
      </c>
      <c r="B6" s="177" t="s">
        <v>3093</v>
      </c>
      <c r="C6" s="177" t="s">
        <v>3105</v>
      </c>
      <c r="D6" s="177" t="s">
        <v>2664</v>
      </c>
      <c r="E6" s="177" t="s">
        <v>3106</v>
      </c>
      <c r="F6" s="177" t="s">
        <v>183</v>
      </c>
      <c r="G6" s="177" t="s">
        <v>2666</v>
      </c>
      <c r="H6" s="177">
        <v>44139</v>
      </c>
      <c r="I6" s="177">
        <v>2020</v>
      </c>
      <c r="J6" s="177" t="s">
        <v>2668</v>
      </c>
      <c r="K6" s="177" t="s">
        <v>204</v>
      </c>
      <c r="L6" s="177">
        <v>155</v>
      </c>
      <c r="M6" s="177">
        <v>0</v>
      </c>
      <c r="N6" s="177" t="s">
        <v>3107</v>
      </c>
      <c r="O6" s="178" t="s">
        <v>167</v>
      </c>
      <c r="P6" s="177" t="s">
        <v>102</v>
      </c>
      <c r="Q6" s="177" t="s">
        <v>2669</v>
      </c>
      <c r="R6" s="177" t="s">
        <v>108</v>
      </c>
      <c r="S6" s="177" t="s">
        <v>104</v>
      </c>
      <c r="T6" s="177" t="s">
        <v>105</v>
      </c>
      <c r="U6" s="177" t="s">
        <v>2670</v>
      </c>
      <c r="V6" s="177">
        <v>1</v>
      </c>
      <c r="W6" s="177">
        <v>0</v>
      </c>
      <c r="X6" s="177">
        <v>0</v>
      </c>
      <c r="Y6" s="179">
        <v>1</v>
      </c>
      <c r="Z6" s="179">
        <v>0</v>
      </c>
      <c r="AA6" s="179">
        <v>0</v>
      </c>
      <c r="AB6" s="179">
        <v>0</v>
      </c>
      <c r="AC6" s="180">
        <v>1</v>
      </c>
      <c r="AD6" s="181">
        <v>1</v>
      </c>
      <c r="AE6" s="182">
        <v>0</v>
      </c>
      <c r="AF6" s="182">
        <v>0</v>
      </c>
      <c r="AG6" s="183">
        <v>0</v>
      </c>
      <c r="AH6" s="184">
        <v>0</v>
      </c>
      <c r="AI6" s="185">
        <v>1</v>
      </c>
      <c r="AJ6" s="186">
        <v>0</v>
      </c>
      <c r="AK6" s="186">
        <v>0</v>
      </c>
      <c r="AL6" s="187">
        <v>0</v>
      </c>
      <c r="AM6" s="188">
        <v>0</v>
      </c>
      <c r="AN6" s="189">
        <v>0</v>
      </c>
      <c r="AO6" s="189">
        <v>0</v>
      </c>
      <c r="AP6" s="189">
        <v>0</v>
      </c>
      <c r="AQ6" s="190">
        <v>0</v>
      </c>
      <c r="AR6" s="191">
        <v>0</v>
      </c>
      <c r="AS6" s="185">
        <v>0</v>
      </c>
      <c r="AT6" s="192">
        <v>1</v>
      </c>
      <c r="AU6" s="193">
        <v>1</v>
      </c>
      <c r="AV6" s="194">
        <v>0</v>
      </c>
      <c r="AW6" s="194">
        <v>0</v>
      </c>
      <c r="AX6" s="194">
        <v>0</v>
      </c>
      <c r="AY6" s="194">
        <v>0</v>
      </c>
      <c r="AZ6" s="194">
        <v>0</v>
      </c>
      <c r="BA6" s="194">
        <v>1</v>
      </c>
      <c r="BB6" s="194">
        <v>0</v>
      </c>
      <c r="BC6" s="194">
        <v>0</v>
      </c>
      <c r="BD6" s="194">
        <v>0</v>
      </c>
      <c r="BE6" s="194">
        <v>0</v>
      </c>
      <c r="BF6" s="194">
        <v>0</v>
      </c>
      <c r="BG6" s="194">
        <v>0</v>
      </c>
      <c r="BH6" s="194">
        <v>0</v>
      </c>
      <c r="BI6" s="194">
        <v>0</v>
      </c>
      <c r="BJ6" s="194">
        <v>0</v>
      </c>
      <c r="BK6" s="194">
        <v>0</v>
      </c>
      <c r="BL6" s="194">
        <v>0</v>
      </c>
      <c r="BM6" s="194">
        <v>0</v>
      </c>
      <c r="BN6" s="194">
        <v>0</v>
      </c>
      <c r="BO6" s="194">
        <v>0</v>
      </c>
      <c r="BP6" s="194">
        <v>0</v>
      </c>
      <c r="BQ6" s="194">
        <v>0</v>
      </c>
      <c r="BR6" s="194">
        <v>0</v>
      </c>
      <c r="BS6" s="194">
        <v>0</v>
      </c>
      <c r="BT6" s="194">
        <v>0</v>
      </c>
      <c r="BU6" s="194">
        <v>0</v>
      </c>
      <c r="BV6" s="194">
        <v>0</v>
      </c>
      <c r="BW6" s="194">
        <v>0</v>
      </c>
      <c r="BX6" s="194">
        <v>0</v>
      </c>
      <c r="BY6" s="194">
        <v>0</v>
      </c>
      <c r="BZ6" s="194">
        <v>0</v>
      </c>
      <c r="CA6" s="194">
        <v>0</v>
      </c>
      <c r="CB6" s="194">
        <v>0</v>
      </c>
      <c r="CC6" s="194">
        <v>0</v>
      </c>
      <c r="CD6" s="194">
        <v>0</v>
      </c>
      <c r="CE6" s="194">
        <v>0</v>
      </c>
      <c r="CF6" s="194">
        <v>0</v>
      </c>
      <c r="CG6" s="194">
        <v>0</v>
      </c>
      <c r="CH6" s="194">
        <v>0</v>
      </c>
      <c r="CI6" s="191">
        <v>1</v>
      </c>
      <c r="CJ6" s="195">
        <v>0</v>
      </c>
      <c r="CK6" s="193">
        <v>1</v>
      </c>
      <c r="CL6" s="195">
        <v>0</v>
      </c>
      <c r="CM6" s="195">
        <v>0</v>
      </c>
      <c r="CN6" s="195">
        <v>0</v>
      </c>
      <c r="CO6" s="191">
        <v>0</v>
      </c>
      <c r="CP6" s="195">
        <v>0</v>
      </c>
      <c r="CQ6" s="195">
        <v>0</v>
      </c>
      <c r="CR6" s="191">
        <v>0</v>
      </c>
      <c r="CS6" s="195">
        <v>0</v>
      </c>
      <c r="CT6" s="195">
        <v>0</v>
      </c>
      <c r="CU6" s="191">
        <v>0</v>
      </c>
      <c r="CV6" s="195">
        <v>0</v>
      </c>
      <c r="CW6" s="195">
        <v>0</v>
      </c>
      <c r="CX6" s="195">
        <v>0</v>
      </c>
      <c r="CY6" s="191">
        <v>0</v>
      </c>
      <c r="CZ6" s="191">
        <v>0</v>
      </c>
      <c r="DA6" s="191">
        <v>0</v>
      </c>
      <c r="DB6" s="195">
        <v>0</v>
      </c>
      <c r="DC6" s="195">
        <v>0</v>
      </c>
      <c r="DD6" s="195">
        <v>0</v>
      </c>
      <c r="DE6" s="191">
        <v>0</v>
      </c>
      <c r="DF6" s="195">
        <v>0</v>
      </c>
      <c r="DG6" s="195">
        <v>0</v>
      </c>
      <c r="DH6" s="195">
        <v>0</v>
      </c>
      <c r="DI6" s="191">
        <v>0</v>
      </c>
      <c r="DJ6" s="196">
        <v>0</v>
      </c>
      <c r="DK6" s="196">
        <v>0</v>
      </c>
      <c r="DL6" s="193">
        <v>1</v>
      </c>
      <c r="DM6" s="196">
        <v>0</v>
      </c>
      <c r="DN6" s="196">
        <v>0</v>
      </c>
      <c r="DO6" s="196">
        <v>0</v>
      </c>
      <c r="DP6" s="196">
        <v>0</v>
      </c>
      <c r="DQ6" s="196">
        <v>0</v>
      </c>
      <c r="DR6" s="197"/>
      <c r="DS6" s="197"/>
      <c r="DT6" s="197"/>
      <c r="DU6" s="197"/>
    </row>
    <row r="7" spans="1:125" x14ac:dyDescent="0.35">
      <c r="A7" s="177">
        <v>2280</v>
      </c>
      <c r="B7" s="177" t="s">
        <v>127</v>
      </c>
      <c r="C7" s="177" t="s">
        <v>3108</v>
      </c>
      <c r="D7" s="177">
        <v>44205.874490740738</v>
      </c>
      <c r="E7" s="177" t="s">
        <v>3109</v>
      </c>
      <c r="F7" s="177" t="s">
        <v>2701</v>
      </c>
      <c r="G7" s="177" t="s">
        <v>2702</v>
      </c>
      <c r="H7" s="177">
        <v>44154</v>
      </c>
      <c r="I7" s="177">
        <v>2020</v>
      </c>
      <c r="J7" s="177" t="s">
        <v>2704</v>
      </c>
      <c r="K7" s="177" t="s">
        <v>2705</v>
      </c>
      <c r="L7" s="177">
        <v>90</v>
      </c>
      <c r="M7" s="177">
        <v>3</v>
      </c>
      <c r="N7" s="177">
        <v>10959</v>
      </c>
      <c r="O7" s="178">
        <v>0</v>
      </c>
      <c r="P7" s="177" t="s">
        <v>102</v>
      </c>
      <c r="Q7" s="177" t="s">
        <v>2707</v>
      </c>
      <c r="R7" s="177" t="s">
        <v>103</v>
      </c>
      <c r="S7" s="177" t="s">
        <v>104</v>
      </c>
      <c r="T7" s="177" t="s">
        <v>168</v>
      </c>
      <c r="U7" s="177" t="s">
        <v>2697</v>
      </c>
      <c r="V7" s="177">
        <v>0</v>
      </c>
      <c r="W7" s="177">
        <v>1</v>
      </c>
      <c r="X7" s="177">
        <v>0</v>
      </c>
      <c r="Y7" s="179">
        <v>0</v>
      </c>
      <c r="Z7" s="179">
        <v>0</v>
      </c>
      <c r="AA7" s="179">
        <v>1</v>
      </c>
      <c r="AB7" s="179">
        <v>0</v>
      </c>
      <c r="AC7" s="180">
        <v>1</v>
      </c>
      <c r="AD7" s="181">
        <v>1</v>
      </c>
      <c r="AE7" s="182">
        <v>0</v>
      </c>
      <c r="AF7" s="182">
        <v>0</v>
      </c>
      <c r="AG7" s="183">
        <v>0</v>
      </c>
      <c r="AH7" s="184">
        <v>0</v>
      </c>
      <c r="AI7" s="185">
        <v>1</v>
      </c>
      <c r="AJ7" s="186">
        <v>0</v>
      </c>
      <c r="AK7" s="186">
        <v>0</v>
      </c>
      <c r="AL7" s="187">
        <v>0</v>
      </c>
      <c r="AM7" s="188">
        <v>0</v>
      </c>
      <c r="AN7" s="189">
        <v>0</v>
      </c>
      <c r="AO7" s="189">
        <v>0</v>
      </c>
      <c r="AP7" s="189">
        <v>0</v>
      </c>
      <c r="AQ7" s="190">
        <v>0</v>
      </c>
      <c r="AR7" s="191">
        <v>0</v>
      </c>
      <c r="AS7" s="185">
        <v>0</v>
      </c>
      <c r="AT7" s="192">
        <v>1</v>
      </c>
      <c r="AU7" s="193">
        <v>1</v>
      </c>
      <c r="AV7" s="194">
        <v>0</v>
      </c>
      <c r="AW7" s="194">
        <v>0</v>
      </c>
      <c r="AX7" s="194">
        <v>0</v>
      </c>
      <c r="AY7" s="194">
        <v>0</v>
      </c>
      <c r="AZ7" s="194">
        <v>0</v>
      </c>
      <c r="BA7" s="194">
        <v>0</v>
      </c>
      <c r="BB7" s="194">
        <v>0</v>
      </c>
      <c r="BC7" s="194">
        <v>0</v>
      </c>
      <c r="BD7" s="194">
        <v>0</v>
      </c>
      <c r="BE7" s="194">
        <v>0</v>
      </c>
      <c r="BF7" s="194">
        <v>0</v>
      </c>
      <c r="BG7" s="194">
        <v>0</v>
      </c>
      <c r="BH7" s="194">
        <v>0</v>
      </c>
      <c r="BI7" s="194">
        <v>0</v>
      </c>
      <c r="BJ7" s="194">
        <v>0</v>
      </c>
      <c r="BK7" s="194">
        <v>0</v>
      </c>
      <c r="BL7" s="194">
        <v>0</v>
      </c>
      <c r="BM7" s="194">
        <v>0</v>
      </c>
      <c r="BN7" s="194">
        <v>0</v>
      </c>
      <c r="BO7" s="194">
        <v>0</v>
      </c>
      <c r="BP7" s="194">
        <v>0</v>
      </c>
      <c r="BQ7" s="194">
        <v>0</v>
      </c>
      <c r="BR7" s="194">
        <v>0</v>
      </c>
      <c r="BS7" s="194">
        <v>0</v>
      </c>
      <c r="BT7" s="194">
        <v>0</v>
      </c>
      <c r="BU7" s="194">
        <v>0</v>
      </c>
      <c r="BV7" s="194">
        <v>0</v>
      </c>
      <c r="BW7" s="194">
        <v>0</v>
      </c>
      <c r="BX7" s="194">
        <v>0</v>
      </c>
      <c r="BY7" s="194">
        <v>0</v>
      </c>
      <c r="BZ7" s="194">
        <v>0</v>
      </c>
      <c r="CA7" s="194">
        <v>0</v>
      </c>
      <c r="CB7" s="194">
        <v>0</v>
      </c>
      <c r="CC7" s="194">
        <v>0</v>
      </c>
      <c r="CD7" s="194">
        <v>0</v>
      </c>
      <c r="CE7" s="194">
        <v>0</v>
      </c>
      <c r="CF7" s="194">
        <v>0</v>
      </c>
      <c r="CG7" s="194">
        <v>0</v>
      </c>
      <c r="CH7" s="194">
        <v>0</v>
      </c>
      <c r="CI7" s="191">
        <v>1</v>
      </c>
      <c r="CJ7" s="195">
        <v>0</v>
      </c>
      <c r="CK7" s="193">
        <v>0</v>
      </c>
      <c r="CL7" s="195">
        <v>0</v>
      </c>
      <c r="CM7" s="195">
        <v>0</v>
      </c>
      <c r="CN7" s="195">
        <v>1</v>
      </c>
      <c r="CO7" s="191">
        <v>0</v>
      </c>
      <c r="CP7" s="195">
        <v>0</v>
      </c>
      <c r="CQ7" s="195">
        <v>0</v>
      </c>
      <c r="CR7" s="191">
        <v>0</v>
      </c>
      <c r="CS7" s="195">
        <v>0</v>
      </c>
      <c r="CT7" s="195">
        <v>0</v>
      </c>
      <c r="CU7" s="191">
        <v>0</v>
      </c>
      <c r="CV7" s="195">
        <v>0</v>
      </c>
      <c r="CW7" s="195">
        <v>0</v>
      </c>
      <c r="CX7" s="195">
        <v>0</v>
      </c>
      <c r="CY7" s="191">
        <v>0</v>
      </c>
      <c r="CZ7" s="191">
        <v>0</v>
      </c>
      <c r="DA7" s="191">
        <v>0</v>
      </c>
      <c r="DB7" s="195">
        <v>0</v>
      </c>
      <c r="DC7" s="195">
        <v>0</v>
      </c>
      <c r="DD7" s="195">
        <v>0</v>
      </c>
      <c r="DE7" s="191">
        <v>0</v>
      </c>
      <c r="DF7" s="195">
        <v>0</v>
      </c>
      <c r="DG7" s="195">
        <v>0</v>
      </c>
      <c r="DH7" s="195">
        <v>0</v>
      </c>
      <c r="DI7" s="191">
        <v>0</v>
      </c>
      <c r="DJ7" s="196">
        <v>0</v>
      </c>
      <c r="DK7" s="196">
        <v>1</v>
      </c>
      <c r="DL7" s="193">
        <v>0</v>
      </c>
      <c r="DM7" s="196">
        <v>0</v>
      </c>
      <c r="DN7" s="196">
        <v>0</v>
      </c>
      <c r="DO7" s="196">
        <v>0</v>
      </c>
      <c r="DP7" s="196">
        <v>0</v>
      </c>
      <c r="DQ7" s="196">
        <v>0</v>
      </c>
      <c r="DR7" s="213" t="s">
        <v>3067</v>
      </c>
      <c r="DS7" s="213" t="s">
        <v>3066</v>
      </c>
      <c r="DT7" s="217">
        <v>1025</v>
      </c>
      <c r="DU7" s="217">
        <v>1508</v>
      </c>
    </row>
    <row r="8" spans="1:125" x14ac:dyDescent="0.35">
      <c r="A8" s="177">
        <v>2281</v>
      </c>
      <c r="B8" s="177" t="s">
        <v>3093</v>
      </c>
      <c r="C8" s="177" t="s">
        <v>3110</v>
      </c>
      <c r="D8" s="177" t="s">
        <v>2709</v>
      </c>
      <c r="E8" s="177" t="s">
        <v>3111</v>
      </c>
      <c r="F8" s="177" t="s">
        <v>1748</v>
      </c>
      <c r="G8" s="177" t="s">
        <v>2711</v>
      </c>
      <c r="H8" s="177">
        <v>44078</v>
      </c>
      <c r="I8" s="177">
        <v>2020</v>
      </c>
      <c r="J8" s="177" t="s">
        <v>2712</v>
      </c>
      <c r="K8" s="177" t="s">
        <v>2705</v>
      </c>
      <c r="L8" s="177">
        <v>90</v>
      </c>
      <c r="M8" s="177">
        <v>3</v>
      </c>
      <c r="N8" s="177">
        <v>43831</v>
      </c>
      <c r="O8" s="178">
        <v>0</v>
      </c>
      <c r="P8" s="177" t="s">
        <v>102</v>
      </c>
      <c r="Q8" s="177" t="s">
        <v>2713</v>
      </c>
      <c r="R8" s="177" t="s">
        <v>103</v>
      </c>
      <c r="S8" s="177" t="s">
        <v>104</v>
      </c>
      <c r="T8" s="177" t="s">
        <v>168</v>
      </c>
      <c r="U8" s="177" t="s">
        <v>2697</v>
      </c>
      <c r="V8" s="177">
        <v>0</v>
      </c>
      <c r="W8" s="177">
        <v>1</v>
      </c>
      <c r="X8" s="177">
        <v>0</v>
      </c>
      <c r="Y8" s="179">
        <v>0</v>
      </c>
      <c r="Z8" s="179">
        <v>0</v>
      </c>
      <c r="AA8" s="179">
        <v>1</v>
      </c>
      <c r="AB8" s="179">
        <v>0</v>
      </c>
      <c r="AC8" s="180">
        <v>1</v>
      </c>
      <c r="AD8" s="181">
        <v>1</v>
      </c>
      <c r="AE8" s="182">
        <v>0</v>
      </c>
      <c r="AF8" s="182">
        <v>0</v>
      </c>
      <c r="AG8" s="183">
        <v>0</v>
      </c>
      <c r="AH8" s="184">
        <v>0</v>
      </c>
      <c r="AI8" s="185">
        <v>1</v>
      </c>
      <c r="AJ8" s="186">
        <v>0</v>
      </c>
      <c r="AK8" s="186">
        <v>0</v>
      </c>
      <c r="AL8" s="187">
        <v>0</v>
      </c>
      <c r="AM8" s="188">
        <v>0</v>
      </c>
      <c r="AN8" s="189">
        <v>0</v>
      </c>
      <c r="AO8" s="189">
        <v>0</v>
      </c>
      <c r="AP8" s="189">
        <v>0</v>
      </c>
      <c r="AQ8" s="190">
        <v>0</v>
      </c>
      <c r="AR8" s="191">
        <v>0</v>
      </c>
      <c r="AS8" s="185">
        <v>0</v>
      </c>
      <c r="AT8" s="192">
        <v>1</v>
      </c>
      <c r="AU8" s="193">
        <v>1</v>
      </c>
      <c r="AV8" s="194">
        <v>0</v>
      </c>
      <c r="AW8" s="194">
        <v>0</v>
      </c>
      <c r="AX8" s="194">
        <v>0</v>
      </c>
      <c r="AY8" s="194">
        <v>0</v>
      </c>
      <c r="AZ8" s="194">
        <v>0</v>
      </c>
      <c r="BA8" s="194">
        <v>0</v>
      </c>
      <c r="BB8" s="194">
        <v>0</v>
      </c>
      <c r="BC8" s="194">
        <v>0</v>
      </c>
      <c r="BD8" s="194">
        <v>0</v>
      </c>
      <c r="BE8" s="194">
        <v>0</v>
      </c>
      <c r="BF8" s="194">
        <v>0</v>
      </c>
      <c r="BG8" s="194">
        <v>0</v>
      </c>
      <c r="BH8" s="194">
        <v>0</v>
      </c>
      <c r="BI8" s="194">
        <v>0</v>
      </c>
      <c r="BJ8" s="194">
        <v>0</v>
      </c>
      <c r="BK8" s="194">
        <v>0</v>
      </c>
      <c r="BL8" s="194">
        <v>0</v>
      </c>
      <c r="BM8" s="194">
        <v>0</v>
      </c>
      <c r="BN8" s="194">
        <v>0</v>
      </c>
      <c r="BO8" s="194">
        <v>0</v>
      </c>
      <c r="BP8" s="194">
        <v>0</v>
      </c>
      <c r="BQ8" s="194">
        <v>0</v>
      </c>
      <c r="BR8" s="194">
        <v>0</v>
      </c>
      <c r="BS8" s="194">
        <v>0</v>
      </c>
      <c r="BT8" s="194">
        <v>0</v>
      </c>
      <c r="BU8" s="194">
        <v>0</v>
      </c>
      <c r="BV8" s="194">
        <v>0</v>
      </c>
      <c r="BW8" s="194">
        <v>0</v>
      </c>
      <c r="BX8" s="194">
        <v>0</v>
      </c>
      <c r="BY8" s="194">
        <v>0</v>
      </c>
      <c r="BZ8" s="194">
        <v>0</v>
      </c>
      <c r="CA8" s="194">
        <v>0</v>
      </c>
      <c r="CB8" s="194">
        <v>0</v>
      </c>
      <c r="CC8" s="194">
        <v>0</v>
      </c>
      <c r="CD8" s="194">
        <v>0</v>
      </c>
      <c r="CE8" s="194">
        <v>0</v>
      </c>
      <c r="CF8" s="194">
        <v>0</v>
      </c>
      <c r="CG8" s="194">
        <v>0</v>
      </c>
      <c r="CH8" s="194">
        <v>0</v>
      </c>
      <c r="CI8" s="191">
        <v>1</v>
      </c>
      <c r="CJ8" s="195">
        <v>0</v>
      </c>
      <c r="CK8" s="193">
        <v>0</v>
      </c>
      <c r="CL8" s="195">
        <v>0</v>
      </c>
      <c r="CM8" s="195">
        <v>0</v>
      </c>
      <c r="CN8" s="195">
        <v>1</v>
      </c>
      <c r="CO8" s="191">
        <v>0</v>
      </c>
      <c r="CP8" s="195">
        <v>0</v>
      </c>
      <c r="CQ8" s="195">
        <v>0</v>
      </c>
      <c r="CR8" s="191">
        <v>0</v>
      </c>
      <c r="CS8" s="195">
        <v>0</v>
      </c>
      <c r="CT8" s="195">
        <v>0</v>
      </c>
      <c r="CU8" s="191">
        <v>0</v>
      </c>
      <c r="CV8" s="195">
        <v>0</v>
      </c>
      <c r="CW8" s="195">
        <v>0</v>
      </c>
      <c r="CX8" s="195">
        <v>0</v>
      </c>
      <c r="CY8" s="191">
        <v>0</v>
      </c>
      <c r="CZ8" s="191">
        <v>0</v>
      </c>
      <c r="DA8" s="191">
        <v>0</v>
      </c>
      <c r="DB8" s="195">
        <v>0</v>
      </c>
      <c r="DC8" s="195">
        <v>0</v>
      </c>
      <c r="DD8" s="195">
        <v>0</v>
      </c>
      <c r="DE8" s="191">
        <v>0</v>
      </c>
      <c r="DF8" s="195">
        <v>0</v>
      </c>
      <c r="DG8" s="195">
        <v>0</v>
      </c>
      <c r="DH8" s="195">
        <v>0</v>
      </c>
      <c r="DI8" s="191">
        <v>0</v>
      </c>
      <c r="DJ8" s="196">
        <v>0</v>
      </c>
      <c r="DK8" s="196">
        <v>1</v>
      </c>
      <c r="DL8" s="193">
        <v>0</v>
      </c>
      <c r="DM8" s="196">
        <v>0</v>
      </c>
      <c r="DN8" s="196">
        <v>0</v>
      </c>
      <c r="DO8" s="196">
        <v>0</v>
      </c>
      <c r="DP8" s="196">
        <v>0</v>
      </c>
      <c r="DQ8" s="196">
        <v>0</v>
      </c>
      <c r="DR8" s="213" t="s">
        <v>3067</v>
      </c>
      <c r="DS8" s="213" t="s">
        <v>3066</v>
      </c>
      <c r="DT8" s="217">
        <v>1025</v>
      </c>
      <c r="DU8" s="217">
        <v>1508</v>
      </c>
    </row>
    <row r="9" spans="1:125" x14ac:dyDescent="0.35">
      <c r="A9">
        <v>2282</v>
      </c>
      <c r="B9" t="s">
        <v>654</v>
      </c>
      <c r="C9" t="s">
        <v>2714</v>
      </c>
      <c r="D9" t="s">
        <v>2715</v>
      </c>
      <c r="E9" t="s">
        <v>2716</v>
      </c>
      <c r="F9" t="s">
        <v>1748</v>
      </c>
      <c r="G9" t="s">
        <v>2717</v>
      </c>
      <c r="H9" t="s">
        <v>878</v>
      </c>
      <c r="I9">
        <v>2020</v>
      </c>
      <c r="J9" t="s">
        <v>2718</v>
      </c>
      <c r="K9" s="47" t="s">
        <v>2705</v>
      </c>
      <c r="L9">
        <v>90</v>
      </c>
      <c r="N9" t="s">
        <v>165</v>
      </c>
      <c r="O9" s="42"/>
      <c r="P9" t="s">
        <v>102</v>
      </c>
      <c r="Q9" t="s">
        <v>2719</v>
      </c>
      <c r="R9" t="s">
        <v>103</v>
      </c>
      <c r="S9" t="s">
        <v>104</v>
      </c>
      <c r="U9" t="s">
        <v>1352</v>
      </c>
      <c r="V9">
        <v>0</v>
      </c>
      <c r="W9">
        <v>1</v>
      </c>
      <c r="X9">
        <v>0</v>
      </c>
      <c r="Y9" s="43">
        <v>0</v>
      </c>
      <c r="Z9" s="43">
        <v>0</v>
      </c>
      <c r="AA9" s="43">
        <v>0</v>
      </c>
      <c r="AB9" s="43">
        <v>0</v>
      </c>
      <c r="AC9" s="3">
        <f t="shared" ref="AC9:AC15" si="0">SUM(Y9:AB9)</f>
        <v>0</v>
      </c>
      <c r="AD9" s="4">
        <f t="shared" ref="AD9:AD15" si="1">IF((SUM(Y9:AB9)&gt;=1),1,0)</f>
        <v>0</v>
      </c>
      <c r="AE9" s="44">
        <v>0</v>
      </c>
      <c r="AF9" s="44">
        <v>0</v>
      </c>
      <c r="AG9" s="11">
        <f t="shared" ref="AG9:AG15" si="2">SUM(AE9:AF9)</f>
        <v>0</v>
      </c>
      <c r="AH9" s="12">
        <f t="shared" ref="AH9:AH15" si="3">IF((SUM(AE9:AF9)&gt;=1),1,0)</f>
        <v>0</v>
      </c>
      <c r="AI9" s="13">
        <f t="shared" ref="AI9:AI15" si="4">IF((SUM(AD9,AH9)&gt;=1),1,0)</f>
        <v>0</v>
      </c>
      <c r="AJ9" s="45">
        <v>0</v>
      </c>
      <c r="AK9" s="45">
        <v>0</v>
      </c>
      <c r="AL9" s="18">
        <f t="shared" ref="AL9:AL15" si="5">SUM(AJ9:AK9)</f>
        <v>0</v>
      </c>
      <c r="AM9" s="19">
        <f t="shared" ref="AM9:AM15" si="6">IF((SUM(AJ9:AK9)&gt;=1),1,0)</f>
        <v>0</v>
      </c>
      <c r="AN9" s="46">
        <v>0</v>
      </c>
      <c r="AO9" s="46">
        <v>0</v>
      </c>
      <c r="AP9" s="46">
        <v>0</v>
      </c>
      <c r="AQ9" s="24">
        <f t="shared" ref="AQ9:AQ15" si="7">SUM(AN9:AP9)</f>
        <v>0</v>
      </c>
      <c r="AR9" s="25">
        <f t="shared" ref="AR9:AR15" si="8">IF((SUM(AN9:AP9)&gt;=1),1,0)</f>
        <v>0</v>
      </c>
      <c r="AS9" s="13">
        <f t="shared" ref="AS9:AS15" si="9">IF((SUM(AM9,AR9)&gt;=1),1,0)</f>
        <v>0</v>
      </c>
      <c r="AT9" s="26">
        <f t="shared" ref="AT9:AT15" si="10">SUM(Y9:AB9,AE9:AF9,AJ9:AK9,AN9:AP9)</f>
        <v>0</v>
      </c>
      <c r="AU9" s="27">
        <f t="shared" ref="AU9:AU15" si="11">IF((SUM(AD9,AH9,AM9,AR9)&gt;=1),1,0)</f>
        <v>0</v>
      </c>
      <c r="AV9" s="47">
        <v>0</v>
      </c>
      <c r="AW9" s="47">
        <v>0</v>
      </c>
      <c r="AX9" s="47">
        <v>0</v>
      </c>
      <c r="AY9" s="47">
        <v>0</v>
      </c>
      <c r="AZ9" s="47">
        <v>0</v>
      </c>
      <c r="BA9" s="47">
        <v>0</v>
      </c>
      <c r="BB9" s="47">
        <v>0</v>
      </c>
      <c r="BC9" s="47">
        <v>0</v>
      </c>
      <c r="BD9" s="47">
        <v>0</v>
      </c>
      <c r="BE9" s="47">
        <v>0</v>
      </c>
      <c r="BF9" s="47">
        <v>0</v>
      </c>
      <c r="BG9" s="47">
        <v>0</v>
      </c>
      <c r="BH9" s="47">
        <v>0</v>
      </c>
      <c r="BI9" s="47">
        <v>0</v>
      </c>
      <c r="BJ9" s="47">
        <v>0</v>
      </c>
      <c r="BK9" s="47">
        <v>0</v>
      </c>
      <c r="BL9" s="47">
        <v>0</v>
      </c>
      <c r="BM9" s="47">
        <v>0</v>
      </c>
      <c r="BN9" s="47">
        <v>0</v>
      </c>
      <c r="BO9" s="47">
        <v>0</v>
      </c>
      <c r="BP9" s="47">
        <v>0</v>
      </c>
      <c r="BQ9" s="47">
        <v>0</v>
      </c>
      <c r="BR9" s="47">
        <v>0</v>
      </c>
      <c r="BS9" s="47">
        <v>0</v>
      </c>
      <c r="BT9" s="47">
        <v>0</v>
      </c>
      <c r="BU9" s="47">
        <v>0</v>
      </c>
      <c r="BV9" s="47">
        <v>0</v>
      </c>
      <c r="BW9" s="47">
        <v>0</v>
      </c>
      <c r="BX9" s="47">
        <v>0</v>
      </c>
      <c r="BY9" s="47">
        <v>0</v>
      </c>
      <c r="BZ9" s="47">
        <v>0</v>
      </c>
      <c r="CA9" s="47">
        <v>0</v>
      </c>
      <c r="CB9" s="47">
        <v>0</v>
      </c>
      <c r="CC9" s="47">
        <v>0</v>
      </c>
      <c r="CD9" s="47">
        <v>0</v>
      </c>
      <c r="CE9" s="47">
        <v>0</v>
      </c>
      <c r="CF9" s="47">
        <v>0</v>
      </c>
      <c r="CG9" s="47">
        <v>0</v>
      </c>
      <c r="CH9" s="47">
        <v>0</v>
      </c>
      <c r="CI9" s="25">
        <v>1</v>
      </c>
      <c r="CJ9" s="48">
        <v>0</v>
      </c>
      <c r="CK9" s="27">
        <v>0</v>
      </c>
      <c r="CL9" s="48">
        <v>0</v>
      </c>
      <c r="CM9" s="48">
        <v>0</v>
      </c>
      <c r="CN9" s="48">
        <v>0</v>
      </c>
      <c r="CO9" s="25">
        <v>0</v>
      </c>
      <c r="CP9" s="48">
        <v>0</v>
      </c>
      <c r="CQ9" s="48">
        <v>0</v>
      </c>
      <c r="CR9" s="25">
        <v>0</v>
      </c>
      <c r="CS9" s="48">
        <v>0</v>
      </c>
      <c r="CT9" s="48">
        <v>0</v>
      </c>
      <c r="CU9" s="25">
        <v>0</v>
      </c>
      <c r="CV9" s="48">
        <v>0</v>
      </c>
      <c r="CW9" s="48">
        <v>0</v>
      </c>
      <c r="CX9" s="48">
        <v>0</v>
      </c>
      <c r="CY9" s="25">
        <v>0</v>
      </c>
      <c r="CZ9" s="25">
        <v>0</v>
      </c>
      <c r="DA9" s="25">
        <v>0</v>
      </c>
      <c r="DB9" s="48">
        <v>0</v>
      </c>
      <c r="DC9" s="48">
        <v>0</v>
      </c>
      <c r="DD9" s="48">
        <v>0</v>
      </c>
      <c r="DE9" s="25">
        <v>0</v>
      </c>
      <c r="DF9" s="48">
        <v>0</v>
      </c>
      <c r="DG9" s="48">
        <v>0</v>
      </c>
      <c r="DH9" s="48">
        <v>0</v>
      </c>
      <c r="DI9" s="25">
        <v>0</v>
      </c>
      <c r="DJ9" s="33">
        <f t="shared" ref="DJ9:DJ15" si="12">IF(OR(CJ9&gt;0,CP9&gt;0),1,0)</f>
        <v>0</v>
      </c>
      <c r="DK9" s="33">
        <f t="shared" ref="DK9:DK15" si="13">CN9</f>
        <v>0</v>
      </c>
      <c r="DL9" s="27">
        <f t="shared" ref="DL9:DM15" si="14">CK9</f>
        <v>0</v>
      </c>
      <c r="DM9" s="33">
        <f t="shared" si="14"/>
        <v>0</v>
      </c>
      <c r="DN9" s="33">
        <f t="shared" ref="DN9:DN15" si="15">CQ9</f>
        <v>0</v>
      </c>
      <c r="DO9" s="33">
        <f t="shared" ref="DO9:DO15" si="16">IF(OR(CS9&gt;0,CW9&gt;0,CZ9&gt;0), 1,0)</f>
        <v>0</v>
      </c>
      <c r="DP9" s="33">
        <f t="shared" ref="DP9:DP15" si="17">IF(OR(DC9&gt;0,DD9&gt;0), 1,0)</f>
        <v>0</v>
      </c>
      <c r="DQ9" s="33">
        <f t="shared" ref="DQ9:DQ15" si="18">IF(OR(DF9&gt;0,DH9&gt;0),1,0)</f>
        <v>0</v>
      </c>
      <c r="DR9" s="154">
        <v>1.0249999999999999</v>
      </c>
      <c r="DS9" s="3">
        <v>1.508</v>
      </c>
      <c r="DT9" s="3" t="s">
        <v>3066</v>
      </c>
      <c r="DU9" s="3" t="s">
        <v>3067</v>
      </c>
    </row>
    <row r="10" spans="1:125" x14ac:dyDescent="0.35">
      <c r="A10">
        <v>2287</v>
      </c>
      <c r="B10" t="s">
        <v>127</v>
      </c>
      <c r="C10" t="s">
        <v>2747</v>
      </c>
      <c r="D10" t="s">
        <v>2748</v>
      </c>
      <c r="E10" t="s">
        <v>2749</v>
      </c>
      <c r="F10" t="s">
        <v>377</v>
      </c>
      <c r="G10" t="s">
        <v>2750</v>
      </c>
      <c r="H10" t="s">
        <v>2751</v>
      </c>
      <c r="I10">
        <v>2020</v>
      </c>
      <c r="J10" t="s">
        <v>2752</v>
      </c>
      <c r="K10" s="47" t="s">
        <v>145</v>
      </c>
      <c r="N10">
        <v>104703</v>
      </c>
      <c r="O10" s="42" t="s">
        <v>167</v>
      </c>
      <c r="P10" t="s">
        <v>102</v>
      </c>
      <c r="Q10" t="s">
        <v>2753</v>
      </c>
      <c r="R10" t="s">
        <v>108</v>
      </c>
      <c r="S10" t="s">
        <v>104</v>
      </c>
      <c r="T10" t="s">
        <v>168</v>
      </c>
      <c r="U10" t="s">
        <v>1140</v>
      </c>
      <c r="V10">
        <v>0</v>
      </c>
      <c r="W10">
        <v>0</v>
      </c>
      <c r="X10">
        <v>0</v>
      </c>
      <c r="Y10" s="43">
        <v>0</v>
      </c>
      <c r="Z10" s="43">
        <v>0</v>
      </c>
      <c r="AA10" s="43">
        <v>0</v>
      </c>
      <c r="AB10" s="43">
        <v>0</v>
      </c>
      <c r="AC10" s="3">
        <f t="shared" si="0"/>
        <v>0</v>
      </c>
      <c r="AD10" s="4">
        <f t="shared" si="1"/>
        <v>0</v>
      </c>
      <c r="AE10" s="44">
        <v>0</v>
      </c>
      <c r="AF10" s="44">
        <v>0</v>
      </c>
      <c r="AG10" s="11">
        <f t="shared" si="2"/>
        <v>0</v>
      </c>
      <c r="AH10" s="12">
        <f t="shared" si="3"/>
        <v>0</v>
      </c>
      <c r="AI10" s="13">
        <f t="shared" si="4"/>
        <v>0</v>
      </c>
      <c r="AJ10" s="45">
        <v>0</v>
      </c>
      <c r="AK10" s="45">
        <v>0</v>
      </c>
      <c r="AL10" s="18">
        <f t="shared" si="5"/>
        <v>0</v>
      </c>
      <c r="AM10" s="19">
        <f t="shared" si="6"/>
        <v>0</v>
      </c>
      <c r="AN10" s="46">
        <v>0</v>
      </c>
      <c r="AO10" s="46">
        <v>0</v>
      </c>
      <c r="AP10" s="46">
        <v>0</v>
      </c>
      <c r="AQ10" s="24">
        <f t="shared" si="7"/>
        <v>0</v>
      </c>
      <c r="AR10" s="25">
        <f t="shared" si="8"/>
        <v>0</v>
      </c>
      <c r="AS10" s="13">
        <f t="shared" si="9"/>
        <v>0</v>
      </c>
      <c r="AT10" s="26">
        <f t="shared" si="10"/>
        <v>0</v>
      </c>
      <c r="AU10" s="27">
        <f t="shared" si="11"/>
        <v>0</v>
      </c>
      <c r="AV10" s="47">
        <v>0</v>
      </c>
      <c r="AW10" s="47">
        <v>0</v>
      </c>
      <c r="AX10" s="47">
        <v>0</v>
      </c>
      <c r="AY10" s="47">
        <v>0</v>
      </c>
      <c r="AZ10" s="47">
        <v>0</v>
      </c>
      <c r="BA10" s="47">
        <v>0</v>
      </c>
      <c r="BB10" s="47">
        <v>0</v>
      </c>
      <c r="BC10" s="47">
        <v>0</v>
      </c>
      <c r="BD10" s="47">
        <v>0</v>
      </c>
      <c r="BE10" s="47">
        <v>0</v>
      </c>
      <c r="BF10" s="47">
        <v>0</v>
      </c>
      <c r="BG10" s="47">
        <v>0</v>
      </c>
      <c r="BH10" s="47">
        <v>0</v>
      </c>
      <c r="BI10" s="47">
        <v>0</v>
      </c>
      <c r="BJ10" s="47">
        <v>0</v>
      </c>
      <c r="BK10" s="47">
        <v>0</v>
      </c>
      <c r="BL10" s="47">
        <v>0</v>
      </c>
      <c r="BM10" s="47">
        <v>0</v>
      </c>
      <c r="BN10" s="47">
        <v>0</v>
      </c>
      <c r="BO10" s="47">
        <v>0</v>
      </c>
      <c r="BP10" s="47">
        <v>0</v>
      </c>
      <c r="BQ10" s="47">
        <v>0</v>
      </c>
      <c r="BR10" s="47">
        <v>0</v>
      </c>
      <c r="BS10" s="47">
        <v>0</v>
      </c>
      <c r="BT10" s="47">
        <v>0</v>
      </c>
      <c r="BU10" s="47">
        <v>0</v>
      </c>
      <c r="BV10" s="47">
        <v>0</v>
      </c>
      <c r="BW10" s="47">
        <v>0</v>
      </c>
      <c r="BX10" s="47">
        <v>0</v>
      </c>
      <c r="BY10" s="47">
        <v>0</v>
      </c>
      <c r="BZ10" s="47">
        <v>0</v>
      </c>
      <c r="CA10" s="47">
        <v>0</v>
      </c>
      <c r="CB10" s="47">
        <v>0</v>
      </c>
      <c r="CC10" s="47">
        <v>0</v>
      </c>
      <c r="CD10" s="47">
        <v>0</v>
      </c>
      <c r="CE10" s="47">
        <v>0</v>
      </c>
      <c r="CF10" s="47">
        <v>0</v>
      </c>
      <c r="CG10" s="47">
        <v>0</v>
      </c>
      <c r="CH10" s="47">
        <v>0</v>
      </c>
      <c r="CI10" s="25">
        <v>1</v>
      </c>
      <c r="CJ10" s="48">
        <v>0</v>
      </c>
      <c r="CK10" s="27">
        <v>0</v>
      </c>
      <c r="CL10" s="48">
        <v>0</v>
      </c>
      <c r="CM10" s="48">
        <v>0</v>
      </c>
      <c r="CN10" s="48">
        <v>1</v>
      </c>
      <c r="CO10" s="25">
        <v>0</v>
      </c>
      <c r="CP10" s="48">
        <v>0</v>
      </c>
      <c r="CQ10" s="48">
        <v>0</v>
      </c>
      <c r="CR10" s="25">
        <v>0</v>
      </c>
      <c r="CS10" s="48">
        <v>0</v>
      </c>
      <c r="CT10" s="48">
        <v>0</v>
      </c>
      <c r="CU10" s="25">
        <v>0</v>
      </c>
      <c r="CV10" s="48">
        <v>0</v>
      </c>
      <c r="CW10" s="48">
        <v>0</v>
      </c>
      <c r="CX10" s="48">
        <v>0</v>
      </c>
      <c r="CY10" s="25">
        <v>0</v>
      </c>
      <c r="CZ10" s="25">
        <v>0</v>
      </c>
      <c r="DA10" s="25">
        <v>0</v>
      </c>
      <c r="DB10" s="48">
        <v>0</v>
      </c>
      <c r="DC10" s="48">
        <v>0</v>
      </c>
      <c r="DD10" s="48">
        <v>0</v>
      </c>
      <c r="DE10" s="25">
        <v>0</v>
      </c>
      <c r="DF10" s="48">
        <v>0</v>
      </c>
      <c r="DG10" s="48">
        <v>0</v>
      </c>
      <c r="DH10" s="48">
        <v>0</v>
      </c>
      <c r="DI10" s="25">
        <v>0</v>
      </c>
      <c r="DJ10" s="33">
        <f t="shared" si="12"/>
        <v>0</v>
      </c>
      <c r="DK10" s="33">
        <f t="shared" si="13"/>
        <v>1</v>
      </c>
      <c r="DL10" s="27">
        <f t="shared" si="14"/>
        <v>0</v>
      </c>
      <c r="DM10" s="33">
        <f t="shared" si="14"/>
        <v>0</v>
      </c>
      <c r="DN10" s="33">
        <f t="shared" si="15"/>
        <v>0</v>
      </c>
      <c r="DO10" s="33">
        <f t="shared" si="16"/>
        <v>0</v>
      </c>
      <c r="DP10" s="33">
        <f t="shared" si="17"/>
        <v>0</v>
      </c>
      <c r="DQ10" s="33">
        <f t="shared" si="18"/>
        <v>0</v>
      </c>
      <c r="DR10" s="154">
        <v>1.8540000000000001</v>
      </c>
      <c r="DS10" s="3">
        <v>1.972</v>
      </c>
      <c r="DT10" s="3" t="s">
        <v>3066</v>
      </c>
      <c r="DU10" s="3" t="s">
        <v>3064</v>
      </c>
    </row>
    <row r="11" spans="1:125" s="176" customFormat="1" x14ac:dyDescent="0.35">
      <c r="A11" s="156">
        <f>'[1]Import raw CSV here'!A327</f>
        <v>2334</v>
      </c>
      <c r="B11" s="156" t="str">
        <f>'[1]Import raw CSV here'!B327</f>
        <v>root</v>
      </c>
      <c r="C11" s="156" t="str">
        <f>'[1]Import raw CSV here'!C327</f>
        <v>2021-01-13 09:12:41.695122</v>
      </c>
      <c r="D11" s="156" t="str">
        <f>'[1]Import raw CSV here'!D327</f>
        <v>2021-01-13 08:31:20.774382</v>
      </c>
      <c r="E11" s="156" t="str">
        <f>'[1]Import raw CSV here'!E327</f>
        <v>Cumberlidge, N.; Von Rintelen, T.; Tomedi-Tabi Eyango, M.; Mvogo Ndongo, P.</v>
      </c>
      <c r="F11" s="156" t="str">
        <f>'[1]Import raw CSV here'!F327</f>
        <v>Von Rintelen, T.</v>
      </c>
      <c r="G11" s="156" t="str">
        <f>'[1]Import raw CSV here'!G327</f>
        <v>Mvogo Ndongo, P.; Tomedi-Tabi Eyango, M.; Cumberlidge, N.</v>
      </c>
      <c r="H11" s="156">
        <f>'[1]Import raw CSV here'!H327</f>
        <v>43971</v>
      </c>
      <c r="I11" s="156">
        <f>'[1]Import raw CSV here'!I327</f>
        <v>2020</v>
      </c>
      <c r="J11" s="156" t="str">
        <f>'[1]Import raw CSV here'!J327</f>
        <v>Morphological and molecular analyses reveal three new endemic species of the freshwater crab genus Buea Cumberlidge, Mvogo Ndongo, Clark &amp; Daniels, 2019 (Crustacea: Brachyura: Potamonautidae) from a rainforest biodiversity hotspot in Cameroon, Central Africa</v>
      </c>
      <c r="K11" s="156" t="str">
        <f>'[1]Import raw CSV here'!K327</f>
        <v>Journal of Crustacean Biology</v>
      </c>
      <c r="L11" s="156">
        <f>'[1]Import raw CSV here'!L327</f>
        <v>40</v>
      </c>
      <c r="M11" s="156">
        <f>'[1]Import raw CSV here'!M327</f>
        <v>3</v>
      </c>
      <c r="N11" s="156" t="str">
        <f>'[1]Import raw CSV here'!N327</f>
        <v>288-300</v>
      </c>
      <c r="O11" s="157" t="str">
        <f>'[1]Import raw CSV here'!O327</f>
        <v>Oxford University Press (OUP)</v>
      </c>
      <c r="P11" s="156" t="str">
        <f>'[1]Import raw CSV here'!P327</f>
        <v>doi</v>
      </c>
      <c r="Q11" s="156" t="str">
        <f>'[1]Import raw CSV here'!Q327</f>
        <v>10.1093/jcbiol/ruaa019</v>
      </c>
      <c r="R11" s="156" t="str">
        <f>'[1]Import raw CSV here'!R327</f>
        <v>closed_access</v>
      </c>
      <c r="S11" s="156" t="str">
        <f>'[1]Import raw CSV here'!S327</f>
        <v>artikel</v>
      </c>
      <c r="T11" s="156" t="str">
        <f>'[1]Import raw CSV here'!T327</f>
        <v>peerrevartikel</v>
      </c>
      <c r="U11" s="156" t="str">
        <f>'[1]Import raw CSV here'!U327</f>
        <v>Aquatic Science; This publication cites MfN collection specimens; This publication is a species description; Department: Biodiversity Discovery; Collection: Crustacea, Protozoa; Laboratory: DNA-lab</v>
      </c>
      <c r="V11" s="156">
        <f>'[1]Import raw CSV here'!V327</f>
        <v>1</v>
      </c>
      <c r="W11" s="156">
        <f>'[1]Import raw CSV here'!W327</f>
        <v>0</v>
      </c>
      <c r="X11" s="156">
        <f>'[1]Import raw CSV here'!X327</f>
        <v>1</v>
      </c>
      <c r="Y11" s="158">
        <f>'[1]Import raw CSV here'!Y327</f>
        <v>0</v>
      </c>
      <c r="Z11" s="158">
        <f>'[1]Import raw CSV here'!Z327</f>
        <v>0</v>
      </c>
      <c r="AA11" s="158">
        <f>'[1]Import raw CSV here'!AA327</f>
        <v>0</v>
      </c>
      <c r="AB11" s="158">
        <f>'[1]Import raw CSV here'!AB327</f>
        <v>0</v>
      </c>
      <c r="AC11" s="159">
        <f t="shared" si="0"/>
        <v>0</v>
      </c>
      <c r="AD11" s="160">
        <f t="shared" si="1"/>
        <v>0</v>
      </c>
      <c r="AE11" s="161">
        <f>'[1]Import raw CSV here'!AC327</f>
        <v>1</v>
      </c>
      <c r="AF11" s="161">
        <f>'[1]Import raw CSV here'!AD327</f>
        <v>0</v>
      </c>
      <c r="AG11" s="162">
        <f t="shared" si="2"/>
        <v>1</v>
      </c>
      <c r="AH11" s="163">
        <f t="shared" si="3"/>
        <v>1</v>
      </c>
      <c r="AI11" s="164">
        <f t="shared" si="4"/>
        <v>1</v>
      </c>
      <c r="AJ11" s="165">
        <f>'[1]Import raw CSV here'!AE327</f>
        <v>0</v>
      </c>
      <c r="AK11" s="165">
        <f>'[1]Import raw CSV here'!AF327</f>
        <v>0</v>
      </c>
      <c r="AL11" s="166">
        <f t="shared" si="5"/>
        <v>0</v>
      </c>
      <c r="AM11" s="167">
        <f t="shared" si="6"/>
        <v>0</v>
      </c>
      <c r="AN11" s="168">
        <f>'[1]Import raw CSV here'!AG327</f>
        <v>0</v>
      </c>
      <c r="AO11" s="168">
        <f>'[1]Import raw CSV here'!AH327</f>
        <v>0</v>
      </c>
      <c r="AP11" s="168">
        <f>'[1]Import raw CSV here'!AI327</f>
        <v>0</v>
      </c>
      <c r="AQ11" s="169">
        <f t="shared" si="7"/>
        <v>0</v>
      </c>
      <c r="AR11" s="170">
        <f t="shared" si="8"/>
        <v>0</v>
      </c>
      <c r="AS11" s="164">
        <f t="shared" si="9"/>
        <v>0</v>
      </c>
      <c r="AT11" s="171">
        <f t="shared" si="10"/>
        <v>1</v>
      </c>
      <c r="AU11" s="172">
        <f t="shared" si="11"/>
        <v>1</v>
      </c>
      <c r="AV11" s="173">
        <f>'[1]Import raw CSV here'!AJ327</f>
        <v>0</v>
      </c>
      <c r="AW11" s="173">
        <f>'[1]Import raw CSV here'!AK327</f>
        <v>0</v>
      </c>
      <c r="AX11" s="173">
        <f>'[1]Import raw CSV here'!AL327</f>
        <v>0</v>
      </c>
      <c r="AY11" s="173">
        <f>'[1]Import raw CSV here'!AM327</f>
        <v>0</v>
      </c>
      <c r="AZ11" s="173">
        <f>'[1]Import raw CSV here'!AN327</f>
        <v>0</v>
      </c>
      <c r="BA11" s="173">
        <f>'[1]Import raw CSV here'!AO327</f>
        <v>0</v>
      </c>
      <c r="BB11" s="173">
        <f>'[1]Import raw CSV here'!AP327</f>
        <v>0</v>
      </c>
      <c r="BC11" s="173">
        <f>'[1]Import raw CSV here'!AQ327</f>
        <v>0</v>
      </c>
      <c r="BD11" s="173">
        <f>'[1]Import raw CSV here'!AR327</f>
        <v>0</v>
      </c>
      <c r="BE11" s="173">
        <f>'[1]Import raw CSV here'!AS327</f>
        <v>0</v>
      </c>
      <c r="BF11" s="173">
        <f>'[1]Import raw CSV here'!AT327</f>
        <v>0</v>
      </c>
      <c r="BG11" s="173">
        <f>'[1]Import raw CSV here'!AU327</f>
        <v>0</v>
      </c>
      <c r="BH11" s="173">
        <f>'[1]Import raw CSV here'!AV327</f>
        <v>0</v>
      </c>
      <c r="BI11" s="173">
        <f>'[1]Import raw CSV here'!AW327</f>
        <v>0</v>
      </c>
      <c r="BJ11" s="173">
        <f>'[1]Import raw CSV here'!AX327</f>
        <v>0</v>
      </c>
      <c r="BK11" s="173">
        <f>'[1]Import raw CSV here'!AY327</f>
        <v>0</v>
      </c>
      <c r="BL11" s="173">
        <f>'[1]Import raw CSV here'!AZ327</f>
        <v>0</v>
      </c>
      <c r="BM11" s="173">
        <f>'[1]Import raw CSV here'!BA327</f>
        <v>0</v>
      </c>
      <c r="BN11" s="173">
        <f>'[1]Import raw CSV here'!BB327</f>
        <v>0</v>
      </c>
      <c r="BO11" s="173">
        <f>'[1]Import raw CSV here'!BC327</f>
        <v>0</v>
      </c>
      <c r="BP11" s="173">
        <f>'[1]Import raw CSV here'!BD327</f>
        <v>0</v>
      </c>
      <c r="BQ11" s="173">
        <f>'[1]Import raw CSV here'!BE327</f>
        <v>0</v>
      </c>
      <c r="BR11" s="173">
        <f>'[1]Import raw CSV here'!BF327</f>
        <v>0</v>
      </c>
      <c r="BS11" s="173">
        <f>'[1]Import raw CSV here'!BG327</f>
        <v>0</v>
      </c>
      <c r="BT11" s="173">
        <f>'[1]Import raw CSV here'!BH327</f>
        <v>0</v>
      </c>
      <c r="BU11" s="173">
        <f>'[1]Import raw CSV here'!BI327</f>
        <v>1</v>
      </c>
      <c r="BV11" s="173">
        <f>'[1]Import raw CSV here'!BJ327</f>
        <v>0</v>
      </c>
      <c r="BW11" s="173">
        <f>'[1]Import raw CSV here'!BK327</f>
        <v>0</v>
      </c>
      <c r="BX11" s="173">
        <f>'[1]Import raw CSV here'!BL327</f>
        <v>0</v>
      </c>
      <c r="BY11" s="173">
        <f>'[1]Import raw CSV here'!BM327</f>
        <v>0</v>
      </c>
      <c r="BZ11" s="173">
        <f>'[1]Import raw CSV here'!BN327</f>
        <v>0</v>
      </c>
      <c r="CA11" s="173">
        <f>'[1]Import raw CSV here'!BO327</f>
        <v>0</v>
      </c>
      <c r="CB11" s="173">
        <f>'[1]Import raw CSV here'!BP327</f>
        <v>0</v>
      </c>
      <c r="CC11" s="173">
        <f>'[1]Import raw CSV here'!BQ327</f>
        <v>0</v>
      </c>
      <c r="CD11" s="173">
        <f>'[1]Import raw CSV here'!BR327</f>
        <v>1</v>
      </c>
      <c r="CE11" s="173">
        <f>'[1]Import raw CSV here'!BS327</f>
        <v>0</v>
      </c>
      <c r="CF11" s="173">
        <f>'[1]Import raw CSV here'!BT327</f>
        <v>0</v>
      </c>
      <c r="CG11" s="173">
        <f>'[1]Import raw CSV here'!BU327</f>
        <v>0</v>
      </c>
      <c r="CH11" s="173">
        <f>'[1]Import raw CSV here'!BV327</f>
        <v>0</v>
      </c>
      <c r="CI11" s="170">
        <f>'[1]Import raw CSV here'!BW327</f>
        <v>1</v>
      </c>
      <c r="CJ11" s="174">
        <f>'[1]Import raw CSV here'!BX327</f>
        <v>0</v>
      </c>
      <c r="CK11" s="172">
        <f>'[1]Import raw CSV here'!BY327</f>
        <v>1</v>
      </c>
      <c r="CL11" s="174">
        <f>'[1]Import raw CSV here'!BZ327</f>
        <v>0</v>
      </c>
      <c r="CM11" s="174">
        <f>'[1]Import raw CSV here'!CA327</f>
        <v>0</v>
      </c>
      <c r="CN11" s="174">
        <f>'[1]Import raw CSV here'!CB327</f>
        <v>0</v>
      </c>
      <c r="CO11" s="170">
        <f>'[1]Import raw CSV here'!CC327</f>
        <v>0</v>
      </c>
      <c r="CP11" s="174">
        <f>'[1]Import raw CSV here'!CD327</f>
        <v>0</v>
      </c>
      <c r="CQ11" s="174">
        <f>'[1]Import raw CSV here'!CE327</f>
        <v>0</v>
      </c>
      <c r="CR11" s="170">
        <f>'[1]Import raw CSV here'!CF327</f>
        <v>0</v>
      </c>
      <c r="CS11" s="174">
        <f>'[1]Import raw CSV here'!CG327</f>
        <v>0</v>
      </c>
      <c r="CT11" s="174">
        <f>'[1]Import raw CSV here'!CH327</f>
        <v>0</v>
      </c>
      <c r="CU11" s="170">
        <f>'[1]Import raw CSV here'!CI327</f>
        <v>0</v>
      </c>
      <c r="CV11" s="174">
        <f>'[1]Import raw CSV here'!CJ327</f>
        <v>0</v>
      </c>
      <c r="CW11" s="174">
        <f>'[1]Import raw CSV here'!CK327</f>
        <v>0</v>
      </c>
      <c r="CX11" s="174">
        <f>'[1]Import raw CSV here'!CL327</f>
        <v>0</v>
      </c>
      <c r="CY11" s="170">
        <f>'[1]Import raw CSV here'!CM327</f>
        <v>0</v>
      </c>
      <c r="CZ11" s="170">
        <f>'[1]Import raw CSV here'!CN327</f>
        <v>0</v>
      </c>
      <c r="DA11" s="170">
        <f>'[1]Import raw CSV here'!CO327</f>
        <v>0</v>
      </c>
      <c r="DB11" s="174">
        <f>'[1]Import raw CSV here'!CP327</f>
        <v>0</v>
      </c>
      <c r="DC11" s="174">
        <f>'[1]Import raw CSV here'!CQ327</f>
        <v>0</v>
      </c>
      <c r="DD11" s="174">
        <f>'[1]Import raw CSV here'!CR327</f>
        <v>0</v>
      </c>
      <c r="DE11" s="170">
        <f>'[1]Import raw CSV here'!CS327</f>
        <v>0</v>
      </c>
      <c r="DF11" s="174">
        <f>'[1]Import raw CSV here'!CT327</f>
        <v>0</v>
      </c>
      <c r="DG11" s="174">
        <f>'[1]Import raw CSV here'!CU327</f>
        <v>0</v>
      </c>
      <c r="DH11" s="174">
        <f>'[1]Import raw CSV here'!CV327</f>
        <v>0</v>
      </c>
      <c r="DI11" s="170">
        <f>'[1]Import raw CSV here'!CW327</f>
        <v>0</v>
      </c>
      <c r="DJ11" s="175">
        <f t="shared" si="12"/>
        <v>0</v>
      </c>
      <c r="DK11" s="175">
        <f t="shared" si="13"/>
        <v>0</v>
      </c>
      <c r="DL11" s="172">
        <f t="shared" si="14"/>
        <v>1</v>
      </c>
      <c r="DM11" s="175">
        <f t="shared" si="14"/>
        <v>0</v>
      </c>
      <c r="DN11" s="175">
        <f t="shared" si="15"/>
        <v>0</v>
      </c>
      <c r="DO11" s="175">
        <f t="shared" si="16"/>
        <v>0</v>
      </c>
      <c r="DP11" s="175">
        <f t="shared" si="17"/>
        <v>0</v>
      </c>
      <c r="DQ11" s="175">
        <f t="shared" si="18"/>
        <v>0</v>
      </c>
    </row>
    <row r="12" spans="1:125" s="176" customFormat="1" x14ac:dyDescent="0.35">
      <c r="A12" s="156">
        <f>'[1]Import raw CSV here'!A328</f>
        <v>2338</v>
      </c>
      <c r="B12" s="156" t="str">
        <f>'[1]Import raw CSV here'!B328</f>
        <v>root</v>
      </c>
      <c r="C12" s="156" t="str">
        <f>'[1]Import raw CSV here'!C328</f>
        <v>2021-01-15 12:43:28.20685</v>
      </c>
      <c r="D12" s="156" t="str">
        <f>'[1]Import raw CSV here'!D328</f>
        <v>2021-01-15 12:43:28.207163</v>
      </c>
      <c r="E12" s="156" t="str">
        <f>'[1]Import raw CSV here'!E328</f>
        <v>Manske, L.; Güldemeister, N.; Wünnemann, K.</v>
      </c>
      <c r="F12" s="156" t="str">
        <f>'[1]Import raw CSV here'!F328</f>
        <v>Güldemeister, N.; Manske, L.; Wünnemann, K.</v>
      </c>
      <c r="G12" s="156">
        <f>'[1]Import raw CSV here'!G328</f>
        <v>0</v>
      </c>
      <c r="H12" s="156">
        <f>'[1]Import raw CSV here'!H328</f>
        <v>44104</v>
      </c>
      <c r="I12" s="156">
        <f>'[1]Import raw CSV here'!I328</f>
        <v>2020</v>
      </c>
      <c r="J12" s="156" t="str">
        <f>'[1]Import raw CSV here'!J328</f>
        <v>Numerical modelling of the thermal state of Earth after the Moon-forming impact event - A benchmark study</v>
      </c>
      <c r="K12" s="156" t="str">
        <f>'[1]Import raw CSV here'!K328</f>
        <v>EPSC Abstracts</v>
      </c>
      <c r="L12" s="156">
        <f>'[1]Import raw CSV here'!L328</f>
        <v>14</v>
      </c>
      <c r="M12" s="156">
        <f>'[1]Import raw CSV here'!M328</f>
        <v>0</v>
      </c>
      <c r="N12" s="156">
        <f>'[1]Import raw CSV here'!N328</f>
        <v>0</v>
      </c>
      <c r="O12" s="157">
        <f>'[1]Import raw CSV here'!O328</f>
        <v>0</v>
      </c>
      <c r="P12" s="156" t="str">
        <f>'[1]Import raw CSV here'!P328</f>
        <v>doi</v>
      </c>
      <c r="Q12" s="156" t="str">
        <f>'[1]Import raw CSV here'!Q328</f>
        <v>10.5194/epsc2020-217</v>
      </c>
      <c r="R12" s="156" t="str">
        <f>'[1]Import raw CSV here'!R328</f>
        <v>open_access</v>
      </c>
      <c r="S12" s="156" t="str">
        <f>'[1]Import raw CSV here'!S328</f>
        <v>konfpo</v>
      </c>
      <c r="T12" s="156" t="str">
        <f>'[1]Import raw CSV here'!T328</f>
        <v>konferenzbeitragpaper</v>
      </c>
      <c r="U12" s="156" t="str">
        <f>'[1]Import raw CSV here'!U328</f>
        <v>Department: Impact and Meteorite Research</v>
      </c>
      <c r="V12" s="156">
        <f>'[1]Import raw CSV here'!V328</f>
        <v>0</v>
      </c>
      <c r="W12" s="156">
        <f>'[1]Import raw CSV here'!W328</f>
        <v>0</v>
      </c>
      <c r="X12" s="156">
        <f>'[1]Import raw CSV here'!X328</f>
        <v>0</v>
      </c>
      <c r="Y12" s="158">
        <f>'[1]Import raw CSV here'!Y328</f>
        <v>0</v>
      </c>
      <c r="Z12" s="158">
        <f>'[1]Import raw CSV here'!Z328</f>
        <v>0</v>
      </c>
      <c r="AA12" s="158">
        <f>'[1]Import raw CSV here'!AA328</f>
        <v>0</v>
      </c>
      <c r="AB12" s="158">
        <f>'[1]Import raw CSV here'!AB328</f>
        <v>1</v>
      </c>
      <c r="AC12" s="159">
        <f t="shared" si="0"/>
        <v>1</v>
      </c>
      <c r="AD12" s="160">
        <f t="shared" si="1"/>
        <v>1</v>
      </c>
      <c r="AE12" s="161">
        <f>'[1]Import raw CSV here'!AC328</f>
        <v>0</v>
      </c>
      <c r="AF12" s="161">
        <f>'[1]Import raw CSV here'!AD328</f>
        <v>0</v>
      </c>
      <c r="AG12" s="162">
        <f t="shared" si="2"/>
        <v>0</v>
      </c>
      <c r="AH12" s="163">
        <f t="shared" si="3"/>
        <v>0</v>
      </c>
      <c r="AI12" s="164">
        <f t="shared" si="4"/>
        <v>1</v>
      </c>
      <c r="AJ12" s="165">
        <f>'[1]Import raw CSV here'!AE328</f>
        <v>0</v>
      </c>
      <c r="AK12" s="165">
        <f>'[1]Import raw CSV here'!AF328</f>
        <v>0</v>
      </c>
      <c r="AL12" s="166">
        <f t="shared" si="5"/>
        <v>0</v>
      </c>
      <c r="AM12" s="167">
        <f t="shared" si="6"/>
        <v>0</v>
      </c>
      <c r="AN12" s="168">
        <f>'[1]Import raw CSV here'!AG328</f>
        <v>0</v>
      </c>
      <c r="AO12" s="168">
        <f>'[1]Import raw CSV here'!AH328</f>
        <v>0</v>
      </c>
      <c r="AP12" s="168">
        <f>'[1]Import raw CSV here'!AI328</f>
        <v>0</v>
      </c>
      <c r="AQ12" s="169">
        <f t="shared" si="7"/>
        <v>0</v>
      </c>
      <c r="AR12" s="170">
        <f t="shared" si="8"/>
        <v>0</v>
      </c>
      <c r="AS12" s="164">
        <f t="shared" si="9"/>
        <v>0</v>
      </c>
      <c r="AT12" s="171">
        <f t="shared" si="10"/>
        <v>1</v>
      </c>
      <c r="AU12" s="172">
        <f t="shared" si="11"/>
        <v>1</v>
      </c>
      <c r="AV12" s="173">
        <f>'[1]Import raw CSV here'!AJ328</f>
        <v>0</v>
      </c>
      <c r="AW12" s="173">
        <f>'[1]Import raw CSV here'!AK328</f>
        <v>0</v>
      </c>
      <c r="AX12" s="173">
        <f>'[1]Import raw CSV here'!AL328</f>
        <v>0</v>
      </c>
      <c r="AY12" s="173">
        <f>'[1]Import raw CSV here'!AM328</f>
        <v>0</v>
      </c>
      <c r="AZ12" s="173">
        <f>'[1]Import raw CSV here'!AN328</f>
        <v>0</v>
      </c>
      <c r="BA12" s="173">
        <f>'[1]Import raw CSV here'!AO328</f>
        <v>0</v>
      </c>
      <c r="BB12" s="173">
        <f>'[1]Import raw CSV here'!AP328</f>
        <v>0</v>
      </c>
      <c r="BC12" s="173">
        <f>'[1]Import raw CSV here'!AQ328</f>
        <v>0</v>
      </c>
      <c r="BD12" s="173">
        <f>'[1]Import raw CSV here'!AR328</f>
        <v>0</v>
      </c>
      <c r="BE12" s="173">
        <f>'[1]Import raw CSV here'!AS328</f>
        <v>0</v>
      </c>
      <c r="BF12" s="173">
        <f>'[1]Import raw CSV here'!AT328</f>
        <v>0</v>
      </c>
      <c r="BG12" s="173">
        <f>'[1]Import raw CSV here'!AU328</f>
        <v>0</v>
      </c>
      <c r="BH12" s="173">
        <f>'[1]Import raw CSV here'!AV328</f>
        <v>0</v>
      </c>
      <c r="BI12" s="173">
        <f>'[1]Import raw CSV here'!AW328</f>
        <v>0</v>
      </c>
      <c r="BJ12" s="173">
        <f>'[1]Import raw CSV here'!AX328</f>
        <v>0</v>
      </c>
      <c r="BK12" s="173">
        <f>'[1]Import raw CSV here'!AY328</f>
        <v>0</v>
      </c>
      <c r="BL12" s="173">
        <f>'[1]Import raw CSV here'!AZ328</f>
        <v>0</v>
      </c>
      <c r="BM12" s="173">
        <f>'[1]Import raw CSV here'!BA328</f>
        <v>0</v>
      </c>
      <c r="BN12" s="173">
        <f>'[1]Import raw CSV here'!BB328</f>
        <v>0</v>
      </c>
      <c r="BO12" s="173">
        <f>'[1]Import raw CSV here'!BC328</f>
        <v>0</v>
      </c>
      <c r="BP12" s="173">
        <f>'[1]Import raw CSV here'!BD328</f>
        <v>0</v>
      </c>
      <c r="BQ12" s="173">
        <f>'[1]Import raw CSV here'!BE328</f>
        <v>0</v>
      </c>
      <c r="BR12" s="173">
        <f>'[1]Import raw CSV here'!BF328</f>
        <v>0</v>
      </c>
      <c r="BS12" s="173">
        <f>'[1]Import raw CSV here'!BG328</f>
        <v>0</v>
      </c>
      <c r="BT12" s="173">
        <f>'[1]Import raw CSV here'!BH328</f>
        <v>0</v>
      </c>
      <c r="BU12" s="173">
        <f>'[1]Import raw CSV here'!BI328</f>
        <v>0</v>
      </c>
      <c r="BV12" s="173">
        <f>'[1]Import raw CSV here'!BJ328</f>
        <v>0</v>
      </c>
      <c r="BW12" s="173">
        <f>'[1]Import raw CSV here'!BK328</f>
        <v>0</v>
      </c>
      <c r="BX12" s="173">
        <f>'[1]Import raw CSV here'!BL328</f>
        <v>0</v>
      </c>
      <c r="BY12" s="173">
        <f>'[1]Import raw CSV here'!BM328</f>
        <v>0</v>
      </c>
      <c r="BZ12" s="173">
        <f>'[1]Import raw CSV here'!BN328</f>
        <v>0</v>
      </c>
      <c r="CA12" s="173">
        <f>'[1]Import raw CSV here'!BO328</f>
        <v>0</v>
      </c>
      <c r="CB12" s="173">
        <f>'[1]Import raw CSV here'!BP328</f>
        <v>0</v>
      </c>
      <c r="CC12" s="173">
        <f>'[1]Import raw CSV here'!BQ328</f>
        <v>0</v>
      </c>
      <c r="CD12" s="173">
        <f>'[1]Import raw CSV here'!BR328</f>
        <v>0</v>
      </c>
      <c r="CE12" s="173">
        <f>'[1]Import raw CSV here'!BS328</f>
        <v>0</v>
      </c>
      <c r="CF12" s="173">
        <f>'[1]Import raw CSV here'!BT328</f>
        <v>0</v>
      </c>
      <c r="CG12" s="173">
        <f>'[1]Import raw CSV here'!BU328</f>
        <v>0</v>
      </c>
      <c r="CH12" s="173">
        <f>'[1]Import raw CSV here'!BV328</f>
        <v>0</v>
      </c>
      <c r="CI12" s="170">
        <f>'[1]Import raw CSV here'!BW328</f>
        <v>0</v>
      </c>
      <c r="CJ12" s="174">
        <f>'[1]Import raw CSV here'!BX328</f>
        <v>0</v>
      </c>
      <c r="CK12" s="172">
        <f>'[1]Import raw CSV here'!BY328</f>
        <v>0</v>
      </c>
      <c r="CL12" s="174">
        <f>'[1]Import raw CSV here'!BZ328</f>
        <v>0</v>
      </c>
      <c r="CM12" s="174">
        <f>'[1]Import raw CSV here'!CA328</f>
        <v>0</v>
      </c>
      <c r="CN12" s="174">
        <f>'[1]Import raw CSV here'!CB328</f>
        <v>0</v>
      </c>
      <c r="CO12" s="170">
        <f>'[1]Import raw CSV here'!CC328</f>
        <v>0</v>
      </c>
      <c r="CP12" s="174">
        <f>'[1]Import raw CSV here'!CD328</f>
        <v>0</v>
      </c>
      <c r="CQ12" s="174">
        <f>'[1]Import raw CSV here'!CE328</f>
        <v>0</v>
      </c>
      <c r="CR12" s="170">
        <f>'[1]Import raw CSV here'!CF328</f>
        <v>0</v>
      </c>
      <c r="CS12" s="174">
        <f>'[1]Import raw CSV here'!CG328</f>
        <v>0</v>
      </c>
      <c r="CT12" s="174">
        <f>'[1]Import raw CSV here'!CH328</f>
        <v>0</v>
      </c>
      <c r="CU12" s="170">
        <f>'[1]Import raw CSV here'!CI328</f>
        <v>1</v>
      </c>
      <c r="CV12" s="174">
        <f>'[1]Import raw CSV here'!CJ328</f>
        <v>0</v>
      </c>
      <c r="CW12" s="174">
        <f>'[1]Import raw CSV here'!CK328</f>
        <v>0</v>
      </c>
      <c r="CX12" s="174">
        <f>'[1]Import raw CSV here'!CL328</f>
        <v>1</v>
      </c>
      <c r="CY12" s="170">
        <f>'[1]Import raw CSV here'!CM328</f>
        <v>0</v>
      </c>
      <c r="CZ12" s="170">
        <f>'[1]Import raw CSV here'!CN328</f>
        <v>0</v>
      </c>
      <c r="DA12" s="170">
        <f>'[1]Import raw CSV here'!CO328</f>
        <v>0</v>
      </c>
      <c r="DB12" s="174">
        <f>'[1]Import raw CSV here'!CP328</f>
        <v>0</v>
      </c>
      <c r="DC12" s="174">
        <f>'[1]Import raw CSV here'!CQ328</f>
        <v>0</v>
      </c>
      <c r="DD12" s="174">
        <f>'[1]Import raw CSV here'!CR328</f>
        <v>0</v>
      </c>
      <c r="DE12" s="170">
        <f>'[1]Import raw CSV here'!CS328</f>
        <v>0</v>
      </c>
      <c r="DF12" s="174">
        <f>'[1]Import raw CSV here'!CT328</f>
        <v>0</v>
      </c>
      <c r="DG12" s="174">
        <f>'[1]Import raw CSV here'!CU328</f>
        <v>0</v>
      </c>
      <c r="DH12" s="174">
        <f>'[1]Import raw CSV here'!CV328</f>
        <v>0</v>
      </c>
      <c r="DI12" s="170">
        <f>'[1]Import raw CSV here'!CW328</f>
        <v>0</v>
      </c>
      <c r="DJ12" s="175">
        <f t="shared" si="12"/>
        <v>0</v>
      </c>
      <c r="DK12" s="175">
        <f t="shared" si="13"/>
        <v>0</v>
      </c>
      <c r="DL12" s="172">
        <f t="shared" si="14"/>
        <v>0</v>
      </c>
      <c r="DM12" s="175">
        <f t="shared" si="14"/>
        <v>0</v>
      </c>
      <c r="DN12" s="175">
        <f t="shared" si="15"/>
        <v>0</v>
      </c>
      <c r="DO12" s="175">
        <f t="shared" si="16"/>
        <v>0</v>
      </c>
      <c r="DP12" s="175">
        <f t="shared" si="17"/>
        <v>0</v>
      </c>
      <c r="DQ12" s="175">
        <f t="shared" si="18"/>
        <v>0</v>
      </c>
    </row>
    <row r="13" spans="1:125" s="176" customFormat="1" x14ac:dyDescent="0.35">
      <c r="A13" s="156">
        <f>'[1]Import raw CSV here'!A329</f>
        <v>2350</v>
      </c>
      <c r="B13" s="156" t="str">
        <f>'[1]Import raw CSV here'!B329</f>
        <v>Stefanie.Pass</v>
      </c>
      <c r="C13" s="156" t="str">
        <f>'[1]Import raw CSV here'!C329</f>
        <v>2021-01-19 20:30:22.126029</v>
      </c>
      <c r="D13" s="156" t="str">
        <f>'[1]Import raw CSV here'!D329</f>
        <v>2021-01-19 13:07:37.997883</v>
      </c>
      <c r="E13" s="156" t="str">
        <f>'[1]Import raw CSV here'!E329</f>
        <v>Wessel, A.; Von Rintelen, K.; Pitriana, P.</v>
      </c>
      <c r="F13" s="156" t="str">
        <f>'[1]Import raw CSV here'!F329</f>
        <v>Pitriana, P.; Von Rintelen, K.; Wessel, A.</v>
      </c>
      <c r="G13" s="156">
        <f>'[1]Import raw CSV here'!G329</f>
        <v>0</v>
      </c>
      <c r="H13" s="156">
        <f>'[1]Import raw CSV here'!H329</f>
        <v>44097</v>
      </c>
      <c r="I13" s="156">
        <f>'[1]Import raw CSV here'!I329</f>
        <v>2020</v>
      </c>
      <c r="J13" s="156" t="str">
        <f>'[1]Import raw CSV here'!J329</f>
        <v>Audiovisual: Non-invasive 3D visualization of the sponge-inhabiting barnacle Acasta sulcata (Crustacea: Cirripedia: Balanomorpha) from the Moluccas, Indonesia</v>
      </c>
      <c r="K13" s="156">
        <f>'[1]Import raw CSV here'!K329</f>
        <v>0</v>
      </c>
      <c r="L13" s="156">
        <f>'[1]Import raw CSV here'!L329</f>
        <v>0</v>
      </c>
      <c r="M13" s="156">
        <f>'[1]Import raw CSV here'!M329</f>
        <v>0</v>
      </c>
      <c r="N13" s="156">
        <f>'[1]Import raw CSV here'!N329</f>
        <v>0</v>
      </c>
      <c r="O13" s="157" t="str">
        <f>'[1]Import raw CSV here'!O329</f>
        <v>Museum für Naturkunde Berlin (MfN) - Leibniz Institute for Evolution and Biodiversity Science</v>
      </c>
      <c r="P13" s="156" t="str">
        <f>'[1]Import raw CSV here'!P329</f>
        <v>doi</v>
      </c>
      <c r="Q13" s="156" t="str">
        <f>'[1]Import raw CSV here'!Q329</f>
        <v>10.7479/87tp-gr35</v>
      </c>
      <c r="R13" s="156" t="str">
        <f>'[1]Import raw CSV here'!R329</f>
        <v>open_access</v>
      </c>
      <c r="S13" s="156" t="str">
        <f>'[1]Import raw CSV here'!S329</f>
        <v>datenpublikation</v>
      </c>
      <c r="T13" s="156">
        <f>'[1]Import raw CSV here'!T329</f>
        <v>0</v>
      </c>
      <c r="U13" s="156" t="str">
        <f>'[1]Import raw CSV here'!U329</f>
        <v>Department: Biodiversity Discovery</v>
      </c>
      <c r="V13" s="156">
        <f>'[1]Import raw CSV here'!V329</f>
        <v>0</v>
      </c>
      <c r="W13" s="156">
        <f>'[1]Import raw CSV here'!W329</f>
        <v>0</v>
      </c>
      <c r="X13" s="156">
        <f>'[1]Import raw CSV here'!X329</f>
        <v>0</v>
      </c>
      <c r="Y13" s="158">
        <f>'[1]Import raw CSV here'!Y329</f>
        <v>0</v>
      </c>
      <c r="Z13" s="158">
        <f>'[1]Import raw CSV here'!Z329</f>
        <v>0</v>
      </c>
      <c r="AA13" s="158">
        <f>'[1]Import raw CSV here'!AA329</f>
        <v>0</v>
      </c>
      <c r="AB13" s="158">
        <f>'[1]Import raw CSV here'!AB329</f>
        <v>0</v>
      </c>
      <c r="AC13" s="159">
        <f t="shared" si="0"/>
        <v>0</v>
      </c>
      <c r="AD13" s="160">
        <f t="shared" si="1"/>
        <v>0</v>
      </c>
      <c r="AE13" s="161">
        <f>'[1]Import raw CSV here'!AC329</f>
        <v>1</v>
      </c>
      <c r="AF13" s="161">
        <f>'[1]Import raw CSV here'!AD329</f>
        <v>0</v>
      </c>
      <c r="AG13" s="162">
        <f t="shared" si="2"/>
        <v>1</v>
      </c>
      <c r="AH13" s="163">
        <f t="shared" si="3"/>
        <v>1</v>
      </c>
      <c r="AI13" s="164">
        <f t="shared" si="4"/>
        <v>1</v>
      </c>
      <c r="AJ13" s="165">
        <f>'[1]Import raw CSV here'!AE329</f>
        <v>0</v>
      </c>
      <c r="AK13" s="165">
        <f>'[1]Import raw CSV here'!AF329</f>
        <v>0</v>
      </c>
      <c r="AL13" s="166">
        <f t="shared" si="5"/>
        <v>0</v>
      </c>
      <c r="AM13" s="167">
        <f t="shared" si="6"/>
        <v>0</v>
      </c>
      <c r="AN13" s="168">
        <f>'[1]Import raw CSV here'!AG329</f>
        <v>0</v>
      </c>
      <c r="AO13" s="168">
        <f>'[1]Import raw CSV here'!AH329</f>
        <v>0</v>
      </c>
      <c r="AP13" s="168">
        <f>'[1]Import raw CSV here'!AI329</f>
        <v>0</v>
      </c>
      <c r="AQ13" s="169">
        <f t="shared" si="7"/>
        <v>0</v>
      </c>
      <c r="AR13" s="170">
        <f t="shared" si="8"/>
        <v>0</v>
      </c>
      <c r="AS13" s="164">
        <f t="shared" si="9"/>
        <v>0</v>
      </c>
      <c r="AT13" s="171">
        <f t="shared" si="10"/>
        <v>1</v>
      </c>
      <c r="AU13" s="172">
        <f t="shared" si="11"/>
        <v>1</v>
      </c>
      <c r="AV13" s="173">
        <f>'[1]Import raw CSV here'!AJ329</f>
        <v>0</v>
      </c>
      <c r="AW13" s="173">
        <f>'[1]Import raw CSV here'!AK329</f>
        <v>0</v>
      </c>
      <c r="AX13" s="173">
        <f>'[1]Import raw CSV here'!AL329</f>
        <v>0</v>
      </c>
      <c r="AY13" s="173">
        <f>'[1]Import raw CSV here'!AM329</f>
        <v>0</v>
      </c>
      <c r="AZ13" s="173">
        <f>'[1]Import raw CSV here'!AN329</f>
        <v>0</v>
      </c>
      <c r="BA13" s="173">
        <f>'[1]Import raw CSV here'!AO329</f>
        <v>0</v>
      </c>
      <c r="BB13" s="173">
        <f>'[1]Import raw CSV here'!AP329</f>
        <v>0</v>
      </c>
      <c r="BC13" s="173">
        <f>'[1]Import raw CSV here'!AQ329</f>
        <v>0</v>
      </c>
      <c r="BD13" s="173">
        <f>'[1]Import raw CSV here'!AR329</f>
        <v>0</v>
      </c>
      <c r="BE13" s="173">
        <f>'[1]Import raw CSV here'!AS329</f>
        <v>0</v>
      </c>
      <c r="BF13" s="173">
        <f>'[1]Import raw CSV here'!AT329</f>
        <v>0</v>
      </c>
      <c r="BG13" s="173">
        <f>'[1]Import raw CSV here'!AU329</f>
        <v>0</v>
      </c>
      <c r="BH13" s="173">
        <f>'[1]Import raw CSV here'!AV329</f>
        <v>0</v>
      </c>
      <c r="BI13" s="173">
        <f>'[1]Import raw CSV here'!AW329</f>
        <v>0</v>
      </c>
      <c r="BJ13" s="173">
        <f>'[1]Import raw CSV here'!AX329</f>
        <v>0</v>
      </c>
      <c r="BK13" s="173">
        <f>'[1]Import raw CSV here'!AY329</f>
        <v>0</v>
      </c>
      <c r="BL13" s="173">
        <f>'[1]Import raw CSV here'!AZ329</f>
        <v>0</v>
      </c>
      <c r="BM13" s="173">
        <f>'[1]Import raw CSV here'!BA329</f>
        <v>0</v>
      </c>
      <c r="BN13" s="173">
        <f>'[1]Import raw CSV here'!BB329</f>
        <v>0</v>
      </c>
      <c r="BO13" s="173">
        <f>'[1]Import raw CSV here'!BC329</f>
        <v>0</v>
      </c>
      <c r="BP13" s="173">
        <f>'[1]Import raw CSV here'!BD329</f>
        <v>0</v>
      </c>
      <c r="BQ13" s="173">
        <f>'[1]Import raw CSV here'!BE329</f>
        <v>0</v>
      </c>
      <c r="BR13" s="173">
        <f>'[1]Import raw CSV here'!BF329</f>
        <v>0</v>
      </c>
      <c r="BS13" s="173">
        <f>'[1]Import raw CSV here'!BG329</f>
        <v>0</v>
      </c>
      <c r="BT13" s="173">
        <f>'[1]Import raw CSV here'!BH329</f>
        <v>0</v>
      </c>
      <c r="BU13" s="173">
        <f>'[1]Import raw CSV here'!BI329</f>
        <v>0</v>
      </c>
      <c r="BV13" s="173">
        <f>'[1]Import raw CSV here'!BJ329</f>
        <v>0</v>
      </c>
      <c r="BW13" s="173">
        <f>'[1]Import raw CSV here'!BK329</f>
        <v>0</v>
      </c>
      <c r="BX13" s="173">
        <f>'[1]Import raw CSV here'!BL329</f>
        <v>0</v>
      </c>
      <c r="BY13" s="173">
        <f>'[1]Import raw CSV here'!BM329</f>
        <v>0</v>
      </c>
      <c r="BZ13" s="173">
        <f>'[1]Import raw CSV here'!BN329</f>
        <v>0</v>
      </c>
      <c r="CA13" s="173">
        <f>'[1]Import raw CSV here'!BO329</f>
        <v>0</v>
      </c>
      <c r="CB13" s="173">
        <f>'[1]Import raw CSV here'!BP329</f>
        <v>0</v>
      </c>
      <c r="CC13" s="173">
        <f>'[1]Import raw CSV here'!BQ329</f>
        <v>0</v>
      </c>
      <c r="CD13" s="173">
        <f>'[1]Import raw CSV here'!BR329</f>
        <v>0</v>
      </c>
      <c r="CE13" s="173">
        <f>'[1]Import raw CSV here'!BS329</f>
        <v>0</v>
      </c>
      <c r="CF13" s="173">
        <f>'[1]Import raw CSV here'!BT329</f>
        <v>0</v>
      </c>
      <c r="CG13" s="173">
        <f>'[1]Import raw CSV here'!BU329</f>
        <v>0</v>
      </c>
      <c r="CH13" s="173">
        <f>'[1]Import raw CSV here'!BV329</f>
        <v>0</v>
      </c>
      <c r="CI13" s="170">
        <f>'[1]Import raw CSV here'!BW329</f>
        <v>0</v>
      </c>
      <c r="CJ13" s="174">
        <f>'[1]Import raw CSV here'!BX329</f>
        <v>0</v>
      </c>
      <c r="CK13" s="172">
        <f>'[1]Import raw CSV here'!BY329</f>
        <v>0</v>
      </c>
      <c r="CL13" s="174">
        <f>'[1]Import raw CSV here'!BZ329</f>
        <v>0</v>
      </c>
      <c r="CM13" s="174">
        <f>'[1]Import raw CSV here'!CA329</f>
        <v>0</v>
      </c>
      <c r="CN13" s="174">
        <f>'[1]Import raw CSV here'!CB329</f>
        <v>0</v>
      </c>
      <c r="CO13" s="170">
        <f>'[1]Import raw CSV here'!CC329</f>
        <v>0</v>
      </c>
      <c r="CP13" s="174">
        <f>'[1]Import raw CSV here'!CD329</f>
        <v>0</v>
      </c>
      <c r="CQ13" s="174">
        <f>'[1]Import raw CSV here'!CE329</f>
        <v>0</v>
      </c>
      <c r="CR13" s="170">
        <f>'[1]Import raw CSV here'!CF329</f>
        <v>0</v>
      </c>
      <c r="CS13" s="174">
        <f>'[1]Import raw CSV here'!CG329</f>
        <v>0</v>
      </c>
      <c r="CT13" s="174">
        <f>'[1]Import raw CSV here'!CH329</f>
        <v>0</v>
      </c>
      <c r="CU13" s="170">
        <f>'[1]Import raw CSV here'!CI329</f>
        <v>0</v>
      </c>
      <c r="CV13" s="174">
        <f>'[1]Import raw CSV here'!CJ329</f>
        <v>0</v>
      </c>
      <c r="CW13" s="174">
        <f>'[1]Import raw CSV here'!CK329</f>
        <v>0</v>
      </c>
      <c r="CX13" s="174">
        <f>'[1]Import raw CSV here'!CL329</f>
        <v>0</v>
      </c>
      <c r="CY13" s="170">
        <f>'[1]Import raw CSV here'!CM329</f>
        <v>1</v>
      </c>
      <c r="CZ13" s="170">
        <f>'[1]Import raw CSV here'!CN329</f>
        <v>0</v>
      </c>
      <c r="DA13" s="170">
        <f>'[1]Import raw CSV here'!CO329</f>
        <v>0</v>
      </c>
      <c r="DB13" s="174">
        <f>'[1]Import raw CSV here'!CP329</f>
        <v>0</v>
      </c>
      <c r="DC13" s="174">
        <f>'[1]Import raw CSV here'!CQ329</f>
        <v>0</v>
      </c>
      <c r="DD13" s="174">
        <f>'[1]Import raw CSV here'!CR329</f>
        <v>0</v>
      </c>
      <c r="DE13" s="170">
        <f>'[1]Import raw CSV here'!CS329</f>
        <v>0</v>
      </c>
      <c r="DF13" s="174">
        <f>'[1]Import raw CSV here'!CT329</f>
        <v>0</v>
      </c>
      <c r="DG13" s="174">
        <f>'[1]Import raw CSV here'!CU329</f>
        <v>0</v>
      </c>
      <c r="DH13" s="174">
        <f>'[1]Import raw CSV here'!CV329</f>
        <v>0</v>
      </c>
      <c r="DI13" s="170">
        <f>'[1]Import raw CSV here'!CW329</f>
        <v>0</v>
      </c>
      <c r="DJ13" s="175">
        <f t="shared" si="12"/>
        <v>0</v>
      </c>
      <c r="DK13" s="175">
        <f t="shared" si="13"/>
        <v>0</v>
      </c>
      <c r="DL13" s="172">
        <f t="shared" si="14"/>
        <v>0</v>
      </c>
      <c r="DM13" s="175">
        <f t="shared" si="14"/>
        <v>0</v>
      </c>
      <c r="DN13" s="175">
        <f t="shared" si="15"/>
        <v>0</v>
      </c>
      <c r="DO13" s="175">
        <f t="shared" si="16"/>
        <v>0</v>
      </c>
      <c r="DP13" s="175">
        <f t="shared" si="17"/>
        <v>0</v>
      </c>
      <c r="DQ13" s="175">
        <f t="shared" si="18"/>
        <v>0</v>
      </c>
    </row>
    <row r="14" spans="1:125" s="197" customFormat="1" x14ac:dyDescent="0.35">
      <c r="A14" s="156">
        <f>'[1]Import raw CSV here'!A330</f>
        <v>2351</v>
      </c>
      <c r="B14" s="156" t="str">
        <f>'[1]Import raw CSV here'!B330</f>
        <v>Stefanie.Pass</v>
      </c>
      <c r="C14" s="156" t="str">
        <f>'[1]Import raw CSV here'!C330</f>
        <v>2021-01-19 20:31:04.496823</v>
      </c>
      <c r="D14" s="156" t="str">
        <f>'[1]Import raw CSV here'!D330</f>
        <v>2021-01-19 16:22:07.307215</v>
      </c>
      <c r="E14" s="156" t="str">
        <f>'[1]Import raw CSV here'!E330</f>
        <v>Berger, F.; Hoffmann, A.; Rössig, W.; Hoffmann, J.; Strohmann, V.</v>
      </c>
      <c r="F14" s="156" t="str">
        <f>'[1]Import raw CSV here'!F330</f>
        <v>Rössig, W.; Berger, F.; Hoffmann, A.; Hoffmann, J.</v>
      </c>
      <c r="G14" s="156" t="str">
        <f>'[1]Import raw CSV here'!G330</f>
        <v>Strohmann, V.</v>
      </c>
      <c r="H14" s="156">
        <f>'[1]Import raw CSV here'!H330</f>
        <v>43921</v>
      </c>
      <c r="I14" s="156">
        <f>'[1]Import raw CSV here'!I330</f>
        <v>2020</v>
      </c>
      <c r="J14" s="156" t="str">
        <f>'[1]Import raw CSV here'!J330</f>
        <v>Handreichung: Inspirationsworkshops mit Stakeholdern und Öffentlichkeit</v>
      </c>
      <c r="K14" s="156">
        <f>'[1]Import raw CSV here'!K330</f>
        <v>0</v>
      </c>
      <c r="L14" s="156">
        <f>'[1]Import raw CSV here'!L330</f>
        <v>0</v>
      </c>
      <c r="M14" s="156">
        <f>'[1]Import raw CSV here'!M330</f>
        <v>0</v>
      </c>
      <c r="N14" s="156">
        <f>'[1]Import raw CSV here'!N330</f>
        <v>0</v>
      </c>
      <c r="O14" s="157">
        <f>'[1]Import raw CSV here'!O330</f>
        <v>0</v>
      </c>
      <c r="P14" s="156" t="str">
        <f>'[1]Import raw CSV here'!P330</f>
        <v>doi</v>
      </c>
      <c r="Q14" s="156" t="str">
        <f>'[1]Import raw CSV here'!Q330</f>
        <v>10.7479/c5cf-ps88</v>
      </c>
      <c r="R14" s="156" t="str">
        <f>'[1]Import raw CSV here'!R330</f>
        <v>open_access</v>
      </c>
      <c r="S14" s="156" t="str">
        <f>'[1]Import raw CSV here'!S330</f>
        <v>graueliteratur</v>
      </c>
      <c r="T14" s="156" t="str">
        <f>'[1]Import raw CSV here'!T330</f>
        <v>arbeitspapier</v>
      </c>
      <c r="U14" s="156" t="str">
        <f>'[1]Import raw CSV here'!U330</f>
        <v>Department: Science in Society</v>
      </c>
      <c r="V14" s="156">
        <f>'[1]Import raw CSV here'!V330</f>
        <v>0</v>
      </c>
      <c r="W14" s="156">
        <f>'[1]Import raw CSV here'!W330</f>
        <v>0</v>
      </c>
      <c r="X14" s="156">
        <f>'[1]Import raw CSV here'!X330</f>
        <v>0</v>
      </c>
      <c r="Y14" s="158">
        <f>'[1]Import raw CSV here'!Y330</f>
        <v>0</v>
      </c>
      <c r="Z14" s="158">
        <f>'[1]Import raw CSV here'!Z330</f>
        <v>0</v>
      </c>
      <c r="AA14" s="158">
        <f>'[1]Import raw CSV here'!AA330</f>
        <v>0</v>
      </c>
      <c r="AB14" s="158">
        <f>'[1]Import raw CSV here'!AB330</f>
        <v>0</v>
      </c>
      <c r="AC14" s="159">
        <f t="shared" si="0"/>
        <v>0</v>
      </c>
      <c r="AD14" s="160">
        <f t="shared" si="1"/>
        <v>0</v>
      </c>
      <c r="AE14" s="161">
        <f>'[1]Import raw CSV here'!AC330</f>
        <v>0</v>
      </c>
      <c r="AF14" s="161">
        <f>'[1]Import raw CSV here'!AD330</f>
        <v>0</v>
      </c>
      <c r="AG14" s="162">
        <f t="shared" si="2"/>
        <v>0</v>
      </c>
      <c r="AH14" s="163">
        <f t="shared" si="3"/>
        <v>0</v>
      </c>
      <c r="AI14" s="164">
        <f t="shared" si="4"/>
        <v>0</v>
      </c>
      <c r="AJ14" s="165">
        <f>'[1]Import raw CSV here'!AE330</f>
        <v>0</v>
      </c>
      <c r="AK14" s="165">
        <f>'[1]Import raw CSV here'!AF330</f>
        <v>0</v>
      </c>
      <c r="AL14" s="166">
        <f t="shared" si="5"/>
        <v>0</v>
      </c>
      <c r="AM14" s="167">
        <f t="shared" si="6"/>
        <v>0</v>
      </c>
      <c r="AN14" s="168">
        <f>'[1]Import raw CSV here'!AG330</f>
        <v>0</v>
      </c>
      <c r="AO14" s="168">
        <f>'[1]Import raw CSV here'!AH330</f>
        <v>1</v>
      </c>
      <c r="AP14" s="168">
        <f>'[1]Import raw CSV here'!AI330</f>
        <v>0</v>
      </c>
      <c r="AQ14" s="169">
        <f t="shared" si="7"/>
        <v>1</v>
      </c>
      <c r="AR14" s="170">
        <f t="shared" si="8"/>
        <v>1</v>
      </c>
      <c r="AS14" s="164">
        <f t="shared" si="9"/>
        <v>1</v>
      </c>
      <c r="AT14" s="171">
        <f t="shared" si="10"/>
        <v>1</v>
      </c>
      <c r="AU14" s="172">
        <f t="shared" si="11"/>
        <v>1</v>
      </c>
      <c r="AV14" s="173">
        <f>'[1]Import raw CSV here'!AJ330</f>
        <v>0</v>
      </c>
      <c r="AW14" s="173">
        <f>'[1]Import raw CSV here'!AK330</f>
        <v>0</v>
      </c>
      <c r="AX14" s="173">
        <f>'[1]Import raw CSV here'!AL330</f>
        <v>0</v>
      </c>
      <c r="AY14" s="173">
        <f>'[1]Import raw CSV here'!AM330</f>
        <v>0</v>
      </c>
      <c r="AZ14" s="173">
        <f>'[1]Import raw CSV here'!AN330</f>
        <v>0</v>
      </c>
      <c r="BA14" s="173">
        <f>'[1]Import raw CSV here'!AO330</f>
        <v>0</v>
      </c>
      <c r="BB14" s="173">
        <f>'[1]Import raw CSV here'!AP330</f>
        <v>0</v>
      </c>
      <c r="BC14" s="173">
        <f>'[1]Import raw CSV here'!AQ330</f>
        <v>0</v>
      </c>
      <c r="BD14" s="173">
        <f>'[1]Import raw CSV here'!AR330</f>
        <v>0</v>
      </c>
      <c r="BE14" s="173">
        <f>'[1]Import raw CSV here'!AS330</f>
        <v>0</v>
      </c>
      <c r="BF14" s="173">
        <f>'[1]Import raw CSV here'!AT330</f>
        <v>0</v>
      </c>
      <c r="BG14" s="173">
        <f>'[1]Import raw CSV here'!AU330</f>
        <v>0</v>
      </c>
      <c r="BH14" s="173">
        <f>'[1]Import raw CSV here'!AV330</f>
        <v>0</v>
      </c>
      <c r="BI14" s="173">
        <f>'[1]Import raw CSV here'!AW330</f>
        <v>0</v>
      </c>
      <c r="BJ14" s="173">
        <f>'[1]Import raw CSV here'!AX330</f>
        <v>0</v>
      </c>
      <c r="BK14" s="173">
        <f>'[1]Import raw CSV here'!AY330</f>
        <v>0</v>
      </c>
      <c r="BL14" s="173">
        <f>'[1]Import raw CSV here'!AZ330</f>
        <v>0</v>
      </c>
      <c r="BM14" s="173">
        <f>'[1]Import raw CSV here'!BA330</f>
        <v>0</v>
      </c>
      <c r="BN14" s="173">
        <f>'[1]Import raw CSV here'!BB330</f>
        <v>0</v>
      </c>
      <c r="BO14" s="173">
        <f>'[1]Import raw CSV here'!BC330</f>
        <v>0</v>
      </c>
      <c r="BP14" s="173">
        <f>'[1]Import raw CSV here'!BD330</f>
        <v>0</v>
      </c>
      <c r="BQ14" s="173">
        <f>'[1]Import raw CSV here'!BE330</f>
        <v>0</v>
      </c>
      <c r="BR14" s="173">
        <f>'[1]Import raw CSV here'!BF330</f>
        <v>0</v>
      </c>
      <c r="BS14" s="173">
        <f>'[1]Import raw CSV here'!BG330</f>
        <v>0</v>
      </c>
      <c r="BT14" s="173">
        <f>'[1]Import raw CSV here'!BH330</f>
        <v>0</v>
      </c>
      <c r="BU14" s="173">
        <f>'[1]Import raw CSV here'!BI330</f>
        <v>0</v>
      </c>
      <c r="BV14" s="173">
        <f>'[1]Import raw CSV here'!BJ330</f>
        <v>0</v>
      </c>
      <c r="BW14" s="173">
        <f>'[1]Import raw CSV here'!BK330</f>
        <v>0</v>
      </c>
      <c r="BX14" s="173">
        <f>'[1]Import raw CSV here'!BL330</f>
        <v>0</v>
      </c>
      <c r="BY14" s="173">
        <f>'[1]Import raw CSV here'!BM330</f>
        <v>0</v>
      </c>
      <c r="BZ14" s="173">
        <f>'[1]Import raw CSV here'!BN330</f>
        <v>0</v>
      </c>
      <c r="CA14" s="173">
        <f>'[1]Import raw CSV here'!BO330</f>
        <v>0</v>
      </c>
      <c r="CB14" s="173">
        <f>'[1]Import raw CSV here'!BP330</f>
        <v>0</v>
      </c>
      <c r="CC14" s="173">
        <f>'[1]Import raw CSV here'!BQ330</f>
        <v>0</v>
      </c>
      <c r="CD14" s="173">
        <f>'[1]Import raw CSV here'!BR330</f>
        <v>0</v>
      </c>
      <c r="CE14" s="173">
        <f>'[1]Import raw CSV here'!BS330</f>
        <v>0</v>
      </c>
      <c r="CF14" s="173">
        <f>'[1]Import raw CSV here'!BT330</f>
        <v>0</v>
      </c>
      <c r="CG14" s="173">
        <f>'[1]Import raw CSV here'!BU330</f>
        <v>0</v>
      </c>
      <c r="CH14" s="173">
        <f>'[1]Import raw CSV here'!BV330</f>
        <v>0</v>
      </c>
      <c r="CI14" s="170">
        <f>'[1]Import raw CSV here'!BW330</f>
        <v>0</v>
      </c>
      <c r="CJ14" s="174">
        <f>'[1]Import raw CSV here'!BX330</f>
        <v>0</v>
      </c>
      <c r="CK14" s="172">
        <f>'[1]Import raw CSV here'!BY330</f>
        <v>0</v>
      </c>
      <c r="CL14" s="174">
        <f>'[1]Import raw CSV here'!BZ330</f>
        <v>0</v>
      </c>
      <c r="CM14" s="174">
        <f>'[1]Import raw CSV here'!CA330</f>
        <v>0</v>
      </c>
      <c r="CN14" s="174">
        <f>'[1]Import raw CSV here'!CB330</f>
        <v>0</v>
      </c>
      <c r="CO14" s="170">
        <f>'[1]Import raw CSV here'!CC330</f>
        <v>0</v>
      </c>
      <c r="CP14" s="174">
        <f>'[1]Import raw CSV here'!CD330</f>
        <v>0</v>
      </c>
      <c r="CQ14" s="174">
        <f>'[1]Import raw CSV here'!CE330</f>
        <v>0</v>
      </c>
      <c r="CR14" s="170">
        <f>'[1]Import raw CSV here'!CF330</f>
        <v>0</v>
      </c>
      <c r="CS14" s="174">
        <f>'[1]Import raw CSV here'!CG330</f>
        <v>0</v>
      </c>
      <c r="CT14" s="174">
        <f>'[1]Import raw CSV here'!CH330</f>
        <v>0</v>
      </c>
      <c r="CU14" s="170">
        <f>'[1]Import raw CSV here'!CI330</f>
        <v>0</v>
      </c>
      <c r="CV14" s="174">
        <f>'[1]Import raw CSV here'!CJ330</f>
        <v>0</v>
      </c>
      <c r="CW14" s="174">
        <f>'[1]Import raw CSV here'!CK330</f>
        <v>0</v>
      </c>
      <c r="CX14" s="174">
        <f>'[1]Import raw CSV here'!CL330</f>
        <v>0</v>
      </c>
      <c r="CY14" s="170">
        <f>'[1]Import raw CSV here'!CM330</f>
        <v>0</v>
      </c>
      <c r="CZ14" s="170">
        <f>'[1]Import raw CSV here'!CN330</f>
        <v>0</v>
      </c>
      <c r="DA14" s="170">
        <f>'[1]Import raw CSV here'!CO330</f>
        <v>0</v>
      </c>
      <c r="DB14" s="174">
        <f>'[1]Import raw CSV here'!CP330</f>
        <v>0</v>
      </c>
      <c r="DC14" s="174">
        <f>'[1]Import raw CSV here'!CQ330</f>
        <v>0</v>
      </c>
      <c r="DD14" s="174">
        <f>'[1]Import raw CSV here'!CR330</f>
        <v>0</v>
      </c>
      <c r="DE14" s="170">
        <f>'[1]Import raw CSV here'!CS330</f>
        <v>1</v>
      </c>
      <c r="DF14" s="174">
        <f>'[1]Import raw CSV here'!CT330</f>
        <v>1</v>
      </c>
      <c r="DG14" s="174">
        <f>'[1]Import raw CSV here'!CU330</f>
        <v>0</v>
      </c>
      <c r="DH14" s="174">
        <f>'[1]Import raw CSV here'!CV330</f>
        <v>0</v>
      </c>
      <c r="DI14" s="170">
        <f>'[1]Import raw CSV here'!CW330</f>
        <v>0</v>
      </c>
      <c r="DJ14" s="175">
        <f t="shared" si="12"/>
        <v>0</v>
      </c>
      <c r="DK14" s="175">
        <f t="shared" si="13"/>
        <v>0</v>
      </c>
      <c r="DL14" s="172">
        <f t="shared" si="14"/>
        <v>0</v>
      </c>
      <c r="DM14" s="175">
        <f t="shared" si="14"/>
        <v>0</v>
      </c>
      <c r="DN14" s="175">
        <f t="shared" si="15"/>
        <v>0</v>
      </c>
      <c r="DO14" s="175">
        <f t="shared" si="16"/>
        <v>0</v>
      </c>
      <c r="DP14" s="175">
        <f t="shared" si="17"/>
        <v>0</v>
      </c>
      <c r="DQ14" s="175">
        <f t="shared" si="18"/>
        <v>1</v>
      </c>
      <c r="DR14" s="215"/>
      <c r="DS14" s="215"/>
      <c r="DT14" s="215"/>
      <c r="DU14" s="215"/>
    </row>
    <row r="15" spans="1:125" s="197" customFormat="1" x14ac:dyDescent="0.35">
      <c r="A15" s="156">
        <f>'[1]Import raw CSV here'!A331</f>
        <v>2352</v>
      </c>
      <c r="B15" s="156" t="str">
        <f>'[1]Import raw CSV here'!B331</f>
        <v>Clara.Schindler</v>
      </c>
      <c r="C15" s="156" t="str">
        <f>'[1]Import raw CSV here'!C331</f>
        <v>2021-04-19 11:24:21.966665</v>
      </c>
      <c r="D15" s="156" t="str">
        <f>'[1]Import raw CSV here'!D331</f>
        <v>2021-01-19 18:17:29.837012</v>
      </c>
      <c r="E15" s="156" t="str">
        <f>'[1]Import raw CSV here'!E331</f>
        <v>Rauhut, O.; Heckeberg, N.</v>
      </c>
      <c r="F15" s="156">
        <f>'[1]Import raw CSV here'!F331</f>
        <v>0</v>
      </c>
      <c r="G15" s="156" t="str">
        <f>'[1]Import raw CSV here'!G331</f>
        <v>Rauhut, O.</v>
      </c>
      <c r="H15" s="156">
        <f>'[1]Import raw CSV here'!H331</f>
        <v>44113</v>
      </c>
      <c r="I15" s="156">
        <f>'[1]Import raw CSV here'!I331</f>
        <v>2020</v>
      </c>
      <c r="J15" s="156" t="str">
        <f>'[1]Import raw CSV here'!J331</f>
        <v>Histology of spinosaurid dinosaur teeth from the Albian-Cenomanian of Morocco: implications for tooth replacement and ecology</v>
      </c>
      <c r="K15" s="156" t="str">
        <f>'[1]Import raw CSV here'!K331</f>
        <v>Palaeontologia Electronica</v>
      </c>
      <c r="L15" s="156">
        <f>'[1]Import raw CSV here'!L331</f>
        <v>23</v>
      </c>
      <c r="M15" s="156">
        <f>'[1]Import raw CSV here'!M331</f>
        <v>3</v>
      </c>
      <c r="N15" s="156" t="str">
        <f>'[1]Import raw CSV here'!N331</f>
        <v>Article number: 23(3):a48</v>
      </c>
      <c r="O15" s="157">
        <f>'[1]Import raw CSV here'!O331</f>
        <v>0</v>
      </c>
      <c r="P15" s="156" t="str">
        <f>'[1]Import raw CSV here'!P331</f>
        <v>doi</v>
      </c>
      <c r="Q15" s="156" t="str">
        <f>'[1]Import raw CSV here'!Q331</f>
        <v>10.26879/1041</v>
      </c>
      <c r="R15" s="156" t="str">
        <f>'[1]Import raw CSV here'!R331</f>
        <v>open_access</v>
      </c>
      <c r="S15" s="156" t="str">
        <f>'[1]Import raw CSV here'!S331</f>
        <v>artikel</v>
      </c>
      <c r="T15" s="156" t="str">
        <f>'[1]Import raw CSV here'!T331</f>
        <v>peerrevartikel</v>
      </c>
      <c r="U15" s="156" t="str">
        <f>'[1]Import raw CSV here'!U331</f>
        <v>Department: Evolutionary Morphology</v>
      </c>
      <c r="V15" s="156">
        <f>'[1]Import raw CSV here'!V331</f>
        <v>0</v>
      </c>
      <c r="W15" s="156">
        <f>'[1]Import raw CSV here'!W331</f>
        <v>0</v>
      </c>
      <c r="X15" s="156">
        <f>'[1]Import raw CSV here'!X331</f>
        <v>0</v>
      </c>
      <c r="Y15" s="158">
        <f>'[1]Import raw CSV here'!Y331</f>
        <v>0</v>
      </c>
      <c r="Z15" s="158">
        <f>'[1]Import raw CSV here'!Z331</f>
        <v>1</v>
      </c>
      <c r="AA15" s="158">
        <f>'[1]Import raw CSV here'!AA331</f>
        <v>0</v>
      </c>
      <c r="AB15" s="158">
        <f>'[1]Import raw CSV here'!AB331</f>
        <v>0</v>
      </c>
      <c r="AC15" s="159">
        <f t="shared" si="0"/>
        <v>1</v>
      </c>
      <c r="AD15" s="160">
        <f t="shared" si="1"/>
        <v>1</v>
      </c>
      <c r="AE15" s="161">
        <f>'[1]Import raw CSV here'!AC331</f>
        <v>0</v>
      </c>
      <c r="AF15" s="161">
        <f>'[1]Import raw CSV here'!AD331</f>
        <v>0</v>
      </c>
      <c r="AG15" s="162">
        <f t="shared" si="2"/>
        <v>0</v>
      </c>
      <c r="AH15" s="163">
        <f t="shared" si="3"/>
        <v>0</v>
      </c>
      <c r="AI15" s="164">
        <f t="shared" si="4"/>
        <v>1</v>
      </c>
      <c r="AJ15" s="165">
        <f>'[1]Import raw CSV here'!AE331</f>
        <v>0</v>
      </c>
      <c r="AK15" s="165">
        <f>'[1]Import raw CSV here'!AF331</f>
        <v>0</v>
      </c>
      <c r="AL15" s="166">
        <f t="shared" si="5"/>
        <v>0</v>
      </c>
      <c r="AM15" s="167">
        <f t="shared" si="6"/>
        <v>0</v>
      </c>
      <c r="AN15" s="168">
        <f>'[1]Import raw CSV here'!AG331</f>
        <v>0</v>
      </c>
      <c r="AO15" s="168">
        <f>'[1]Import raw CSV here'!AH331</f>
        <v>0</v>
      </c>
      <c r="AP15" s="168">
        <f>'[1]Import raw CSV here'!AI331</f>
        <v>0</v>
      </c>
      <c r="AQ15" s="169">
        <f t="shared" si="7"/>
        <v>0</v>
      </c>
      <c r="AR15" s="170">
        <f t="shared" si="8"/>
        <v>0</v>
      </c>
      <c r="AS15" s="164">
        <f t="shared" si="9"/>
        <v>0</v>
      </c>
      <c r="AT15" s="171">
        <f t="shared" si="10"/>
        <v>1</v>
      </c>
      <c r="AU15" s="172">
        <f t="shared" si="11"/>
        <v>1</v>
      </c>
      <c r="AV15" s="173">
        <f>'[1]Import raw CSV here'!AJ331</f>
        <v>0</v>
      </c>
      <c r="AW15" s="173">
        <f>'[1]Import raw CSV here'!AK331</f>
        <v>0</v>
      </c>
      <c r="AX15" s="173">
        <f>'[1]Import raw CSV here'!AL331</f>
        <v>0</v>
      </c>
      <c r="AY15" s="173">
        <f>'[1]Import raw CSV here'!AM331</f>
        <v>0</v>
      </c>
      <c r="AZ15" s="173">
        <f>'[1]Import raw CSV here'!AN331</f>
        <v>0</v>
      </c>
      <c r="BA15" s="173">
        <f>'[1]Import raw CSV here'!AO331</f>
        <v>0</v>
      </c>
      <c r="BB15" s="173">
        <f>'[1]Import raw CSV here'!AP331</f>
        <v>0</v>
      </c>
      <c r="BC15" s="173">
        <f>'[1]Import raw CSV here'!AQ331</f>
        <v>0</v>
      </c>
      <c r="BD15" s="173">
        <f>'[1]Import raw CSV here'!AR331</f>
        <v>0</v>
      </c>
      <c r="BE15" s="173">
        <f>'[1]Import raw CSV here'!AS331</f>
        <v>0</v>
      </c>
      <c r="BF15" s="173">
        <f>'[1]Import raw CSV here'!AT331</f>
        <v>0</v>
      </c>
      <c r="BG15" s="173">
        <f>'[1]Import raw CSV here'!AU331</f>
        <v>0</v>
      </c>
      <c r="BH15" s="173">
        <f>'[1]Import raw CSV here'!AV331</f>
        <v>0</v>
      </c>
      <c r="BI15" s="173">
        <f>'[1]Import raw CSV here'!AW331</f>
        <v>0</v>
      </c>
      <c r="BJ15" s="173">
        <f>'[1]Import raw CSV here'!AX331</f>
        <v>0</v>
      </c>
      <c r="BK15" s="173">
        <f>'[1]Import raw CSV here'!AY331</f>
        <v>0</v>
      </c>
      <c r="BL15" s="173">
        <f>'[1]Import raw CSV here'!AZ331</f>
        <v>0</v>
      </c>
      <c r="BM15" s="173">
        <f>'[1]Import raw CSV here'!BA331</f>
        <v>0</v>
      </c>
      <c r="BN15" s="173">
        <f>'[1]Import raw CSV here'!BB331</f>
        <v>0</v>
      </c>
      <c r="BO15" s="173">
        <f>'[1]Import raw CSV here'!BC331</f>
        <v>0</v>
      </c>
      <c r="BP15" s="173">
        <f>'[1]Import raw CSV here'!BD331</f>
        <v>0</v>
      </c>
      <c r="BQ15" s="173">
        <f>'[1]Import raw CSV here'!BE331</f>
        <v>0</v>
      </c>
      <c r="BR15" s="173">
        <f>'[1]Import raw CSV here'!BF331</f>
        <v>0</v>
      </c>
      <c r="BS15" s="173">
        <f>'[1]Import raw CSV here'!BG331</f>
        <v>0</v>
      </c>
      <c r="BT15" s="173">
        <f>'[1]Import raw CSV here'!BH331</f>
        <v>0</v>
      </c>
      <c r="BU15" s="173">
        <f>'[1]Import raw CSV here'!BI331</f>
        <v>0</v>
      </c>
      <c r="BV15" s="173">
        <f>'[1]Import raw CSV here'!BJ331</f>
        <v>0</v>
      </c>
      <c r="BW15" s="173">
        <f>'[1]Import raw CSV here'!BK331</f>
        <v>0</v>
      </c>
      <c r="BX15" s="173">
        <f>'[1]Import raw CSV here'!BL331</f>
        <v>0</v>
      </c>
      <c r="BY15" s="173">
        <f>'[1]Import raw CSV here'!BM331</f>
        <v>0</v>
      </c>
      <c r="BZ15" s="173">
        <f>'[1]Import raw CSV here'!BN331</f>
        <v>0</v>
      </c>
      <c r="CA15" s="173">
        <f>'[1]Import raw CSV here'!BO331</f>
        <v>0</v>
      </c>
      <c r="CB15" s="173">
        <f>'[1]Import raw CSV here'!BP331</f>
        <v>0</v>
      </c>
      <c r="CC15" s="173">
        <f>'[1]Import raw CSV here'!BQ331</f>
        <v>0</v>
      </c>
      <c r="CD15" s="173">
        <f>'[1]Import raw CSV here'!BR331</f>
        <v>0</v>
      </c>
      <c r="CE15" s="173">
        <f>'[1]Import raw CSV here'!BS331</f>
        <v>0</v>
      </c>
      <c r="CF15" s="173">
        <f>'[1]Import raw CSV here'!BT331</f>
        <v>0</v>
      </c>
      <c r="CG15" s="173">
        <f>'[1]Import raw CSV here'!BU331</f>
        <v>0</v>
      </c>
      <c r="CH15" s="173">
        <f>'[1]Import raw CSV here'!BV331</f>
        <v>0</v>
      </c>
      <c r="CI15" s="170">
        <f>'[1]Import raw CSV here'!BW331</f>
        <v>1</v>
      </c>
      <c r="CJ15" s="174">
        <f>'[1]Import raw CSV here'!BX331</f>
        <v>0</v>
      </c>
      <c r="CK15" s="172">
        <f>'[1]Import raw CSV here'!BY331</f>
        <v>1</v>
      </c>
      <c r="CL15" s="174">
        <f>'[1]Import raw CSV here'!BZ331</f>
        <v>0</v>
      </c>
      <c r="CM15" s="174">
        <f>'[1]Import raw CSV here'!CA331</f>
        <v>0</v>
      </c>
      <c r="CN15" s="174">
        <f>'[1]Import raw CSV here'!CB331</f>
        <v>0</v>
      </c>
      <c r="CO15" s="170">
        <f>'[1]Import raw CSV here'!CC331</f>
        <v>0</v>
      </c>
      <c r="CP15" s="174">
        <f>'[1]Import raw CSV here'!CD331</f>
        <v>0</v>
      </c>
      <c r="CQ15" s="174">
        <f>'[1]Import raw CSV here'!CE331</f>
        <v>0</v>
      </c>
      <c r="CR15" s="170">
        <f>'[1]Import raw CSV here'!CF331</f>
        <v>0</v>
      </c>
      <c r="CS15" s="174">
        <f>'[1]Import raw CSV here'!CG331</f>
        <v>0</v>
      </c>
      <c r="CT15" s="174">
        <f>'[1]Import raw CSV here'!CH331</f>
        <v>0</v>
      </c>
      <c r="CU15" s="170">
        <f>'[1]Import raw CSV here'!CI331</f>
        <v>0</v>
      </c>
      <c r="CV15" s="174">
        <f>'[1]Import raw CSV here'!CJ331</f>
        <v>0</v>
      </c>
      <c r="CW15" s="174">
        <f>'[1]Import raw CSV here'!CK331</f>
        <v>0</v>
      </c>
      <c r="CX15" s="174">
        <f>'[1]Import raw CSV here'!CL331</f>
        <v>0</v>
      </c>
      <c r="CY15" s="170">
        <f>'[1]Import raw CSV here'!CM331</f>
        <v>0</v>
      </c>
      <c r="CZ15" s="170">
        <f>'[1]Import raw CSV here'!CN331</f>
        <v>0</v>
      </c>
      <c r="DA15" s="170">
        <f>'[1]Import raw CSV here'!CO331</f>
        <v>0</v>
      </c>
      <c r="DB15" s="174">
        <f>'[1]Import raw CSV here'!CP331</f>
        <v>0</v>
      </c>
      <c r="DC15" s="174">
        <f>'[1]Import raw CSV here'!CQ331</f>
        <v>0</v>
      </c>
      <c r="DD15" s="174">
        <f>'[1]Import raw CSV here'!CR331</f>
        <v>0</v>
      </c>
      <c r="DE15" s="170">
        <f>'[1]Import raw CSV here'!CS331</f>
        <v>0</v>
      </c>
      <c r="DF15" s="174">
        <f>'[1]Import raw CSV here'!CT331</f>
        <v>0</v>
      </c>
      <c r="DG15" s="174">
        <f>'[1]Import raw CSV here'!CU331</f>
        <v>0</v>
      </c>
      <c r="DH15" s="174">
        <f>'[1]Import raw CSV here'!CV331</f>
        <v>0</v>
      </c>
      <c r="DI15" s="170">
        <f>'[1]Import raw CSV here'!CW331</f>
        <v>0</v>
      </c>
      <c r="DJ15" s="175">
        <f t="shared" si="12"/>
        <v>0</v>
      </c>
      <c r="DK15" s="175">
        <f t="shared" si="13"/>
        <v>0</v>
      </c>
      <c r="DL15" s="172">
        <f t="shared" si="14"/>
        <v>1</v>
      </c>
      <c r="DM15" s="175">
        <f t="shared" si="14"/>
        <v>0</v>
      </c>
      <c r="DN15" s="175">
        <f t="shared" si="15"/>
        <v>0</v>
      </c>
      <c r="DO15" s="175">
        <f t="shared" si="16"/>
        <v>0</v>
      </c>
      <c r="DP15" s="175">
        <f t="shared" si="17"/>
        <v>0</v>
      </c>
      <c r="DQ15" s="175">
        <f t="shared" si="18"/>
        <v>0</v>
      </c>
      <c r="DR15" s="176"/>
      <c r="DS15" s="176"/>
      <c r="DT15" s="176"/>
      <c r="DU15" s="176"/>
    </row>
    <row r="16" spans="1:125" s="197" customFormat="1" x14ac:dyDescent="0.35">
      <c r="A16" s="177">
        <v>2352</v>
      </c>
      <c r="B16" s="177" t="s">
        <v>3093</v>
      </c>
      <c r="C16" s="177" t="s">
        <v>3117</v>
      </c>
      <c r="D16" s="177" t="s">
        <v>2965</v>
      </c>
      <c r="E16" s="177" t="s">
        <v>3118</v>
      </c>
      <c r="F16" s="177">
        <v>0</v>
      </c>
      <c r="G16" s="177" t="s">
        <v>2967</v>
      </c>
      <c r="H16" s="177">
        <v>44113</v>
      </c>
      <c r="I16" s="177">
        <v>2020</v>
      </c>
      <c r="J16" s="177" t="s">
        <v>2969</v>
      </c>
      <c r="K16" s="177" t="s">
        <v>335</v>
      </c>
      <c r="L16" s="177">
        <v>23</v>
      </c>
      <c r="M16" s="177">
        <v>3</v>
      </c>
      <c r="N16" s="177" t="s">
        <v>2970</v>
      </c>
      <c r="O16" s="178">
        <v>0</v>
      </c>
      <c r="P16" s="177" t="s">
        <v>102</v>
      </c>
      <c r="Q16" s="177" t="s">
        <v>2971</v>
      </c>
      <c r="R16" s="177" t="s">
        <v>103</v>
      </c>
      <c r="S16" s="177" t="s">
        <v>104</v>
      </c>
      <c r="T16" s="177" t="s">
        <v>105</v>
      </c>
      <c r="U16" s="177" t="s">
        <v>125</v>
      </c>
      <c r="V16" s="177">
        <v>0</v>
      </c>
      <c r="W16" s="177">
        <v>0</v>
      </c>
      <c r="X16" s="177">
        <v>0</v>
      </c>
      <c r="Y16" s="179">
        <v>0</v>
      </c>
      <c r="Z16" s="179">
        <v>1</v>
      </c>
      <c r="AA16" s="179">
        <v>0</v>
      </c>
      <c r="AB16" s="179">
        <v>0</v>
      </c>
      <c r="AC16" s="180">
        <v>1</v>
      </c>
      <c r="AD16" s="181">
        <v>1</v>
      </c>
      <c r="AE16" s="182">
        <v>0</v>
      </c>
      <c r="AF16" s="182">
        <v>0</v>
      </c>
      <c r="AG16" s="183">
        <v>0</v>
      </c>
      <c r="AH16" s="184">
        <v>0</v>
      </c>
      <c r="AI16" s="185">
        <v>1</v>
      </c>
      <c r="AJ16" s="186">
        <v>0</v>
      </c>
      <c r="AK16" s="186">
        <v>0</v>
      </c>
      <c r="AL16" s="187">
        <v>0</v>
      </c>
      <c r="AM16" s="188">
        <v>0</v>
      </c>
      <c r="AN16" s="189">
        <v>0</v>
      </c>
      <c r="AO16" s="189">
        <v>0</v>
      </c>
      <c r="AP16" s="189">
        <v>0</v>
      </c>
      <c r="AQ16" s="190">
        <v>0</v>
      </c>
      <c r="AR16" s="191">
        <v>0</v>
      </c>
      <c r="AS16" s="185">
        <v>0</v>
      </c>
      <c r="AT16" s="192">
        <v>1</v>
      </c>
      <c r="AU16" s="193">
        <v>1</v>
      </c>
      <c r="AV16" s="194">
        <v>0</v>
      </c>
      <c r="AW16" s="194">
        <v>0</v>
      </c>
      <c r="AX16" s="194">
        <v>0</v>
      </c>
      <c r="AY16" s="194">
        <v>0</v>
      </c>
      <c r="AZ16" s="194">
        <v>0</v>
      </c>
      <c r="BA16" s="194">
        <v>0</v>
      </c>
      <c r="BB16" s="194">
        <v>0</v>
      </c>
      <c r="BC16" s="194">
        <v>0</v>
      </c>
      <c r="BD16" s="194">
        <v>0</v>
      </c>
      <c r="BE16" s="194">
        <v>0</v>
      </c>
      <c r="BF16" s="194">
        <v>0</v>
      </c>
      <c r="BG16" s="194">
        <v>0</v>
      </c>
      <c r="BH16" s="194">
        <v>0</v>
      </c>
      <c r="BI16" s="194">
        <v>0</v>
      </c>
      <c r="BJ16" s="194">
        <v>0</v>
      </c>
      <c r="BK16" s="194">
        <v>0</v>
      </c>
      <c r="BL16" s="194">
        <v>0</v>
      </c>
      <c r="BM16" s="194">
        <v>0</v>
      </c>
      <c r="BN16" s="194">
        <v>0</v>
      </c>
      <c r="BO16" s="194">
        <v>0</v>
      </c>
      <c r="BP16" s="194">
        <v>0</v>
      </c>
      <c r="BQ16" s="194">
        <v>0</v>
      </c>
      <c r="BR16" s="194">
        <v>0</v>
      </c>
      <c r="BS16" s="194">
        <v>0</v>
      </c>
      <c r="BT16" s="194">
        <v>0</v>
      </c>
      <c r="BU16" s="194">
        <v>0</v>
      </c>
      <c r="BV16" s="194">
        <v>0</v>
      </c>
      <c r="BW16" s="194">
        <v>0</v>
      </c>
      <c r="BX16" s="194">
        <v>0</v>
      </c>
      <c r="BY16" s="194">
        <v>0</v>
      </c>
      <c r="BZ16" s="194">
        <v>0</v>
      </c>
      <c r="CA16" s="194">
        <v>0</v>
      </c>
      <c r="CB16" s="194">
        <v>0</v>
      </c>
      <c r="CC16" s="194">
        <v>0</v>
      </c>
      <c r="CD16" s="194">
        <v>0</v>
      </c>
      <c r="CE16" s="194">
        <v>0</v>
      </c>
      <c r="CF16" s="194">
        <v>0</v>
      </c>
      <c r="CG16" s="194">
        <v>0</v>
      </c>
      <c r="CH16" s="194">
        <v>0</v>
      </c>
      <c r="CI16" s="191">
        <v>1</v>
      </c>
      <c r="CJ16" s="195">
        <v>0</v>
      </c>
      <c r="CK16" s="193">
        <v>1</v>
      </c>
      <c r="CL16" s="195">
        <v>0</v>
      </c>
      <c r="CM16" s="195">
        <v>0</v>
      </c>
      <c r="CN16" s="195">
        <v>0</v>
      </c>
      <c r="CO16" s="191">
        <v>0</v>
      </c>
      <c r="CP16" s="195">
        <v>0</v>
      </c>
      <c r="CQ16" s="195">
        <v>0</v>
      </c>
      <c r="CR16" s="191">
        <v>0</v>
      </c>
      <c r="CS16" s="195">
        <v>0</v>
      </c>
      <c r="CT16" s="195">
        <v>0</v>
      </c>
      <c r="CU16" s="191">
        <v>0</v>
      </c>
      <c r="CV16" s="195">
        <v>0</v>
      </c>
      <c r="CW16" s="195">
        <v>0</v>
      </c>
      <c r="CX16" s="195">
        <v>0</v>
      </c>
      <c r="CY16" s="191">
        <v>0</v>
      </c>
      <c r="CZ16" s="191">
        <v>0</v>
      </c>
      <c r="DA16" s="191">
        <v>0</v>
      </c>
      <c r="DB16" s="195">
        <v>0</v>
      </c>
      <c r="DC16" s="195">
        <v>0</v>
      </c>
      <c r="DD16" s="195">
        <v>0</v>
      </c>
      <c r="DE16" s="191">
        <v>0</v>
      </c>
      <c r="DF16" s="195">
        <v>0</v>
      </c>
      <c r="DG16" s="195">
        <v>0</v>
      </c>
      <c r="DH16" s="195">
        <v>0</v>
      </c>
      <c r="DI16" s="191">
        <v>0</v>
      </c>
      <c r="DJ16" s="196">
        <v>0</v>
      </c>
      <c r="DK16" s="196">
        <v>0</v>
      </c>
      <c r="DL16" s="193">
        <v>1</v>
      </c>
      <c r="DM16" s="196">
        <v>0</v>
      </c>
      <c r="DN16" s="196">
        <v>0</v>
      </c>
      <c r="DO16" s="196">
        <v>0</v>
      </c>
      <c r="DP16" s="196">
        <v>0</v>
      </c>
      <c r="DQ16" s="196">
        <v>0</v>
      </c>
      <c r="DR16" s="200" t="s">
        <v>3064</v>
      </c>
      <c r="DS16" s="200" t="s">
        <v>3079</v>
      </c>
      <c r="DT16" s="201">
        <v>1616</v>
      </c>
      <c r="DU16" s="201">
        <v>1694</v>
      </c>
    </row>
    <row r="17" spans="1:125" s="197" customFormat="1" x14ac:dyDescent="0.35">
      <c r="A17" s="156">
        <f>'[1]Import raw CSV here'!A332</f>
        <v>2353</v>
      </c>
      <c r="B17" s="156" t="str">
        <f>'[1]Import raw CSV here'!B332</f>
        <v>root</v>
      </c>
      <c r="C17" s="156" t="str">
        <f>'[1]Import raw CSV here'!C332</f>
        <v>2021-02-15 21:39:19.583931</v>
      </c>
      <c r="D17" s="156" t="str">
        <f>'[1]Import raw CSV here'!D332</f>
        <v>2021-01-19 20:31:51.55809</v>
      </c>
      <c r="E17" s="156" t="str">
        <f>'[1]Import raw CSV here'!E332</f>
        <v>Manske, L.; Plesa, A.; Wuennemann, K.; Ruedas, T.</v>
      </c>
      <c r="F17" s="156" t="str">
        <f>'[1]Import raw CSV here'!F332</f>
        <v>Manske, L.; Ruedas, T.; Wuennemann, K.</v>
      </c>
      <c r="G17" s="156" t="str">
        <f>'[1]Import raw CSV here'!G332</f>
        <v>Plesa, A.</v>
      </c>
      <c r="H17" s="156">
        <f>'[1]Import raw CSV here'!H332</f>
        <v>44104</v>
      </c>
      <c r="I17" s="156">
        <f>'[1]Import raw CSV here'!I332</f>
        <v>2020</v>
      </c>
      <c r="J17" s="156" t="str">
        <f>'[1]Import raw CSV here'!J332</f>
        <v>The influence of interior structure and thermal state on impact melt generation in terrestrial planets</v>
      </c>
      <c r="K17" s="156" t="str">
        <f>'[1]Import raw CSV here'!K332</f>
        <v>Europlanet Science Congress 2020</v>
      </c>
      <c r="L17" s="156">
        <f>'[1]Import raw CSV here'!L332</f>
        <v>0</v>
      </c>
      <c r="M17" s="156">
        <f>'[1]Import raw CSV here'!M332</f>
        <v>0</v>
      </c>
      <c r="N17" s="156">
        <f>'[1]Import raw CSV here'!N332</f>
        <v>0</v>
      </c>
      <c r="O17" s="157">
        <f>'[1]Import raw CSV here'!O332</f>
        <v>0</v>
      </c>
      <c r="P17" s="156" t="str">
        <f>'[1]Import raw CSV here'!P332</f>
        <v>doi</v>
      </c>
      <c r="Q17" s="156" t="str">
        <f>'[1]Import raw CSV here'!Q332</f>
        <v>10.5194/epsc2020-764</v>
      </c>
      <c r="R17" s="156" t="str">
        <f>'[1]Import raw CSV here'!R332</f>
        <v>closed_access</v>
      </c>
      <c r="S17" s="156" t="str">
        <f>'[1]Import raw CSV here'!S332</f>
        <v>konfpo</v>
      </c>
      <c r="T17" s="156" t="str">
        <f>'[1]Import raw CSV here'!T332</f>
        <v>poster</v>
      </c>
      <c r="U17" s="156" t="str">
        <f>'[1]Import raw CSV here'!U332</f>
        <v>Department: Impact and Meteorite Research</v>
      </c>
      <c r="V17" s="156">
        <f>'[1]Import raw CSV here'!V332</f>
        <v>0</v>
      </c>
      <c r="W17" s="156">
        <f>'[1]Import raw CSV here'!W332</f>
        <v>0</v>
      </c>
      <c r="X17" s="156">
        <f>'[1]Import raw CSV here'!X332</f>
        <v>0</v>
      </c>
      <c r="Y17" s="158">
        <f>'[1]Import raw CSV here'!Y332</f>
        <v>0</v>
      </c>
      <c r="Z17" s="158">
        <f>'[1]Import raw CSV here'!Z332</f>
        <v>0</v>
      </c>
      <c r="AA17" s="158">
        <f>'[1]Import raw CSV here'!AA332</f>
        <v>0</v>
      </c>
      <c r="AB17" s="158">
        <f>'[1]Import raw CSV here'!AB332</f>
        <v>1</v>
      </c>
      <c r="AC17" s="159">
        <f>SUM(Y17:AB17)</f>
        <v>1</v>
      </c>
      <c r="AD17" s="160">
        <f>IF((SUM(Y17:AB17)&gt;=1),1,0)</f>
        <v>1</v>
      </c>
      <c r="AE17" s="161">
        <f>'[1]Import raw CSV here'!AC332</f>
        <v>0</v>
      </c>
      <c r="AF17" s="161">
        <f>'[1]Import raw CSV here'!AD332</f>
        <v>0</v>
      </c>
      <c r="AG17" s="162">
        <f>SUM(AE17:AF17)</f>
        <v>0</v>
      </c>
      <c r="AH17" s="163">
        <f>IF((SUM(AE17:AF17)&gt;=1),1,0)</f>
        <v>0</v>
      </c>
      <c r="AI17" s="164">
        <f>IF((SUM(AD17,AH17)&gt;=1),1,0)</f>
        <v>1</v>
      </c>
      <c r="AJ17" s="165">
        <f>'[1]Import raw CSV here'!AE332</f>
        <v>0</v>
      </c>
      <c r="AK17" s="165">
        <f>'[1]Import raw CSV here'!AF332</f>
        <v>0</v>
      </c>
      <c r="AL17" s="166">
        <f>SUM(AJ17:AK17)</f>
        <v>0</v>
      </c>
      <c r="AM17" s="167">
        <f>IF((SUM(AJ17:AK17)&gt;=1),1,0)</f>
        <v>0</v>
      </c>
      <c r="AN17" s="168">
        <f>'[1]Import raw CSV here'!AG332</f>
        <v>0</v>
      </c>
      <c r="AO17" s="168">
        <f>'[1]Import raw CSV here'!AH332</f>
        <v>0</v>
      </c>
      <c r="AP17" s="168">
        <f>'[1]Import raw CSV here'!AI332</f>
        <v>0</v>
      </c>
      <c r="AQ17" s="169">
        <f>SUM(AN17:AP17)</f>
        <v>0</v>
      </c>
      <c r="AR17" s="170">
        <f>IF((SUM(AN17:AP17)&gt;=1),1,0)</f>
        <v>0</v>
      </c>
      <c r="AS17" s="164">
        <f>IF((SUM(AM17,AR17)&gt;=1),1,0)</f>
        <v>0</v>
      </c>
      <c r="AT17" s="171">
        <f>SUM(Y17:AB17,AE17:AF17,AJ17:AK17,AN17:AP17)</f>
        <v>1</v>
      </c>
      <c r="AU17" s="172">
        <f>IF((SUM(AD17,AH17,AM17,AR17)&gt;=1),1,0)</f>
        <v>1</v>
      </c>
      <c r="AV17" s="173">
        <f>'[1]Import raw CSV here'!AJ332</f>
        <v>0</v>
      </c>
      <c r="AW17" s="173">
        <f>'[1]Import raw CSV here'!AK332</f>
        <v>0</v>
      </c>
      <c r="AX17" s="173">
        <f>'[1]Import raw CSV here'!AL332</f>
        <v>0</v>
      </c>
      <c r="AY17" s="173">
        <f>'[1]Import raw CSV here'!AM332</f>
        <v>0</v>
      </c>
      <c r="AZ17" s="173">
        <f>'[1]Import raw CSV here'!AN332</f>
        <v>0</v>
      </c>
      <c r="BA17" s="173">
        <f>'[1]Import raw CSV here'!AO332</f>
        <v>0</v>
      </c>
      <c r="BB17" s="173">
        <f>'[1]Import raw CSV here'!AP332</f>
        <v>0</v>
      </c>
      <c r="BC17" s="173">
        <f>'[1]Import raw CSV here'!AQ332</f>
        <v>0</v>
      </c>
      <c r="BD17" s="173">
        <f>'[1]Import raw CSV here'!AR332</f>
        <v>0</v>
      </c>
      <c r="BE17" s="173">
        <f>'[1]Import raw CSV here'!AS332</f>
        <v>0</v>
      </c>
      <c r="BF17" s="173">
        <f>'[1]Import raw CSV here'!AT332</f>
        <v>0</v>
      </c>
      <c r="BG17" s="173">
        <f>'[1]Import raw CSV here'!AU332</f>
        <v>0</v>
      </c>
      <c r="BH17" s="173">
        <f>'[1]Import raw CSV here'!AV332</f>
        <v>0</v>
      </c>
      <c r="BI17" s="173">
        <f>'[1]Import raw CSV here'!AW332</f>
        <v>0</v>
      </c>
      <c r="BJ17" s="173">
        <f>'[1]Import raw CSV here'!AX332</f>
        <v>0</v>
      </c>
      <c r="BK17" s="173">
        <f>'[1]Import raw CSV here'!AY332</f>
        <v>0</v>
      </c>
      <c r="BL17" s="173">
        <f>'[1]Import raw CSV here'!AZ332</f>
        <v>0</v>
      </c>
      <c r="BM17" s="173">
        <f>'[1]Import raw CSV here'!BA332</f>
        <v>0</v>
      </c>
      <c r="BN17" s="173">
        <f>'[1]Import raw CSV here'!BB332</f>
        <v>0</v>
      </c>
      <c r="BO17" s="173">
        <f>'[1]Import raw CSV here'!BC332</f>
        <v>0</v>
      </c>
      <c r="BP17" s="173">
        <f>'[1]Import raw CSV here'!BD332</f>
        <v>0</v>
      </c>
      <c r="BQ17" s="173">
        <f>'[1]Import raw CSV here'!BE332</f>
        <v>0</v>
      </c>
      <c r="BR17" s="173">
        <f>'[1]Import raw CSV here'!BF332</f>
        <v>0</v>
      </c>
      <c r="BS17" s="173">
        <f>'[1]Import raw CSV here'!BG332</f>
        <v>0</v>
      </c>
      <c r="BT17" s="173">
        <f>'[1]Import raw CSV here'!BH332</f>
        <v>0</v>
      </c>
      <c r="BU17" s="173">
        <f>'[1]Import raw CSV here'!BI332</f>
        <v>0</v>
      </c>
      <c r="BV17" s="173">
        <f>'[1]Import raw CSV here'!BJ332</f>
        <v>0</v>
      </c>
      <c r="BW17" s="173">
        <f>'[1]Import raw CSV here'!BK332</f>
        <v>0</v>
      </c>
      <c r="BX17" s="173">
        <f>'[1]Import raw CSV here'!BL332</f>
        <v>0</v>
      </c>
      <c r="BY17" s="173">
        <f>'[1]Import raw CSV here'!BM332</f>
        <v>0</v>
      </c>
      <c r="BZ17" s="173">
        <f>'[1]Import raw CSV here'!BN332</f>
        <v>0</v>
      </c>
      <c r="CA17" s="173">
        <f>'[1]Import raw CSV here'!BO332</f>
        <v>0</v>
      </c>
      <c r="CB17" s="173">
        <f>'[1]Import raw CSV here'!BP332</f>
        <v>0</v>
      </c>
      <c r="CC17" s="173">
        <f>'[1]Import raw CSV here'!BQ332</f>
        <v>0</v>
      </c>
      <c r="CD17" s="173">
        <f>'[1]Import raw CSV here'!BR332</f>
        <v>0</v>
      </c>
      <c r="CE17" s="173">
        <f>'[1]Import raw CSV here'!BS332</f>
        <v>0</v>
      </c>
      <c r="CF17" s="173">
        <f>'[1]Import raw CSV here'!BT332</f>
        <v>0</v>
      </c>
      <c r="CG17" s="173">
        <f>'[1]Import raw CSV here'!BU332</f>
        <v>0</v>
      </c>
      <c r="CH17" s="173">
        <f>'[1]Import raw CSV here'!BV332</f>
        <v>0</v>
      </c>
      <c r="CI17" s="170">
        <f>'[1]Import raw CSV here'!BW332</f>
        <v>0</v>
      </c>
      <c r="CJ17" s="174">
        <f>'[1]Import raw CSV here'!BX332</f>
        <v>0</v>
      </c>
      <c r="CK17" s="172">
        <f>'[1]Import raw CSV here'!BY332</f>
        <v>0</v>
      </c>
      <c r="CL17" s="174">
        <f>'[1]Import raw CSV here'!BZ332</f>
        <v>0</v>
      </c>
      <c r="CM17" s="174">
        <f>'[1]Import raw CSV here'!CA332</f>
        <v>0</v>
      </c>
      <c r="CN17" s="174">
        <f>'[1]Import raw CSV here'!CB332</f>
        <v>0</v>
      </c>
      <c r="CO17" s="170">
        <f>'[1]Import raw CSV here'!CC332</f>
        <v>0</v>
      </c>
      <c r="CP17" s="174">
        <f>'[1]Import raw CSV here'!CD332</f>
        <v>0</v>
      </c>
      <c r="CQ17" s="174">
        <f>'[1]Import raw CSV here'!CE332</f>
        <v>0</v>
      </c>
      <c r="CR17" s="170">
        <f>'[1]Import raw CSV here'!CF332</f>
        <v>0</v>
      </c>
      <c r="CS17" s="174">
        <f>'[1]Import raw CSV here'!CG332</f>
        <v>0</v>
      </c>
      <c r="CT17" s="174">
        <f>'[1]Import raw CSV here'!CH332</f>
        <v>0</v>
      </c>
      <c r="CU17" s="170">
        <f>'[1]Import raw CSV here'!CI332</f>
        <v>1</v>
      </c>
      <c r="CV17" s="174">
        <f>'[1]Import raw CSV here'!CJ332</f>
        <v>1</v>
      </c>
      <c r="CW17" s="174">
        <f>'[1]Import raw CSV here'!CK332</f>
        <v>0</v>
      </c>
      <c r="CX17" s="174">
        <f>'[1]Import raw CSV here'!CL332</f>
        <v>0</v>
      </c>
      <c r="CY17" s="170">
        <f>'[1]Import raw CSV here'!CM332</f>
        <v>0</v>
      </c>
      <c r="CZ17" s="170">
        <f>'[1]Import raw CSV here'!CN332</f>
        <v>0</v>
      </c>
      <c r="DA17" s="170">
        <f>'[1]Import raw CSV here'!CO332</f>
        <v>0</v>
      </c>
      <c r="DB17" s="174">
        <f>'[1]Import raw CSV here'!CP332</f>
        <v>0</v>
      </c>
      <c r="DC17" s="174">
        <f>'[1]Import raw CSV here'!CQ332</f>
        <v>0</v>
      </c>
      <c r="DD17" s="174">
        <f>'[1]Import raw CSV here'!CR332</f>
        <v>0</v>
      </c>
      <c r="DE17" s="170">
        <f>'[1]Import raw CSV here'!CS332</f>
        <v>0</v>
      </c>
      <c r="DF17" s="174">
        <f>'[1]Import raw CSV here'!CT332</f>
        <v>0</v>
      </c>
      <c r="DG17" s="174">
        <f>'[1]Import raw CSV here'!CU332</f>
        <v>0</v>
      </c>
      <c r="DH17" s="174">
        <f>'[1]Import raw CSV here'!CV332</f>
        <v>0</v>
      </c>
      <c r="DI17" s="170">
        <f>'[1]Import raw CSV here'!CW332</f>
        <v>0</v>
      </c>
      <c r="DJ17" s="175">
        <f>IF(OR(CJ17&gt;0,CP17&gt;0),1,0)</f>
        <v>0</v>
      </c>
      <c r="DK17" s="175">
        <f>CN17</f>
        <v>0</v>
      </c>
      <c r="DL17" s="172">
        <f t="shared" ref="DL17:DM19" si="19">CK17</f>
        <v>0</v>
      </c>
      <c r="DM17" s="175">
        <f t="shared" si="19"/>
        <v>0</v>
      </c>
      <c r="DN17" s="175">
        <f>CQ17</f>
        <v>0</v>
      </c>
      <c r="DO17" s="175">
        <f>IF(OR(CS17&gt;0,CW17&gt;0,CZ17&gt;0), 1,0)</f>
        <v>0</v>
      </c>
      <c r="DP17" s="175">
        <f>IF(OR(DC17&gt;0,DD17&gt;0), 1,0)</f>
        <v>0</v>
      </c>
      <c r="DQ17" s="175">
        <f>IF(OR(DF17&gt;0,DH17&gt;0),1,0)</f>
        <v>0</v>
      </c>
      <c r="DR17" s="176"/>
      <c r="DS17" s="176"/>
      <c r="DT17" s="176"/>
      <c r="DU17" s="176"/>
    </row>
    <row r="18" spans="1:125" s="197" customFormat="1" x14ac:dyDescent="0.35">
      <c r="A18" s="156">
        <f>'[1]Import raw CSV here'!A333</f>
        <v>2353</v>
      </c>
      <c r="B18" s="156" t="str">
        <f>'[1]Import raw CSV here'!B333</f>
        <v>root</v>
      </c>
      <c r="C18" s="156" t="str">
        <f>'[1]Import raw CSV here'!C333</f>
        <v>2021-02-15 21:39:19.583931</v>
      </c>
      <c r="D18" s="156" t="str">
        <f>'[1]Import raw CSV here'!D333</f>
        <v>2021-01-19 20:31:51.55809</v>
      </c>
      <c r="E18" s="156" t="str">
        <f>'[1]Import raw CSV here'!E333</f>
        <v>Manske, L.; Plesa, A.; Wuennemann, K.; Ruedas, T.</v>
      </c>
      <c r="F18" s="156" t="str">
        <f>'[1]Import raw CSV here'!F333</f>
        <v>Manske, L.; Ruedas, T.; Wuennemann, K.</v>
      </c>
      <c r="G18" s="156" t="str">
        <f>'[1]Import raw CSV here'!G333</f>
        <v>Plesa, A.</v>
      </c>
      <c r="H18" s="156">
        <f>'[1]Import raw CSV here'!H333</f>
        <v>44104</v>
      </c>
      <c r="I18" s="156">
        <f>'[1]Import raw CSV here'!I333</f>
        <v>2020</v>
      </c>
      <c r="J18" s="156" t="str">
        <f>'[1]Import raw CSV here'!J333</f>
        <v>The influence of interior structure and thermal state on impact melt generation in terrestrial planets</v>
      </c>
      <c r="K18" s="156">
        <f>'[1]Import raw CSV here'!K333</f>
        <v>0</v>
      </c>
      <c r="L18" s="156">
        <f>'[1]Import raw CSV here'!L333</f>
        <v>0</v>
      </c>
      <c r="M18" s="156">
        <f>'[1]Import raw CSV here'!M333</f>
        <v>0</v>
      </c>
      <c r="N18" s="156">
        <f>'[1]Import raw CSV here'!N333</f>
        <v>0</v>
      </c>
      <c r="O18" s="157">
        <f>'[1]Import raw CSV here'!O333</f>
        <v>0</v>
      </c>
      <c r="P18" s="156" t="str">
        <f>'[1]Import raw CSV here'!P333</f>
        <v>doi</v>
      </c>
      <c r="Q18" s="156" t="str">
        <f>'[1]Import raw CSV here'!Q333</f>
        <v>10.5194/epsc2020-764</v>
      </c>
      <c r="R18" s="156" t="str">
        <f>'[1]Import raw CSV here'!R333</f>
        <v>closed_access</v>
      </c>
      <c r="S18" s="156" t="str">
        <f>'[1]Import raw CSV here'!S333</f>
        <v>konfpo</v>
      </c>
      <c r="T18" s="156" t="str">
        <f>'[1]Import raw CSV here'!T333</f>
        <v>poster</v>
      </c>
      <c r="U18" s="156" t="str">
        <f>'[1]Import raw CSV here'!U333</f>
        <v>Department: Impact and Meteorite Research</v>
      </c>
      <c r="V18" s="156">
        <f>'[1]Import raw CSV here'!V333</f>
        <v>0</v>
      </c>
      <c r="W18" s="156">
        <f>'[1]Import raw CSV here'!W333</f>
        <v>0</v>
      </c>
      <c r="X18" s="156">
        <f>'[1]Import raw CSV here'!X333</f>
        <v>0</v>
      </c>
      <c r="Y18" s="158">
        <f>'[1]Import raw CSV here'!Y333</f>
        <v>0</v>
      </c>
      <c r="Z18" s="158">
        <f>'[1]Import raw CSV here'!Z333</f>
        <v>0</v>
      </c>
      <c r="AA18" s="158">
        <f>'[1]Import raw CSV here'!AA333</f>
        <v>0</v>
      </c>
      <c r="AB18" s="158">
        <f>'[1]Import raw CSV here'!AB333</f>
        <v>1</v>
      </c>
      <c r="AC18" s="159">
        <f>SUM(Y18:AB18)</f>
        <v>1</v>
      </c>
      <c r="AD18" s="160">
        <f>IF((SUM(Y18:AB18)&gt;=1),1,0)</f>
        <v>1</v>
      </c>
      <c r="AE18" s="161">
        <f>'[1]Import raw CSV here'!AC333</f>
        <v>0</v>
      </c>
      <c r="AF18" s="161">
        <f>'[1]Import raw CSV here'!AD333</f>
        <v>0</v>
      </c>
      <c r="AG18" s="162">
        <f>SUM(AE18:AF18)</f>
        <v>0</v>
      </c>
      <c r="AH18" s="163">
        <f>IF((SUM(AE18:AF18)&gt;=1),1,0)</f>
        <v>0</v>
      </c>
      <c r="AI18" s="164">
        <f>IF((SUM(AD18,AH18)&gt;=1),1,0)</f>
        <v>1</v>
      </c>
      <c r="AJ18" s="165">
        <f>'[1]Import raw CSV here'!AE333</f>
        <v>0</v>
      </c>
      <c r="AK18" s="165">
        <f>'[1]Import raw CSV here'!AF333</f>
        <v>0</v>
      </c>
      <c r="AL18" s="166">
        <f>SUM(AJ18:AK18)</f>
        <v>0</v>
      </c>
      <c r="AM18" s="167">
        <f>IF((SUM(AJ18:AK18)&gt;=1),1,0)</f>
        <v>0</v>
      </c>
      <c r="AN18" s="168">
        <f>'[1]Import raw CSV here'!AG333</f>
        <v>0</v>
      </c>
      <c r="AO18" s="168">
        <f>'[1]Import raw CSV here'!AH333</f>
        <v>0</v>
      </c>
      <c r="AP18" s="168">
        <f>'[1]Import raw CSV here'!AI333</f>
        <v>0</v>
      </c>
      <c r="AQ18" s="169">
        <f>SUM(AN18:AP18)</f>
        <v>0</v>
      </c>
      <c r="AR18" s="170">
        <f>IF((SUM(AN18:AP18)&gt;=1),1,0)</f>
        <v>0</v>
      </c>
      <c r="AS18" s="164">
        <f>IF((SUM(AM18,AR18)&gt;=1),1,0)</f>
        <v>0</v>
      </c>
      <c r="AT18" s="171">
        <f>SUM(Y18:AB18,AE18:AF18,AJ18:AK18,AN18:AP18)</f>
        <v>1</v>
      </c>
      <c r="AU18" s="172">
        <f>IF((SUM(AD18,AH18,AM18,AR18)&gt;=1),1,0)</f>
        <v>1</v>
      </c>
      <c r="AV18" s="173">
        <f>'[1]Import raw CSV here'!AJ333</f>
        <v>0</v>
      </c>
      <c r="AW18" s="173">
        <f>'[1]Import raw CSV here'!AK333</f>
        <v>0</v>
      </c>
      <c r="AX18" s="173">
        <f>'[1]Import raw CSV here'!AL333</f>
        <v>0</v>
      </c>
      <c r="AY18" s="173">
        <f>'[1]Import raw CSV here'!AM333</f>
        <v>0</v>
      </c>
      <c r="AZ18" s="173">
        <f>'[1]Import raw CSV here'!AN333</f>
        <v>0</v>
      </c>
      <c r="BA18" s="173">
        <f>'[1]Import raw CSV here'!AO333</f>
        <v>0</v>
      </c>
      <c r="BB18" s="173">
        <f>'[1]Import raw CSV here'!AP333</f>
        <v>0</v>
      </c>
      <c r="BC18" s="173">
        <f>'[1]Import raw CSV here'!AQ333</f>
        <v>0</v>
      </c>
      <c r="BD18" s="173">
        <f>'[1]Import raw CSV here'!AR333</f>
        <v>0</v>
      </c>
      <c r="BE18" s="173">
        <f>'[1]Import raw CSV here'!AS333</f>
        <v>0</v>
      </c>
      <c r="BF18" s="173">
        <f>'[1]Import raw CSV here'!AT333</f>
        <v>0</v>
      </c>
      <c r="BG18" s="173">
        <f>'[1]Import raw CSV here'!AU333</f>
        <v>0</v>
      </c>
      <c r="BH18" s="173">
        <f>'[1]Import raw CSV here'!AV333</f>
        <v>0</v>
      </c>
      <c r="BI18" s="173">
        <f>'[1]Import raw CSV here'!AW333</f>
        <v>0</v>
      </c>
      <c r="BJ18" s="173">
        <f>'[1]Import raw CSV here'!AX333</f>
        <v>0</v>
      </c>
      <c r="BK18" s="173">
        <f>'[1]Import raw CSV here'!AY333</f>
        <v>0</v>
      </c>
      <c r="BL18" s="173">
        <f>'[1]Import raw CSV here'!AZ333</f>
        <v>0</v>
      </c>
      <c r="BM18" s="173">
        <f>'[1]Import raw CSV here'!BA333</f>
        <v>0</v>
      </c>
      <c r="BN18" s="173">
        <f>'[1]Import raw CSV here'!BB333</f>
        <v>0</v>
      </c>
      <c r="BO18" s="173">
        <f>'[1]Import raw CSV here'!BC333</f>
        <v>0</v>
      </c>
      <c r="BP18" s="173">
        <f>'[1]Import raw CSV here'!BD333</f>
        <v>0</v>
      </c>
      <c r="BQ18" s="173">
        <f>'[1]Import raw CSV here'!BE333</f>
        <v>0</v>
      </c>
      <c r="BR18" s="173">
        <f>'[1]Import raw CSV here'!BF333</f>
        <v>0</v>
      </c>
      <c r="BS18" s="173">
        <f>'[1]Import raw CSV here'!BG333</f>
        <v>0</v>
      </c>
      <c r="BT18" s="173">
        <f>'[1]Import raw CSV here'!BH333</f>
        <v>0</v>
      </c>
      <c r="BU18" s="173">
        <f>'[1]Import raw CSV here'!BI333</f>
        <v>0</v>
      </c>
      <c r="BV18" s="173">
        <f>'[1]Import raw CSV here'!BJ333</f>
        <v>0</v>
      </c>
      <c r="BW18" s="173">
        <f>'[1]Import raw CSV here'!BK333</f>
        <v>0</v>
      </c>
      <c r="BX18" s="173">
        <f>'[1]Import raw CSV here'!BL333</f>
        <v>0</v>
      </c>
      <c r="BY18" s="173">
        <f>'[1]Import raw CSV here'!BM333</f>
        <v>0</v>
      </c>
      <c r="BZ18" s="173">
        <f>'[1]Import raw CSV here'!BN333</f>
        <v>0</v>
      </c>
      <c r="CA18" s="173">
        <f>'[1]Import raw CSV here'!BO333</f>
        <v>0</v>
      </c>
      <c r="CB18" s="173">
        <f>'[1]Import raw CSV here'!BP333</f>
        <v>0</v>
      </c>
      <c r="CC18" s="173">
        <f>'[1]Import raw CSV here'!BQ333</f>
        <v>0</v>
      </c>
      <c r="CD18" s="173">
        <f>'[1]Import raw CSV here'!BR333</f>
        <v>0</v>
      </c>
      <c r="CE18" s="173">
        <f>'[1]Import raw CSV here'!BS333</f>
        <v>0</v>
      </c>
      <c r="CF18" s="173">
        <f>'[1]Import raw CSV here'!BT333</f>
        <v>0</v>
      </c>
      <c r="CG18" s="173">
        <f>'[1]Import raw CSV here'!BU333</f>
        <v>0</v>
      </c>
      <c r="CH18" s="173">
        <f>'[1]Import raw CSV here'!BV333</f>
        <v>0</v>
      </c>
      <c r="CI18" s="170">
        <f>'[1]Import raw CSV here'!BW333</f>
        <v>0</v>
      </c>
      <c r="CJ18" s="174">
        <f>'[1]Import raw CSV here'!BX333</f>
        <v>0</v>
      </c>
      <c r="CK18" s="172">
        <f>'[1]Import raw CSV here'!BY333</f>
        <v>0</v>
      </c>
      <c r="CL18" s="174">
        <f>'[1]Import raw CSV here'!BZ333</f>
        <v>0</v>
      </c>
      <c r="CM18" s="174">
        <f>'[1]Import raw CSV here'!CA333</f>
        <v>0</v>
      </c>
      <c r="CN18" s="174">
        <f>'[1]Import raw CSV here'!CB333</f>
        <v>0</v>
      </c>
      <c r="CO18" s="170">
        <f>'[1]Import raw CSV here'!CC333</f>
        <v>0</v>
      </c>
      <c r="CP18" s="174">
        <f>'[1]Import raw CSV here'!CD333</f>
        <v>0</v>
      </c>
      <c r="CQ18" s="174">
        <f>'[1]Import raw CSV here'!CE333</f>
        <v>0</v>
      </c>
      <c r="CR18" s="170">
        <f>'[1]Import raw CSV here'!CF333</f>
        <v>0</v>
      </c>
      <c r="CS18" s="174">
        <f>'[1]Import raw CSV here'!CG333</f>
        <v>0</v>
      </c>
      <c r="CT18" s="174">
        <f>'[1]Import raw CSV here'!CH333</f>
        <v>0</v>
      </c>
      <c r="CU18" s="170">
        <f>'[1]Import raw CSV here'!CI333</f>
        <v>1</v>
      </c>
      <c r="CV18" s="174">
        <f>'[1]Import raw CSV here'!CJ333</f>
        <v>1</v>
      </c>
      <c r="CW18" s="174">
        <f>'[1]Import raw CSV here'!CK333</f>
        <v>0</v>
      </c>
      <c r="CX18" s="174">
        <f>'[1]Import raw CSV here'!CL333</f>
        <v>0</v>
      </c>
      <c r="CY18" s="170">
        <f>'[1]Import raw CSV here'!CM333</f>
        <v>0</v>
      </c>
      <c r="CZ18" s="170">
        <f>'[1]Import raw CSV here'!CN333</f>
        <v>0</v>
      </c>
      <c r="DA18" s="170">
        <f>'[1]Import raw CSV here'!CO333</f>
        <v>0</v>
      </c>
      <c r="DB18" s="174">
        <f>'[1]Import raw CSV here'!CP333</f>
        <v>0</v>
      </c>
      <c r="DC18" s="174">
        <f>'[1]Import raw CSV here'!CQ333</f>
        <v>0</v>
      </c>
      <c r="DD18" s="174">
        <f>'[1]Import raw CSV here'!CR333</f>
        <v>0</v>
      </c>
      <c r="DE18" s="170">
        <f>'[1]Import raw CSV here'!CS333</f>
        <v>0</v>
      </c>
      <c r="DF18" s="174">
        <f>'[1]Import raw CSV here'!CT333</f>
        <v>0</v>
      </c>
      <c r="DG18" s="174">
        <f>'[1]Import raw CSV here'!CU333</f>
        <v>0</v>
      </c>
      <c r="DH18" s="174">
        <f>'[1]Import raw CSV here'!CV333</f>
        <v>0</v>
      </c>
      <c r="DI18" s="170">
        <f>'[1]Import raw CSV here'!CW333</f>
        <v>0</v>
      </c>
      <c r="DJ18" s="175">
        <f>IF(OR(CJ18&gt;0,CP18&gt;0),1,0)</f>
        <v>0</v>
      </c>
      <c r="DK18" s="175">
        <f>CN18</f>
        <v>0</v>
      </c>
      <c r="DL18" s="172">
        <f t="shared" si="19"/>
        <v>0</v>
      </c>
      <c r="DM18" s="175">
        <f t="shared" si="19"/>
        <v>0</v>
      </c>
      <c r="DN18" s="175">
        <f>CQ18</f>
        <v>0</v>
      </c>
      <c r="DO18" s="175">
        <f>IF(OR(CS18&gt;0,CW18&gt;0,CZ18&gt;0), 1,0)</f>
        <v>0</v>
      </c>
      <c r="DP18" s="175">
        <f>IF(OR(DC18&gt;0,DD18&gt;0), 1,0)</f>
        <v>0</v>
      </c>
      <c r="DQ18" s="175">
        <f>IF(OR(DF18&gt;0,DH18&gt;0),1,0)</f>
        <v>0</v>
      </c>
      <c r="DR18" s="215"/>
      <c r="DS18" s="215"/>
      <c r="DT18" s="215"/>
      <c r="DU18" s="215"/>
    </row>
    <row r="19" spans="1:125" s="197" customFormat="1" x14ac:dyDescent="0.35">
      <c r="A19">
        <v>2358</v>
      </c>
      <c r="B19" t="s">
        <v>127</v>
      </c>
      <c r="C19" t="s">
        <v>2979</v>
      </c>
      <c r="D19" t="s">
        <v>2980</v>
      </c>
      <c r="E19" t="s">
        <v>2981</v>
      </c>
      <c r="F19" t="s">
        <v>2981</v>
      </c>
      <c r="G19"/>
      <c r="H19" t="s">
        <v>1517</v>
      </c>
      <c r="I19">
        <v>2020</v>
      </c>
      <c r="J19" t="s">
        <v>2982</v>
      </c>
      <c r="K19" s="47"/>
      <c r="L19"/>
      <c r="M19"/>
      <c r="N19" t="s">
        <v>2983</v>
      </c>
      <c r="O19" s="42" t="s">
        <v>1518</v>
      </c>
      <c r="P19" t="s">
        <v>118</v>
      </c>
      <c r="Q19" t="s">
        <v>2984</v>
      </c>
      <c r="R19"/>
      <c r="S19" t="s">
        <v>104</v>
      </c>
      <c r="T19" t="s">
        <v>240</v>
      </c>
      <c r="U19" t="s">
        <v>2985</v>
      </c>
      <c r="V19">
        <v>1</v>
      </c>
      <c r="W19">
        <v>0</v>
      </c>
      <c r="X19">
        <v>0</v>
      </c>
      <c r="Y19" s="43">
        <v>0</v>
      </c>
      <c r="Z19" s="43">
        <v>0</v>
      </c>
      <c r="AA19" s="43">
        <v>0</v>
      </c>
      <c r="AB19" s="43">
        <v>0</v>
      </c>
      <c r="AC19" s="3">
        <f>SUM(Y19:AB19)</f>
        <v>0</v>
      </c>
      <c r="AD19" s="4">
        <f>IF((SUM(Y19:AB19)&gt;=1),1,0)</f>
        <v>0</v>
      </c>
      <c r="AE19" s="44">
        <v>0</v>
      </c>
      <c r="AF19" s="44">
        <v>0</v>
      </c>
      <c r="AG19" s="11">
        <f>SUM(AE19:AF19)</f>
        <v>0</v>
      </c>
      <c r="AH19" s="12">
        <f>IF((SUM(AE19:AF19)&gt;=1),1,0)</f>
        <v>0</v>
      </c>
      <c r="AI19" s="13">
        <f>IF((SUM(AD19,AH19)&gt;=1),1,0)</f>
        <v>0</v>
      </c>
      <c r="AJ19" s="45">
        <v>0</v>
      </c>
      <c r="AK19" s="45">
        <v>1</v>
      </c>
      <c r="AL19" s="18">
        <f>SUM(AJ19:AK19)</f>
        <v>1</v>
      </c>
      <c r="AM19" s="19">
        <f>IF((SUM(AJ19:AK19)&gt;=1),1,0)</f>
        <v>1</v>
      </c>
      <c r="AN19" s="46">
        <v>0</v>
      </c>
      <c r="AO19" s="46">
        <v>0</v>
      </c>
      <c r="AP19" s="46">
        <v>0</v>
      </c>
      <c r="AQ19" s="24">
        <f>SUM(AN19:AP19)</f>
        <v>0</v>
      </c>
      <c r="AR19" s="25">
        <f>IF((SUM(AN19:AP19)&gt;=1),1,0)</f>
        <v>0</v>
      </c>
      <c r="AS19" s="13">
        <f>IF((SUM(AM19,AR19)&gt;=1),1,0)</f>
        <v>1</v>
      </c>
      <c r="AT19" s="26">
        <f>SUM(Y19:AB19,AE19:AF19,AJ19:AK19,AN19:AP19)</f>
        <v>1</v>
      </c>
      <c r="AU19" s="27">
        <f>IF((SUM(AD19,AH19,AM19,AR19)&gt;=1),1,0)</f>
        <v>1</v>
      </c>
      <c r="AV19" s="47">
        <v>0</v>
      </c>
      <c r="AW19" s="47">
        <v>0</v>
      </c>
      <c r="AX19" s="47">
        <v>1</v>
      </c>
      <c r="AY19" s="47">
        <v>0</v>
      </c>
      <c r="AZ19" s="47">
        <v>0</v>
      </c>
      <c r="BA19" s="47">
        <v>0</v>
      </c>
      <c r="BB19" s="47">
        <v>0</v>
      </c>
      <c r="BC19" s="47">
        <v>0</v>
      </c>
      <c r="BD19" s="47">
        <v>0</v>
      </c>
      <c r="BE19" s="47">
        <v>0</v>
      </c>
      <c r="BF19" s="47">
        <v>0</v>
      </c>
      <c r="BG19" s="47">
        <v>0</v>
      </c>
      <c r="BH19" s="47">
        <v>0</v>
      </c>
      <c r="BI19" s="47">
        <v>0</v>
      </c>
      <c r="BJ19" s="47">
        <v>0</v>
      </c>
      <c r="BK19" s="47">
        <v>0</v>
      </c>
      <c r="BL19" s="47">
        <v>0</v>
      </c>
      <c r="BM19" s="47">
        <v>0</v>
      </c>
      <c r="BN19" s="47">
        <v>0</v>
      </c>
      <c r="BO19" s="47">
        <v>0</v>
      </c>
      <c r="BP19" s="47">
        <v>0</v>
      </c>
      <c r="BQ19" s="47">
        <v>0</v>
      </c>
      <c r="BR19" s="47">
        <v>0</v>
      </c>
      <c r="BS19" s="47">
        <v>0</v>
      </c>
      <c r="BT19" s="47">
        <v>0</v>
      </c>
      <c r="BU19" s="47">
        <v>0</v>
      </c>
      <c r="BV19" s="47">
        <v>0</v>
      </c>
      <c r="BW19" s="47">
        <v>0</v>
      </c>
      <c r="BX19" s="47">
        <v>0</v>
      </c>
      <c r="BY19" s="47">
        <v>0</v>
      </c>
      <c r="BZ19" s="47">
        <v>0</v>
      </c>
      <c r="CA19" s="47">
        <v>0</v>
      </c>
      <c r="CB19" s="47">
        <v>0</v>
      </c>
      <c r="CC19" s="47">
        <v>0</v>
      </c>
      <c r="CD19" s="47">
        <v>0</v>
      </c>
      <c r="CE19" s="47">
        <v>0</v>
      </c>
      <c r="CF19" s="47">
        <v>0</v>
      </c>
      <c r="CG19" s="47">
        <v>0</v>
      </c>
      <c r="CH19" s="47">
        <v>0</v>
      </c>
      <c r="CI19" s="25">
        <v>1</v>
      </c>
      <c r="CJ19" s="48">
        <v>0</v>
      </c>
      <c r="CK19" s="27">
        <v>0</v>
      </c>
      <c r="CL19" s="48">
        <v>1</v>
      </c>
      <c r="CM19" s="48">
        <v>0</v>
      </c>
      <c r="CN19" s="48">
        <v>0</v>
      </c>
      <c r="CO19" s="25">
        <v>0</v>
      </c>
      <c r="CP19" s="48">
        <v>0</v>
      </c>
      <c r="CQ19" s="48">
        <v>0</v>
      </c>
      <c r="CR19" s="25">
        <v>0</v>
      </c>
      <c r="CS19" s="48">
        <v>0</v>
      </c>
      <c r="CT19" s="48">
        <v>0</v>
      </c>
      <c r="CU19" s="25">
        <v>0</v>
      </c>
      <c r="CV19" s="48">
        <v>0</v>
      </c>
      <c r="CW19" s="48">
        <v>0</v>
      </c>
      <c r="CX19" s="48">
        <v>0</v>
      </c>
      <c r="CY19" s="25">
        <v>0</v>
      </c>
      <c r="CZ19" s="25">
        <v>0</v>
      </c>
      <c r="DA19" s="25">
        <v>0</v>
      </c>
      <c r="DB19" s="48">
        <v>0</v>
      </c>
      <c r="DC19" s="48">
        <v>0</v>
      </c>
      <c r="DD19" s="48">
        <v>0</v>
      </c>
      <c r="DE19" s="25">
        <v>0</v>
      </c>
      <c r="DF19" s="48">
        <v>0</v>
      </c>
      <c r="DG19" s="48">
        <v>0</v>
      </c>
      <c r="DH19" s="48">
        <v>0</v>
      </c>
      <c r="DI19" s="25">
        <v>0</v>
      </c>
      <c r="DJ19" s="33">
        <f>IF(OR(CJ19&gt;0,CP19&gt;0),1,0)</f>
        <v>0</v>
      </c>
      <c r="DK19" s="33">
        <f>CN19</f>
        <v>0</v>
      </c>
      <c r="DL19" s="27">
        <f t="shared" si="19"/>
        <v>0</v>
      </c>
      <c r="DM19" s="33">
        <f t="shared" si="19"/>
        <v>1</v>
      </c>
      <c r="DN19" s="33">
        <f>CQ19</f>
        <v>0</v>
      </c>
      <c r="DO19" s="33">
        <f>IF(OR(CS19&gt;0,CW19&gt;0,CZ19&gt;0), 1,0)</f>
        <v>0</v>
      </c>
      <c r="DP19" s="33">
        <f>IF(OR(DC19&gt;0,DD19&gt;0), 1,0)</f>
        <v>0</v>
      </c>
      <c r="DQ19" s="33">
        <f>IF(OR(DF19&gt;0,DH19&gt;0),1,0)</f>
        <v>0</v>
      </c>
      <c r="DR19" s="214"/>
      <c r="DS19" s="216"/>
      <c r="DT19" s="216"/>
      <c r="DU19" s="216"/>
    </row>
    <row r="20" spans="1:125" x14ac:dyDescent="0.35">
      <c r="A20" s="177">
        <v>1953</v>
      </c>
      <c r="B20" s="177" t="s">
        <v>3093</v>
      </c>
      <c r="C20" s="177" t="s">
        <v>3094</v>
      </c>
      <c r="D20" s="177" t="s">
        <v>837</v>
      </c>
      <c r="E20" s="177" t="s">
        <v>3095</v>
      </c>
      <c r="F20" s="177" t="s">
        <v>148</v>
      </c>
      <c r="G20" s="177" t="s">
        <v>839</v>
      </c>
      <c r="H20" s="177">
        <v>44064</v>
      </c>
      <c r="I20" s="177">
        <v>2020</v>
      </c>
      <c r="J20" s="177" t="s">
        <v>841</v>
      </c>
      <c r="K20" s="177" t="s">
        <v>327</v>
      </c>
      <c r="L20" s="177">
        <v>104</v>
      </c>
      <c r="M20" s="177">
        <v>0</v>
      </c>
      <c r="N20" s="177">
        <v>102806</v>
      </c>
      <c r="O20" s="178" t="s">
        <v>167</v>
      </c>
      <c r="P20" s="177" t="s">
        <v>102</v>
      </c>
      <c r="Q20" s="177" t="s">
        <v>842</v>
      </c>
      <c r="R20" s="177" t="s">
        <v>108</v>
      </c>
      <c r="S20" s="177" t="s">
        <v>104</v>
      </c>
      <c r="T20" s="177" t="s">
        <v>105</v>
      </c>
      <c r="U20" s="177" t="s">
        <v>109</v>
      </c>
      <c r="V20" s="177">
        <v>0</v>
      </c>
      <c r="W20" s="177">
        <v>0</v>
      </c>
      <c r="X20" s="177">
        <v>0</v>
      </c>
      <c r="Y20" s="179">
        <v>0</v>
      </c>
      <c r="Z20" s="179">
        <v>0</v>
      </c>
      <c r="AA20" s="179">
        <v>0</v>
      </c>
      <c r="AB20" s="179">
        <v>1</v>
      </c>
      <c r="AC20" s="180">
        <v>1</v>
      </c>
      <c r="AD20" s="181">
        <v>1</v>
      </c>
      <c r="AE20" s="182">
        <v>0</v>
      </c>
      <c r="AF20" s="182">
        <v>0</v>
      </c>
      <c r="AG20" s="183">
        <v>0</v>
      </c>
      <c r="AH20" s="184">
        <v>0</v>
      </c>
      <c r="AI20" s="185">
        <v>1</v>
      </c>
      <c r="AJ20" s="186">
        <v>0</v>
      </c>
      <c r="AK20" s="186">
        <v>0</v>
      </c>
      <c r="AL20" s="187">
        <v>0</v>
      </c>
      <c r="AM20" s="188">
        <v>0</v>
      </c>
      <c r="AN20" s="189">
        <v>0</v>
      </c>
      <c r="AO20" s="189">
        <v>0</v>
      </c>
      <c r="AP20" s="189">
        <v>0</v>
      </c>
      <c r="AQ20" s="190">
        <v>0</v>
      </c>
      <c r="AR20" s="191">
        <v>0</v>
      </c>
      <c r="AS20" s="185">
        <v>0</v>
      </c>
      <c r="AT20" s="192">
        <v>1</v>
      </c>
      <c r="AU20" s="193">
        <v>1</v>
      </c>
      <c r="AV20" s="194">
        <v>0</v>
      </c>
      <c r="AW20" s="194">
        <v>0</v>
      </c>
      <c r="AX20" s="194">
        <v>0</v>
      </c>
      <c r="AY20" s="194">
        <v>0</v>
      </c>
      <c r="AZ20" s="194">
        <v>0</v>
      </c>
      <c r="BA20" s="194">
        <v>0</v>
      </c>
      <c r="BB20" s="194">
        <v>0</v>
      </c>
      <c r="BC20" s="194">
        <v>0</v>
      </c>
      <c r="BD20" s="194">
        <v>0</v>
      </c>
      <c r="BE20" s="194">
        <v>0</v>
      </c>
      <c r="BF20" s="194">
        <v>0</v>
      </c>
      <c r="BG20" s="194">
        <v>0</v>
      </c>
      <c r="BH20" s="194">
        <v>0</v>
      </c>
      <c r="BI20" s="194">
        <v>0</v>
      </c>
      <c r="BJ20" s="194">
        <v>0</v>
      </c>
      <c r="BK20" s="194">
        <v>0</v>
      </c>
      <c r="BL20" s="194">
        <v>0</v>
      </c>
      <c r="BM20" s="194">
        <v>0</v>
      </c>
      <c r="BN20" s="194">
        <v>0</v>
      </c>
      <c r="BO20" s="194">
        <v>0</v>
      </c>
      <c r="BP20" s="194">
        <v>0</v>
      </c>
      <c r="BQ20" s="194">
        <v>0</v>
      </c>
      <c r="BR20" s="194">
        <v>0</v>
      </c>
      <c r="BS20" s="194">
        <v>0</v>
      </c>
      <c r="BT20" s="194">
        <v>0</v>
      </c>
      <c r="BU20" s="194">
        <v>0</v>
      </c>
      <c r="BV20" s="194">
        <v>0</v>
      </c>
      <c r="BW20" s="194">
        <v>0</v>
      </c>
      <c r="BX20" s="194">
        <v>0</v>
      </c>
      <c r="BY20" s="194">
        <v>0</v>
      </c>
      <c r="BZ20" s="194">
        <v>0</v>
      </c>
      <c r="CA20" s="194">
        <v>0</v>
      </c>
      <c r="CB20" s="194">
        <v>0</v>
      </c>
      <c r="CC20" s="194">
        <v>1</v>
      </c>
      <c r="CD20" s="194">
        <v>0</v>
      </c>
      <c r="CE20" s="194">
        <v>0</v>
      </c>
      <c r="CF20" s="194">
        <v>0</v>
      </c>
      <c r="CG20" s="194">
        <v>0</v>
      </c>
      <c r="CH20" s="194">
        <v>0</v>
      </c>
      <c r="CI20" s="191">
        <v>1</v>
      </c>
      <c r="CJ20" s="195">
        <v>0</v>
      </c>
      <c r="CK20" s="193">
        <v>1</v>
      </c>
      <c r="CL20" s="195">
        <v>0</v>
      </c>
      <c r="CM20" s="195">
        <v>0</v>
      </c>
      <c r="CN20" s="195">
        <v>0</v>
      </c>
      <c r="CO20" s="191">
        <v>0</v>
      </c>
      <c r="CP20" s="195">
        <v>0</v>
      </c>
      <c r="CQ20" s="195">
        <v>0</v>
      </c>
      <c r="CR20" s="191">
        <v>0</v>
      </c>
      <c r="CS20" s="195">
        <v>0</v>
      </c>
      <c r="CT20" s="195">
        <v>0</v>
      </c>
      <c r="CU20" s="191">
        <v>0</v>
      </c>
      <c r="CV20" s="195">
        <v>0</v>
      </c>
      <c r="CW20" s="195">
        <v>0</v>
      </c>
      <c r="CX20" s="195">
        <v>0</v>
      </c>
      <c r="CY20" s="191">
        <v>0</v>
      </c>
      <c r="CZ20" s="191">
        <v>0</v>
      </c>
      <c r="DA20" s="191">
        <v>0</v>
      </c>
      <c r="DB20" s="195">
        <v>0</v>
      </c>
      <c r="DC20" s="195">
        <v>0</v>
      </c>
      <c r="DD20" s="195">
        <v>0</v>
      </c>
      <c r="DE20" s="191">
        <v>0</v>
      </c>
      <c r="DF20" s="195">
        <v>0</v>
      </c>
      <c r="DG20" s="195">
        <v>0</v>
      </c>
      <c r="DH20" s="195">
        <v>0</v>
      </c>
      <c r="DI20" s="191">
        <v>0</v>
      </c>
      <c r="DJ20" s="196">
        <v>0</v>
      </c>
      <c r="DK20" s="196">
        <v>0</v>
      </c>
      <c r="DL20" s="193">
        <v>1</v>
      </c>
      <c r="DM20" s="196">
        <v>0</v>
      </c>
      <c r="DN20" s="196">
        <v>0</v>
      </c>
      <c r="DO20" s="196">
        <v>0</v>
      </c>
      <c r="DP20" s="196">
        <v>0</v>
      </c>
      <c r="DQ20" s="196">
        <v>0</v>
      </c>
      <c r="DR20" s="154">
        <v>1.704</v>
      </c>
      <c r="DS20" s="3">
        <v>2.0390000000000001</v>
      </c>
      <c r="DT20" s="3" t="s">
        <v>3074</v>
      </c>
      <c r="DU20" s="3" t="s">
        <v>3076</v>
      </c>
    </row>
    <row r="21" spans="1:125" x14ac:dyDescent="0.35">
      <c r="A21" s="177">
        <v>1977</v>
      </c>
      <c r="B21" s="177" t="s">
        <v>3093</v>
      </c>
      <c r="C21" s="177" t="s">
        <v>3096</v>
      </c>
      <c r="D21" s="177" t="s">
        <v>994</v>
      </c>
      <c r="E21" s="177" t="s">
        <v>3097</v>
      </c>
      <c r="F21" s="177" t="s">
        <v>331</v>
      </c>
      <c r="G21" s="177" t="s">
        <v>996</v>
      </c>
      <c r="H21" s="177">
        <v>44126</v>
      </c>
      <c r="I21" s="177">
        <v>2020</v>
      </c>
      <c r="J21" s="177" t="s">
        <v>998</v>
      </c>
      <c r="K21" s="177" t="s">
        <v>122</v>
      </c>
      <c r="L21" s="177">
        <v>11</v>
      </c>
      <c r="M21" s="177">
        <v>1</v>
      </c>
      <c r="N21" s="177">
        <v>5069</v>
      </c>
      <c r="O21" s="178" t="s">
        <v>220</v>
      </c>
      <c r="P21" s="177" t="s">
        <v>102</v>
      </c>
      <c r="Q21" s="177" t="s">
        <v>999</v>
      </c>
      <c r="R21" s="177" t="s">
        <v>103</v>
      </c>
      <c r="S21" s="177" t="s">
        <v>104</v>
      </c>
      <c r="T21" s="177" t="s">
        <v>105</v>
      </c>
      <c r="U21" s="177" t="s">
        <v>126</v>
      </c>
      <c r="V21" s="177">
        <v>0</v>
      </c>
      <c r="W21" s="177">
        <v>0</v>
      </c>
      <c r="X21" s="177">
        <v>0</v>
      </c>
      <c r="Y21" s="179">
        <v>0</v>
      </c>
      <c r="Z21" s="179">
        <v>0</v>
      </c>
      <c r="AA21" s="179">
        <v>1</v>
      </c>
      <c r="AB21" s="179">
        <v>0</v>
      </c>
      <c r="AC21" s="180">
        <v>1</v>
      </c>
      <c r="AD21" s="181">
        <v>1</v>
      </c>
      <c r="AE21" s="182">
        <v>0</v>
      </c>
      <c r="AF21" s="182">
        <v>0</v>
      </c>
      <c r="AG21" s="183">
        <v>0</v>
      </c>
      <c r="AH21" s="184">
        <v>0</v>
      </c>
      <c r="AI21" s="185">
        <v>1</v>
      </c>
      <c r="AJ21" s="186">
        <v>0</v>
      </c>
      <c r="AK21" s="186">
        <v>0</v>
      </c>
      <c r="AL21" s="187">
        <v>0</v>
      </c>
      <c r="AM21" s="188">
        <v>0</v>
      </c>
      <c r="AN21" s="189">
        <v>0</v>
      </c>
      <c r="AO21" s="189">
        <v>0</v>
      </c>
      <c r="AP21" s="189">
        <v>0</v>
      </c>
      <c r="AQ21" s="190">
        <v>0</v>
      </c>
      <c r="AR21" s="191">
        <v>0</v>
      </c>
      <c r="AS21" s="185">
        <v>0</v>
      </c>
      <c r="AT21" s="192">
        <v>1</v>
      </c>
      <c r="AU21" s="193">
        <v>1</v>
      </c>
      <c r="AV21" s="194">
        <v>0</v>
      </c>
      <c r="AW21" s="194">
        <v>0</v>
      </c>
      <c r="AX21" s="194">
        <v>0</v>
      </c>
      <c r="AY21" s="194">
        <v>0</v>
      </c>
      <c r="AZ21" s="194">
        <v>0</v>
      </c>
      <c r="BA21" s="194">
        <v>0</v>
      </c>
      <c r="BB21" s="194">
        <v>0</v>
      </c>
      <c r="BC21" s="194">
        <v>0</v>
      </c>
      <c r="BD21" s="194">
        <v>0</v>
      </c>
      <c r="BE21" s="194">
        <v>0</v>
      </c>
      <c r="BF21" s="194">
        <v>0</v>
      </c>
      <c r="BG21" s="194">
        <v>0</v>
      </c>
      <c r="BH21" s="194">
        <v>0</v>
      </c>
      <c r="BI21" s="194">
        <v>0</v>
      </c>
      <c r="BJ21" s="194">
        <v>0</v>
      </c>
      <c r="BK21" s="194">
        <v>0</v>
      </c>
      <c r="BL21" s="194">
        <v>0</v>
      </c>
      <c r="BM21" s="194">
        <v>0</v>
      </c>
      <c r="BN21" s="194">
        <v>0</v>
      </c>
      <c r="BO21" s="194">
        <v>0</v>
      </c>
      <c r="BP21" s="194">
        <v>0</v>
      </c>
      <c r="BQ21" s="194">
        <v>0</v>
      </c>
      <c r="BR21" s="194">
        <v>0</v>
      </c>
      <c r="BS21" s="194">
        <v>0</v>
      </c>
      <c r="BT21" s="194">
        <v>0</v>
      </c>
      <c r="BU21" s="194">
        <v>0</v>
      </c>
      <c r="BV21" s="194">
        <v>0</v>
      </c>
      <c r="BW21" s="194">
        <v>0</v>
      </c>
      <c r="BX21" s="194">
        <v>0</v>
      </c>
      <c r="BY21" s="194">
        <v>0</v>
      </c>
      <c r="BZ21" s="194">
        <v>0</v>
      </c>
      <c r="CA21" s="194">
        <v>0</v>
      </c>
      <c r="CB21" s="194">
        <v>0</v>
      </c>
      <c r="CC21" s="194">
        <v>0</v>
      </c>
      <c r="CD21" s="194">
        <v>0</v>
      </c>
      <c r="CE21" s="194">
        <v>0</v>
      </c>
      <c r="CF21" s="194">
        <v>0</v>
      </c>
      <c r="CG21" s="194">
        <v>0</v>
      </c>
      <c r="CH21" s="194">
        <v>0</v>
      </c>
      <c r="CI21" s="191">
        <v>1</v>
      </c>
      <c r="CJ21" s="195">
        <v>0</v>
      </c>
      <c r="CK21" s="193">
        <v>1</v>
      </c>
      <c r="CL21" s="195">
        <v>0</v>
      </c>
      <c r="CM21" s="195">
        <v>0</v>
      </c>
      <c r="CN21" s="195">
        <v>0</v>
      </c>
      <c r="CO21" s="191">
        <v>0</v>
      </c>
      <c r="CP21" s="195">
        <v>0</v>
      </c>
      <c r="CQ21" s="195">
        <v>0</v>
      </c>
      <c r="CR21" s="191">
        <v>0</v>
      </c>
      <c r="CS21" s="195">
        <v>0</v>
      </c>
      <c r="CT21" s="195">
        <v>0</v>
      </c>
      <c r="CU21" s="191">
        <v>0</v>
      </c>
      <c r="CV21" s="195">
        <v>0</v>
      </c>
      <c r="CW21" s="195">
        <v>0</v>
      </c>
      <c r="CX21" s="195">
        <v>0</v>
      </c>
      <c r="CY21" s="191">
        <v>0</v>
      </c>
      <c r="CZ21" s="191">
        <v>0</v>
      </c>
      <c r="DA21" s="191">
        <v>0</v>
      </c>
      <c r="DB21" s="195">
        <v>0</v>
      </c>
      <c r="DC21" s="195">
        <v>0</v>
      </c>
      <c r="DD21" s="195">
        <v>0</v>
      </c>
      <c r="DE21" s="191">
        <v>0</v>
      </c>
      <c r="DF21" s="195">
        <v>0</v>
      </c>
      <c r="DG21" s="195">
        <v>0</v>
      </c>
      <c r="DH21" s="195">
        <v>0</v>
      </c>
      <c r="DI21" s="191">
        <v>0</v>
      </c>
      <c r="DJ21" s="196">
        <v>0</v>
      </c>
      <c r="DK21" s="196">
        <v>0</v>
      </c>
      <c r="DL21" s="193">
        <v>1</v>
      </c>
      <c r="DM21" s="196">
        <v>0</v>
      </c>
      <c r="DN21" s="196">
        <v>0</v>
      </c>
      <c r="DO21" s="196">
        <v>0</v>
      </c>
      <c r="DP21" s="196">
        <v>0</v>
      </c>
      <c r="DQ21" s="196">
        <v>0</v>
      </c>
      <c r="DR21" s="154">
        <v>12.121</v>
      </c>
      <c r="DS21" s="3">
        <v>13.611000000000001</v>
      </c>
      <c r="DT21" s="3" t="s">
        <v>3084</v>
      </c>
      <c r="DU21" s="3" t="s">
        <v>3064</v>
      </c>
    </row>
  </sheetData>
  <conditionalFormatting sqref="J3">
    <cfRule type="duplicateValues" dxfId="16" priority="17"/>
  </conditionalFormatting>
  <conditionalFormatting sqref="J4">
    <cfRule type="duplicateValues" dxfId="15" priority="16"/>
  </conditionalFormatting>
  <conditionalFormatting sqref="J5">
    <cfRule type="duplicateValues" dxfId="14" priority="15"/>
  </conditionalFormatting>
  <conditionalFormatting sqref="J6">
    <cfRule type="duplicateValues" dxfId="13" priority="14"/>
  </conditionalFormatting>
  <conditionalFormatting sqref="J7">
    <cfRule type="duplicateValues" dxfId="12" priority="13"/>
  </conditionalFormatting>
  <conditionalFormatting sqref="J8">
    <cfRule type="duplicateValues" dxfId="11" priority="12"/>
  </conditionalFormatting>
  <conditionalFormatting sqref="J9">
    <cfRule type="duplicateValues" dxfId="10" priority="11"/>
  </conditionalFormatting>
  <conditionalFormatting sqref="J10">
    <cfRule type="duplicateValues" dxfId="9" priority="10"/>
  </conditionalFormatting>
  <conditionalFormatting sqref="J11">
    <cfRule type="duplicateValues" dxfId="8" priority="9"/>
  </conditionalFormatting>
  <conditionalFormatting sqref="J12">
    <cfRule type="duplicateValues" dxfId="7" priority="8"/>
  </conditionalFormatting>
  <conditionalFormatting sqref="J13">
    <cfRule type="duplicateValues" dxfId="6" priority="7"/>
  </conditionalFormatting>
  <conditionalFormatting sqref="J14">
    <cfRule type="duplicateValues" dxfId="5" priority="6"/>
  </conditionalFormatting>
  <conditionalFormatting sqref="J15:J16">
    <cfRule type="duplicateValues" dxfId="4" priority="5"/>
  </conditionalFormatting>
  <conditionalFormatting sqref="J17:J18">
    <cfRule type="duplicateValues" dxfId="3" priority="4"/>
  </conditionalFormatting>
  <conditionalFormatting sqref="J19">
    <cfRule type="duplicateValues" dxfId="2" priority="3"/>
  </conditionalFormatting>
  <conditionalFormatting sqref="J20">
    <cfRule type="duplicateValues" dxfId="1" priority="2"/>
  </conditionalFormatting>
  <conditionalFormatting sqref="J21">
    <cfRule type="duplicateValues" dxfId="0" priority="1"/>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workbookViewId="0">
      <pane ySplit="1" topLeftCell="A26" activePane="bottomLeft" state="frozen"/>
      <selection pane="bottomLeft" activeCell="B39" sqref="B39:E39"/>
    </sheetView>
  </sheetViews>
  <sheetFormatPr baseColWidth="10" defaultRowHeight="14.5" x14ac:dyDescent="0.35"/>
  <cols>
    <col min="1" max="1" width="26.08984375" customWidth="1"/>
  </cols>
  <sheetData>
    <row r="1" spans="1:8" ht="15" thickBot="1" x14ac:dyDescent="0.4">
      <c r="A1" s="198" t="s">
        <v>3119</v>
      </c>
      <c r="B1" s="198" t="s">
        <v>3120</v>
      </c>
      <c r="C1" s="198" t="s">
        <v>3121</v>
      </c>
      <c r="D1" s="198" t="s">
        <v>3122</v>
      </c>
      <c r="E1" s="198" t="s">
        <v>3123</v>
      </c>
      <c r="F1" s="212" t="s">
        <v>3208</v>
      </c>
      <c r="G1" s="212" t="s">
        <v>3209</v>
      </c>
    </row>
    <row r="2" spans="1:8" x14ac:dyDescent="0.35">
      <c r="A2" s="200" t="s">
        <v>842</v>
      </c>
      <c r="B2" s="200" t="s">
        <v>3067</v>
      </c>
      <c r="C2" s="200" t="s">
        <v>3125</v>
      </c>
      <c r="D2" s="201">
        <v>1704</v>
      </c>
      <c r="E2" s="201">
        <v>2039</v>
      </c>
      <c r="F2" s="210" t="s">
        <v>3171</v>
      </c>
      <c r="G2" s="47">
        <v>1953</v>
      </c>
    </row>
    <row r="3" spans="1:8" x14ac:dyDescent="0.35">
      <c r="A3" s="200" t="s">
        <v>999</v>
      </c>
      <c r="B3" s="200" t="s">
        <v>3062</v>
      </c>
      <c r="C3" s="200" t="s">
        <v>3134</v>
      </c>
      <c r="D3" s="201">
        <v>12121</v>
      </c>
      <c r="E3" s="201">
        <v>13611</v>
      </c>
      <c r="F3" s="210" t="s">
        <v>3196</v>
      </c>
      <c r="G3" s="47">
        <v>1977</v>
      </c>
    </row>
    <row r="4" spans="1:8" x14ac:dyDescent="0.35">
      <c r="A4" s="200" t="s">
        <v>1723</v>
      </c>
      <c r="B4" s="200" t="s">
        <v>3064</v>
      </c>
      <c r="C4" s="200" t="s">
        <v>3085</v>
      </c>
      <c r="D4" s="201">
        <v>3516</v>
      </c>
      <c r="E4" s="201">
        <v>3347</v>
      </c>
      <c r="F4" s="210" t="s">
        <v>3204</v>
      </c>
      <c r="G4" s="47">
        <v>2110</v>
      </c>
    </row>
    <row r="5" spans="1:8" x14ac:dyDescent="0.35">
      <c r="A5" s="200" t="s">
        <v>1928</v>
      </c>
      <c r="B5" s="200" t="s">
        <v>3062</v>
      </c>
      <c r="C5" s="200" t="s">
        <v>3091</v>
      </c>
      <c r="D5" s="201">
        <v>2114</v>
      </c>
      <c r="E5" s="201">
        <v>2178</v>
      </c>
      <c r="F5" s="210" t="s">
        <v>3190</v>
      </c>
      <c r="G5" s="47">
        <v>2148</v>
      </c>
    </row>
    <row r="6" spans="1:8" x14ac:dyDescent="0.35">
      <c r="A6" s="200" t="s">
        <v>2055</v>
      </c>
      <c r="B6" s="200" t="s">
        <v>3131</v>
      </c>
      <c r="C6" s="200" t="s">
        <v>3132</v>
      </c>
      <c r="D6" s="201">
        <v>2555</v>
      </c>
      <c r="E6" s="201">
        <v>2496</v>
      </c>
      <c r="F6" s="210" t="s">
        <v>3175</v>
      </c>
      <c r="G6" s="47">
        <v>2168</v>
      </c>
    </row>
    <row r="7" spans="1:8" x14ac:dyDescent="0.35">
      <c r="A7" s="200" t="s">
        <v>2109</v>
      </c>
      <c r="B7" s="200" t="s">
        <v>3067</v>
      </c>
      <c r="C7" s="200" t="s">
        <v>3063</v>
      </c>
      <c r="D7" s="201">
        <v>1167</v>
      </c>
      <c r="E7" s="201">
        <v>1089</v>
      </c>
      <c r="F7" s="210" t="s">
        <v>3202</v>
      </c>
      <c r="G7" s="47">
        <v>2178</v>
      </c>
    </row>
    <row r="8" spans="1:8" x14ac:dyDescent="0.35">
      <c r="A8" s="200" t="s">
        <v>2151</v>
      </c>
      <c r="B8" s="200" t="s">
        <v>3067</v>
      </c>
      <c r="C8" s="200" t="s">
        <v>3063</v>
      </c>
      <c r="D8" s="202" t="s">
        <v>3147</v>
      </c>
      <c r="E8" s="202" t="s">
        <v>3148</v>
      </c>
      <c r="F8" s="210" t="s">
        <v>3195</v>
      </c>
      <c r="G8" s="47">
        <v>2186</v>
      </c>
    </row>
    <row r="9" spans="1:8" x14ac:dyDescent="0.35">
      <c r="A9" s="200" t="s">
        <v>2175</v>
      </c>
      <c r="B9" s="200" t="s">
        <v>3064</v>
      </c>
      <c r="C9" s="200" t="s">
        <v>3160</v>
      </c>
      <c r="D9" s="201">
        <v>1786</v>
      </c>
      <c r="E9" s="201">
        <v>1042</v>
      </c>
      <c r="F9" s="210" t="s">
        <v>3200</v>
      </c>
      <c r="G9" s="47">
        <v>2189</v>
      </c>
    </row>
    <row r="10" spans="1:8" x14ac:dyDescent="0.35">
      <c r="A10" s="200" t="s">
        <v>2238</v>
      </c>
      <c r="B10" s="200" t="s">
        <v>3062</v>
      </c>
      <c r="C10" s="200" t="s">
        <v>3073</v>
      </c>
      <c r="D10" s="201">
        <v>4659</v>
      </c>
      <c r="E10" s="201">
        <v>5267</v>
      </c>
      <c r="F10" s="210" t="s">
        <v>3194</v>
      </c>
      <c r="G10" s="47">
        <v>2197</v>
      </c>
    </row>
    <row r="11" spans="1:8" x14ac:dyDescent="0.35">
      <c r="A11" s="200" t="s">
        <v>3152</v>
      </c>
      <c r="B11" s="200" t="s">
        <v>3067</v>
      </c>
      <c r="C11" s="200" t="s">
        <v>3063</v>
      </c>
      <c r="D11" s="201">
        <v>1137</v>
      </c>
      <c r="E11" s="201">
        <v>1155</v>
      </c>
      <c r="F11" s="228" t="s">
        <v>3185</v>
      </c>
      <c r="G11">
        <v>2226</v>
      </c>
      <c r="H11" t="s">
        <v>3211</v>
      </c>
    </row>
    <row r="12" spans="1:8" x14ac:dyDescent="0.35">
      <c r="A12" s="200" t="s">
        <v>2436</v>
      </c>
      <c r="B12" s="200" t="s">
        <v>3064</v>
      </c>
      <c r="C12" s="200" t="s">
        <v>3079</v>
      </c>
      <c r="D12" s="201">
        <v>2023</v>
      </c>
      <c r="E12" s="201">
        <v>1591</v>
      </c>
      <c r="F12" s="210" t="s">
        <v>3186</v>
      </c>
      <c r="G12" s="47">
        <v>2233</v>
      </c>
    </row>
    <row r="13" spans="1:8" x14ac:dyDescent="0.35">
      <c r="A13" s="200" t="s">
        <v>2526</v>
      </c>
      <c r="B13" s="200" t="s">
        <v>3131</v>
      </c>
      <c r="C13" s="200" t="s">
        <v>3135</v>
      </c>
      <c r="D13" s="201">
        <v>2761</v>
      </c>
      <c r="E13" s="201">
        <v>3222</v>
      </c>
      <c r="F13" s="210" t="s">
        <v>3177</v>
      </c>
      <c r="G13" s="47">
        <v>2248</v>
      </c>
    </row>
    <row r="14" spans="1:8" x14ac:dyDescent="0.35">
      <c r="A14" s="200" t="s">
        <v>3149</v>
      </c>
      <c r="B14" s="200" t="s">
        <v>3067</v>
      </c>
      <c r="C14" s="200" t="s">
        <v>3072</v>
      </c>
      <c r="D14" s="202" t="s">
        <v>3150</v>
      </c>
      <c r="E14" s="202" t="s">
        <v>3151</v>
      </c>
      <c r="F14" s="210" t="s">
        <v>3184</v>
      </c>
      <c r="G14">
        <v>2265</v>
      </c>
    </row>
    <row r="15" spans="1:8" x14ac:dyDescent="0.35">
      <c r="A15" s="200" t="s">
        <v>2661</v>
      </c>
      <c r="B15" s="200" t="s">
        <v>3067</v>
      </c>
      <c r="C15" s="200" t="s">
        <v>3063</v>
      </c>
      <c r="D15" s="202" t="s">
        <v>3126</v>
      </c>
      <c r="E15" s="201">
        <v>1115</v>
      </c>
      <c r="F15" s="200" t="s">
        <v>3172</v>
      </c>
      <c r="G15" s="47">
        <v>2272</v>
      </c>
    </row>
    <row r="16" spans="1:8" x14ac:dyDescent="0.35">
      <c r="A16" s="200" t="s">
        <v>2669</v>
      </c>
      <c r="B16" s="200" t="s">
        <v>3064</v>
      </c>
      <c r="C16" s="200" t="s">
        <v>3139</v>
      </c>
      <c r="D16" s="201">
        <v>3496</v>
      </c>
      <c r="E16" s="201">
        <v>3886</v>
      </c>
      <c r="F16" s="210" t="s">
        <v>3179</v>
      </c>
      <c r="G16">
        <v>2273</v>
      </c>
    </row>
    <row r="17" spans="1:7" x14ac:dyDescent="0.35">
      <c r="A17" s="200" t="s">
        <v>3144</v>
      </c>
      <c r="B17" s="200" t="s">
        <v>3062</v>
      </c>
      <c r="C17" s="200" t="s">
        <v>3145</v>
      </c>
      <c r="D17" s="201">
        <v>4638</v>
      </c>
      <c r="E17" s="201">
        <v>5432</v>
      </c>
      <c r="F17" s="210" t="s">
        <v>3182</v>
      </c>
      <c r="G17">
        <v>2278</v>
      </c>
    </row>
    <row r="18" spans="1:7" x14ac:dyDescent="0.35">
      <c r="A18" s="200" t="s">
        <v>2707</v>
      </c>
      <c r="B18" s="200" t="s">
        <v>3067</v>
      </c>
      <c r="C18" s="200" t="s">
        <v>3066</v>
      </c>
      <c r="D18" s="201">
        <v>1025</v>
      </c>
      <c r="E18" s="201">
        <v>1508</v>
      </c>
      <c r="F18" s="210" t="s">
        <v>3191</v>
      </c>
      <c r="G18" s="47">
        <v>2280</v>
      </c>
    </row>
    <row r="19" spans="1:7" x14ac:dyDescent="0.35">
      <c r="A19" s="200" t="s">
        <v>2713</v>
      </c>
      <c r="B19" s="200" t="s">
        <v>3067</v>
      </c>
      <c r="C19" s="200" t="s">
        <v>3066</v>
      </c>
      <c r="D19" s="201">
        <v>1025</v>
      </c>
      <c r="E19" s="201">
        <v>1508</v>
      </c>
      <c r="F19" s="210" t="s">
        <v>3192</v>
      </c>
      <c r="G19" s="47">
        <v>2281</v>
      </c>
    </row>
    <row r="20" spans="1:7" x14ac:dyDescent="0.35">
      <c r="A20" s="200" t="s">
        <v>2719</v>
      </c>
      <c r="B20" s="200" t="s">
        <v>3067</v>
      </c>
      <c r="C20" s="200" t="s">
        <v>3066</v>
      </c>
      <c r="D20" s="201">
        <v>1025</v>
      </c>
      <c r="E20" s="201">
        <v>1508</v>
      </c>
      <c r="F20" s="210" t="s">
        <v>3193</v>
      </c>
      <c r="G20" s="47">
        <v>2282</v>
      </c>
    </row>
    <row r="21" spans="1:7" x14ac:dyDescent="0.35">
      <c r="A21" s="200" t="s">
        <v>2753</v>
      </c>
      <c r="B21" s="200" t="s">
        <v>3064</v>
      </c>
      <c r="C21" s="200" t="s">
        <v>3138</v>
      </c>
      <c r="D21" s="201">
        <v>1854</v>
      </c>
      <c r="E21" s="201">
        <v>1972</v>
      </c>
      <c r="F21" s="210" t="s">
        <v>3178</v>
      </c>
      <c r="G21" s="47">
        <v>2287</v>
      </c>
    </row>
    <row r="22" spans="1:7" x14ac:dyDescent="0.35">
      <c r="A22" s="200" t="s">
        <v>3140</v>
      </c>
      <c r="B22" s="200" t="s">
        <v>3062</v>
      </c>
      <c r="C22" s="200" t="s">
        <v>3079</v>
      </c>
      <c r="D22" s="206" t="s">
        <v>3141</v>
      </c>
      <c r="E22" s="201">
        <v>3498</v>
      </c>
      <c r="F22" s="210" t="s">
        <v>3180</v>
      </c>
      <c r="G22">
        <v>2349</v>
      </c>
    </row>
    <row r="23" spans="1:7" x14ac:dyDescent="0.35">
      <c r="A23" s="200" t="s">
        <v>2971</v>
      </c>
      <c r="B23" s="200" t="s">
        <v>3064</v>
      </c>
      <c r="C23" s="200" t="s">
        <v>3079</v>
      </c>
      <c r="D23" s="201">
        <v>1616</v>
      </c>
      <c r="E23" s="201">
        <v>1694</v>
      </c>
      <c r="F23" s="210" t="s">
        <v>3188</v>
      </c>
      <c r="G23" s="47">
        <v>2352</v>
      </c>
    </row>
    <row r="24" spans="1:7" x14ac:dyDescent="0.35">
      <c r="A24" s="200" t="s">
        <v>3169</v>
      </c>
      <c r="B24" s="200" t="s">
        <v>3062</v>
      </c>
      <c r="C24" s="200" t="s">
        <v>3134</v>
      </c>
      <c r="D24" s="201">
        <v>3998</v>
      </c>
      <c r="E24" s="201">
        <v>4576</v>
      </c>
      <c r="F24" s="210" t="s">
        <v>3207</v>
      </c>
      <c r="G24">
        <v>2355</v>
      </c>
    </row>
    <row r="25" spans="1:7" x14ac:dyDescent="0.35">
      <c r="A25" s="200" t="s">
        <v>3127</v>
      </c>
      <c r="B25" s="200" t="s">
        <v>3128</v>
      </c>
      <c r="C25" s="200" t="s">
        <v>3129</v>
      </c>
      <c r="D25" s="201">
        <v>3698</v>
      </c>
      <c r="E25" s="201">
        <v>3983</v>
      </c>
      <c r="F25" s="210" t="s">
        <v>3173</v>
      </c>
      <c r="G25">
        <v>2375</v>
      </c>
    </row>
    <row r="26" spans="1:7" ht="17.5" x14ac:dyDescent="0.45">
      <c r="A26" s="199" t="s">
        <v>3124</v>
      </c>
      <c r="B26" s="200" t="s">
        <v>3067</v>
      </c>
      <c r="C26" s="200" t="s">
        <v>3063</v>
      </c>
      <c r="D26" s="201">
        <v>1137</v>
      </c>
      <c r="E26" s="201">
        <v>1155</v>
      </c>
      <c r="F26" s="210" t="s">
        <v>3170</v>
      </c>
      <c r="G26" s="47">
        <v>2377</v>
      </c>
    </row>
    <row r="27" spans="1:7" x14ac:dyDescent="0.35">
      <c r="A27" s="200" t="s">
        <v>3130</v>
      </c>
      <c r="B27" s="200" t="s">
        <v>3062</v>
      </c>
      <c r="C27" s="200" t="s">
        <v>3073</v>
      </c>
      <c r="D27" s="201">
        <v>4824</v>
      </c>
      <c r="E27" s="201">
        <v>5274</v>
      </c>
      <c r="F27" s="210" t="s">
        <v>3174</v>
      </c>
      <c r="G27" s="47">
        <v>2378</v>
      </c>
    </row>
    <row r="28" spans="1:7" x14ac:dyDescent="0.35">
      <c r="A28" s="200" t="s">
        <v>3133</v>
      </c>
      <c r="B28" s="200" t="s">
        <v>3062</v>
      </c>
      <c r="C28" s="200" t="s">
        <v>3134</v>
      </c>
      <c r="D28" s="201">
        <v>3998</v>
      </c>
      <c r="E28" s="201">
        <v>4576</v>
      </c>
      <c r="F28" s="210" t="s">
        <v>3176</v>
      </c>
      <c r="G28" s="47">
        <v>2379</v>
      </c>
    </row>
    <row r="29" spans="1:7" x14ac:dyDescent="0.35">
      <c r="A29" s="207" t="s">
        <v>3142</v>
      </c>
      <c r="B29" s="207" t="s">
        <v>3062</v>
      </c>
      <c r="C29" s="207" t="s">
        <v>3143</v>
      </c>
      <c r="D29" s="208">
        <v>3803</v>
      </c>
      <c r="E29" s="208">
        <v>4878</v>
      </c>
      <c r="F29" s="211" t="s">
        <v>3181</v>
      </c>
      <c r="G29" s="47">
        <v>2380</v>
      </c>
    </row>
    <row r="30" spans="1:7" x14ac:dyDescent="0.35">
      <c r="A30" s="200" t="s">
        <v>3146</v>
      </c>
      <c r="B30" s="200" t="s">
        <v>3067</v>
      </c>
      <c r="C30" s="200" t="s">
        <v>3063</v>
      </c>
      <c r="D30" s="202" t="s">
        <v>3147</v>
      </c>
      <c r="E30" s="202" t="s">
        <v>3148</v>
      </c>
      <c r="F30" s="210" t="s">
        <v>3183</v>
      </c>
      <c r="G30" s="47">
        <v>2381</v>
      </c>
    </row>
    <row r="31" spans="1:7" x14ac:dyDescent="0.35">
      <c r="A31" s="200" t="s">
        <v>3153</v>
      </c>
      <c r="B31" s="200" t="s">
        <v>3064</v>
      </c>
      <c r="C31" s="200" t="s">
        <v>3138</v>
      </c>
      <c r="D31" s="201">
        <v>1854</v>
      </c>
      <c r="E31" s="201">
        <v>1972</v>
      </c>
      <c r="F31" s="210" t="s">
        <v>3187</v>
      </c>
      <c r="G31" s="47">
        <v>2382</v>
      </c>
    </row>
    <row r="32" spans="1:7" x14ac:dyDescent="0.35">
      <c r="A32" s="200" t="s">
        <v>3157</v>
      </c>
      <c r="B32" s="200" t="s">
        <v>3064</v>
      </c>
      <c r="C32" s="200" t="s">
        <v>3085</v>
      </c>
      <c r="D32" s="201">
        <v>3516</v>
      </c>
      <c r="E32" s="201">
        <v>3347</v>
      </c>
      <c r="F32" s="210" t="s">
        <v>3197</v>
      </c>
      <c r="G32">
        <v>2383</v>
      </c>
    </row>
    <row r="33" spans="1:7" x14ac:dyDescent="0.35">
      <c r="A33" s="200" t="s">
        <v>3158</v>
      </c>
      <c r="B33" s="200" t="s">
        <v>3067</v>
      </c>
      <c r="C33" s="200" t="s">
        <v>3063</v>
      </c>
      <c r="D33" s="202" t="s">
        <v>3147</v>
      </c>
      <c r="E33" s="202" t="s">
        <v>3148</v>
      </c>
      <c r="F33" s="210" t="s">
        <v>3198</v>
      </c>
      <c r="G33">
        <v>2384</v>
      </c>
    </row>
    <row r="34" spans="1:7" x14ac:dyDescent="0.35">
      <c r="A34" s="200" t="s">
        <v>3159</v>
      </c>
      <c r="B34" s="200" t="s">
        <v>3062</v>
      </c>
      <c r="C34" s="200" t="s">
        <v>3134</v>
      </c>
      <c r="D34" s="201">
        <v>3998</v>
      </c>
      <c r="E34" s="201">
        <v>4576</v>
      </c>
      <c r="F34" s="210" t="s">
        <v>3199</v>
      </c>
      <c r="G34">
        <v>2385</v>
      </c>
    </row>
    <row r="35" spans="1:7" x14ac:dyDescent="0.35">
      <c r="A35" s="200" t="s">
        <v>3161</v>
      </c>
      <c r="B35" s="200" t="s">
        <v>3067</v>
      </c>
      <c r="C35" s="200" t="s">
        <v>3160</v>
      </c>
      <c r="D35" s="202" t="s">
        <v>3162</v>
      </c>
      <c r="E35" s="202" t="s">
        <v>3163</v>
      </c>
      <c r="F35" s="210" t="s">
        <v>3201</v>
      </c>
      <c r="G35">
        <v>2386</v>
      </c>
    </row>
    <row r="36" spans="1:7" x14ac:dyDescent="0.35">
      <c r="A36" s="200" t="s">
        <v>3164</v>
      </c>
      <c r="B36" s="200" t="s">
        <v>3064</v>
      </c>
      <c r="C36" s="200" t="s">
        <v>3085</v>
      </c>
      <c r="D36" s="201">
        <v>3516</v>
      </c>
      <c r="E36" s="201">
        <v>3347</v>
      </c>
      <c r="F36" s="210" t="s">
        <v>3203</v>
      </c>
      <c r="G36">
        <v>2387</v>
      </c>
    </row>
    <row r="37" spans="1:7" x14ac:dyDescent="0.35">
      <c r="A37" s="200" t="s">
        <v>3165</v>
      </c>
      <c r="B37" s="200" t="s">
        <v>3062</v>
      </c>
      <c r="C37" s="200" t="s">
        <v>3166</v>
      </c>
      <c r="D37" s="206" t="s">
        <v>3167</v>
      </c>
      <c r="E37" s="209">
        <v>3581</v>
      </c>
      <c r="F37" s="210" t="s">
        <v>3205</v>
      </c>
      <c r="G37">
        <v>2388</v>
      </c>
    </row>
    <row r="38" spans="1:7" x14ac:dyDescent="0.35">
      <c r="A38" s="200" t="s">
        <v>3168</v>
      </c>
      <c r="B38" s="200" t="s">
        <v>3062</v>
      </c>
      <c r="C38" s="200" t="s">
        <v>3134</v>
      </c>
      <c r="D38" s="201">
        <v>3998</v>
      </c>
      <c r="E38" s="201">
        <v>4576</v>
      </c>
      <c r="F38" s="210" t="s">
        <v>3206</v>
      </c>
      <c r="G38">
        <v>2389</v>
      </c>
    </row>
    <row r="39" spans="1:7" x14ac:dyDescent="0.35">
      <c r="A39" s="200" t="s">
        <v>3154</v>
      </c>
      <c r="B39" s="200" t="s">
        <v>3076</v>
      </c>
      <c r="C39" s="200" t="s">
        <v>3063</v>
      </c>
      <c r="D39" s="202" t="s">
        <v>3155</v>
      </c>
      <c r="E39" s="202" t="s">
        <v>3156</v>
      </c>
      <c r="F39" s="210" t="s">
        <v>3189</v>
      </c>
      <c r="G39">
        <v>2398</v>
      </c>
    </row>
    <row r="40" spans="1:7" x14ac:dyDescent="0.35">
      <c r="A40" s="203" t="s">
        <v>3136</v>
      </c>
      <c r="B40" s="203" t="s">
        <v>3067</v>
      </c>
      <c r="C40" s="203" t="s">
        <v>3079</v>
      </c>
      <c r="D40" s="204" t="s">
        <v>3137</v>
      </c>
      <c r="E40" s="205">
        <v>1121</v>
      </c>
      <c r="F40" s="203"/>
    </row>
  </sheetData>
  <autoFilter ref="A1:G1">
    <sortState ref="A2:G40">
      <sortCondition ref="G1"/>
    </sortState>
  </autoFilter>
  <hyperlinks>
    <hyperlink ref="F26" r:id="rId1"/>
    <hyperlink ref="F2" r:id="rId2"/>
    <hyperlink ref="F25" r:id="rId3"/>
    <hyperlink ref="F27" r:id="rId4"/>
    <hyperlink ref="F6" r:id="rId5"/>
    <hyperlink ref="F28" r:id="rId6"/>
    <hyperlink ref="F13" r:id="rId7"/>
    <hyperlink ref="F21" r:id="rId8"/>
    <hyperlink ref="F16" r:id="rId9"/>
    <hyperlink ref="F22" r:id="rId10"/>
    <hyperlink ref="F29" r:id="rId11"/>
    <hyperlink ref="F17" r:id="rId12"/>
    <hyperlink ref="F30" r:id="rId13"/>
    <hyperlink ref="F14" r:id="rId14"/>
    <hyperlink ref="F11" r:id="rId15"/>
    <hyperlink ref="F12" r:id="rId16"/>
    <hyperlink ref="F31" r:id="rId17"/>
    <hyperlink ref="F23" r:id="rId18"/>
    <hyperlink ref="F39" r:id="rId19"/>
    <hyperlink ref="F5" r:id="rId20"/>
    <hyperlink ref="F18" r:id="rId21"/>
    <hyperlink ref="F20" r:id="rId22"/>
    <hyperlink ref="F19" r:id="rId23"/>
    <hyperlink ref="F10" r:id="rId24"/>
    <hyperlink ref="F8" r:id="rId25"/>
    <hyperlink ref="F3" r:id="rId26"/>
    <hyperlink ref="F32" r:id="rId27"/>
    <hyperlink ref="F33" r:id="rId28"/>
    <hyperlink ref="F34" r:id="rId29"/>
    <hyperlink ref="F9" r:id="rId30"/>
    <hyperlink ref="F35" r:id="rId31"/>
    <hyperlink ref="F7" r:id="rId32"/>
    <hyperlink ref="F36" r:id="rId33"/>
    <hyperlink ref="F4" r:id="rId34"/>
    <hyperlink ref="F37" r:id="rId35"/>
    <hyperlink ref="F38" r:id="rId36"/>
    <hyperlink ref="F24" r:id="rId37"/>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publications_2020_merged</vt:lpstr>
      <vt:lpstr>Programmbudget_Abrechnung</vt:lpstr>
      <vt:lpstr>Auswertung JIF Quartile</vt:lpstr>
      <vt:lpstr>Dubletten</vt:lpstr>
      <vt:lpstr>Claras Liste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Paß, Stefanie</cp:lastModifiedBy>
  <dcterms:created xsi:type="dcterms:W3CDTF">2021-02-17T20:03:01Z</dcterms:created>
  <dcterms:modified xsi:type="dcterms:W3CDTF">2021-05-04T06:44:55Z</dcterms:modified>
</cp:coreProperties>
</file>