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aturkundemuseum-berlin.de\MuseumDFSRoot\FB\FB_3\WSDM\Bibliothek\Statistiken\Berichtswesen_Publikationsdaten\Programmbudgetabrechnung\2022 für 2021\Auswertung_2022\"/>
    </mc:Choice>
  </mc:AlternateContent>
  <bookViews>
    <workbookView xWindow="0" yWindow="0" windowWidth="25130" windowHeight="12300" activeTab="1"/>
  </bookViews>
  <sheets>
    <sheet name="Rohdaten" sheetId="1" r:id="rId1"/>
    <sheet name="Auswertung" sheetId="3" r:id="rId2"/>
    <sheet name="Ohne Abteilungszuordnung" sheetId="4" r:id="rId3"/>
    <sheet name="Dubletten_Rausgenommene" sheetId="2" r:id="rId4"/>
  </sheets>
  <definedNames>
    <definedName name="_xlnm._FilterDatabase" localSheetId="2" hidden="1">'Ohne Abteilungszuordnung'!$A$1:$DY$1</definedName>
    <definedName name="_xlnm._FilterDatabase" localSheetId="0" hidden="1">Rohdaten!$A$1:$DY$391</definedName>
  </definedNames>
  <calcPr calcId="162913"/>
</workbook>
</file>

<file path=xl/calcChain.xml><?xml version="1.0" encoding="utf-8"?>
<calcChain xmlns="http://schemas.openxmlformats.org/spreadsheetml/2006/main">
  <c r="Z7" i="3" l="1"/>
  <c r="X7" i="3"/>
  <c r="Y7" i="3"/>
  <c r="Z14" i="3"/>
  <c r="Z15" i="3"/>
  <c r="Z13" i="3"/>
  <c r="Y14" i="3"/>
  <c r="Y13" i="3"/>
  <c r="Y15" i="3"/>
  <c r="N14" i="3"/>
  <c r="R14" i="3"/>
  <c r="R15" i="3"/>
  <c r="R13" i="3"/>
  <c r="Q15" i="3"/>
  <c r="Q14" i="3"/>
  <c r="Q13" i="3"/>
  <c r="Q11" i="3"/>
  <c r="P15" i="3"/>
  <c r="P14" i="3"/>
  <c r="P13" i="3"/>
  <c r="L15" i="3"/>
  <c r="M15" i="3" s="1"/>
  <c r="L14" i="3"/>
  <c r="M14" i="3" s="1"/>
  <c r="L13" i="3"/>
  <c r="M13" i="3" s="1"/>
  <c r="L11" i="3"/>
  <c r="K15" i="3"/>
  <c r="F15" i="3" s="1"/>
  <c r="K14" i="3"/>
  <c r="F14" i="3" s="1"/>
  <c r="K13" i="3"/>
  <c r="F13" i="3" s="1"/>
  <c r="J14" i="3"/>
  <c r="J15" i="3"/>
  <c r="J13" i="3"/>
  <c r="I15" i="3"/>
  <c r="I14" i="3"/>
  <c r="I13" i="3"/>
  <c r="I11" i="3"/>
  <c r="H15" i="3"/>
  <c r="H14" i="3"/>
  <c r="H13" i="3"/>
  <c r="J17" i="3"/>
  <c r="I17" i="3"/>
  <c r="H17" i="3"/>
  <c r="DY14" i="2" l="1"/>
  <c r="DX14" i="2"/>
  <c r="DW14" i="2"/>
  <c r="DV14" i="2"/>
  <c r="DU14" i="2"/>
  <c r="DT14" i="2"/>
  <c r="DS14" i="2"/>
  <c r="DR14" i="2"/>
  <c r="BC14" i="2"/>
  <c r="BB14" i="2"/>
  <c r="BA14" i="2"/>
  <c r="AZ14" i="2"/>
  <c r="AT14" i="2"/>
  <c r="AS14" i="2"/>
  <c r="AL14" i="2"/>
  <c r="AK14" i="2"/>
  <c r="DY13" i="2"/>
  <c r="DX13" i="2"/>
  <c r="DW13" i="2"/>
  <c r="DV13" i="2"/>
  <c r="DU13" i="2"/>
  <c r="DT13" i="2"/>
  <c r="DS13" i="2"/>
  <c r="DR13" i="2"/>
  <c r="BC13" i="2"/>
  <c r="BB13" i="2"/>
  <c r="BA13" i="2"/>
  <c r="AZ13" i="2"/>
  <c r="AT13" i="2"/>
  <c r="AS13" i="2"/>
  <c r="AL13" i="2"/>
  <c r="AK13" i="2"/>
  <c r="W390" i="1" l="1"/>
  <c r="X390" i="1"/>
  <c r="Y390" i="1"/>
  <c r="Z390" i="1"/>
  <c r="AA390" i="1"/>
  <c r="AB390" i="1"/>
  <c r="AC390" i="1"/>
  <c r="AD390" i="1"/>
  <c r="AE390" i="1"/>
  <c r="AF390" i="1"/>
  <c r="AG390" i="1"/>
  <c r="AH390" i="1"/>
  <c r="AI390" i="1"/>
  <c r="AJ390" i="1"/>
  <c r="AM390" i="1"/>
  <c r="AN390" i="1"/>
  <c r="AO390" i="1"/>
  <c r="AP390" i="1"/>
  <c r="AQ390" i="1"/>
  <c r="AR390" i="1"/>
  <c r="AU390" i="1"/>
  <c r="AV390" i="1"/>
  <c r="AW390" i="1"/>
  <c r="AX390" i="1"/>
  <c r="AY390" i="1"/>
  <c r="BD390" i="1"/>
  <c r="BE390" i="1"/>
  <c r="BF390" i="1"/>
  <c r="BG390" i="1"/>
  <c r="BH390" i="1"/>
  <c r="BI390" i="1"/>
  <c r="BJ390" i="1"/>
  <c r="BK390" i="1"/>
  <c r="BL390" i="1"/>
  <c r="BM390" i="1"/>
  <c r="BN390" i="1"/>
  <c r="BO390" i="1"/>
  <c r="BP390" i="1"/>
  <c r="BQ390" i="1"/>
  <c r="BR390" i="1"/>
  <c r="BS390" i="1"/>
  <c r="BT390" i="1"/>
  <c r="BU390" i="1"/>
  <c r="BV390" i="1"/>
  <c r="BW390" i="1"/>
  <c r="BX390" i="1"/>
  <c r="BY390" i="1"/>
  <c r="BZ390" i="1"/>
  <c r="CA390" i="1"/>
  <c r="CB390" i="1"/>
  <c r="CC390" i="1"/>
  <c r="CD390" i="1"/>
  <c r="CE390" i="1"/>
  <c r="CF390" i="1"/>
  <c r="CG390" i="1"/>
  <c r="CH390" i="1"/>
  <c r="CI390" i="1"/>
  <c r="CJ390" i="1"/>
  <c r="CK390" i="1"/>
  <c r="CL390" i="1"/>
  <c r="CM390" i="1"/>
  <c r="CN390" i="1"/>
  <c r="CO390" i="1"/>
  <c r="CP390" i="1"/>
  <c r="CQ390" i="1"/>
  <c r="CR390" i="1"/>
  <c r="CS390" i="1"/>
  <c r="CT390" i="1"/>
  <c r="CU390" i="1"/>
  <c r="CV390" i="1"/>
  <c r="CW390" i="1"/>
  <c r="CX390" i="1"/>
  <c r="CY390" i="1"/>
  <c r="CZ390" i="1"/>
  <c r="DA390" i="1"/>
  <c r="DB390" i="1"/>
  <c r="DC390" i="1"/>
  <c r="DD390" i="1"/>
  <c r="DE390" i="1"/>
  <c r="DF390" i="1"/>
  <c r="DG390" i="1"/>
  <c r="DH390" i="1"/>
  <c r="DI390" i="1"/>
  <c r="DJ390" i="1"/>
  <c r="DK390" i="1"/>
  <c r="DL390" i="1"/>
  <c r="DM390" i="1"/>
  <c r="DN390" i="1"/>
  <c r="DO390" i="1"/>
  <c r="DP390" i="1"/>
  <c r="DQ390" i="1"/>
  <c r="V390" i="1"/>
  <c r="V12" i="3" l="1"/>
  <c r="S12" i="3"/>
  <c r="V8" i="3"/>
  <c r="S8" i="3"/>
  <c r="DY19" i="2" l="1"/>
  <c r="DX19" i="2"/>
  <c r="DW19" i="2"/>
  <c r="DV19" i="2"/>
  <c r="DU19" i="2"/>
  <c r="DT19" i="2"/>
  <c r="DS19" i="2"/>
  <c r="DR19" i="2"/>
  <c r="BC19" i="2"/>
  <c r="BB19" i="2"/>
  <c r="BA19" i="2"/>
  <c r="AZ19" i="2"/>
  <c r="AT19" i="2"/>
  <c r="AS19" i="2"/>
  <c r="AL19" i="2"/>
  <c r="AK19" i="2"/>
  <c r="DY12" i="2"/>
  <c r="DX12" i="2"/>
  <c r="DW12" i="2"/>
  <c r="DV12" i="2"/>
  <c r="DU12" i="2"/>
  <c r="DT12" i="2"/>
  <c r="DS12" i="2"/>
  <c r="DR12" i="2"/>
  <c r="BC12" i="2"/>
  <c r="BB12" i="2"/>
  <c r="BA12" i="2"/>
  <c r="AZ12" i="2"/>
  <c r="AT12" i="2"/>
  <c r="AS12" i="2"/>
  <c r="AL12" i="2"/>
  <c r="AK12" i="2"/>
  <c r="DY18" i="2"/>
  <c r="DX18" i="2"/>
  <c r="DW18" i="2"/>
  <c r="DV18" i="2"/>
  <c r="DU18" i="2"/>
  <c r="DT18" i="2"/>
  <c r="DS18" i="2"/>
  <c r="DR18" i="2"/>
  <c r="BC18" i="2"/>
  <c r="BB18" i="2"/>
  <c r="BA18" i="2"/>
  <c r="AZ18" i="2"/>
  <c r="AT18" i="2"/>
  <c r="AS18" i="2"/>
  <c r="AL18" i="2"/>
  <c r="AK18" i="2"/>
  <c r="DY17" i="2"/>
  <c r="DX17" i="2"/>
  <c r="DW17" i="2"/>
  <c r="DV17" i="2"/>
  <c r="DU17" i="2"/>
  <c r="DT17" i="2"/>
  <c r="DS17" i="2"/>
  <c r="DR17" i="2"/>
  <c r="BC17" i="2"/>
  <c r="BB17" i="2"/>
  <c r="BA17" i="2"/>
  <c r="AZ17" i="2"/>
  <c r="AT17" i="2"/>
  <c r="AS17" i="2"/>
  <c r="AL17" i="2"/>
  <c r="AK17" i="2"/>
  <c r="DY16" i="2"/>
  <c r="DX16" i="2"/>
  <c r="DW16" i="2"/>
  <c r="DV16" i="2"/>
  <c r="DU16" i="2"/>
  <c r="DT16" i="2"/>
  <c r="DS16" i="2"/>
  <c r="DR16" i="2"/>
  <c r="BC16" i="2"/>
  <c r="BB16" i="2"/>
  <c r="BA16" i="2"/>
  <c r="AZ16" i="2"/>
  <c r="AT16" i="2"/>
  <c r="AS16" i="2"/>
  <c r="AL16" i="2"/>
  <c r="AK16" i="2"/>
  <c r="DY11" i="2"/>
  <c r="DX11" i="2"/>
  <c r="DW11" i="2"/>
  <c r="DV11" i="2"/>
  <c r="DU11" i="2"/>
  <c r="DT11" i="2"/>
  <c r="DS11" i="2"/>
  <c r="DR11" i="2"/>
  <c r="BC11" i="2"/>
  <c r="BB11" i="2"/>
  <c r="BA11" i="2"/>
  <c r="AZ11" i="2"/>
  <c r="AT11" i="2"/>
  <c r="AS11" i="2"/>
  <c r="AL11" i="2"/>
  <c r="AK11" i="2"/>
  <c r="DZ19" i="4"/>
  <c r="DS19" i="4"/>
  <c r="DT19" i="4"/>
  <c r="DU19" i="4"/>
  <c r="DV19" i="4"/>
  <c r="DW19" i="4"/>
  <c r="DX19" i="4"/>
  <c r="DY19" i="4"/>
  <c r="DR19" i="4"/>
  <c r="DY18" i="4"/>
  <c r="DX18" i="4"/>
  <c r="DW18" i="4"/>
  <c r="DV18" i="4"/>
  <c r="DU18" i="4"/>
  <c r="DT18" i="4"/>
  <c r="DS18" i="4"/>
  <c r="DR18" i="4"/>
  <c r="BC18" i="4"/>
  <c r="BB18" i="4"/>
  <c r="BA18" i="4"/>
  <c r="AZ18" i="4"/>
  <c r="AT18" i="4"/>
  <c r="AS18" i="4"/>
  <c r="AL18" i="4"/>
  <c r="AK18" i="4"/>
  <c r="DY17" i="4"/>
  <c r="DX17" i="4"/>
  <c r="DW17" i="4"/>
  <c r="DV17" i="4"/>
  <c r="DU17" i="4"/>
  <c r="DT17" i="4"/>
  <c r="DS17" i="4"/>
  <c r="DR17" i="4"/>
  <c r="BC17" i="4"/>
  <c r="BB17" i="4"/>
  <c r="BA17" i="4"/>
  <c r="AZ17" i="4"/>
  <c r="AT17" i="4"/>
  <c r="AS17" i="4"/>
  <c r="AL17" i="4"/>
  <c r="AK17" i="4"/>
  <c r="DY16" i="4"/>
  <c r="DX16" i="4"/>
  <c r="DW16" i="4"/>
  <c r="DV16" i="4"/>
  <c r="DU16" i="4"/>
  <c r="DT16" i="4"/>
  <c r="DS16" i="4"/>
  <c r="DR16" i="4"/>
  <c r="BC16" i="4"/>
  <c r="BB16" i="4"/>
  <c r="BA16" i="4"/>
  <c r="AZ16" i="4"/>
  <c r="AT16" i="4"/>
  <c r="AS16" i="4"/>
  <c r="AL16" i="4"/>
  <c r="AK16" i="4"/>
  <c r="DY15" i="4"/>
  <c r="DX15" i="4"/>
  <c r="DW15" i="4"/>
  <c r="DV15" i="4"/>
  <c r="DU15" i="4"/>
  <c r="DT15" i="4"/>
  <c r="DS15" i="4"/>
  <c r="DR15" i="4"/>
  <c r="BC15" i="4"/>
  <c r="BB15" i="4"/>
  <c r="BA15" i="4"/>
  <c r="AZ15" i="4"/>
  <c r="AT15" i="4"/>
  <c r="AS15" i="4"/>
  <c r="AL15" i="4"/>
  <c r="AK15" i="4"/>
  <c r="DY14" i="4"/>
  <c r="DX14" i="4"/>
  <c r="DW14" i="4"/>
  <c r="DV14" i="4"/>
  <c r="DU14" i="4"/>
  <c r="DT14" i="4"/>
  <c r="DS14" i="4"/>
  <c r="DR14" i="4"/>
  <c r="BC14" i="4"/>
  <c r="BB14" i="4"/>
  <c r="BA14" i="4"/>
  <c r="AZ14" i="4"/>
  <c r="AT14" i="4"/>
  <c r="AS14" i="4"/>
  <c r="AL14" i="4"/>
  <c r="AK14" i="4"/>
  <c r="DY13" i="4"/>
  <c r="DX13" i="4"/>
  <c r="DW13" i="4"/>
  <c r="DV13" i="4"/>
  <c r="DU13" i="4"/>
  <c r="DT13" i="4"/>
  <c r="DS13" i="4"/>
  <c r="DR13" i="4"/>
  <c r="BC13" i="4"/>
  <c r="BB13" i="4"/>
  <c r="BA13" i="4"/>
  <c r="AZ13" i="4"/>
  <c r="AT13" i="4"/>
  <c r="AS13" i="4"/>
  <c r="AL13" i="4"/>
  <c r="AK13" i="4"/>
  <c r="DY12" i="4"/>
  <c r="DX12" i="4"/>
  <c r="DW12" i="4"/>
  <c r="DV12" i="4"/>
  <c r="DU12" i="4"/>
  <c r="DT12" i="4"/>
  <c r="DS12" i="4"/>
  <c r="DR12" i="4"/>
  <c r="BC12" i="4"/>
  <c r="BB12" i="4"/>
  <c r="BA12" i="4"/>
  <c r="AZ12" i="4"/>
  <c r="AT12" i="4"/>
  <c r="AS12" i="4"/>
  <c r="AL12" i="4"/>
  <c r="AK12" i="4"/>
  <c r="DY11" i="4"/>
  <c r="DX11" i="4"/>
  <c r="DW11" i="4"/>
  <c r="DV11" i="4"/>
  <c r="DU11" i="4"/>
  <c r="DT11" i="4"/>
  <c r="DS11" i="4"/>
  <c r="DR11" i="4"/>
  <c r="BC11" i="4"/>
  <c r="BB11" i="4"/>
  <c r="BA11" i="4"/>
  <c r="AZ11" i="4"/>
  <c r="AT11" i="4"/>
  <c r="AS11" i="4"/>
  <c r="AL11" i="4"/>
  <c r="AK11" i="4"/>
  <c r="DY10" i="4"/>
  <c r="DX10" i="4"/>
  <c r="DW10" i="4"/>
  <c r="DV10" i="4"/>
  <c r="DU10" i="4"/>
  <c r="DT10" i="4"/>
  <c r="DS10" i="4"/>
  <c r="DR10" i="4"/>
  <c r="BC10" i="4"/>
  <c r="BB10" i="4"/>
  <c r="BA10" i="4"/>
  <c r="AZ10" i="4"/>
  <c r="AT10" i="4"/>
  <c r="AS10" i="4"/>
  <c r="AL10" i="4"/>
  <c r="AK10" i="4"/>
  <c r="DY9" i="4"/>
  <c r="DX9" i="4"/>
  <c r="DW9" i="4"/>
  <c r="DV9" i="4"/>
  <c r="DU9" i="4"/>
  <c r="DT9" i="4"/>
  <c r="DS9" i="4"/>
  <c r="DR9" i="4"/>
  <c r="BC9" i="4"/>
  <c r="BB9" i="4"/>
  <c r="BA9" i="4"/>
  <c r="AZ9" i="4"/>
  <c r="AT9" i="4"/>
  <c r="AS9" i="4"/>
  <c r="AL9" i="4"/>
  <c r="AK9" i="4"/>
  <c r="DY8" i="4"/>
  <c r="DX8" i="4"/>
  <c r="DW8" i="4"/>
  <c r="DV8" i="4"/>
  <c r="DU8" i="4"/>
  <c r="DT8" i="4"/>
  <c r="DS8" i="4"/>
  <c r="DR8" i="4"/>
  <c r="BC8" i="4"/>
  <c r="BB8" i="4"/>
  <c r="BA8" i="4"/>
  <c r="AZ8" i="4"/>
  <c r="AT8" i="4"/>
  <c r="AS8" i="4"/>
  <c r="AL8" i="4"/>
  <c r="AK8" i="4"/>
  <c r="DY7" i="4"/>
  <c r="DX7" i="4"/>
  <c r="DW7" i="4"/>
  <c r="DV7" i="4"/>
  <c r="DU7" i="4"/>
  <c r="DT7" i="4"/>
  <c r="DS7" i="4"/>
  <c r="DR7" i="4"/>
  <c r="BC7" i="4"/>
  <c r="BB7" i="4"/>
  <c r="BA7" i="4"/>
  <c r="AZ7" i="4"/>
  <c r="AT7" i="4"/>
  <c r="AS7" i="4"/>
  <c r="AL7" i="4"/>
  <c r="AK7" i="4"/>
  <c r="DY6" i="4"/>
  <c r="DX6" i="4"/>
  <c r="DW6" i="4"/>
  <c r="DV6" i="4"/>
  <c r="DU6" i="4"/>
  <c r="DT6" i="4"/>
  <c r="DS6" i="4"/>
  <c r="DR6" i="4"/>
  <c r="BC6" i="4"/>
  <c r="BB6" i="4"/>
  <c r="BA6" i="4"/>
  <c r="AZ6" i="4"/>
  <c r="AT6" i="4"/>
  <c r="AS6" i="4"/>
  <c r="AL6" i="4"/>
  <c r="AK6" i="4"/>
  <c r="DY5" i="4"/>
  <c r="DX5" i="4"/>
  <c r="DW5" i="4"/>
  <c r="DV5" i="4"/>
  <c r="DU5" i="4"/>
  <c r="DT5" i="4"/>
  <c r="DS5" i="4"/>
  <c r="DR5" i="4"/>
  <c r="BC5" i="4"/>
  <c r="BB5" i="4"/>
  <c r="BA5" i="4"/>
  <c r="AZ5" i="4"/>
  <c r="AT5" i="4"/>
  <c r="AS5" i="4"/>
  <c r="AL5" i="4"/>
  <c r="AK5" i="4"/>
  <c r="DY4" i="4"/>
  <c r="DX4" i="4"/>
  <c r="DW4" i="4"/>
  <c r="DV4" i="4"/>
  <c r="DU4" i="4"/>
  <c r="DT4" i="4"/>
  <c r="DS4" i="4"/>
  <c r="DR4" i="4"/>
  <c r="BC4" i="4"/>
  <c r="BB4" i="4"/>
  <c r="BA4" i="4"/>
  <c r="AZ4" i="4"/>
  <c r="AT4" i="4"/>
  <c r="AS4" i="4"/>
  <c r="AL4" i="4"/>
  <c r="AK4" i="4"/>
  <c r="DY3" i="4"/>
  <c r="DX3" i="4"/>
  <c r="DW3" i="4"/>
  <c r="DV3" i="4"/>
  <c r="DU3" i="4"/>
  <c r="DT3" i="4"/>
  <c r="DS3" i="4"/>
  <c r="DR3" i="4"/>
  <c r="BC3" i="4"/>
  <c r="BB3" i="4"/>
  <c r="BA3" i="4"/>
  <c r="AZ3" i="4"/>
  <c r="AT3" i="4"/>
  <c r="AS3" i="4"/>
  <c r="AL3" i="4"/>
  <c r="AK3" i="4"/>
  <c r="DY2" i="4"/>
  <c r="DX2" i="4"/>
  <c r="DW2" i="4"/>
  <c r="DV2" i="4"/>
  <c r="DU2" i="4"/>
  <c r="DT2" i="4"/>
  <c r="DS2" i="4"/>
  <c r="DR2" i="4"/>
  <c r="BC2" i="4"/>
  <c r="BB2" i="4"/>
  <c r="BA2" i="4"/>
  <c r="AZ2" i="4"/>
  <c r="AT2" i="4"/>
  <c r="AS2" i="4"/>
  <c r="AL2" i="4"/>
  <c r="AK2" i="4"/>
  <c r="AK61" i="1"/>
  <c r="AL61" i="1"/>
  <c r="AS61" i="1"/>
  <c r="AT61" i="1"/>
  <c r="AZ61" i="1"/>
  <c r="BA61" i="1"/>
  <c r="BB61" i="1"/>
  <c r="BC61" i="1"/>
  <c r="DR61" i="1"/>
  <c r="DS61" i="1"/>
  <c r="DT61" i="1"/>
  <c r="DU61" i="1"/>
  <c r="DV61" i="1"/>
  <c r="DW61" i="1"/>
  <c r="DX61" i="1"/>
  <c r="DY61" i="1"/>
  <c r="AK62" i="1"/>
  <c r="AL62" i="1"/>
  <c r="AS62" i="1"/>
  <c r="AT62" i="1"/>
  <c r="AZ62" i="1"/>
  <c r="BA62" i="1"/>
  <c r="BB62" i="1"/>
  <c r="BC62" i="1"/>
  <c r="DR62" i="1"/>
  <c r="DS62" i="1"/>
  <c r="DT62" i="1"/>
  <c r="DU62" i="1"/>
  <c r="DV62" i="1"/>
  <c r="DW62" i="1"/>
  <c r="DX62" i="1"/>
  <c r="DY62" i="1"/>
  <c r="AK63" i="1"/>
  <c r="AL63" i="1"/>
  <c r="AS63" i="1"/>
  <c r="AT63" i="1"/>
  <c r="AZ63" i="1"/>
  <c r="BA63" i="1"/>
  <c r="BB63" i="1"/>
  <c r="BC63" i="1"/>
  <c r="DR63" i="1"/>
  <c r="DS63" i="1"/>
  <c r="DT63" i="1"/>
  <c r="DU63" i="1"/>
  <c r="DV63" i="1"/>
  <c r="DW63" i="1"/>
  <c r="DX63" i="1"/>
  <c r="DY63" i="1"/>
  <c r="AK64" i="1"/>
  <c r="AL64" i="1"/>
  <c r="AS64" i="1"/>
  <c r="AT64" i="1"/>
  <c r="AZ64" i="1"/>
  <c r="BA64" i="1"/>
  <c r="BB64" i="1"/>
  <c r="BC64" i="1"/>
  <c r="DR64" i="1"/>
  <c r="DS64" i="1"/>
  <c r="DT64" i="1"/>
  <c r="DU64" i="1"/>
  <c r="DV64" i="1"/>
  <c r="DW64" i="1"/>
  <c r="DX64" i="1"/>
  <c r="DY64" i="1"/>
  <c r="AK65" i="1"/>
  <c r="AL65" i="1"/>
  <c r="AS65" i="1"/>
  <c r="AT65" i="1"/>
  <c r="AZ65" i="1"/>
  <c r="BA65" i="1"/>
  <c r="BB65" i="1"/>
  <c r="BC65" i="1"/>
  <c r="DR65" i="1"/>
  <c r="DS65" i="1"/>
  <c r="DT65" i="1"/>
  <c r="DU65" i="1"/>
  <c r="DV65" i="1"/>
  <c r="DW65" i="1"/>
  <c r="DX65" i="1"/>
  <c r="DY65" i="1"/>
  <c r="AK66" i="1"/>
  <c r="AL66" i="1"/>
  <c r="AS66" i="1"/>
  <c r="AT66" i="1"/>
  <c r="AZ66" i="1"/>
  <c r="BA66" i="1"/>
  <c r="BB66" i="1"/>
  <c r="BC66" i="1"/>
  <c r="DR66" i="1"/>
  <c r="DS66" i="1"/>
  <c r="DT66" i="1"/>
  <c r="DU66" i="1"/>
  <c r="DV66" i="1"/>
  <c r="DW66" i="1"/>
  <c r="DX66" i="1"/>
  <c r="DY66" i="1"/>
  <c r="AK67" i="1"/>
  <c r="AL67" i="1"/>
  <c r="AS67" i="1"/>
  <c r="AT67" i="1"/>
  <c r="AZ67" i="1"/>
  <c r="BA67" i="1"/>
  <c r="BB67" i="1"/>
  <c r="BC67" i="1"/>
  <c r="DR67" i="1"/>
  <c r="DS67" i="1"/>
  <c r="DT67" i="1"/>
  <c r="DU67" i="1"/>
  <c r="DV67" i="1"/>
  <c r="DW67" i="1"/>
  <c r="DX67" i="1"/>
  <c r="DY67" i="1"/>
  <c r="AK68" i="1"/>
  <c r="AL68" i="1"/>
  <c r="AS68" i="1"/>
  <c r="AT68" i="1"/>
  <c r="AZ68" i="1"/>
  <c r="BA68" i="1"/>
  <c r="BB68" i="1"/>
  <c r="BC68" i="1"/>
  <c r="DR68" i="1"/>
  <c r="DS68" i="1"/>
  <c r="DT68" i="1"/>
  <c r="DU68" i="1"/>
  <c r="DV68" i="1"/>
  <c r="DW68" i="1"/>
  <c r="DX68" i="1"/>
  <c r="DY68" i="1"/>
  <c r="AK69" i="1"/>
  <c r="AL69" i="1"/>
  <c r="AS69" i="1"/>
  <c r="AT69" i="1"/>
  <c r="AZ69" i="1"/>
  <c r="BA69" i="1"/>
  <c r="BB69" i="1"/>
  <c r="BC69" i="1"/>
  <c r="DR69" i="1"/>
  <c r="DS69" i="1"/>
  <c r="DT69" i="1"/>
  <c r="DU69" i="1"/>
  <c r="DV69" i="1"/>
  <c r="DW69" i="1"/>
  <c r="DX69" i="1"/>
  <c r="DY69" i="1"/>
  <c r="AK70" i="1"/>
  <c r="AL70" i="1"/>
  <c r="AS70" i="1"/>
  <c r="AT70" i="1"/>
  <c r="AZ70" i="1"/>
  <c r="BA70" i="1"/>
  <c r="BB70" i="1"/>
  <c r="BC70" i="1"/>
  <c r="DR70" i="1"/>
  <c r="DS70" i="1"/>
  <c r="DT70" i="1"/>
  <c r="DU70" i="1"/>
  <c r="DV70" i="1"/>
  <c r="DW70" i="1"/>
  <c r="DX70" i="1"/>
  <c r="DY70" i="1"/>
  <c r="AK71" i="1"/>
  <c r="AL71" i="1"/>
  <c r="AS71" i="1"/>
  <c r="AT71" i="1"/>
  <c r="AZ71" i="1"/>
  <c r="BA71" i="1"/>
  <c r="BB71" i="1"/>
  <c r="BC71" i="1"/>
  <c r="DR71" i="1"/>
  <c r="DS71" i="1"/>
  <c r="DT71" i="1"/>
  <c r="DU71" i="1"/>
  <c r="DV71" i="1"/>
  <c r="DW71" i="1"/>
  <c r="DX71" i="1"/>
  <c r="DY71" i="1"/>
  <c r="AK72" i="1"/>
  <c r="AL72" i="1"/>
  <c r="AS72" i="1"/>
  <c r="AT72" i="1"/>
  <c r="AZ72" i="1"/>
  <c r="BA72" i="1"/>
  <c r="BB72" i="1"/>
  <c r="BC72" i="1"/>
  <c r="DR72" i="1"/>
  <c r="DS72" i="1"/>
  <c r="DT72" i="1"/>
  <c r="DU72" i="1"/>
  <c r="DV72" i="1"/>
  <c r="DW72" i="1"/>
  <c r="DX72" i="1"/>
  <c r="DY72" i="1"/>
  <c r="AK73" i="1"/>
  <c r="AL73" i="1"/>
  <c r="AS73" i="1"/>
  <c r="AT73" i="1"/>
  <c r="AZ73" i="1"/>
  <c r="BA73" i="1"/>
  <c r="BB73" i="1"/>
  <c r="BC73" i="1"/>
  <c r="DR73" i="1"/>
  <c r="DS73" i="1"/>
  <c r="DT73" i="1"/>
  <c r="DU73" i="1"/>
  <c r="DV73" i="1"/>
  <c r="DW73" i="1"/>
  <c r="DX73" i="1"/>
  <c r="DY73" i="1"/>
  <c r="AK74" i="1"/>
  <c r="AL74" i="1"/>
  <c r="AS74" i="1"/>
  <c r="AT74" i="1"/>
  <c r="AZ74" i="1"/>
  <c r="BA74" i="1"/>
  <c r="BB74" i="1"/>
  <c r="BC74" i="1"/>
  <c r="DR74" i="1"/>
  <c r="DS74" i="1"/>
  <c r="DT74" i="1"/>
  <c r="DU74" i="1"/>
  <c r="DV74" i="1"/>
  <c r="DW74" i="1"/>
  <c r="DX74" i="1"/>
  <c r="DY74" i="1"/>
  <c r="AK75" i="1"/>
  <c r="AL75" i="1"/>
  <c r="AS75" i="1"/>
  <c r="AT75" i="1"/>
  <c r="AZ75" i="1"/>
  <c r="BA75" i="1"/>
  <c r="BB75" i="1"/>
  <c r="BC75" i="1"/>
  <c r="DR75" i="1"/>
  <c r="DS75" i="1"/>
  <c r="DT75" i="1"/>
  <c r="DU75" i="1"/>
  <c r="DV75" i="1"/>
  <c r="DW75" i="1"/>
  <c r="DX75" i="1"/>
  <c r="DY75" i="1"/>
  <c r="AK76" i="1"/>
  <c r="AL76" i="1"/>
  <c r="AS76" i="1"/>
  <c r="AT76" i="1"/>
  <c r="AZ76" i="1"/>
  <c r="BA76" i="1"/>
  <c r="BB76" i="1"/>
  <c r="BC76" i="1"/>
  <c r="DR76" i="1"/>
  <c r="DS76" i="1"/>
  <c r="DT76" i="1"/>
  <c r="DU76" i="1"/>
  <c r="DV76" i="1"/>
  <c r="DW76" i="1"/>
  <c r="DX76" i="1"/>
  <c r="DY76" i="1"/>
  <c r="AK77" i="1"/>
  <c r="AL77" i="1"/>
  <c r="AS77" i="1"/>
  <c r="AT77" i="1"/>
  <c r="AZ77" i="1"/>
  <c r="BA77" i="1"/>
  <c r="BB77" i="1"/>
  <c r="BC77" i="1"/>
  <c r="DR77" i="1"/>
  <c r="DS77" i="1"/>
  <c r="DT77" i="1"/>
  <c r="DU77" i="1"/>
  <c r="DV77" i="1"/>
  <c r="DW77" i="1"/>
  <c r="DX77" i="1"/>
  <c r="DY77" i="1"/>
  <c r="AK78" i="1"/>
  <c r="AL78" i="1"/>
  <c r="AS78" i="1"/>
  <c r="AT78" i="1"/>
  <c r="AZ78" i="1"/>
  <c r="BA78" i="1"/>
  <c r="BB78" i="1"/>
  <c r="BC78" i="1"/>
  <c r="DR78" i="1"/>
  <c r="DS78" i="1"/>
  <c r="DT78" i="1"/>
  <c r="DU78" i="1"/>
  <c r="DV78" i="1"/>
  <c r="DW78" i="1"/>
  <c r="DX78" i="1"/>
  <c r="DY78" i="1"/>
  <c r="AK79" i="1"/>
  <c r="AL79" i="1"/>
  <c r="AS79" i="1"/>
  <c r="AT79" i="1"/>
  <c r="AZ79" i="1"/>
  <c r="BA79" i="1"/>
  <c r="BB79" i="1"/>
  <c r="BC79" i="1"/>
  <c r="DR79" i="1"/>
  <c r="DS79" i="1"/>
  <c r="DT79" i="1"/>
  <c r="DU79" i="1"/>
  <c r="DV79" i="1"/>
  <c r="DW79" i="1"/>
  <c r="DX79" i="1"/>
  <c r="DY79" i="1"/>
  <c r="AK80" i="1"/>
  <c r="AL80" i="1"/>
  <c r="AS80" i="1"/>
  <c r="AT80" i="1"/>
  <c r="AZ80" i="1"/>
  <c r="BA80" i="1"/>
  <c r="BB80" i="1"/>
  <c r="BC80" i="1"/>
  <c r="DR80" i="1"/>
  <c r="DS80" i="1"/>
  <c r="DT80" i="1"/>
  <c r="DU80" i="1"/>
  <c r="DV80" i="1"/>
  <c r="DW80" i="1"/>
  <c r="DX80" i="1"/>
  <c r="DY80" i="1"/>
  <c r="AK81" i="1"/>
  <c r="AL81" i="1"/>
  <c r="AS81" i="1"/>
  <c r="AT81" i="1"/>
  <c r="AZ81" i="1"/>
  <c r="BA81" i="1"/>
  <c r="BB81" i="1"/>
  <c r="BC81" i="1"/>
  <c r="DR81" i="1"/>
  <c r="DS81" i="1"/>
  <c r="DT81" i="1"/>
  <c r="DU81" i="1"/>
  <c r="DV81" i="1"/>
  <c r="DW81" i="1"/>
  <c r="DX81" i="1"/>
  <c r="DY81" i="1"/>
  <c r="AK82" i="1"/>
  <c r="AL82" i="1"/>
  <c r="AS82" i="1"/>
  <c r="AT82" i="1"/>
  <c r="AZ82" i="1"/>
  <c r="BA82" i="1"/>
  <c r="BB82" i="1"/>
  <c r="BC82" i="1"/>
  <c r="DR82" i="1"/>
  <c r="DS82" i="1"/>
  <c r="DT82" i="1"/>
  <c r="DU82" i="1"/>
  <c r="DV82" i="1"/>
  <c r="DW82" i="1"/>
  <c r="DX82" i="1"/>
  <c r="DY82" i="1"/>
  <c r="AK83" i="1"/>
  <c r="AL83" i="1"/>
  <c r="AS83" i="1"/>
  <c r="AT83" i="1"/>
  <c r="AZ83" i="1"/>
  <c r="BA83" i="1"/>
  <c r="BB83" i="1"/>
  <c r="BC83" i="1"/>
  <c r="DR83" i="1"/>
  <c r="DS83" i="1"/>
  <c r="DT83" i="1"/>
  <c r="DU83" i="1"/>
  <c r="DV83" i="1"/>
  <c r="DW83" i="1"/>
  <c r="DX83" i="1"/>
  <c r="DY83" i="1"/>
  <c r="AK84" i="1"/>
  <c r="AL84" i="1"/>
  <c r="AS84" i="1"/>
  <c r="AT84" i="1"/>
  <c r="AZ84" i="1"/>
  <c r="BA84" i="1"/>
  <c r="BB84" i="1"/>
  <c r="BC84" i="1"/>
  <c r="DR84" i="1"/>
  <c r="DS84" i="1"/>
  <c r="DT84" i="1"/>
  <c r="DU84" i="1"/>
  <c r="DV84" i="1"/>
  <c r="DW84" i="1"/>
  <c r="DX84" i="1"/>
  <c r="DY84" i="1"/>
  <c r="AK85" i="1"/>
  <c r="AL85" i="1"/>
  <c r="AS85" i="1"/>
  <c r="AT85" i="1"/>
  <c r="AZ85" i="1"/>
  <c r="BA85" i="1"/>
  <c r="BB85" i="1"/>
  <c r="BC85" i="1"/>
  <c r="DR85" i="1"/>
  <c r="DS85" i="1"/>
  <c r="DT85" i="1"/>
  <c r="DU85" i="1"/>
  <c r="DV85" i="1"/>
  <c r="DW85" i="1"/>
  <c r="DX85" i="1"/>
  <c r="DY85" i="1"/>
  <c r="AK86" i="1"/>
  <c r="AL86" i="1"/>
  <c r="AS86" i="1"/>
  <c r="AT86" i="1"/>
  <c r="AZ86" i="1"/>
  <c r="BA86" i="1"/>
  <c r="BB86" i="1"/>
  <c r="BC86" i="1"/>
  <c r="DR86" i="1"/>
  <c r="DS86" i="1"/>
  <c r="DT86" i="1"/>
  <c r="DU86" i="1"/>
  <c r="DV86" i="1"/>
  <c r="DW86" i="1"/>
  <c r="DX86" i="1"/>
  <c r="DY86" i="1"/>
  <c r="AK87" i="1"/>
  <c r="AL87" i="1"/>
  <c r="AS87" i="1"/>
  <c r="AT87" i="1"/>
  <c r="AZ87" i="1"/>
  <c r="BA87" i="1"/>
  <c r="BB87" i="1"/>
  <c r="BC87" i="1"/>
  <c r="DR87" i="1"/>
  <c r="DS87" i="1"/>
  <c r="DT87" i="1"/>
  <c r="DU87" i="1"/>
  <c r="DV87" i="1"/>
  <c r="DW87" i="1"/>
  <c r="DX87" i="1"/>
  <c r="DY87" i="1"/>
  <c r="AK88" i="1"/>
  <c r="AL88" i="1"/>
  <c r="AS88" i="1"/>
  <c r="AT88" i="1"/>
  <c r="AZ88" i="1"/>
  <c r="BA88" i="1"/>
  <c r="BB88" i="1"/>
  <c r="BC88" i="1"/>
  <c r="DR88" i="1"/>
  <c r="DS88" i="1"/>
  <c r="DT88" i="1"/>
  <c r="DU88" i="1"/>
  <c r="DV88" i="1"/>
  <c r="DW88" i="1"/>
  <c r="DX88" i="1"/>
  <c r="DY88" i="1"/>
  <c r="AK89" i="1"/>
  <c r="AL89" i="1"/>
  <c r="AS89" i="1"/>
  <c r="AT89" i="1"/>
  <c r="AZ89" i="1"/>
  <c r="BA89" i="1"/>
  <c r="BB89" i="1"/>
  <c r="BC89" i="1"/>
  <c r="DR89" i="1"/>
  <c r="DS89" i="1"/>
  <c r="DT89" i="1"/>
  <c r="DU89" i="1"/>
  <c r="DV89" i="1"/>
  <c r="DW89" i="1"/>
  <c r="DX89" i="1"/>
  <c r="DY89" i="1"/>
  <c r="AK90" i="1"/>
  <c r="AL90" i="1"/>
  <c r="AS90" i="1"/>
  <c r="AT90" i="1"/>
  <c r="AZ90" i="1"/>
  <c r="BA90" i="1"/>
  <c r="BB90" i="1"/>
  <c r="BC90" i="1"/>
  <c r="DR90" i="1"/>
  <c r="DS90" i="1"/>
  <c r="DT90" i="1"/>
  <c r="DU90" i="1"/>
  <c r="DV90" i="1"/>
  <c r="DW90" i="1"/>
  <c r="DX90" i="1"/>
  <c r="DY90" i="1"/>
  <c r="AK91" i="1"/>
  <c r="AL91" i="1"/>
  <c r="AS91" i="1"/>
  <c r="AT91" i="1"/>
  <c r="AZ91" i="1"/>
  <c r="BA91" i="1"/>
  <c r="BB91" i="1"/>
  <c r="BC91" i="1"/>
  <c r="DR91" i="1"/>
  <c r="DS91" i="1"/>
  <c r="DT91" i="1"/>
  <c r="DU91" i="1"/>
  <c r="DV91" i="1"/>
  <c r="DW91" i="1"/>
  <c r="DX91" i="1"/>
  <c r="DY91" i="1"/>
  <c r="AK92" i="1"/>
  <c r="AL92" i="1"/>
  <c r="AS92" i="1"/>
  <c r="AT92" i="1"/>
  <c r="AZ92" i="1"/>
  <c r="BA92" i="1"/>
  <c r="BB92" i="1"/>
  <c r="BC92" i="1"/>
  <c r="DR92" i="1"/>
  <c r="DS92" i="1"/>
  <c r="DT92" i="1"/>
  <c r="DU92" i="1"/>
  <c r="DV92" i="1"/>
  <c r="DW92" i="1"/>
  <c r="DX92" i="1"/>
  <c r="DY92" i="1"/>
  <c r="AK93" i="1"/>
  <c r="AL93" i="1"/>
  <c r="AS93" i="1"/>
  <c r="AT93" i="1"/>
  <c r="AZ93" i="1"/>
  <c r="BA93" i="1"/>
  <c r="BB93" i="1"/>
  <c r="BC93" i="1"/>
  <c r="DR93" i="1"/>
  <c r="DS93" i="1"/>
  <c r="DT93" i="1"/>
  <c r="DU93" i="1"/>
  <c r="DV93" i="1"/>
  <c r="DW93" i="1"/>
  <c r="DX93" i="1"/>
  <c r="DY93" i="1"/>
  <c r="AK94" i="1"/>
  <c r="AL94" i="1"/>
  <c r="AS94" i="1"/>
  <c r="AT94" i="1"/>
  <c r="AZ94" i="1"/>
  <c r="BA94" i="1"/>
  <c r="BB94" i="1"/>
  <c r="BC94" i="1"/>
  <c r="DR94" i="1"/>
  <c r="DS94" i="1"/>
  <c r="DT94" i="1"/>
  <c r="DU94" i="1"/>
  <c r="DV94" i="1"/>
  <c r="DW94" i="1"/>
  <c r="DX94" i="1"/>
  <c r="DY94" i="1"/>
  <c r="AK95" i="1"/>
  <c r="AL95" i="1"/>
  <c r="AS95" i="1"/>
  <c r="AT95" i="1"/>
  <c r="AZ95" i="1"/>
  <c r="BA95" i="1"/>
  <c r="BB95" i="1"/>
  <c r="BC95" i="1"/>
  <c r="DR95" i="1"/>
  <c r="DS95" i="1"/>
  <c r="DT95" i="1"/>
  <c r="DU95" i="1"/>
  <c r="DV95" i="1"/>
  <c r="DW95" i="1"/>
  <c r="DX95" i="1"/>
  <c r="DY95" i="1"/>
  <c r="AK96" i="1"/>
  <c r="AL96" i="1"/>
  <c r="AS96" i="1"/>
  <c r="AT96" i="1"/>
  <c r="AZ96" i="1"/>
  <c r="BA96" i="1"/>
  <c r="BB96" i="1"/>
  <c r="BC96" i="1"/>
  <c r="DR96" i="1"/>
  <c r="DS96" i="1"/>
  <c r="DT96" i="1"/>
  <c r="DU96" i="1"/>
  <c r="DV96" i="1"/>
  <c r="DW96" i="1"/>
  <c r="DX96" i="1"/>
  <c r="DY96" i="1"/>
  <c r="AK97" i="1"/>
  <c r="AL97" i="1"/>
  <c r="AS97" i="1"/>
  <c r="AT97" i="1"/>
  <c r="AZ97" i="1"/>
  <c r="BA97" i="1"/>
  <c r="BB97" i="1"/>
  <c r="BC97" i="1"/>
  <c r="DR97" i="1"/>
  <c r="DS97" i="1"/>
  <c r="DT97" i="1"/>
  <c r="DU97" i="1"/>
  <c r="DV97" i="1"/>
  <c r="DW97" i="1"/>
  <c r="DX97" i="1"/>
  <c r="DY97" i="1"/>
  <c r="AK98" i="1"/>
  <c r="AL98" i="1"/>
  <c r="AS98" i="1"/>
  <c r="AT98" i="1"/>
  <c r="AZ98" i="1"/>
  <c r="BA98" i="1"/>
  <c r="BB98" i="1"/>
  <c r="BC98" i="1"/>
  <c r="DR98" i="1"/>
  <c r="DS98" i="1"/>
  <c r="DT98" i="1"/>
  <c r="DU98" i="1"/>
  <c r="DV98" i="1"/>
  <c r="DW98" i="1"/>
  <c r="DX98" i="1"/>
  <c r="DY98" i="1"/>
  <c r="AK99" i="1"/>
  <c r="AL99" i="1"/>
  <c r="AS99" i="1"/>
  <c r="AT99" i="1"/>
  <c r="AZ99" i="1"/>
  <c r="BA99" i="1"/>
  <c r="BB99" i="1"/>
  <c r="BC99" i="1"/>
  <c r="DR99" i="1"/>
  <c r="DS99" i="1"/>
  <c r="DT99" i="1"/>
  <c r="DU99" i="1"/>
  <c r="DV99" i="1"/>
  <c r="DW99" i="1"/>
  <c r="DX99" i="1"/>
  <c r="DY99" i="1"/>
  <c r="AK100" i="1"/>
  <c r="AL100" i="1"/>
  <c r="AS100" i="1"/>
  <c r="AT100" i="1"/>
  <c r="AZ100" i="1"/>
  <c r="BA100" i="1"/>
  <c r="BB100" i="1"/>
  <c r="BC100" i="1"/>
  <c r="DR100" i="1"/>
  <c r="DS100" i="1"/>
  <c r="DT100" i="1"/>
  <c r="DU100" i="1"/>
  <c r="DV100" i="1"/>
  <c r="DW100" i="1"/>
  <c r="DX100" i="1"/>
  <c r="DY100" i="1"/>
  <c r="AK101" i="1"/>
  <c r="AL101" i="1"/>
  <c r="AS101" i="1"/>
  <c r="AT101" i="1"/>
  <c r="AZ101" i="1"/>
  <c r="BA101" i="1"/>
  <c r="BB101" i="1"/>
  <c r="BC101" i="1"/>
  <c r="DR101" i="1"/>
  <c r="DS101" i="1"/>
  <c r="DT101" i="1"/>
  <c r="DU101" i="1"/>
  <c r="DV101" i="1"/>
  <c r="DW101" i="1"/>
  <c r="DX101" i="1"/>
  <c r="DY101" i="1"/>
  <c r="AK102" i="1"/>
  <c r="AL102" i="1"/>
  <c r="AS102" i="1"/>
  <c r="AT102" i="1"/>
  <c r="AZ102" i="1"/>
  <c r="BA102" i="1"/>
  <c r="BB102" i="1"/>
  <c r="BC102" i="1"/>
  <c r="DR102" i="1"/>
  <c r="DS102" i="1"/>
  <c r="DT102" i="1"/>
  <c r="DU102" i="1"/>
  <c r="DV102" i="1"/>
  <c r="DW102" i="1"/>
  <c r="DX102" i="1"/>
  <c r="DY102" i="1"/>
  <c r="AK103" i="1"/>
  <c r="AL103" i="1"/>
  <c r="AS103" i="1"/>
  <c r="AT103" i="1"/>
  <c r="AZ103" i="1"/>
  <c r="BA103" i="1"/>
  <c r="BB103" i="1"/>
  <c r="BC103" i="1"/>
  <c r="DR103" i="1"/>
  <c r="DS103" i="1"/>
  <c r="DT103" i="1"/>
  <c r="DU103" i="1"/>
  <c r="DV103" i="1"/>
  <c r="DW103" i="1"/>
  <c r="DX103" i="1"/>
  <c r="DY103" i="1"/>
  <c r="AK104" i="1"/>
  <c r="AL104" i="1"/>
  <c r="AS104" i="1"/>
  <c r="AT104" i="1"/>
  <c r="AZ104" i="1"/>
  <c r="BA104" i="1"/>
  <c r="BB104" i="1"/>
  <c r="BC104" i="1"/>
  <c r="DR104" i="1"/>
  <c r="DS104" i="1"/>
  <c r="DT104" i="1"/>
  <c r="DU104" i="1"/>
  <c r="DV104" i="1"/>
  <c r="DW104" i="1"/>
  <c r="DX104" i="1"/>
  <c r="DY104" i="1"/>
  <c r="AK105" i="1"/>
  <c r="AL105" i="1"/>
  <c r="AS105" i="1"/>
  <c r="AT105" i="1"/>
  <c r="AZ105" i="1"/>
  <c r="BA105" i="1"/>
  <c r="BB105" i="1"/>
  <c r="BC105" i="1"/>
  <c r="DR105" i="1"/>
  <c r="DS105" i="1"/>
  <c r="DT105" i="1"/>
  <c r="DU105" i="1"/>
  <c r="DV105" i="1"/>
  <c r="DW105" i="1"/>
  <c r="DX105" i="1"/>
  <c r="DY105" i="1"/>
  <c r="AK106" i="1"/>
  <c r="AL106" i="1"/>
  <c r="AS106" i="1"/>
  <c r="AT106" i="1"/>
  <c r="AZ106" i="1"/>
  <c r="BA106" i="1"/>
  <c r="BB106" i="1"/>
  <c r="BC106" i="1"/>
  <c r="DR106" i="1"/>
  <c r="DS106" i="1"/>
  <c r="DT106" i="1"/>
  <c r="DU106" i="1"/>
  <c r="DV106" i="1"/>
  <c r="DW106" i="1"/>
  <c r="DX106" i="1"/>
  <c r="DY106" i="1"/>
  <c r="AK107" i="1"/>
  <c r="AL107" i="1"/>
  <c r="AS107" i="1"/>
  <c r="AT107" i="1"/>
  <c r="AZ107" i="1"/>
  <c r="BA107" i="1"/>
  <c r="BB107" i="1"/>
  <c r="BC107" i="1"/>
  <c r="DR107" i="1"/>
  <c r="DS107" i="1"/>
  <c r="DT107" i="1"/>
  <c r="DU107" i="1"/>
  <c r="DV107" i="1"/>
  <c r="DW107" i="1"/>
  <c r="DX107" i="1"/>
  <c r="DY107" i="1"/>
  <c r="AK108" i="1"/>
  <c r="AL108" i="1"/>
  <c r="AS108" i="1"/>
  <c r="AT108" i="1"/>
  <c r="AZ108" i="1"/>
  <c r="BA108" i="1"/>
  <c r="BB108" i="1"/>
  <c r="BC108" i="1"/>
  <c r="DR108" i="1"/>
  <c r="DS108" i="1"/>
  <c r="DT108" i="1"/>
  <c r="DU108" i="1"/>
  <c r="DV108" i="1"/>
  <c r="DW108" i="1"/>
  <c r="DX108" i="1"/>
  <c r="DY108" i="1"/>
  <c r="AK109" i="1"/>
  <c r="AL109" i="1"/>
  <c r="AS109" i="1"/>
  <c r="AT109" i="1"/>
  <c r="AZ109" i="1"/>
  <c r="BA109" i="1"/>
  <c r="BB109" i="1"/>
  <c r="BC109" i="1"/>
  <c r="DR109" i="1"/>
  <c r="DS109" i="1"/>
  <c r="DT109" i="1"/>
  <c r="DU109" i="1"/>
  <c r="DV109" i="1"/>
  <c r="DW109" i="1"/>
  <c r="DX109" i="1"/>
  <c r="DY109" i="1"/>
  <c r="AK110" i="1"/>
  <c r="AL110" i="1"/>
  <c r="AS110" i="1"/>
  <c r="AT110" i="1"/>
  <c r="AZ110" i="1"/>
  <c r="BA110" i="1"/>
  <c r="BB110" i="1"/>
  <c r="BC110" i="1"/>
  <c r="DR110" i="1"/>
  <c r="DS110" i="1"/>
  <c r="DT110" i="1"/>
  <c r="DU110" i="1"/>
  <c r="DV110" i="1"/>
  <c r="DW110" i="1"/>
  <c r="DX110" i="1"/>
  <c r="DY110" i="1"/>
  <c r="AK111" i="1"/>
  <c r="AL111" i="1"/>
  <c r="AS111" i="1"/>
  <c r="AT111" i="1"/>
  <c r="AZ111" i="1"/>
  <c r="BA111" i="1"/>
  <c r="BB111" i="1"/>
  <c r="BC111" i="1"/>
  <c r="DR111" i="1"/>
  <c r="DS111" i="1"/>
  <c r="DT111" i="1"/>
  <c r="DU111" i="1"/>
  <c r="DV111" i="1"/>
  <c r="DW111" i="1"/>
  <c r="DX111" i="1"/>
  <c r="DY111" i="1"/>
  <c r="AK112" i="1"/>
  <c r="AL112" i="1"/>
  <c r="AS112" i="1"/>
  <c r="AT112" i="1"/>
  <c r="AZ112" i="1"/>
  <c r="BA112" i="1"/>
  <c r="BB112" i="1"/>
  <c r="BC112" i="1"/>
  <c r="DR112" i="1"/>
  <c r="DS112" i="1"/>
  <c r="DT112" i="1"/>
  <c r="DU112" i="1"/>
  <c r="DV112" i="1"/>
  <c r="DW112" i="1"/>
  <c r="DX112" i="1"/>
  <c r="DY112" i="1"/>
  <c r="AK113" i="1"/>
  <c r="AL113" i="1"/>
  <c r="AS113" i="1"/>
  <c r="AT113" i="1"/>
  <c r="AZ113" i="1"/>
  <c r="BA113" i="1"/>
  <c r="BB113" i="1"/>
  <c r="BC113" i="1"/>
  <c r="DR113" i="1"/>
  <c r="DS113" i="1"/>
  <c r="DT113" i="1"/>
  <c r="DU113" i="1"/>
  <c r="DV113" i="1"/>
  <c r="DW113" i="1"/>
  <c r="DX113" i="1"/>
  <c r="DY113" i="1"/>
  <c r="AK114" i="1"/>
  <c r="AL114" i="1"/>
  <c r="AS114" i="1"/>
  <c r="AT114" i="1"/>
  <c r="AZ114" i="1"/>
  <c r="BA114" i="1"/>
  <c r="BB114" i="1"/>
  <c r="BC114" i="1"/>
  <c r="DR114" i="1"/>
  <c r="DS114" i="1"/>
  <c r="DT114" i="1"/>
  <c r="DU114" i="1"/>
  <c r="DV114" i="1"/>
  <c r="DW114" i="1"/>
  <c r="DX114" i="1"/>
  <c r="DY114" i="1"/>
  <c r="AK115" i="1"/>
  <c r="AL115" i="1"/>
  <c r="AS115" i="1"/>
  <c r="AT115" i="1"/>
  <c r="AZ115" i="1"/>
  <c r="BA115" i="1"/>
  <c r="BB115" i="1"/>
  <c r="BC115" i="1"/>
  <c r="DR115" i="1"/>
  <c r="DS115" i="1"/>
  <c r="DT115" i="1"/>
  <c r="DU115" i="1"/>
  <c r="DV115" i="1"/>
  <c r="DW115" i="1"/>
  <c r="DX115" i="1"/>
  <c r="DY115" i="1"/>
  <c r="AK166" i="1"/>
  <c r="AL166" i="1"/>
  <c r="AS166" i="1"/>
  <c r="AT166" i="1"/>
  <c r="AZ166" i="1"/>
  <c r="BA166" i="1"/>
  <c r="BB166" i="1"/>
  <c r="BC166" i="1"/>
  <c r="DR166" i="1"/>
  <c r="DS166" i="1"/>
  <c r="DT166" i="1"/>
  <c r="DU166" i="1"/>
  <c r="DV166" i="1"/>
  <c r="DW166" i="1"/>
  <c r="DX166" i="1"/>
  <c r="DY166" i="1"/>
  <c r="AK167" i="1"/>
  <c r="AL167" i="1"/>
  <c r="AS167" i="1"/>
  <c r="AT167" i="1"/>
  <c r="AZ167" i="1"/>
  <c r="BA167" i="1"/>
  <c r="BB167" i="1"/>
  <c r="BC167" i="1"/>
  <c r="DR167" i="1"/>
  <c r="DS167" i="1"/>
  <c r="DT167" i="1"/>
  <c r="DU167" i="1"/>
  <c r="DV167" i="1"/>
  <c r="DW167" i="1"/>
  <c r="DX167" i="1"/>
  <c r="DY167" i="1"/>
  <c r="AK168" i="1"/>
  <c r="AL168" i="1"/>
  <c r="AS168" i="1"/>
  <c r="AT168" i="1"/>
  <c r="AZ168" i="1"/>
  <c r="BA168" i="1"/>
  <c r="BB168" i="1"/>
  <c r="BC168" i="1"/>
  <c r="DR168" i="1"/>
  <c r="DS168" i="1"/>
  <c r="DT168" i="1"/>
  <c r="DU168" i="1"/>
  <c r="DV168" i="1"/>
  <c r="DW168" i="1"/>
  <c r="DX168" i="1"/>
  <c r="DY168" i="1"/>
  <c r="AK169" i="1"/>
  <c r="AL169" i="1"/>
  <c r="AS169" i="1"/>
  <c r="AT169" i="1"/>
  <c r="AZ169" i="1"/>
  <c r="BA169" i="1"/>
  <c r="BB169" i="1"/>
  <c r="BC169" i="1"/>
  <c r="DR169" i="1"/>
  <c r="DS169" i="1"/>
  <c r="DT169" i="1"/>
  <c r="DU169" i="1"/>
  <c r="DV169" i="1"/>
  <c r="DW169" i="1"/>
  <c r="DX169" i="1"/>
  <c r="DY169" i="1"/>
  <c r="AK170" i="1"/>
  <c r="AL170" i="1"/>
  <c r="AS170" i="1"/>
  <c r="AT170" i="1"/>
  <c r="AZ170" i="1"/>
  <c r="BA170" i="1"/>
  <c r="BB170" i="1"/>
  <c r="BC170" i="1"/>
  <c r="DR170" i="1"/>
  <c r="DS170" i="1"/>
  <c r="DT170" i="1"/>
  <c r="DU170" i="1"/>
  <c r="DV170" i="1"/>
  <c r="DW170" i="1"/>
  <c r="DX170" i="1"/>
  <c r="DY170" i="1"/>
  <c r="AK171" i="1"/>
  <c r="AL171" i="1"/>
  <c r="AS171" i="1"/>
  <c r="AT171" i="1"/>
  <c r="AZ171" i="1"/>
  <c r="BA171" i="1"/>
  <c r="BB171" i="1"/>
  <c r="BC171" i="1"/>
  <c r="DR171" i="1"/>
  <c r="DS171" i="1"/>
  <c r="DT171" i="1"/>
  <c r="DU171" i="1"/>
  <c r="DV171" i="1"/>
  <c r="DW171" i="1"/>
  <c r="DX171" i="1"/>
  <c r="DY171" i="1"/>
  <c r="AK172" i="1"/>
  <c r="AL172" i="1"/>
  <c r="AS172" i="1"/>
  <c r="AT172" i="1"/>
  <c r="AZ172" i="1"/>
  <c r="BA172" i="1"/>
  <c r="BB172" i="1"/>
  <c r="BC172" i="1"/>
  <c r="DR172" i="1"/>
  <c r="DS172" i="1"/>
  <c r="DT172" i="1"/>
  <c r="DU172" i="1"/>
  <c r="DV172" i="1"/>
  <c r="DW172" i="1"/>
  <c r="DX172" i="1"/>
  <c r="DY172" i="1"/>
  <c r="AK173" i="1"/>
  <c r="AL173" i="1"/>
  <c r="AS173" i="1"/>
  <c r="AT173" i="1"/>
  <c r="AZ173" i="1"/>
  <c r="BA173" i="1"/>
  <c r="BB173" i="1"/>
  <c r="BC173" i="1"/>
  <c r="DR173" i="1"/>
  <c r="DS173" i="1"/>
  <c r="DT173" i="1"/>
  <c r="DU173" i="1"/>
  <c r="DV173" i="1"/>
  <c r="DW173" i="1"/>
  <c r="DX173" i="1"/>
  <c r="DY173" i="1"/>
  <c r="AK174" i="1"/>
  <c r="AL174" i="1"/>
  <c r="AS174" i="1"/>
  <c r="AT174" i="1"/>
  <c r="AZ174" i="1"/>
  <c r="BA174" i="1"/>
  <c r="BB174" i="1"/>
  <c r="BC174" i="1"/>
  <c r="DR174" i="1"/>
  <c r="DS174" i="1"/>
  <c r="DT174" i="1"/>
  <c r="DU174" i="1"/>
  <c r="DV174" i="1"/>
  <c r="DW174" i="1"/>
  <c r="DX174" i="1"/>
  <c r="DY174" i="1"/>
  <c r="AK175" i="1"/>
  <c r="AL175" i="1"/>
  <c r="AS175" i="1"/>
  <c r="AT175" i="1"/>
  <c r="AZ175" i="1"/>
  <c r="BA175" i="1"/>
  <c r="BB175" i="1"/>
  <c r="BC175" i="1"/>
  <c r="DR175" i="1"/>
  <c r="DS175" i="1"/>
  <c r="DT175" i="1"/>
  <c r="DU175" i="1"/>
  <c r="DV175" i="1"/>
  <c r="DW175" i="1"/>
  <c r="DX175" i="1"/>
  <c r="DY175" i="1"/>
  <c r="AK176" i="1"/>
  <c r="AL176" i="1"/>
  <c r="AS176" i="1"/>
  <c r="AT176" i="1"/>
  <c r="AZ176" i="1"/>
  <c r="BA176" i="1"/>
  <c r="BB176" i="1"/>
  <c r="BC176" i="1"/>
  <c r="DR176" i="1"/>
  <c r="DS176" i="1"/>
  <c r="DT176" i="1"/>
  <c r="DU176" i="1"/>
  <c r="DV176" i="1"/>
  <c r="DW176" i="1"/>
  <c r="DX176" i="1"/>
  <c r="DY176" i="1"/>
  <c r="AK177" i="1"/>
  <c r="AL177" i="1"/>
  <c r="AS177" i="1"/>
  <c r="AT177" i="1"/>
  <c r="AZ177" i="1"/>
  <c r="BA177" i="1"/>
  <c r="BB177" i="1"/>
  <c r="BC177" i="1"/>
  <c r="DR177" i="1"/>
  <c r="DS177" i="1"/>
  <c r="DT177" i="1"/>
  <c r="DU177" i="1"/>
  <c r="DV177" i="1"/>
  <c r="DW177" i="1"/>
  <c r="DX177" i="1"/>
  <c r="DY177" i="1"/>
  <c r="AK178" i="1"/>
  <c r="AL178" i="1"/>
  <c r="AS178" i="1"/>
  <c r="AT178" i="1"/>
  <c r="AZ178" i="1"/>
  <c r="BA178" i="1"/>
  <c r="BB178" i="1"/>
  <c r="BC178" i="1"/>
  <c r="DR178" i="1"/>
  <c r="DS178" i="1"/>
  <c r="DT178" i="1"/>
  <c r="DU178" i="1"/>
  <c r="DV178" i="1"/>
  <c r="DW178" i="1"/>
  <c r="DX178" i="1"/>
  <c r="DY178" i="1"/>
  <c r="AK179" i="1"/>
  <c r="AL179" i="1"/>
  <c r="AS179" i="1"/>
  <c r="AT179" i="1"/>
  <c r="AZ179" i="1"/>
  <c r="BA179" i="1"/>
  <c r="BB179" i="1"/>
  <c r="BC179" i="1"/>
  <c r="DR179" i="1"/>
  <c r="DS179" i="1"/>
  <c r="DT179" i="1"/>
  <c r="DU179" i="1"/>
  <c r="DV179" i="1"/>
  <c r="DW179" i="1"/>
  <c r="DX179" i="1"/>
  <c r="DY179" i="1"/>
  <c r="AK180" i="1"/>
  <c r="AL180" i="1"/>
  <c r="AS180" i="1"/>
  <c r="AT180" i="1"/>
  <c r="AZ180" i="1"/>
  <c r="BA180" i="1"/>
  <c r="BB180" i="1"/>
  <c r="BC180" i="1"/>
  <c r="DR180" i="1"/>
  <c r="DS180" i="1"/>
  <c r="DT180" i="1"/>
  <c r="DU180" i="1"/>
  <c r="DV180" i="1"/>
  <c r="DW180" i="1"/>
  <c r="DX180" i="1"/>
  <c r="DY180" i="1"/>
  <c r="AK181" i="1"/>
  <c r="AL181" i="1"/>
  <c r="AS181" i="1"/>
  <c r="AT181" i="1"/>
  <c r="AZ181" i="1"/>
  <c r="BA181" i="1"/>
  <c r="BB181" i="1"/>
  <c r="BC181" i="1"/>
  <c r="DR181" i="1"/>
  <c r="DS181" i="1"/>
  <c r="DT181" i="1"/>
  <c r="DU181" i="1"/>
  <c r="DV181" i="1"/>
  <c r="DW181" i="1"/>
  <c r="DX181" i="1"/>
  <c r="DY181" i="1"/>
  <c r="AK182" i="1"/>
  <c r="AL182" i="1"/>
  <c r="AS182" i="1"/>
  <c r="AT182" i="1"/>
  <c r="AZ182" i="1"/>
  <c r="BA182" i="1"/>
  <c r="BB182" i="1"/>
  <c r="BC182" i="1"/>
  <c r="DR182" i="1"/>
  <c r="DS182" i="1"/>
  <c r="DT182" i="1"/>
  <c r="DU182" i="1"/>
  <c r="DV182" i="1"/>
  <c r="DW182" i="1"/>
  <c r="DX182" i="1"/>
  <c r="DY182" i="1"/>
  <c r="AK183" i="1"/>
  <c r="AL183" i="1"/>
  <c r="AS183" i="1"/>
  <c r="AT183" i="1"/>
  <c r="AZ183" i="1"/>
  <c r="BA183" i="1"/>
  <c r="BB183" i="1"/>
  <c r="BC183" i="1"/>
  <c r="DR183" i="1"/>
  <c r="DS183" i="1"/>
  <c r="DT183" i="1"/>
  <c r="DU183" i="1"/>
  <c r="DV183" i="1"/>
  <c r="DW183" i="1"/>
  <c r="DX183" i="1"/>
  <c r="DY183" i="1"/>
  <c r="AK184" i="1"/>
  <c r="AL184" i="1"/>
  <c r="AS184" i="1"/>
  <c r="AT184" i="1"/>
  <c r="AZ184" i="1"/>
  <c r="BA184" i="1"/>
  <c r="BB184" i="1"/>
  <c r="BC184" i="1"/>
  <c r="DR184" i="1"/>
  <c r="DS184" i="1"/>
  <c r="DT184" i="1"/>
  <c r="DU184" i="1"/>
  <c r="DV184" i="1"/>
  <c r="DW184" i="1"/>
  <c r="DX184" i="1"/>
  <c r="DY184" i="1"/>
  <c r="AK185" i="1"/>
  <c r="AL185" i="1"/>
  <c r="AS185" i="1"/>
  <c r="AT185" i="1"/>
  <c r="AZ185" i="1"/>
  <c r="BA185" i="1"/>
  <c r="BB185" i="1"/>
  <c r="BC185" i="1"/>
  <c r="DR185" i="1"/>
  <c r="DS185" i="1"/>
  <c r="DT185" i="1"/>
  <c r="DU185" i="1"/>
  <c r="DV185" i="1"/>
  <c r="DW185" i="1"/>
  <c r="DX185" i="1"/>
  <c r="DY185" i="1"/>
  <c r="AK186" i="1"/>
  <c r="AL186" i="1"/>
  <c r="AS186" i="1"/>
  <c r="AT186" i="1"/>
  <c r="AZ186" i="1"/>
  <c r="BA186" i="1"/>
  <c r="BB186" i="1"/>
  <c r="BC186" i="1"/>
  <c r="DR186" i="1"/>
  <c r="DS186" i="1"/>
  <c r="DT186" i="1"/>
  <c r="DU186" i="1"/>
  <c r="DV186" i="1"/>
  <c r="DW186" i="1"/>
  <c r="DX186" i="1"/>
  <c r="DY186" i="1"/>
  <c r="AK187" i="1"/>
  <c r="AL187" i="1"/>
  <c r="AS187" i="1"/>
  <c r="AT187" i="1"/>
  <c r="AZ187" i="1"/>
  <c r="BA187" i="1"/>
  <c r="BB187" i="1"/>
  <c r="BC187" i="1"/>
  <c r="DR187" i="1"/>
  <c r="DS187" i="1"/>
  <c r="DT187" i="1"/>
  <c r="DU187" i="1"/>
  <c r="DV187" i="1"/>
  <c r="DW187" i="1"/>
  <c r="DX187" i="1"/>
  <c r="DY187" i="1"/>
  <c r="AK188" i="1"/>
  <c r="AL188" i="1"/>
  <c r="AS188" i="1"/>
  <c r="AT188" i="1"/>
  <c r="AZ188" i="1"/>
  <c r="BA188" i="1"/>
  <c r="BB188" i="1"/>
  <c r="BC188" i="1"/>
  <c r="DR188" i="1"/>
  <c r="DS188" i="1"/>
  <c r="DT188" i="1"/>
  <c r="DU188" i="1"/>
  <c r="DV188" i="1"/>
  <c r="DW188" i="1"/>
  <c r="DX188" i="1"/>
  <c r="DY188" i="1"/>
  <c r="AK189" i="1"/>
  <c r="AL189" i="1"/>
  <c r="AS189" i="1"/>
  <c r="AT189" i="1"/>
  <c r="AZ189" i="1"/>
  <c r="BA189" i="1"/>
  <c r="BB189" i="1"/>
  <c r="BC189" i="1"/>
  <c r="DR189" i="1"/>
  <c r="DS189" i="1"/>
  <c r="DT189" i="1"/>
  <c r="DU189" i="1"/>
  <c r="DV189" i="1"/>
  <c r="DW189" i="1"/>
  <c r="DX189" i="1"/>
  <c r="DY189" i="1"/>
  <c r="AK190" i="1"/>
  <c r="AL190" i="1"/>
  <c r="AS190" i="1"/>
  <c r="AT190" i="1"/>
  <c r="AZ190" i="1"/>
  <c r="BA190" i="1"/>
  <c r="BB190" i="1"/>
  <c r="BC190" i="1"/>
  <c r="DR190" i="1"/>
  <c r="DS190" i="1"/>
  <c r="DT190" i="1"/>
  <c r="DU190" i="1"/>
  <c r="DV190" i="1"/>
  <c r="DW190" i="1"/>
  <c r="DX190" i="1"/>
  <c r="DY190" i="1"/>
  <c r="AK191" i="1"/>
  <c r="AL191" i="1"/>
  <c r="AS191" i="1"/>
  <c r="AT191" i="1"/>
  <c r="AZ191" i="1"/>
  <c r="BA191" i="1"/>
  <c r="BB191" i="1"/>
  <c r="BC191" i="1"/>
  <c r="DR191" i="1"/>
  <c r="DS191" i="1"/>
  <c r="DT191" i="1"/>
  <c r="DU191" i="1"/>
  <c r="DV191" i="1"/>
  <c r="DW191" i="1"/>
  <c r="DX191" i="1"/>
  <c r="DY191" i="1"/>
  <c r="AK192" i="1"/>
  <c r="AL192" i="1"/>
  <c r="AS192" i="1"/>
  <c r="AT192" i="1"/>
  <c r="AZ192" i="1"/>
  <c r="BA192" i="1"/>
  <c r="BB192" i="1"/>
  <c r="BC192" i="1"/>
  <c r="DR192" i="1"/>
  <c r="DS192" i="1"/>
  <c r="DT192" i="1"/>
  <c r="DU192" i="1"/>
  <c r="DV192" i="1"/>
  <c r="DW192" i="1"/>
  <c r="DX192" i="1"/>
  <c r="DY192" i="1"/>
  <c r="AK193" i="1"/>
  <c r="AL193" i="1"/>
  <c r="AS193" i="1"/>
  <c r="AT193" i="1"/>
  <c r="AZ193" i="1"/>
  <c r="BA193" i="1"/>
  <c r="BB193" i="1"/>
  <c r="BC193" i="1"/>
  <c r="DR193" i="1"/>
  <c r="DS193" i="1"/>
  <c r="DT193" i="1"/>
  <c r="DU193" i="1"/>
  <c r="DV193" i="1"/>
  <c r="DW193" i="1"/>
  <c r="DX193" i="1"/>
  <c r="DY193" i="1"/>
  <c r="AK194" i="1"/>
  <c r="AL194" i="1"/>
  <c r="AS194" i="1"/>
  <c r="AT194" i="1"/>
  <c r="AZ194" i="1"/>
  <c r="BA194" i="1"/>
  <c r="BB194" i="1"/>
  <c r="BC194" i="1"/>
  <c r="DR194" i="1"/>
  <c r="DS194" i="1"/>
  <c r="DT194" i="1"/>
  <c r="DU194" i="1"/>
  <c r="DV194" i="1"/>
  <c r="DW194" i="1"/>
  <c r="DX194" i="1"/>
  <c r="DY194" i="1"/>
  <c r="AK195" i="1"/>
  <c r="AL195" i="1"/>
  <c r="AS195" i="1"/>
  <c r="AT195" i="1"/>
  <c r="AZ195" i="1"/>
  <c r="BA195" i="1"/>
  <c r="BB195" i="1"/>
  <c r="BC195" i="1"/>
  <c r="DR195" i="1"/>
  <c r="DS195" i="1"/>
  <c r="DT195" i="1"/>
  <c r="DU195" i="1"/>
  <c r="DV195" i="1"/>
  <c r="DW195" i="1"/>
  <c r="DX195" i="1"/>
  <c r="DY195" i="1"/>
  <c r="AK196" i="1"/>
  <c r="AL196" i="1"/>
  <c r="AS196" i="1"/>
  <c r="AT196" i="1"/>
  <c r="AZ196" i="1"/>
  <c r="BA196" i="1"/>
  <c r="BB196" i="1"/>
  <c r="BC196" i="1"/>
  <c r="DR196" i="1"/>
  <c r="DS196" i="1"/>
  <c r="DT196" i="1"/>
  <c r="DU196" i="1"/>
  <c r="DV196" i="1"/>
  <c r="DW196" i="1"/>
  <c r="DX196" i="1"/>
  <c r="DY196" i="1"/>
  <c r="AK197" i="1"/>
  <c r="AL197" i="1"/>
  <c r="AS197" i="1"/>
  <c r="AT197" i="1"/>
  <c r="AZ197" i="1"/>
  <c r="BA197" i="1"/>
  <c r="BB197" i="1"/>
  <c r="BC197" i="1"/>
  <c r="DR197" i="1"/>
  <c r="DS197" i="1"/>
  <c r="DT197" i="1"/>
  <c r="DU197" i="1"/>
  <c r="DV197" i="1"/>
  <c r="DW197" i="1"/>
  <c r="DX197" i="1"/>
  <c r="DY197" i="1"/>
  <c r="AK198" i="1"/>
  <c r="AL198" i="1"/>
  <c r="AS198" i="1"/>
  <c r="AT198" i="1"/>
  <c r="AZ198" i="1"/>
  <c r="BA198" i="1"/>
  <c r="BB198" i="1"/>
  <c r="BC198" i="1"/>
  <c r="DR198" i="1"/>
  <c r="DS198" i="1"/>
  <c r="DT198" i="1"/>
  <c r="DU198" i="1"/>
  <c r="DV198" i="1"/>
  <c r="DW198" i="1"/>
  <c r="DX198" i="1"/>
  <c r="DY198" i="1"/>
  <c r="AK199" i="1"/>
  <c r="AL199" i="1"/>
  <c r="AS199" i="1"/>
  <c r="AT199" i="1"/>
  <c r="AZ199" i="1"/>
  <c r="BA199" i="1"/>
  <c r="BB199" i="1"/>
  <c r="BC199" i="1"/>
  <c r="DR199" i="1"/>
  <c r="DS199" i="1"/>
  <c r="DT199" i="1"/>
  <c r="DU199" i="1"/>
  <c r="DV199" i="1"/>
  <c r="DW199" i="1"/>
  <c r="DX199" i="1"/>
  <c r="DY199" i="1"/>
  <c r="AK200" i="1"/>
  <c r="AL200" i="1"/>
  <c r="AS200" i="1"/>
  <c r="AT200" i="1"/>
  <c r="AZ200" i="1"/>
  <c r="BA200" i="1"/>
  <c r="BB200" i="1"/>
  <c r="BC200" i="1"/>
  <c r="DR200" i="1"/>
  <c r="DS200" i="1"/>
  <c r="DT200" i="1"/>
  <c r="DU200" i="1"/>
  <c r="DV200" i="1"/>
  <c r="DW200" i="1"/>
  <c r="DX200" i="1"/>
  <c r="DY200" i="1"/>
  <c r="AK201" i="1"/>
  <c r="AL201" i="1"/>
  <c r="AS201" i="1"/>
  <c r="AT201" i="1"/>
  <c r="AZ201" i="1"/>
  <c r="BA201" i="1"/>
  <c r="BB201" i="1"/>
  <c r="BC201" i="1"/>
  <c r="DR201" i="1"/>
  <c r="DS201" i="1"/>
  <c r="DT201" i="1"/>
  <c r="DU201" i="1"/>
  <c r="DV201" i="1"/>
  <c r="DW201" i="1"/>
  <c r="DX201" i="1"/>
  <c r="DY201" i="1"/>
  <c r="AK202" i="1"/>
  <c r="AL202" i="1"/>
  <c r="AS202" i="1"/>
  <c r="AT202" i="1"/>
  <c r="AZ202" i="1"/>
  <c r="BA202" i="1"/>
  <c r="BB202" i="1"/>
  <c r="BC202" i="1"/>
  <c r="DR202" i="1"/>
  <c r="DS202" i="1"/>
  <c r="DT202" i="1"/>
  <c r="DU202" i="1"/>
  <c r="DV202" i="1"/>
  <c r="DW202" i="1"/>
  <c r="DX202" i="1"/>
  <c r="DY202" i="1"/>
  <c r="AK203" i="1"/>
  <c r="AL203" i="1"/>
  <c r="AS203" i="1"/>
  <c r="AT203" i="1"/>
  <c r="AZ203" i="1"/>
  <c r="BA203" i="1"/>
  <c r="BB203" i="1"/>
  <c r="BC203" i="1"/>
  <c r="DR203" i="1"/>
  <c r="DS203" i="1"/>
  <c r="DT203" i="1"/>
  <c r="DU203" i="1"/>
  <c r="DV203" i="1"/>
  <c r="DW203" i="1"/>
  <c r="DX203" i="1"/>
  <c r="DY203" i="1"/>
  <c r="AK204" i="1"/>
  <c r="AL204" i="1"/>
  <c r="AS204" i="1"/>
  <c r="AT204" i="1"/>
  <c r="AZ204" i="1"/>
  <c r="BA204" i="1"/>
  <c r="BB204" i="1"/>
  <c r="BC204" i="1"/>
  <c r="DR204" i="1"/>
  <c r="DS204" i="1"/>
  <c r="DT204" i="1"/>
  <c r="DU204" i="1"/>
  <c r="DV204" i="1"/>
  <c r="DW204" i="1"/>
  <c r="DX204" i="1"/>
  <c r="DY204" i="1"/>
  <c r="AK205" i="1"/>
  <c r="AL205" i="1"/>
  <c r="AS205" i="1"/>
  <c r="AT205" i="1"/>
  <c r="AZ205" i="1"/>
  <c r="BA205" i="1"/>
  <c r="BB205" i="1"/>
  <c r="BC205" i="1"/>
  <c r="DR205" i="1"/>
  <c r="DS205" i="1"/>
  <c r="DT205" i="1"/>
  <c r="DU205" i="1"/>
  <c r="DV205" i="1"/>
  <c r="DW205" i="1"/>
  <c r="DX205" i="1"/>
  <c r="DY205" i="1"/>
  <c r="AK206" i="1"/>
  <c r="AL206" i="1"/>
  <c r="AS206" i="1"/>
  <c r="AT206" i="1"/>
  <c r="AZ206" i="1"/>
  <c r="BA206" i="1"/>
  <c r="BB206" i="1"/>
  <c r="BC206" i="1"/>
  <c r="DR206" i="1"/>
  <c r="DS206" i="1"/>
  <c r="DT206" i="1"/>
  <c r="DU206" i="1"/>
  <c r="DV206" i="1"/>
  <c r="DW206" i="1"/>
  <c r="DX206" i="1"/>
  <c r="DY206" i="1"/>
  <c r="AK207" i="1"/>
  <c r="AL207" i="1"/>
  <c r="AS207" i="1"/>
  <c r="AT207" i="1"/>
  <c r="AZ207" i="1"/>
  <c r="BA207" i="1"/>
  <c r="BB207" i="1"/>
  <c r="BC207" i="1"/>
  <c r="DR207" i="1"/>
  <c r="DS207" i="1"/>
  <c r="DT207" i="1"/>
  <c r="DU207" i="1"/>
  <c r="DV207" i="1"/>
  <c r="DW207" i="1"/>
  <c r="DX207" i="1"/>
  <c r="DY207" i="1"/>
  <c r="AK208" i="1"/>
  <c r="AL208" i="1"/>
  <c r="AS208" i="1"/>
  <c r="AT208" i="1"/>
  <c r="AZ208" i="1"/>
  <c r="BA208" i="1"/>
  <c r="BB208" i="1"/>
  <c r="BC208" i="1"/>
  <c r="DR208" i="1"/>
  <c r="DS208" i="1"/>
  <c r="DT208" i="1"/>
  <c r="DU208" i="1"/>
  <c r="DV208" i="1"/>
  <c r="DW208" i="1"/>
  <c r="DX208" i="1"/>
  <c r="DY208" i="1"/>
  <c r="AK209" i="1"/>
  <c r="AL209" i="1"/>
  <c r="AS209" i="1"/>
  <c r="AT209" i="1"/>
  <c r="AZ209" i="1"/>
  <c r="BA209" i="1"/>
  <c r="BB209" i="1"/>
  <c r="BC209" i="1"/>
  <c r="DR209" i="1"/>
  <c r="DS209" i="1"/>
  <c r="DT209" i="1"/>
  <c r="DU209" i="1"/>
  <c r="DV209" i="1"/>
  <c r="DW209" i="1"/>
  <c r="DX209" i="1"/>
  <c r="DY209" i="1"/>
  <c r="AK210" i="1"/>
  <c r="AL210" i="1"/>
  <c r="AS210" i="1"/>
  <c r="AT210" i="1"/>
  <c r="AZ210" i="1"/>
  <c r="BA210" i="1"/>
  <c r="BB210" i="1"/>
  <c r="BC210" i="1"/>
  <c r="DR210" i="1"/>
  <c r="DS210" i="1"/>
  <c r="DT210" i="1"/>
  <c r="DU210" i="1"/>
  <c r="DV210" i="1"/>
  <c r="DW210" i="1"/>
  <c r="DX210" i="1"/>
  <c r="DY210" i="1"/>
  <c r="AK211" i="1"/>
  <c r="AL211" i="1"/>
  <c r="AS211" i="1"/>
  <c r="AT211" i="1"/>
  <c r="AZ211" i="1"/>
  <c r="BA211" i="1"/>
  <c r="BB211" i="1"/>
  <c r="BC211" i="1"/>
  <c r="DR211" i="1"/>
  <c r="DS211" i="1"/>
  <c r="DT211" i="1"/>
  <c r="DU211" i="1"/>
  <c r="DV211" i="1"/>
  <c r="DW211" i="1"/>
  <c r="DX211" i="1"/>
  <c r="DY211" i="1"/>
  <c r="AK212" i="1"/>
  <c r="AL212" i="1"/>
  <c r="AS212" i="1"/>
  <c r="AT212" i="1"/>
  <c r="AZ212" i="1"/>
  <c r="BA212" i="1"/>
  <c r="BB212" i="1"/>
  <c r="BC212" i="1"/>
  <c r="DR212" i="1"/>
  <c r="DS212" i="1"/>
  <c r="DT212" i="1"/>
  <c r="DU212" i="1"/>
  <c r="DV212" i="1"/>
  <c r="DW212" i="1"/>
  <c r="DX212" i="1"/>
  <c r="DY212" i="1"/>
  <c r="AK213" i="1"/>
  <c r="AL213" i="1"/>
  <c r="AS213" i="1"/>
  <c r="AT213" i="1"/>
  <c r="AZ213" i="1"/>
  <c r="BA213" i="1"/>
  <c r="BB213" i="1"/>
  <c r="BC213" i="1"/>
  <c r="DR213" i="1"/>
  <c r="DS213" i="1"/>
  <c r="DT213" i="1"/>
  <c r="DU213" i="1"/>
  <c r="DV213" i="1"/>
  <c r="DW213" i="1"/>
  <c r="DX213" i="1"/>
  <c r="DY213" i="1"/>
  <c r="AK214" i="1"/>
  <c r="AL214" i="1"/>
  <c r="AS214" i="1"/>
  <c r="AT214" i="1"/>
  <c r="AZ214" i="1"/>
  <c r="BA214" i="1"/>
  <c r="BB214" i="1"/>
  <c r="BC214" i="1"/>
  <c r="DR214" i="1"/>
  <c r="DS214" i="1"/>
  <c r="DT214" i="1"/>
  <c r="DU214" i="1"/>
  <c r="DV214" i="1"/>
  <c r="DW214" i="1"/>
  <c r="DX214" i="1"/>
  <c r="DY214" i="1"/>
  <c r="AK215" i="1"/>
  <c r="AL215" i="1"/>
  <c r="AS215" i="1"/>
  <c r="AT215" i="1"/>
  <c r="AZ215" i="1"/>
  <c r="BA215" i="1"/>
  <c r="BB215" i="1"/>
  <c r="BC215" i="1"/>
  <c r="DR215" i="1"/>
  <c r="DS215" i="1"/>
  <c r="DT215" i="1"/>
  <c r="DU215" i="1"/>
  <c r="DV215" i="1"/>
  <c r="DW215" i="1"/>
  <c r="DX215" i="1"/>
  <c r="DY215" i="1"/>
  <c r="AK216" i="1"/>
  <c r="AL216" i="1"/>
  <c r="AS216" i="1"/>
  <c r="AT216" i="1"/>
  <c r="AZ216" i="1"/>
  <c r="BA216" i="1"/>
  <c r="BB216" i="1"/>
  <c r="BC216" i="1"/>
  <c r="DR216" i="1"/>
  <c r="DS216" i="1"/>
  <c r="DT216" i="1"/>
  <c r="DU216" i="1"/>
  <c r="DV216" i="1"/>
  <c r="DW216" i="1"/>
  <c r="DX216" i="1"/>
  <c r="DY216" i="1"/>
  <c r="AK217" i="1"/>
  <c r="AL217" i="1"/>
  <c r="AS217" i="1"/>
  <c r="AT217" i="1"/>
  <c r="AZ217" i="1"/>
  <c r="BA217" i="1"/>
  <c r="BB217" i="1"/>
  <c r="BC217" i="1"/>
  <c r="DR217" i="1"/>
  <c r="DS217" i="1"/>
  <c r="DT217" i="1"/>
  <c r="DU217" i="1"/>
  <c r="DV217" i="1"/>
  <c r="DW217" i="1"/>
  <c r="DX217" i="1"/>
  <c r="DY217" i="1"/>
  <c r="AK218" i="1"/>
  <c r="AL218" i="1"/>
  <c r="AS218" i="1"/>
  <c r="AT218" i="1"/>
  <c r="AZ218" i="1"/>
  <c r="BA218" i="1"/>
  <c r="BB218" i="1"/>
  <c r="BC218" i="1"/>
  <c r="DR218" i="1"/>
  <c r="DS218" i="1"/>
  <c r="DT218" i="1"/>
  <c r="DU218" i="1"/>
  <c r="DV218" i="1"/>
  <c r="DW218" i="1"/>
  <c r="DX218" i="1"/>
  <c r="DY218" i="1"/>
  <c r="AK219" i="1"/>
  <c r="AL219" i="1"/>
  <c r="AS219" i="1"/>
  <c r="AT219" i="1"/>
  <c r="AZ219" i="1"/>
  <c r="BA219" i="1"/>
  <c r="BB219" i="1"/>
  <c r="BC219" i="1"/>
  <c r="DR219" i="1"/>
  <c r="DS219" i="1"/>
  <c r="DT219" i="1"/>
  <c r="DU219" i="1"/>
  <c r="DV219" i="1"/>
  <c r="DW219" i="1"/>
  <c r="DX219" i="1"/>
  <c r="DY219" i="1"/>
  <c r="AK220" i="1"/>
  <c r="AL220" i="1"/>
  <c r="AS220" i="1"/>
  <c r="AT220" i="1"/>
  <c r="AZ220" i="1"/>
  <c r="BA220" i="1"/>
  <c r="BB220" i="1"/>
  <c r="BC220" i="1"/>
  <c r="DR220" i="1"/>
  <c r="DS220" i="1"/>
  <c r="DT220" i="1"/>
  <c r="DU220" i="1"/>
  <c r="DV220" i="1"/>
  <c r="DW220" i="1"/>
  <c r="DX220" i="1"/>
  <c r="DY220" i="1"/>
  <c r="AK221" i="1"/>
  <c r="AL221" i="1"/>
  <c r="AS221" i="1"/>
  <c r="AT221" i="1"/>
  <c r="AZ221" i="1"/>
  <c r="BA221" i="1"/>
  <c r="BB221" i="1"/>
  <c r="BC221" i="1"/>
  <c r="DR221" i="1"/>
  <c r="DS221" i="1"/>
  <c r="DT221" i="1"/>
  <c r="DU221" i="1"/>
  <c r="DV221" i="1"/>
  <c r="DW221" i="1"/>
  <c r="DX221" i="1"/>
  <c r="DY221" i="1"/>
  <c r="AK222" i="1"/>
  <c r="AL222" i="1"/>
  <c r="AS222" i="1"/>
  <c r="AT222" i="1"/>
  <c r="AZ222" i="1"/>
  <c r="BA222" i="1"/>
  <c r="BB222" i="1"/>
  <c r="BC222" i="1"/>
  <c r="DR222" i="1"/>
  <c r="DS222" i="1"/>
  <c r="DT222" i="1"/>
  <c r="DU222" i="1"/>
  <c r="DV222" i="1"/>
  <c r="DW222" i="1"/>
  <c r="DX222" i="1"/>
  <c r="DY222" i="1"/>
  <c r="AK223" i="1"/>
  <c r="AL223" i="1"/>
  <c r="AS223" i="1"/>
  <c r="AT223" i="1"/>
  <c r="AZ223" i="1"/>
  <c r="BA223" i="1"/>
  <c r="BB223" i="1"/>
  <c r="BC223" i="1"/>
  <c r="DR223" i="1"/>
  <c r="DS223" i="1"/>
  <c r="DT223" i="1"/>
  <c r="DU223" i="1"/>
  <c r="DV223" i="1"/>
  <c r="DW223" i="1"/>
  <c r="DX223" i="1"/>
  <c r="DY223" i="1"/>
  <c r="AK224" i="1"/>
  <c r="AL224" i="1"/>
  <c r="AS224" i="1"/>
  <c r="AT224" i="1"/>
  <c r="AZ224" i="1"/>
  <c r="BA224" i="1"/>
  <c r="BB224" i="1"/>
  <c r="BC224" i="1"/>
  <c r="DR224" i="1"/>
  <c r="DS224" i="1"/>
  <c r="DT224" i="1"/>
  <c r="DU224" i="1"/>
  <c r="DV224" i="1"/>
  <c r="DW224" i="1"/>
  <c r="DX224" i="1"/>
  <c r="DY224" i="1"/>
  <c r="AK225" i="1"/>
  <c r="AL225" i="1"/>
  <c r="AS225" i="1"/>
  <c r="AT225" i="1"/>
  <c r="AZ225" i="1"/>
  <c r="BA225" i="1"/>
  <c r="BB225" i="1"/>
  <c r="BC225" i="1"/>
  <c r="DR225" i="1"/>
  <c r="DS225" i="1"/>
  <c r="DT225" i="1"/>
  <c r="DU225" i="1"/>
  <c r="DV225" i="1"/>
  <c r="DW225" i="1"/>
  <c r="DX225" i="1"/>
  <c r="DY225" i="1"/>
  <c r="AK226" i="1"/>
  <c r="AL226" i="1"/>
  <c r="AS226" i="1"/>
  <c r="AT226" i="1"/>
  <c r="AZ226" i="1"/>
  <c r="BA226" i="1"/>
  <c r="BB226" i="1"/>
  <c r="BC226" i="1"/>
  <c r="DR226" i="1"/>
  <c r="DS226" i="1"/>
  <c r="DT226" i="1"/>
  <c r="DU226" i="1"/>
  <c r="DV226" i="1"/>
  <c r="DW226" i="1"/>
  <c r="DX226" i="1"/>
  <c r="DY226" i="1"/>
  <c r="AK227" i="1"/>
  <c r="AL227" i="1"/>
  <c r="AS227" i="1"/>
  <c r="AT227" i="1"/>
  <c r="AZ227" i="1"/>
  <c r="BA227" i="1"/>
  <c r="BB227" i="1"/>
  <c r="BC227" i="1"/>
  <c r="DR227" i="1"/>
  <c r="DS227" i="1"/>
  <c r="DT227" i="1"/>
  <c r="DU227" i="1"/>
  <c r="DV227" i="1"/>
  <c r="DW227" i="1"/>
  <c r="DX227" i="1"/>
  <c r="DY227" i="1"/>
  <c r="AK228" i="1"/>
  <c r="AL228" i="1"/>
  <c r="AS228" i="1"/>
  <c r="AT228" i="1"/>
  <c r="AZ228" i="1"/>
  <c r="BA228" i="1"/>
  <c r="BB228" i="1"/>
  <c r="BC228" i="1"/>
  <c r="DR228" i="1"/>
  <c r="DS228" i="1"/>
  <c r="DT228" i="1"/>
  <c r="DU228" i="1"/>
  <c r="DV228" i="1"/>
  <c r="DW228" i="1"/>
  <c r="DX228" i="1"/>
  <c r="DY228" i="1"/>
  <c r="AK229" i="1"/>
  <c r="AL229" i="1"/>
  <c r="AS229" i="1"/>
  <c r="AT229" i="1"/>
  <c r="AZ229" i="1"/>
  <c r="BA229" i="1"/>
  <c r="BB229" i="1"/>
  <c r="BC229" i="1"/>
  <c r="DR229" i="1"/>
  <c r="DS229" i="1"/>
  <c r="DT229" i="1"/>
  <c r="DU229" i="1"/>
  <c r="DV229" i="1"/>
  <c r="DW229" i="1"/>
  <c r="DX229" i="1"/>
  <c r="DY229" i="1"/>
  <c r="AK230" i="1"/>
  <c r="AL230" i="1"/>
  <c r="AS230" i="1"/>
  <c r="AT230" i="1"/>
  <c r="AZ230" i="1"/>
  <c r="BA230" i="1"/>
  <c r="BB230" i="1"/>
  <c r="BC230" i="1"/>
  <c r="DR230" i="1"/>
  <c r="DS230" i="1"/>
  <c r="DT230" i="1"/>
  <c r="DU230" i="1"/>
  <c r="DV230" i="1"/>
  <c r="DW230" i="1"/>
  <c r="DX230" i="1"/>
  <c r="DY230" i="1"/>
  <c r="AK231" i="1"/>
  <c r="AL231" i="1"/>
  <c r="AS231" i="1"/>
  <c r="AT231" i="1"/>
  <c r="AZ231" i="1"/>
  <c r="BA231" i="1"/>
  <c r="BB231" i="1"/>
  <c r="BC231" i="1"/>
  <c r="DR231" i="1"/>
  <c r="DS231" i="1"/>
  <c r="DT231" i="1"/>
  <c r="DU231" i="1"/>
  <c r="DV231" i="1"/>
  <c r="DW231" i="1"/>
  <c r="DX231" i="1"/>
  <c r="DY231" i="1"/>
  <c r="AK232" i="1"/>
  <c r="AL232" i="1"/>
  <c r="AS232" i="1"/>
  <c r="AT232" i="1"/>
  <c r="AZ232" i="1"/>
  <c r="BA232" i="1"/>
  <c r="BB232" i="1"/>
  <c r="BC232" i="1"/>
  <c r="DR232" i="1"/>
  <c r="DS232" i="1"/>
  <c r="DT232" i="1"/>
  <c r="DU232" i="1"/>
  <c r="DV232" i="1"/>
  <c r="DW232" i="1"/>
  <c r="DX232" i="1"/>
  <c r="DY232" i="1"/>
  <c r="AK233" i="1"/>
  <c r="AL233" i="1"/>
  <c r="AS233" i="1"/>
  <c r="AT233" i="1"/>
  <c r="AZ233" i="1"/>
  <c r="BA233" i="1"/>
  <c r="BB233" i="1"/>
  <c r="BC233" i="1"/>
  <c r="DR233" i="1"/>
  <c r="DS233" i="1"/>
  <c r="DT233" i="1"/>
  <c r="DU233" i="1"/>
  <c r="DV233" i="1"/>
  <c r="DW233" i="1"/>
  <c r="DX233" i="1"/>
  <c r="DY233" i="1"/>
  <c r="AK234" i="1"/>
  <c r="AL234" i="1"/>
  <c r="AS234" i="1"/>
  <c r="AT234" i="1"/>
  <c r="AZ234" i="1"/>
  <c r="BA234" i="1"/>
  <c r="BB234" i="1"/>
  <c r="BC234" i="1"/>
  <c r="DR234" i="1"/>
  <c r="DS234" i="1"/>
  <c r="DT234" i="1"/>
  <c r="DU234" i="1"/>
  <c r="DV234" i="1"/>
  <c r="DW234" i="1"/>
  <c r="DX234" i="1"/>
  <c r="DY234" i="1"/>
  <c r="AK235" i="1"/>
  <c r="AL235" i="1"/>
  <c r="AS235" i="1"/>
  <c r="AT235" i="1"/>
  <c r="AZ235" i="1"/>
  <c r="BA235" i="1"/>
  <c r="BB235" i="1"/>
  <c r="BC235" i="1"/>
  <c r="DR235" i="1"/>
  <c r="DS235" i="1"/>
  <c r="DT235" i="1"/>
  <c r="DU235" i="1"/>
  <c r="DV235" i="1"/>
  <c r="DW235" i="1"/>
  <c r="DX235" i="1"/>
  <c r="DY235" i="1"/>
  <c r="AK236" i="1"/>
  <c r="AL236" i="1"/>
  <c r="AS236" i="1"/>
  <c r="AT236" i="1"/>
  <c r="AZ236" i="1"/>
  <c r="BA236" i="1"/>
  <c r="BB236" i="1"/>
  <c r="BC236" i="1"/>
  <c r="DR236" i="1"/>
  <c r="DS236" i="1"/>
  <c r="DT236" i="1"/>
  <c r="DU236" i="1"/>
  <c r="DV236" i="1"/>
  <c r="DW236" i="1"/>
  <c r="DX236" i="1"/>
  <c r="DY236" i="1"/>
  <c r="AK237" i="1"/>
  <c r="AL237" i="1"/>
  <c r="AS237" i="1"/>
  <c r="AT237" i="1"/>
  <c r="AZ237" i="1"/>
  <c r="BA237" i="1"/>
  <c r="BB237" i="1"/>
  <c r="BC237" i="1"/>
  <c r="DR237" i="1"/>
  <c r="DS237" i="1"/>
  <c r="DT237" i="1"/>
  <c r="DU237" i="1"/>
  <c r="DV237" i="1"/>
  <c r="DW237" i="1"/>
  <c r="DX237" i="1"/>
  <c r="DY237" i="1"/>
  <c r="AK238" i="1"/>
  <c r="AL238" i="1"/>
  <c r="AS238" i="1"/>
  <c r="AT238" i="1"/>
  <c r="AZ238" i="1"/>
  <c r="BA238" i="1"/>
  <c r="BB238" i="1"/>
  <c r="BC238" i="1"/>
  <c r="DR238" i="1"/>
  <c r="DS238" i="1"/>
  <c r="DT238" i="1"/>
  <c r="DU238" i="1"/>
  <c r="DV238" i="1"/>
  <c r="DW238" i="1"/>
  <c r="DX238" i="1"/>
  <c r="DY238" i="1"/>
  <c r="AK239" i="1"/>
  <c r="AL239" i="1"/>
  <c r="AS239" i="1"/>
  <c r="AT239" i="1"/>
  <c r="AZ239" i="1"/>
  <c r="BA239" i="1"/>
  <c r="BB239" i="1"/>
  <c r="BC239" i="1"/>
  <c r="DR239" i="1"/>
  <c r="DS239" i="1"/>
  <c r="DT239" i="1"/>
  <c r="DU239" i="1"/>
  <c r="DV239" i="1"/>
  <c r="DW239" i="1"/>
  <c r="DX239" i="1"/>
  <c r="DY239" i="1"/>
  <c r="AK240" i="1"/>
  <c r="AL240" i="1"/>
  <c r="AS240" i="1"/>
  <c r="AT240" i="1"/>
  <c r="AZ240" i="1"/>
  <c r="BA240" i="1"/>
  <c r="BB240" i="1"/>
  <c r="BC240" i="1"/>
  <c r="DR240" i="1"/>
  <c r="DS240" i="1"/>
  <c r="DT240" i="1"/>
  <c r="DU240" i="1"/>
  <c r="DV240" i="1"/>
  <c r="DW240" i="1"/>
  <c r="DX240" i="1"/>
  <c r="DY240" i="1"/>
  <c r="AK241" i="1"/>
  <c r="AL241" i="1"/>
  <c r="AS241" i="1"/>
  <c r="AT241" i="1"/>
  <c r="AZ241" i="1"/>
  <c r="BA241" i="1"/>
  <c r="BB241" i="1"/>
  <c r="BC241" i="1"/>
  <c r="DR241" i="1"/>
  <c r="DS241" i="1"/>
  <c r="DT241" i="1"/>
  <c r="DU241" i="1"/>
  <c r="DV241" i="1"/>
  <c r="DW241" i="1"/>
  <c r="DX241" i="1"/>
  <c r="DY241" i="1"/>
  <c r="AK242" i="1"/>
  <c r="AL242" i="1"/>
  <c r="AS242" i="1"/>
  <c r="AT242" i="1"/>
  <c r="AZ242" i="1"/>
  <c r="BA242" i="1"/>
  <c r="BB242" i="1"/>
  <c r="BC242" i="1"/>
  <c r="DR242" i="1"/>
  <c r="DS242" i="1"/>
  <c r="DT242" i="1"/>
  <c r="DU242" i="1"/>
  <c r="DV242" i="1"/>
  <c r="DW242" i="1"/>
  <c r="DX242" i="1"/>
  <c r="DY242" i="1"/>
  <c r="AK243" i="1"/>
  <c r="AL243" i="1"/>
  <c r="AS243" i="1"/>
  <c r="AT243" i="1"/>
  <c r="AZ243" i="1"/>
  <c r="BA243" i="1"/>
  <c r="BB243" i="1"/>
  <c r="BC243" i="1"/>
  <c r="DR243" i="1"/>
  <c r="DS243" i="1"/>
  <c r="DT243" i="1"/>
  <c r="DU243" i="1"/>
  <c r="DV243" i="1"/>
  <c r="DW243" i="1"/>
  <c r="DX243" i="1"/>
  <c r="DY243" i="1"/>
  <c r="AK244" i="1"/>
  <c r="AL244" i="1"/>
  <c r="AS244" i="1"/>
  <c r="AT244" i="1"/>
  <c r="AZ244" i="1"/>
  <c r="BA244" i="1"/>
  <c r="BB244" i="1"/>
  <c r="BC244" i="1"/>
  <c r="DR244" i="1"/>
  <c r="DS244" i="1"/>
  <c r="DT244" i="1"/>
  <c r="DU244" i="1"/>
  <c r="DV244" i="1"/>
  <c r="DW244" i="1"/>
  <c r="DX244" i="1"/>
  <c r="DY244" i="1"/>
  <c r="AK245" i="1"/>
  <c r="AL245" i="1"/>
  <c r="AS245" i="1"/>
  <c r="AT245" i="1"/>
  <c r="AZ245" i="1"/>
  <c r="BA245" i="1"/>
  <c r="BB245" i="1"/>
  <c r="BC245" i="1"/>
  <c r="DR245" i="1"/>
  <c r="DS245" i="1"/>
  <c r="DT245" i="1"/>
  <c r="DU245" i="1"/>
  <c r="DV245" i="1"/>
  <c r="DW245" i="1"/>
  <c r="DX245" i="1"/>
  <c r="DY245" i="1"/>
  <c r="AK246" i="1"/>
  <c r="AL246" i="1"/>
  <c r="AS246" i="1"/>
  <c r="AT246" i="1"/>
  <c r="AZ246" i="1"/>
  <c r="BA246" i="1"/>
  <c r="BB246" i="1"/>
  <c r="BC246" i="1"/>
  <c r="DR246" i="1"/>
  <c r="DS246" i="1"/>
  <c r="DT246" i="1"/>
  <c r="DU246" i="1"/>
  <c r="DV246" i="1"/>
  <c r="DW246" i="1"/>
  <c r="DX246" i="1"/>
  <c r="DY246" i="1"/>
  <c r="AK247" i="1"/>
  <c r="AL247" i="1"/>
  <c r="AS247" i="1"/>
  <c r="AT247" i="1"/>
  <c r="AZ247" i="1"/>
  <c r="BA247" i="1"/>
  <c r="BB247" i="1"/>
  <c r="BC247" i="1"/>
  <c r="DR247" i="1"/>
  <c r="DS247" i="1"/>
  <c r="DT247" i="1"/>
  <c r="DU247" i="1"/>
  <c r="DV247" i="1"/>
  <c r="DW247" i="1"/>
  <c r="DX247" i="1"/>
  <c r="DY247" i="1"/>
  <c r="AK248" i="1"/>
  <c r="AL248" i="1"/>
  <c r="AS248" i="1"/>
  <c r="AT248" i="1"/>
  <c r="AZ248" i="1"/>
  <c r="BA248" i="1"/>
  <c r="BB248" i="1"/>
  <c r="BC248" i="1"/>
  <c r="DR248" i="1"/>
  <c r="DS248" i="1"/>
  <c r="DT248" i="1"/>
  <c r="DU248" i="1"/>
  <c r="DV248" i="1"/>
  <c r="DW248" i="1"/>
  <c r="DX248" i="1"/>
  <c r="DY248" i="1"/>
  <c r="AK249" i="1"/>
  <c r="AL249" i="1"/>
  <c r="AS249" i="1"/>
  <c r="AT249" i="1"/>
  <c r="AZ249" i="1"/>
  <c r="BA249" i="1"/>
  <c r="BB249" i="1"/>
  <c r="BC249" i="1"/>
  <c r="DR249" i="1"/>
  <c r="DS249" i="1"/>
  <c r="DT249" i="1"/>
  <c r="DU249" i="1"/>
  <c r="DV249" i="1"/>
  <c r="DW249" i="1"/>
  <c r="DX249" i="1"/>
  <c r="DY249" i="1"/>
  <c r="AK250" i="1"/>
  <c r="AL250" i="1"/>
  <c r="AS250" i="1"/>
  <c r="AT250" i="1"/>
  <c r="AZ250" i="1"/>
  <c r="BA250" i="1"/>
  <c r="BB250" i="1"/>
  <c r="BC250" i="1"/>
  <c r="DR250" i="1"/>
  <c r="DS250" i="1"/>
  <c r="DT250" i="1"/>
  <c r="DU250" i="1"/>
  <c r="DV250" i="1"/>
  <c r="DW250" i="1"/>
  <c r="DX250" i="1"/>
  <c r="DY250" i="1"/>
  <c r="AK251" i="1"/>
  <c r="AL251" i="1"/>
  <c r="AS251" i="1"/>
  <c r="AT251" i="1"/>
  <c r="AZ251" i="1"/>
  <c r="BA251" i="1"/>
  <c r="BB251" i="1"/>
  <c r="BC251" i="1"/>
  <c r="DR251" i="1"/>
  <c r="DS251" i="1"/>
  <c r="DT251" i="1"/>
  <c r="DU251" i="1"/>
  <c r="DV251" i="1"/>
  <c r="DW251" i="1"/>
  <c r="DX251" i="1"/>
  <c r="DY251" i="1"/>
  <c r="AK252" i="1"/>
  <c r="AL252" i="1"/>
  <c r="AS252" i="1"/>
  <c r="AT252" i="1"/>
  <c r="AZ252" i="1"/>
  <c r="BA252" i="1"/>
  <c r="BB252" i="1"/>
  <c r="BC252" i="1"/>
  <c r="DR252" i="1"/>
  <c r="DS252" i="1"/>
  <c r="DT252" i="1"/>
  <c r="DU252" i="1"/>
  <c r="DV252" i="1"/>
  <c r="DW252" i="1"/>
  <c r="DX252" i="1"/>
  <c r="DY252" i="1"/>
  <c r="AK253" i="1"/>
  <c r="AL253" i="1"/>
  <c r="AS253" i="1"/>
  <c r="AT253" i="1"/>
  <c r="AZ253" i="1"/>
  <c r="BA253" i="1"/>
  <c r="BB253" i="1"/>
  <c r="BC253" i="1"/>
  <c r="DR253" i="1"/>
  <c r="DS253" i="1"/>
  <c r="DT253" i="1"/>
  <c r="DU253" i="1"/>
  <c r="DV253" i="1"/>
  <c r="DW253" i="1"/>
  <c r="DX253" i="1"/>
  <c r="DY253" i="1"/>
  <c r="AK254" i="1"/>
  <c r="AL254" i="1"/>
  <c r="AS254" i="1"/>
  <c r="AT254" i="1"/>
  <c r="AZ254" i="1"/>
  <c r="BA254" i="1"/>
  <c r="BB254" i="1"/>
  <c r="BC254" i="1"/>
  <c r="DR254" i="1"/>
  <c r="DS254" i="1"/>
  <c r="DT254" i="1"/>
  <c r="DU254" i="1"/>
  <c r="DV254" i="1"/>
  <c r="DW254" i="1"/>
  <c r="DX254" i="1"/>
  <c r="DY254" i="1"/>
  <c r="AK255" i="1"/>
  <c r="AL255" i="1"/>
  <c r="AS255" i="1"/>
  <c r="AT255" i="1"/>
  <c r="AZ255" i="1"/>
  <c r="BA255" i="1"/>
  <c r="BB255" i="1"/>
  <c r="BC255" i="1"/>
  <c r="DR255" i="1"/>
  <c r="DS255" i="1"/>
  <c r="DT255" i="1"/>
  <c r="DU255" i="1"/>
  <c r="DV255" i="1"/>
  <c r="DW255" i="1"/>
  <c r="DX255" i="1"/>
  <c r="DY255" i="1"/>
  <c r="AK256" i="1"/>
  <c r="AL256" i="1"/>
  <c r="AS256" i="1"/>
  <c r="AT256" i="1"/>
  <c r="AZ256" i="1"/>
  <c r="BA256" i="1"/>
  <c r="BB256" i="1"/>
  <c r="BC256" i="1"/>
  <c r="DR256" i="1"/>
  <c r="DS256" i="1"/>
  <c r="DT256" i="1"/>
  <c r="DU256" i="1"/>
  <c r="DV256" i="1"/>
  <c r="DW256" i="1"/>
  <c r="DX256" i="1"/>
  <c r="DY256" i="1"/>
  <c r="AK257" i="1"/>
  <c r="AL257" i="1"/>
  <c r="AS257" i="1"/>
  <c r="AT257" i="1"/>
  <c r="AZ257" i="1"/>
  <c r="BA257" i="1"/>
  <c r="BB257" i="1"/>
  <c r="BC257" i="1"/>
  <c r="DR257" i="1"/>
  <c r="DS257" i="1"/>
  <c r="DT257" i="1"/>
  <c r="DU257" i="1"/>
  <c r="DV257" i="1"/>
  <c r="DW257" i="1"/>
  <c r="DX257" i="1"/>
  <c r="DY257" i="1"/>
  <c r="AK258" i="1"/>
  <c r="AL258" i="1"/>
  <c r="AS258" i="1"/>
  <c r="AT258" i="1"/>
  <c r="AZ258" i="1"/>
  <c r="BA258" i="1"/>
  <c r="BB258" i="1"/>
  <c r="BC258" i="1"/>
  <c r="DR258" i="1"/>
  <c r="DS258" i="1"/>
  <c r="DT258" i="1"/>
  <c r="DU258" i="1"/>
  <c r="DV258" i="1"/>
  <c r="DW258" i="1"/>
  <c r="DX258" i="1"/>
  <c r="DY258" i="1"/>
  <c r="AK259" i="1"/>
  <c r="AL259" i="1"/>
  <c r="AS259" i="1"/>
  <c r="AT259" i="1"/>
  <c r="AZ259" i="1"/>
  <c r="BA259" i="1"/>
  <c r="BB259" i="1"/>
  <c r="BC259" i="1"/>
  <c r="DR259" i="1"/>
  <c r="DS259" i="1"/>
  <c r="DT259" i="1"/>
  <c r="DU259" i="1"/>
  <c r="DV259" i="1"/>
  <c r="DW259" i="1"/>
  <c r="DX259" i="1"/>
  <c r="DY259" i="1"/>
  <c r="AK260" i="1"/>
  <c r="AL260" i="1"/>
  <c r="AS260" i="1"/>
  <c r="AT260" i="1"/>
  <c r="AZ260" i="1"/>
  <c r="BA260" i="1"/>
  <c r="BB260" i="1"/>
  <c r="BC260" i="1"/>
  <c r="DR260" i="1"/>
  <c r="DS260" i="1"/>
  <c r="DT260" i="1"/>
  <c r="DU260" i="1"/>
  <c r="DV260" i="1"/>
  <c r="DW260" i="1"/>
  <c r="DX260" i="1"/>
  <c r="DY260" i="1"/>
  <c r="AK261" i="1"/>
  <c r="AL261" i="1"/>
  <c r="AS261" i="1"/>
  <c r="AT261" i="1"/>
  <c r="AZ261" i="1"/>
  <c r="BA261" i="1"/>
  <c r="BB261" i="1"/>
  <c r="BC261" i="1"/>
  <c r="DR261" i="1"/>
  <c r="DS261" i="1"/>
  <c r="DT261" i="1"/>
  <c r="DU261" i="1"/>
  <c r="DV261" i="1"/>
  <c r="DW261" i="1"/>
  <c r="DX261" i="1"/>
  <c r="DY261" i="1"/>
  <c r="AK262" i="1"/>
  <c r="AL262" i="1"/>
  <c r="AS262" i="1"/>
  <c r="AT262" i="1"/>
  <c r="AZ262" i="1"/>
  <c r="BA262" i="1"/>
  <c r="BB262" i="1"/>
  <c r="BC262" i="1"/>
  <c r="DR262" i="1"/>
  <c r="DS262" i="1"/>
  <c r="DT262" i="1"/>
  <c r="DU262" i="1"/>
  <c r="DV262" i="1"/>
  <c r="DW262" i="1"/>
  <c r="DX262" i="1"/>
  <c r="DY262" i="1"/>
  <c r="AK263" i="1"/>
  <c r="AL263" i="1"/>
  <c r="AS263" i="1"/>
  <c r="AT263" i="1"/>
  <c r="AZ263" i="1"/>
  <c r="BA263" i="1"/>
  <c r="BB263" i="1"/>
  <c r="BC263" i="1"/>
  <c r="DR263" i="1"/>
  <c r="DS263" i="1"/>
  <c r="DT263" i="1"/>
  <c r="DU263" i="1"/>
  <c r="DV263" i="1"/>
  <c r="DW263" i="1"/>
  <c r="DX263" i="1"/>
  <c r="DY263" i="1"/>
  <c r="AK264" i="1"/>
  <c r="AL264" i="1"/>
  <c r="AS264" i="1"/>
  <c r="AT264" i="1"/>
  <c r="AZ264" i="1"/>
  <c r="BA264" i="1"/>
  <c r="BB264" i="1"/>
  <c r="BC264" i="1"/>
  <c r="DR264" i="1"/>
  <c r="DS264" i="1"/>
  <c r="DT264" i="1"/>
  <c r="DU264" i="1"/>
  <c r="DV264" i="1"/>
  <c r="DW264" i="1"/>
  <c r="DX264" i="1"/>
  <c r="DY264" i="1"/>
  <c r="AK265" i="1"/>
  <c r="AL265" i="1"/>
  <c r="AS265" i="1"/>
  <c r="AT265" i="1"/>
  <c r="AZ265" i="1"/>
  <c r="BA265" i="1"/>
  <c r="BB265" i="1"/>
  <c r="BC265" i="1"/>
  <c r="DR265" i="1"/>
  <c r="DS265" i="1"/>
  <c r="DT265" i="1"/>
  <c r="DU265" i="1"/>
  <c r="DV265" i="1"/>
  <c r="DW265" i="1"/>
  <c r="DX265" i="1"/>
  <c r="DY265" i="1"/>
  <c r="AK266" i="1"/>
  <c r="AL266" i="1"/>
  <c r="AS266" i="1"/>
  <c r="AT266" i="1"/>
  <c r="AZ266" i="1"/>
  <c r="BA266" i="1"/>
  <c r="BB266" i="1"/>
  <c r="BC266" i="1"/>
  <c r="DR266" i="1"/>
  <c r="DS266" i="1"/>
  <c r="DT266" i="1"/>
  <c r="DU266" i="1"/>
  <c r="DV266" i="1"/>
  <c r="DW266" i="1"/>
  <c r="DX266" i="1"/>
  <c r="DY266" i="1"/>
  <c r="AK267" i="1"/>
  <c r="AL267" i="1"/>
  <c r="AS267" i="1"/>
  <c r="AT267" i="1"/>
  <c r="AZ267" i="1"/>
  <c r="BA267" i="1"/>
  <c r="BB267" i="1"/>
  <c r="BC267" i="1"/>
  <c r="DR267" i="1"/>
  <c r="DS267" i="1"/>
  <c r="DT267" i="1"/>
  <c r="DU267" i="1"/>
  <c r="DV267" i="1"/>
  <c r="DW267" i="1"/>
  <c r="DX267" i="1"/>
  <c r="DY267" i="1"/>
  <c r="AK268" i="1"/>
  <c r="AL268" i="1"/>
  <c r="AS268" i="1"/>
  <c r="AT268" i="1"/>
  <c r="AZ268" i="1"/>
  <c r="BA268" i="1"/>
  <c r="BB268" i="1"/>
  <c r="BC268" i="1"/>
  <c r="DR268" i="1"/>
  <c r="DS268" i="1"/>
  <c r="DT268" i="1"/>
  <c r="DU268" i="1"/>
  <c r="DV268" i="1"/>
  <c r="DW268" i="1"/>
  <c r="DX268" i="1"/>
  <c r="DY268" i="1"/>
  <c r="AK269" i="1"/>
  <c r="AL269" i="1"/>
  <c r="AS269" i="1"/>
  <c r="AT269" i="1"/>
  <c r="AZ269" i="1"/>
  <c r="BA269" i="1"/>
  <c r="BB269" i="1"/>
  <c r="BC269" i="1"/>
  <c r="DR269" i="1"/>
  <c r="DS269" i="1"/>
  <c r="DT269" i="1"/>
  <c r="DU269" i="1"/>
  <c r="DV269" i="1"/>
  <c r="DW269" i="1"/>
  <c r="DX269" i="1"/>
  <c r="DY269" i="1"/>
  <c r="AK270" i="1"/>
  <c r="AL270" i="1"/>
  <c r="AS270" i="1"/>
  <c r="AT270" i="1"/>
  <c r="AZ270" i="1"/>
  <c r="BA270" i="1"/>
  <c r="BB270" i="1"/>
  <c r="BC270" i="1"/>
  <c r="DR270" i="1"/>
  <c r="DS270" i="1"/>
  <c r="DT270" i="1"/>
  <c r="DU270" i="1"/>
  <c r="DV270" i="1"/>
  <c r="DW270" i="1"/>
  <c r="DX270" i="1"/>
  <c r="DY270" i="1"/>
  <c r="AK271" i="1"/>
  <c r="AL271" i="1"/>
  <c r="AS271" i="1"/>
  <c r="AT271" i="1"/>
  <c r="AZ271" i="1"/>
  <c r="BA271" i="1"/>
  <c r="BB271" i="1"/>
  <c r="BC271" i="1"/>
  <c r="DR271" i="1"/>
  <c r="DS271" i="1"/>
  <c r="DT271" i="1"/>
  <c r="DU271" i="1"/>
  <c r="DV271" i="1"/>
  <c r="DW271" i="1"/>
  <c r="DX271" i="1"/>
  <c r="DY271" i="1"/>
  <c r="AK272" i="1"/>
  <c r="AL272" i="1"/>
  <c r="AS272" i="1"/>
  <c r="AT272" i="1"/>
  <c r="AZ272" i="1"/>
  <c r="BA272" i="1"/>
  <c r="BB272" i="1"/>
  <c r="BC272" i="1"/>
  <c r="DR272" i="1"/>
  <c r="DS272" i="1"/>
  <c r="DT272" i="1"/>
  <c r="DU272" i="1"/>
  <c r="DV272" i="1"/>
  <c r="DW272" i="1"/>
  <c r="DX272" i="1"/>
  <c r="DY272" i="1"/>
  <c r="AK273" i="1"/>
  <c r="AL273" i="1"/>
  <c r="AS273" i="1"/>
  <c r="AT273" i="1"/>
  <c r="AZ273" i="1"/>
  <c r="BA273" i="1"/>
  <c r="BB273" i="1"/>
  <c r="BC273" i="1"/>
  <c r="DR273" i="1"/>
  <c r="DS273" i="1"/>
  <c r="DT273" i="1"/>
  <c r="DU273" i="1"/>
  <c r="DV273" i="1"/>
  <c r="DW273" i="1"/>
  <c r="DX273" i="1"/>
  <c r="DY273" i="1"/>
  <c r="AK274" i="1"/>
  <c r="AL274" i="1"/>
  <c r="AS274" i="1"/>
  <c r="AT274" i="1"/>
  <c r="AZ274" i="1"/>
  <c r="BA274" i="1"/>
  <c r="BB274" i="1"/>
  <c r="BC274" i="1"/>
  <c r="DR274" i="1"/>
  <c r="DS274" i="1"/>
  <c r="DT274" i="1"/>
  <c r="DU274" i="1"/>
  <c r="DV274" i="1"/>
  <c r="DW274" i="1"/>
  <c r="DX274" i="1"/>
  <c r="DY274" i="1"/>
  <c r="AK275" i="1"/>
  <c r="AL275" i="1"/>
  <c r="AS275" i="1"/>
  <c r="AT275" i="1"/>
  <c r="AZ275" i="1"/>
  <c r="BA275" i="1"/>
  <c r="BB275" i="1"/>
  <c r="BC275" i="1"/>
  <c r="DR275" i="1"/>
  <c r="DS275" i="1"/>
  <c r="DT275" i="1"/>
  <c r="DU275" i="1"/>
  <c r="DV275" i="1"/>
  <c r="DW275" i="1"/>
  <c r="DX275" i="1"/>
  <c r="DY275" i="1"/>
  <c r="AK276" i="1"/>
  <c r="AL276" i="1"/>
  <c r="AS276" i="1"/>
  <c r="AT276" i="1"/>
  <c r="AZ276" i="1"/>
  <c r="BA276" i="1"/>
  <c r="BB276" i="1"/>
  <c r="BC276" i="1"/>
  <c r="DR276" i="1"/>
  <c r="DS276" i="1"/>
  <c r="DT276" i="1"/>
  <c r="DU276" i="1"/>
  <c r="DV276" i="1"/>
  <c r="DW276" i="1"/>
  <c r="DX276" i="1"/>
  <c r="DY276" i="1"/>
  <c r="AK277" i="1"/>
  <c r="AL277" i="1"/>
  <c r="AS277" i="1"/>
  <c r="AT277" i="1"/>
  <c r="AZ277" i="1"/>
  <c r="BA277" i="1"/>
  <c r="BB277" i="1"/>
  <c r="BC277" i="1"/>
  <c r="DR277" i="1"/>
  <c r="DS277" i="1"/>
  <c r="DT277" i="1"/>
  <c r="DU277" i="1"/>
  <c r="DV277" i="1"/>
  <c r="DW277" i="1"/>
  <c r="DX277" i="1"/>
  <c r="DY277" i="1"/>
  <c r="AK278" i="1"/>
  <c r="AL278" i="1"/>
  <c r="AS278" i="1"/>
  <c r="AT278" i="1"/>
  <c r="AZ278" i="1"/>
  <c r="BA278" i="1"/>
  <c r="BB278" i="1"/>
  <c r="BC278" i="1"/>
  <c r="DR278" i="1"/>
  <c r="DS278" i="1"/>
  <c r="DT278" i="1"/>
  <c r="DU278" i="1"/>
  <c r="DV278" i="1"/>
  <c r="DW278" i="1"/>
  <c r="DX278" i="1"/>
  <c r="DY278" i="1"/>
  <c r="AK279" i="1"/>
  <c r="AL279" i="1"/>
  <c r="AS279" i="1"/>
  <c r="AT279" i="1"/>
  <c r="AZ279" i="1"/>
  <c r="BA279" i="1"/>
  <c r="BB279" i="1"/>
  <c r="BC279" i="1"/>
  <c r="DR279" i="1"/>
  <c r="DS279" i="1"/>
  <c r="DT279" i="1"/>
  <c r="DU279" i="1"/>
  <c r="DV279" i="1"/>
  <c r="DW279" i="1"/>
  <c r="DX279" i="1"/>
  <c r="DY279" i="1"/>
  <c r="AK280" i="1"/>
  <c r="AL280" i="1"/>
  <c r="AS280" i="1"/>
  <c r="AT280" i="1"/>
  <c r="AZ280" i="1"/>
  <c r="BA280" i="1"/>
  <c r="BB280" i="1"/>
  <c r="BC280" i="1"/>
  <c r="DR280" i="1"/>
  <c r="DS280" i="1"/>
  <c r="DT280" i="1"/>
  <c r="DU280" i="1"/>
  <c r="DV280" i="1"/>
  <c r="DW280" i="1"/>
  <c r="DX280" i="1"/>
  <c r="DY280" i="1"/>
  <c r="AK281" i="1"/>
  <c r="AL281" i="1"/>
  <c r="AS281" i="1"/>
  <c r="AT281" i="1"/>
  <c r="AZ281" i="1"/>
  <c r="BA281" i="1"/>
  <c r="BB281" i="1"/>
  <c r="BC281" i="1"/>
  <c r="DR281" i="1"/>
  <c r="DS281" i="1"/>
  <c r="DT281" i="1"/>
  <c r="DU281" i="1"/>
  <c r="DV281" i="1"/>
  <c r="DW281" i="1"/>
  <c r="DX281" i="1"/>
  <c r="DY281" i="1"/>
  <c r="AK282" i="1"/>
  <c r="AL282" i="1"/>
  <c r="AS282" i="1"/>
  <c r="AT282" i="1"/>
  <c r="AZ282" i="1"/>
  <c r="BA282" i="1"/>
  <c r="BB282" i="1"/>
  <c r="BC282" i="1"/>
  <c r="DR282" i="1"/>
  <c r="DS282" i="1"/>
  <c r="DT282" i="1"/>
  <c r="DU282" i="1"/>
  <c r="DV282" i="1"/>
  <c r="DW282" i="1"/>
  <c r="DX282" i="1"/>
  <c r="DY282" i="1"/>
  <c r="AK283" i="1"/>
  <c r="AL283" i="1"/>
  <c r="AS283" i="1"/>
  <c r="AT283" i="1"/>
  <c r="AZ283" i="1"/>
  <c r="BA283" i="1"/>
  <c r="BB283" i="1"/>
  <c r="BC283" i="1"/>
  <c r="DR283" i="1"/>
  <c r="DS283" i="1"/>
  <c r="DT283" i="1"/>
  <c r="DU283" i="1"/>
  <c r="DV283" i="1"/>
  <c r="DW283" i="1"/>
  <c r="DX283" i="1"/>
  <c r="DY283" i="1"/>
  <c r="AK284" i="1"/>
  <c r="AL284" i="1"/>
  <c r="AS284" i="1"/>
  <c r="AT284" i="1"/>
  <c r="AZ284" i="1"/>
  <c r="BA284" i="1"/>
  <c r="BB284" i="1"/>
  <c r="BC284" i="1"/>
  <c r="DR284" i="1"/>
  <c r="DS284" i="1"/>
  <c r="DT284" i="1"/>
  <c r="DU284" i="1"/>
  <c r="DV284" i="1"/>
  <c r="DW284" i="1"/>
  <c r="DX284" i="1"/>
  <c r="DY284" i="1"/>
  <c r="AK285" i="1"/>
  <c r="AL285" i="1"/>
  <c r="AS285" i="1"/>
  <c r="AT285" i="1"/>
  <c r="AZ285" i="1"/>
  <c r="BA285" i="1"/>
  <c r="BB285" i="1"/>
  <c r="BC285" i="1"/>
  <c r="DR285" i="1"/>
  <c r="DS285" i="1"/>
  <c r="DT285" i="1"/>
  <c r="DU285" i="1"/>
  <c r="DV285" i="1"/>
  <c r="DW285" i="1"/>
  <c r="DX285" i="1"/>
  <c r="DY285" i="1"/>
  <c r="AK286" i="1"/>
  <c r="AL286" i="1"/>
  <c r="AS286" i="1"/>
  <c r="AT286" i="1"/>
  <c r="AZ286" i="1"/>
  <c r="BA286" i="1"/>
  <c r="BB286" i="1"/>
  <c r="BC286" i="1"/>
  <c r="DR286" i="1"/>
  <c r="DS286" i="1"/>
  <c r="DT286" i="1"/>
  <c r="DU286" i="1"/>
  <c r="DV286" i="1"/>
  <c r="DW286" i="1"/>
  <c r="DX286" i="1"/>
  <c r="DY286" i="1"/>
  <c r="AK287" i="1"/>
  <c r="AL287" i="1"/>
  <c r="AS287" i="1"/>
  <c r="AT287" i="1"/>
  <c r="AZ287" i="1"/>
  <c r="BA287" i="1"/>
  <c r="BB287" i="1"/>
  <c r="BC287" i="1"/>
  <c r="DR287" i="1"/>
  <c r="DS287" i="1"/>
  <c r="DT287" i="1"/>
  <c r="DU287" i="1"/>
  <c r="DV287" i="1"/>
  <c r="DW287" i="1"/>
  <c r="DX287" i="1"/>
  <c r="DY287" i="1"/>
  <c r="AK288" i="1"/>
  <c r="AL288" i="1"/>
  <c r="AS288" i="1"/>
  <c r="AT288" i="1"/>
  <c r="AZ288" i="1"/>
  <c r="BA288" i="1"/>
  <c r="BB288" i="1"/>
  <c r="BC288" i="1"/>
  <c r="DR288" i="1"/>
  <c r="DS288" i="1"/>
  <c r="DT288" i="1"/>
  <c r="DU288" i="1"/>
  <c r="DV288" i="1"/>
  <c r="DW288" i="1"/>
  <c r="DX288" i="1"/>
  <c r="DY288" i="1"/>
  <c r="AK289" i="1"/>
  <c r="AL289" i="1"/>
  <c r="AS289" i="1"/>
  <c r="AT289" i="1"/>
  <c r="AZ289" i="1"/>
  <c r="BA289" i="1"/>
  <c r="BB289" i="1"/>
  <c r="BC289" i="1"/>
  <c r="DR289" i="1"/>
  <c r="DS289" i="1"/>
  <c r="DT289" i="1"/>
  <c r="DU289" i="1"/>
  <c r="DV289" i="1"/>
  <c r="DW289" i="1"/>
  <c r="DX289" i="1"/>
  <c r="DY289" i="1"/>
  <c r="AK290" i="1"/>
  <c r="AL290" i="1"/>
  <c r="AS290" i="1"/>
  <c r="AT290" i="1"/>
  <c r="AZ290" i="1"/>
  <c r="BA290" i="1"/>
  <c r="BB290" i="1"/>
  <c r="BC290" i="1"/>
  <c r="DR290" i="1"/>
  <c r="DS290" i="1"/>
  <c r="DT290" i="1"/>
  <c r="DU290" i="1"/>
  <c r="DV290" i="1"/>
  <c r="DW290" i="1"/>
  <c r="DX290" i="1"/>
  <c r="DY290" i="1"/>
  <c r="AK291" i="1"/>
  <c r="AL291" i="1"/>
  <c r="AS291" i="1"/>
  <c r="AT291" i="1"/>
  <c r="AZ291" i="1"/>
  <c r="BA291" i="1"/>
  <c r="BB291" i="1"/>
  <c r="BC291" i="1"/>
  <c r="DR291" i="1"/>
  <c r="DS291" i="1"/>
  <c r="DT291" i="1"/>
  <c r="DU291" i="1"/>
  <c r="DV291" i="1"/>
  <c r="DW291" i="1"/>
  <c r="DX291" i="1"/>
  <c r="DY291" i="1"/>
  <c r="AK292" i="1"/>
  <c r="AL292" i="1"/>
  <c r="AS292" i="1"/>
  <c r="AT292" i="1"/>
  <c r="AZ292" i="1"/>
  <c r="BA292" i="1"/>
  <c r="BB292" i="1"/>
  <c r="BC292" i="1"/>
  <c r="DR292" i="1"/>
  <c r="DS292" i="1"/>
  <c r="DT292" i="1"/>
  <c r="DU292" i="1"/>
  <c r="DV292" i="1"/>
  <c r="DW292" i="1"/>
  <c r="DX292" i="1"/>
  <c r="DY292" i="1"/>
  <c r="AK293" i="1"/>
  <c r="AL293" i="1"/>
  <c r="AS293" i="1"/>
  <c r="AT293" i="1"/>
  <c r="AZ293" i="1"/>
  <c r="BA293" i="1"/>
  <c r="BB293" i="1"/>
  <c r="BC293" i="1"/>
  <c r="DR293" i="1"/>
  <c r="DS293" i="1"/>
  <c r="DT293" i="1"/>
  <c r="DU293" i="1"/>
  <c r="DV293" i="1"/>
  <c r="DW293" i="1"/>
  <c r="DX293" i="1"/>
  <c r="DY293" i="1"/>
  <c r="AK294" i="1"/>
  <c r="AL294" i="1"/>
  <c r="AS294" i="1"/>
  <c r="AT294" i="1"/>
  <c r="AZ294" i="1"/>
  <c r="BA294" i="1"/>
  <c r="BB294" i="1"/>
  <c r="BC294" i="1"/>
  <c r="DR294" i="1"/>
  <c r="DS294" i="1"/>
  <c r="DT294" i="1"/>
  <c r="DU294" i="1"/>
  <c r="DV294" i="1"/>
  <c r="DW294" i="1"/>
  <c r="DX294" i="1"/>
  <c r="DY294" i="1"/>
  <c r="AK295" i="1"/>
  <c r="AL295" i="1"/>
  <c r="AS295" i="1"/>
  <c r="AT295" i="1"/>
  <c r="AZ295" i="1"/>
  <c r="BA295" i="1"/>
  <c r="BB295" i="1"/>
  <c r="BC295" i="1"/>
  <c r="DR295" i="1"/>
  <c r="DS295" i="1"/>
  <c r="DT295" i="1"/>
  <c r="DU295" i="1"/>
  <c r="DV295" i="1"/>
  <c r="DW295" i="1"/>
  <c r="DX295" i="1"/>
  <c r="DY295" i="1"/>
  <c r="AK296" i="1"/>
  <c r="AL296" i="1"/>
  <c r="AS296" i="1"/>
  <c r="AT296" i="1"/>
  <c r="AZ296" i="1"/>
  <c r="BA296" i="1"/>
  <c r="BB296" i="1"/>
  <c r="BC296" i="1"/>
  <c r="DR296" i="1"/>
  <c r="DS296" i="1"/>
  <c r="DT296" i="1"/>
  <c r="DU296" i="1"/>
  <c r="DV296" i="1"/>
  <c r="DW296" i="1"/>
  <c r="DX296" i="1"/>
  <c r="DY296" i="1"/>
  <c r="AK297" i="1"/>
  <c r="AL297" i="1"/>
  <c r="AS297" i="1"/>
  <c r="AT297" i="1"/>
  <c r="AZ297" i="1"/>
  <c r="BA297" i="1"/>
  <c r="BB297" i="1"/>
  <c r="BC297" i="1"/>
  <c r="DR297" i="1"/>
  <c r="DS297" i="1"/>
  <c r="DT297" i="1"/>
  <c r="DU297" i="1"/>
  <c r="DV297" i="1"/>
  <c r="DW297" i="1"/>
  <c r="DX297" i="1"/>
  <c r="DY297" i="1"/>
  <c r="AK298" i="1"/>
  <c r="AL298" i="1"/>
  <c r="AS298" i="1"/>
  <c r="AT298" i="1"/>
  <c r="AZ298" i="1"/>
  <c r="BA298" i="1"/>
  <c r="BB298" i="1"/>
  <c r="BC298" i="1"/>
  <c r="DR298" i="1"/>
  <c r="DS298" i="1"/>
  <c r="DT298" i="1"/>
  <c r="DU298" i="1"/>
  <c r="DV298" i="1"/>
  <c r="DW298" i="1"/>
  <c r="DX298" i="1"/>
  <c r="DY298" i="1"/>
  <c r="AK299" i="1"/>
  <c r="AL299" i="1"/>
  <c r="AS299" i="1"/>
  <c r="AT299" i="1"/>
  <c r="AZ299" i="1"/>
  <c r="BA299" i="1"/>
  <c r="BB299" i="1"/>
  <c r="BC299" i="1"/>
  <c r="DR299" i="1"/>
  <c r="DS299" i="1"/>
  <c r="DT299" i="1"/>
  <c r="DU299" i="1"/>
  <c r="DV299" i="1"/>
  <c r="DW299" i="1"/>
  <c r="DX299" i="1"/>
  <c r="DY299" i="1"/>
  <c r="AK300" i="1"/>
  <c r="AL300" i="1"/>
  <c r="AS300" i="1"/>
  <c r="AT300" i="1"/>
  <c r="AZ300" i="1"/>
  <c r="BA300" i="1"/>
  <c r="BB300" i="1"/>
  <c r="BC300" i="1"/>
  <c r="DR300" i="1"/>
  <c r="DS300" i="1"/>
  <c r="DT300" i="1"/>
  <c r="DU300" i="1"/>
  <c r="DV300" i="1"/>
  <c r="DW300" i="1"/>
  <c r="DX300" i="1"/>
  <c r="DY300" i="1"/>
  <c r="AK301" i="1"/>
  <c r="AL301" i="1"/>
  <c r="AS301" i="1"/>
  <c r="AT301" i="1"/>
  <c r="AZ301" i="1"/>
  <c r="BA301" i="1"/>
  <c r="BB301" i="1"/>
  <c r="BC301" i="1"/>
  <c r="DR301" i="1"/>
  <c r="DS301" i="1"/>
  <c r="DT301" i="1"/>
  <c r="DU301" i="1"/>
  <c r="DV301" i="1"/>
  <c r="DW301" i="1"/>
  <c r="DX301" i="1"/>
  <c r="DY301" i="1"/>
  <c r="AK302" i="1"/>
  <c r="AL302" i="1"/>
  <c r="AS302" i="1"/>
  <c r="AT302" i="1"/>
  <c r="AZ302" i="1"/>
  <c r="BA302" i="1"/>
  <c r="BB302" i="1"/>
  <c r="BC302" i="1"/>
  <c r="DR302" i="1"/>
  <c r="DS302" i="1"/>
  <c r="DT302" i="1"/>
  <c r="DU302" i="1"/>
  <c r="DV302" i="1"/>
  <c r="DW302" i="1"/>
  <c r="DX302" i="1"/>
  <c r="DY302" i="1"/>
  <c r="AK303" i="1"/>
  <c r="AL303" i="1"/>
  <c r="AS303" i="1"/>
  <c r="AT303" i="1"/>
  <c r="AZ303" i="1"/>
  <c r="BA303" i="1"/>
  <c r="BB303" i="1"/>
  <c r="BC303" i="1"/>
  <c r="DR303" i="1"/>
  <c r="DS303" i="1"/>
  <c r="DT303" i="1"/>
  <c r="DU303" i="1"/>
  <c r="DV303" i="1"/>
  <c r="DW303" i="1"/>
  <c r="DX303" i="1"/>
  <c r="DY303" i="1"/>
  <c r="AK304" i="1"/>
  <c r="AL304" i="1"/>
  <c r="AS304" i="1"/>
  <c r="AT304" i="1"/>
  <c r="AZ304" i="1"/>
  <c r="BA304" i="1"/>
  <c r="BB304" i="1"/>
  <c r="BC304" i="1"/>
  <c r="DR304" i="1"/>
  <c r="DS304" i="1"/>
  <c r="DT304" i="1"/>
  <c r="DU304" i="1"/>
  <c r="DV304" i="1"/>
  <c r="DW304" i="1"/>
  <c r="DX304" i="1"/>
  <c r="DY304" i="1"/>
  <c r="AK305" i="1"/>
  <c r="AL305" i="1"/>
  <c r="AS305" i="1"/>
  <c r="AT305" i="1"/>
  <c r="AZ305" i="1"/>
  <c r="BA305" i="1"/>
  <c r="BB305" i="1"/>
  <c r="BC305" i="1"/>
  <c r="DR305" i="1"/>
  <c r="DS305" i="1"/>
  <c r="DT305" i="1"/>
  <c r="DU305" i="1"/>
  <c r="DV305" i="1"/>
  <c r="DW305" i="1"/>
  <c r="DX305" i="1"/>
  <c r="DY305" i="1"/>
  <c r="AK306" i="1"/>
  <c r="AL306" i="1"/>
  <c r="AS306" i="1"/>
  <c r="AT306" i="1"/>
  <c r="AZ306" i="1"/>
  <c r="BA306" i="1"/>
  <c r="BB306" i="1"/>
  <c r="BC306" i="1"/>
  <c r="DR306" i="1"/>
  <c r="DS306" i="1"/>
  <c r="DT306" i="1"/>
  <c r="DU306" i="1"/>
  <c r="DV306" i="1"/>
  <c r="DW306" i="1"/>
  <c r="DX306" i="1"/>
  <c r="DY306" i="1"/>
  <c r="AK307" i="1"/>
  <c r="AL307" i="1"/>
  <c r="AS307" i="1"/>
  <c r="AT307" i="1"/>
  <c r="AZ307" i="1"/>
  <c r="BA307" i="1"/>
  <c r="BB307" i="1"/>
  <c r="BC307" i="1"/>
  <c r="DR307" i="1"/>
  <c r="DS307" i="1"/>
  <c r="DT307" i="1"/>
  <c r="DU307" i="1"/>
  <c r="DV307" i="1"/>
  <c r="DW307" i="1"/>
  <c r="DX307" i="1"/>
  <c r="DY307" i="1"/>
  <c r="AK308" i="1"/>
  <c r="AL308" i="1"/>
  <c r="AS308" i="1"/>
  <c r="AT308" i="1"/>
  <c r="AZ308" i="1"/>
  <c r="BA308" i="1"/>
  <c r="BB308" i="1"/>
  <c r="BC308" i="1"/>
  <c r="DR308" i="1"/>
  <c r="DS308" i="1"/>
  <c r="DT308" i="1"/>
  <c r="DU308" i="1"/>
  <c r="DV308" i="1"/>
  <c r="DW308" i="1"/>
  <c r="DX308" i="1"/>
  <c r="DY308" i="1"/>
  <c r="AK309" i="1"/>
  <c r="AL309" i="1"/>
  <c r="AS309" i="1"/>
  <c r="AT309" i="1"/>
  <c r="AZ309" i="1"/>
  <c r="BA309" i="1"/>
  <c r="BB309" i="1"/>
  <c r="BC309" i="1"/>
  <c r="DR309" i="1"/>
  <c r="DS309" i="1"/>
  <c r="DT309" i="1"/>
  <c r="DU309" i="1"/>
  <c r="DV309" i="1"/>
  <c r="DW309" i="1"/>
  <c r="DX309" i="1"/>
  <c r="DY309" i="1"/>
  <c r="AK310" i="1"/>
  <c r="AL310" i="1"/>
  <c r="AS310" i="1"/>
  <c r="AT310" i="1"/>
  <c r="AZ310" i="1"/>
  <c r="BA310" i="1"/>
  <c r="BB310" i="1"/>
  <c r="BC310" i="1"/>
  <c r="DR310" i="1"/>
  <c r="DS310" i="1"/>
  <c r="DT310" i="1"/>
  <c r="DU310" i="1"/>
  <c r="DV310" i="1"/>
  <c r="DW310" i="1"/>
  <c r="DX310" i="1"/>
  <c r="DY310" i="1"/>
  <c r="AK311" i="1"/>
  <c r="AL311" i="1"/>
  <c r="AS311" i="1"/>
  <c r="AT311" i="1"/>
  <c r="AZ311" i="1"/>
  <c r="BA311" i="1"/>
  <c r="BB311" i="1"/>
  <c r="BC311" i="1"/>
  <c r="DR311" i="1"/>
  <c r="DS311" i="1"/>
  <c r="DT311" i="1"/>
  <c r="DU311" i="1"/>
  <c r="DV311" i="1"/>
  <c r="DW311" i="1"/>
  <c r="DX311" i="1"/>
  <c r="DY311" i="1"/>
  <c r="AK312" i="1"/>
  <c r="AL312" i="1"/>
  <c r="AS312" i="1"/>
  <c r="AT312" i="1"/>
  <c r="AZ312" i="1"/>
  <c r="BA312" i="1"/>
  <c r="BB312" i="1"/>
  <c r="BC312" i="1"/>
  <c r="DR312" i="1"/>
  <c r="DS312" i="1"/>
  <c r="DT312" i="1"/>
  <c r="DU312" i="1"/>
  <c r="DV312" i="1"/>
  <c r="DW312" i="1"/>
  <c r="DX312" i="1"/>
  <c r="DY312" i="1"/>
  <c r="AK313" i="1"/>
  <c r="AL313" i="1"/>
  <c r="AS313" i="1"/>
  <c r="AT313" i="1"/>
  <c r="AZ313" i="1"/>
  <c r="BA313" i="1"/>
  <c r="BB313" i="1"/>
  <c r="BC313" i="1"/>
  <c r="DR313" i="1"/>
  <c r="DS313" i="1"/>
  <c r="DT313" i="1"/>
  <c r="DU313" i="1"/>
  <c r="DV313" i="1"/>
  <c r="DW313" i="1"/>
  <c r="DX313" i="1"/>
  <c r="DY313" i="1"/>
  <c r="AK314" i="1"/>
  <c r="AL314" i="1"/>
  <c r="AS314" i="1"/>
  <c r="AT314" i="1"/>
  <c r="AZ314" i="1"/>
  <c r="BA314" i="1"/>
  <c r="BB314" i="1"/>
  <c r="BC314" i="1"/>
  <c r="DR314" i="1"/>
  <c r="DS314" i="1"/>
  <c r="DT314" i="1"/>
  <c r="DU314" i="1"/>
  <c r="DV314" i="1"/>
  <c r="DW314" i="1"/>
  <c r="DX314" i="1"/>
  <c r="DY314" i="1"/>
  <c r="AK315" i="1"/>
  <c r="AL315" i="1"/>
  <c r="AS315" i="1"/>
  <c r="AT315" i="1"/>
  <c r="AZ315" i="1"/>
  <c r="BA315" i="1"/>
  <c r="BB315" i="1"/>
  <c r="BC315" i="1"/>
  <c r="DR315" i="1"/>
  <c r="DS315" i="1"/>
  <c r="DT315" i="1"/>
  <c r="DU315" i="1"/>
  <c r="DV315" i="1"/>
  <c r="DW315" i="1"/>
  <c r="DX315" i="1"/>
  <c r="DY315" i="1"/>
  <c r="AK316" i="1"/>
  <c r="AL316" i="1"/>
  <c r="AS316" i="1"/>
  <c r="AT316" i="1"/>
  <c r="AZ316" i="1"/>
  <c r="BA316" i="1"/>
  <c r="BB316" i="1"/>
  <c r="BC316" i="1"/>
  <c r="DR316" i="1"/>
  <c r="DS316" i="1"/>
  <c r="DT316" i="1"/>
  <c r="DU316" i="1"/>
  <c r="DV316" i="1"/>
  <c r="DW316" i="1"/>
  <c r="DX316" i="1"/>
  <c r="DY316" i="1"/>
  <c r="AK317" i="1"/>
  <c r="AL317" i="1"/>
  <c r="AS317" i="1"/>
  <c r="AT317" i="1"/>
  <c r="AZ317" i="1"/>
  <c r="BA317" i="1"/>
  <c r="BB317" i="1"/>
  <c r="BC317" i="1"/>
  <c r="DR317" i="1"/>
  <c r="DS317" i="1"/>
  <c r="DT317" i="1"/>
  <c r="DU317" i="1"/>
  <c r="DV317" i="1"/>
  <c r="DW317" i="1"/>
  <c r="DX317" i="1"/>
  <c r="DY317" i="1"/>
  <c r="AK318" i="1"/>
  <c r="AL318" i="1"/>
  <c r="AS318" i="1"/>
  <c r="AT318" i="1"/>
  <c r="AZ318" i="1"/>
  <c r="BA318" i="1"/>
  <c r="BB318" i="1"/>
  <c r="BC318" i="1"/>
  <c r="DR318" i="1"/>
  <c r="DS318" i="1"/>
  <c r="DT318" i="1"/>
  <c r="DU318" i="1"/>
  <c r="DV318" i="1"/>
  <c r="DW318" i="1"/>
  <c r="DX318" i="1"/>
  <c r="DY318" i="1"/>
  <c r="AK319" i="1"/>
  <c r="AL319" i="1"/>
  <c r="AS319" i="1"/>
  <c r="AT319" i="1"/>
  <c r="AZ319" i="1"/>
  <c r="BA319" i="1"/>
  <c r="BB319" i="1"/>
  <c r="BC319" i="1"/>
  <c r="DR319" i="1"/>
  <c r="DS319" i="1"/>
  <c r="DT319" i="1"/>
  <c r="DU319" i="1"/>
  <c r="DV319" i="1"/>
  <c r="DW319" i="1"/>
  <c r="DX319" i="1"/>
  <c r="DY319" i="1"/>
  <c r="AK320" i="1"/>
  <c r="AL320" i="1"/>
  <c r="AS320" i="1"/>
  <c r="AT320" i="1"/>
  <c r="AZ320" i="1"/>
  <c r="BA320" i="1"/>
  <c r="BB320" i="1"/>
  <c r="BC320" i="1"/>
  <c r="DR320" i="1"/>
  <c r="DS320" i="1"/>
  <c r="DT320" i="1"/>
  <c r="DU320" i="1"/>
  <c r="DV320" i="1"/>
  <c r="DW320" i="1"/>
  <c r="DX320" i="1"/>
  <c r="DY320" i="1"/>
  <c r="AK321" i="1"/>
  <c r="AL321" i="1"/>
  <c r="AS321" i="1"/>
  <c r="AT321" i="1"/>
  <c r="AZ321" i="1"/>
  <c r="BA321" i="1"/>
  <c r="BB321" i="1"/>
  <c r="BC321" i="1"/>
  <c r="DR321" i="1"/>
  <c r="DS321" i="1"/>
  <c r="DT321" i="1"/>
  <c r="DU321" i="1"/>
  <c r="DV321" i="1"/>
  <c r="DW321" i="1"/>
  <c r="DX321" i="1"/>
  <c r="DY321" i="1"/>
  <c r="AK322" i="1"/>
  <c r="AL322" i="1"/>
  <c r="AS322" i="1"/>
  <c r="AT322" i="1"/>
  <c r="AZ322" i="1"/>
  <c r="BA322" i="1"/>
  <c r="BB322" i="1"/>
  <c r="BC322" i="1"/>
  <c r="DR322" i="1"/>
  <c r="DS322" i="1"/>
  <c r="DT322" i="1"/>
  <c r="DU322" i="1"/>
  <c r="DV322" i="1"/>
  <c r="DW322" i="1"/>
  <c r="DX322" i="1"/>
  <c r="DY322" i="1"/>
  <c r="AK323" i="1"/>
  <c r="AL323" i="1"/>
  <c r="AS323" i="1"/>
  <c r="AT323" i="1"/>
  <c r="AZ323" i="1"/>
  <c r="BA323" i="1"/>
  <c r="BB323" i="1"/>
  <c r="BC323" i="1"/>
  <c r="DR323" i="1"/>
  <c r="DS323" i="1"/>
  <c r="DT323" i="1"/>
  <c r="DU323" i="1"/>
  <c r="DV323" i="1"/>
  <c r="DW323" i="1"/>
  <c r="DX323" i="1"/>
  <c r="DY323" i="1"/>
  <c r="AK324" i="1"/>
  <c r="AL324" i="1"/>
  <c r="AS324" i="1"/>
  <c r="AT324" i="1"/>
  <c r="AZ324" i="1"/>
  <c r="BA324" i="1"/>
  <c r="BB324" i="1"/>
  <c r="BC324" i="1"/>
  <c r="DR324" i="1"/>
  <c r="DS324" i="1"/>
  <c r="DT324" i="1"/>
  <c r="DU324" i="1"/>
  <c r="DV324" i="1"/>
  <c r="DW324" i="1"/>
  <c r="DX324" i="1"/>
  <c r="DY324" i="1"/>
  <c r="AK325" i="1"/>
  <c r="AL325" i="1"/>
  <c r="AS325" i="1"/>
  <c r="AT325" i="1"/>
  <c r="AZ325" i="1"/>
  <c r="BA325" i="1"/>
  <c r="BB325" i="1"/>
  <c r="BC325" i="1"/>
  <c r="DR325" i="1"/>
  <c r="DS325" i="1"/>
  <c r="DT325" i="1"/>
  <c r="DU325" i="1"/>
  <c r="DV325" i="1"/>
  <c r="DW325" i="1"/>
  <c r="DX325" i="1"/>
  <c r="DY325" i="1"/>
  <c r="AK326" i="1"/>
  <c r="AL326" i="1"/>
  <c r="AS326" i="1"/>
  <c r="AT326" i="1"/>
  <c r="AZ326" i="1"/>
  <c r="BA326" i="1"/>
  <c r="BB326" i="1"/>
  <c r="BC326" i="1"/>
  <c r="DR326" i="1"/>
  <c r="DS326" i="1"/>
  <c r="DT326" i="1"/>
  <c r="DU326" i="1"/>
  <c r="DV326" i="1"/>
  <c r="DW326" i="1"/>
  <c r="DX326" i="1"/>
  <c r="DY326" i="1"/>
  <c r="AK327" i="1"/>
  <c r="AL327" i="1"/>
  <c r="AS327" i="1"/>
  <c r="AT327" i="1"/>
  <c r="AZ327" i="1"/>
  <c r="BA327" i="1"/>
  <c r="BB327" i="1"/>
  <c r="BC327" i="1"/>
  <c r="DR327" i="1"/>
  <c r="DS327" i="1"/>
  <c r="DT327" i="1"/>
  <c r="DU327" i="1"/>
  <c r="DV327" i="1"/>
  <c r="DW327" i="1"/>
  <c r="DX327" i="1"/>
  <c r="DY327" i="1"/>
  <c r="AK328" i="1"/>
  <c r="AL328" i="1"/>
  <c r="AS328" i="1"/>
  <c r="AT328" i="1"/>
  <c r="AZ328" i="1"/>
  <c r="BA328" i="1"/>
  <c r="BB328" i="1"/>
  <c r="BC328" i="1"/>
  <c r="DR328" i="1"/>
  <c r="DS328" i="1"/>
  <c r="DT328" i="1"/>
  <c r="DU328" i="1"/>
  <c r="DV328" i="1"/>
  <c r="DW328" i="1"/>
  <c r="DX328" i="1"/>
  <c r="DY328" i="1"/>
  <c r="AK329" i="1"/>
  <c r="AL329" i="1"/>
  <c r="AS329" i="1"/>
  <c r="AT329" i="1"/>
  <c r="AZ329" i="1"/>
  <c r="BA329" i="1"/>
  <c r="BB329" i="1"/>
  <c r="BC329" i="1"/>
  <c r="DR329" i="1"/>
  <c r="DS329" i="1"/>
  <c r="DT329" i="1"/>
  <c r="DU329" i="1"/>
  <c r="DV329" i="1"/>
  <c r="DW329" i="1"/>
  <c r="DX329" i="1"/>
  <c r="DY329" i="1"/>
  <c r="AK330" i="1"/>
  <c r="AL330" i="1"/>
  <c r="AS330" i="1"/>
  <c r="AT330" i="1"/>
  <c r="AZ330" i="1"/>
  <c r="BA330" i="1"/>
  <c r="BB330" i="1"/>
  <c r="BC330" i="1"/>
  <c r="DR330" i="1"/>
  <c r="DS330" i="1"/>
  <c r="DT330" i="1"/>
  <c r="DU330" i="1"/>
  <c r="DV330" i="1"/>
  <c r="DW330" i="1"/>
  <c r="DX330" i="1"/>
  <c r="DY330" i="1"/>
  <c r="AK331" i="1"/>
  <c r="AL331" i="1"/>
  <c r="AS331" i="1"/>
  <c r="AT331" i="1"/>
  <c r="AZ331" i="1"/>
  <c r="BA331" i="1"/>
  <c r="BB331" i="1"/>
  <c r="BC331" i="1"/>
  <c r="DR331" i="1"/>
  <c r="DS331" i="1"/>
  <c r="DT331" i="1"/>
  <c r="DU331" i="1"/>
  <c r="DV331" i="1"/>
  <c r="DW331" i="1"/>
  <c r="DX331" i="1"/>
  <c r="DY331" i="1"/>
  <c r="AK332" i="1"/>
  <c r="AL332" i="1"/>
  <c r="AS332" i="1"/>
  <c r="AT332" i="1"/>
  <c r="AZ332" i="1"/>
  <c r="BA332" i="1"/>
  <c r="BB332" i="1"/>
  <c r="BC332" i="1"/>
  <c r="DR332" i="1"/>
  <c r="DS332" i="1"/>
  <c r="DT332" i="1"/>
  <c r="DU332" i="1"/>
  <c r="DV332" i="1"/>
  <c r="DW332" i="1"/>
  <c r="DX332" i="1"/>
  <c r="DY332" i="1"/>
  <c r="AK333" i="1"/>
  <c r="AL333" i="1"/>
  <c r="AS333" i="1"/>
  <c r="AT333" i="1"/>
  <c r="AZ333" i="1"/>
  <c r="BA333" i="1"/>
  <c r="BB333" i="1"/>
  <c r="BC333" i="1"/>
  <c r="DR333" i="1"/>
  <c r="DS333" i="1"/>
  <c r="DT333" i="1"/>
  <c r="DU333" i="1"/>
  <c r="DV333" i="1"/>
  <c r="DW333" i="1"/>
  <c r="DX333" i="1"/>
  <c r="DY333" i="1"/>
  <c r="AK334" i="1"/>
  <c r="AL334" i="1"/>
  <c r="AS334" i="1"/>
  <c r="AT334" i="1"/>
  <c r="AZ334" i="1"/>
  <c r="BA334" i="1"/>
  <c r="BB334" i="1"/>
  <c r="BC334" i="1"/>
  <c r="DR334" i="1"/>
  <c r="DS334" i="1"/>
  <c r="DT334" i="1"/>
  <c r="DU334" i="1"/>
  <c r="DV334" i="1"/>
  <c r="DW334" i="1"/>
  <c r="DX334" i="1"/>
  <c r="DY334" i="1"/>
  <c r="AK335" i="1"/>
  <c r="AL335" i="1"/>
  <c r="AS335" i="1"/>
  <c r="AT335" i="1"/>
  <c r="AZ335" i="1"/>
  <c r="BA335" i="1"/>
  <c r="BB335" i="1"/>
  <c r="BC335" i="1"/>
  <c r="DR335" i="1"/>
  <c r="DS335" i="1"/>
  <c r="DT335" i="1"/>
  <c r="DU335" i="1"/>
  <c r="DV335" i="1"/>
  <c r="DW335" i="1"/>
  <c r="DX335" i="1"/>
  <c r="DY335" i="1"/>
  <c r="AK336" i="1"/>
  <c r="AL336" i="1"/>
  <c r="AS336" i="1"/>
  <c r="AT336" i="1"/>
  <c r="AZ336" i="1"/>
  <c r="BA336" i="1"/>
  <c r="BB336" i="1"/>
  <c r="BC336" i="1"/>
  <c r="DR336" i="1"/>
  <c r="DS336" i="1"/>
  <c r="DT336" i="1"/>
  <c r="DU336" i="1"/>
  <c r="DV336" i="1"/>
  <c r="DW336" i="1"/>
  <c r="DX336" i="1"/>
  <c r="DY336" i="1"/>
  <c r="AK337" i="1"/>
  <c r="AL337" i="1"/>
  <c r="AS337" i="1"/>
  <c r="AT337" i="1"/>
  <c r="AZ337" i="1"/>
  <c r="BA337" i="1"/>
  <c r="BB337" i="1"/>
  <c r="BC337" i="1"/>
  <c r="DR337" i="1"/>
  <c r="DS337" i="1"/>
  <c r="DT337" i="1"/>
  <c r="DU337" i="1"/>
  <c r="DV337" i="1"/>
  <c r="DW337" i="1"/>
  <c r="DX337" i="1"/>
  <c r="DY337" i="1"/>
  <c r="AK338" i="1"/>
  <c r="AL338" i="1"/>
  <c r="AS338" i="1"/>
  <c r="AT338" i="1"/>
  <c r="AZ338" i="1"/>
  <c r="BA338" i="1"/>
  <c r="BB338" i="1"/>
  <c r="BC338" i="1"/>
  <c r="DR338" i="1"/>
  <c r="DS338" i="1"/>
  <c r="DT338" i="1"/>
  <c r="DU338" i="1"/>
  <c r="DV338" i="1"/>
  <c r="DW338" i="1"/>
  <c r="DX338" i="1"/>
  <c r="DY338" i="1"/>
  <c r="AK339" i="1"/>
  <c r="AL339" i="1"/>
  <c r="AS339" i="1"/>
  <c r="AT339" i="1"/>
  <c r="AZ339" i="1"/>
  <c r="BA339" i="1"/>
  <c r="BB339" i="1"/>
  <c r="BC339" i="1"/>
  <c r="DR339" i="1"/>
  <c r="DS339" i="1"/>
  <c r="DT339" i="1"/>
  <c r="DU339" i="1"/>
  <c r="DV339" i="1"/>
  <c r="DW339" i="1"/>
  <c r="DX339" i="1"/>
  <c r="DY339" i="1"/>
  <c r="AK340" i="1"/>
  <c r="AL340" i="1"/>
  <c r="AS340" i="1"/>
  <c r="AT340" i="1"/>
  <c r="AZ340" i="1"/>
  <c r="BA340" i="1"/>
  <c r="BB340" i="1"/>
  <c r="BC340" i="1"/>
  <c r="DR340" i="1"/>
  <c r="DS340" i="1"/>
  <c r="DT340" i="1"/>
  <c r="DU340" i="1"/>
  <c r="DV340" i="1"/>
  <c r="DW340" i="1"/>
  <c r="DX340" i="1"/>
  <c r="DY340" i="1"/>
  <c r="DY6" i="2"/>
  <c r="DX6" i="2"/>
  <c r="DW6" i="2"/>
  <c r="DV6" i="2"/>
  <c r="DU6" i="2"/>
  <c r="DT6" i="2"/>
  <c r="DS6" i="2"/>
  <c r="DR6" i="2"/>
  <c r="BC6" i="2"/>
  <c r="BB6" i="2"/>
  <c r="BA6" i="2"/>
  <c r="AZ6" i="2"/>
  <c r="AT6" i="2"/>
  <c r="AS6" i="2"/>
  <c r="AL6" i="2"/>
  <c r="AK6" i="2"/>
  <c r="DY5" i="2"/>
  <c r="DX5" i="2"/>
  <c r="DW5" i="2"/>
  <c r="DV5" i="2"/>
  <c r="DU5" i="2"/>
  <c r="DT5" i="2"/>
  <c r="DS5" i="2"/>
  <c r="DR5" i="2"/>
  <c r="BC5" i="2"/>
  <c r="BB5" i="2"/>
  <c r="BA5" i="2"/>
  <c r="AZ5" i="2"/>
  <c r="AT5" i="2"/>
  <c r="AS5" i="2"/>
  <c r="AL5" i="2"/>
  <c r="AK5" i="2"/>
  <c r="DY4" i="2"/>
  <c r="DX4" i="2"/>
  <c r="DW4" i="2"/>
  <c r="DV4" i="2"/>
  <c r="DU4" i="2"/>
  <c r="DT4" i="2"/>
  <c r="DS4" i="2"/>
  <c r="DR4" i="2"/>
  <c r="BC4" i="2"/>
  <c r="BB4" i="2"/>
  <c r="BA4" i="2"/>
  <c r="AZ4" i="2"/>
  <c r="AT4" i="2"/>
  <c r="AS4" i="2"/>
  <c r="AL4" i="2"/>
  <c r="AK4" i="2"/>
  <c r="DR368" i="1" l="1"/>
  <c r="DS368" i="1"/>
  <c r="DT368" i="1"/>
  <c r="DU368" i="1"/>
  <c r="DV368" i="1"/>
  <c r="DW368" i="1"/>
  <c r="DX368" i="1"/>
  <c r="DY368" i="1"/>
  <c r="DR353" i="1"/>
  <c r="DS353" i="1"/>
  <c r="DT353" i="1"/>
  <c r="DU353" i="1"/>
  <c r="DV353" i="1"/>
  <c r="DW353" i="1"/>
  <c r="DX353" i="1"/>
  <c r="DY353" i="1"/>
  <c r="DR161" i="1"/>
  <c r="DS161" i="1"/>
  <c r="DT161" i="1"/>
  <c r="DU161" i="1"/>
  <c r="DV161" i="1"/>
  <c r="DW161" i="1"/>
  <c r="DX161" i="1"/>
  <c r="DY161" i="1"/>
  <c r="DR155" i="1"/>
  <c r="DS155" i="1"/>
  <c r="DT155" i="1"/>
  <c r="DU155" i="1"/>
  <c r="DV155" i="1"/>
  <c r="DW155" i="1"/>
  <c r="DX155" i="1"/>
  <c r="DY155" i="1"/>
  <c r="DR33" i="1"/>
  <c r="DS33" i="1"/>
  <c r="DT33" i="1"/>
  <c r="DU33" i="1"/>
  <c r="DV33" i="1"/>
  <c r="DW33" i="1"/>
  <c r="DX33" i="1"/>
  <c r="DY33" i="1"/>
  <c r="DR363" i="1"/>
  <c r="DS363" i="1"/>
  <c r="DT363" i="1"/>
  <c r="DU363" i="1"/>
  <c r="DV363" i="1"/>
  <c r="DW363" i="1"/>
  <c r="DX363" i="1"/>
  <c r="DY363" i="1"/>
  <c r="DR132" i="1"/>
  <c r="DS132" i="1"/>
  <c r="DT132" i="1"/>
  <c r="DU132" i="1"/>
  <c r="DV132" i="1"/>
  <c r="DW132" i="1"/>
  <c r="DX132" i="1"/>
  <c r="DY132" i="1"/>
  <c r="DR131" i="1"/>
  <c r="DS131" i="1"/>
  <c r="DT131" i="1"/>
  <c r="DU131" i="1"/>
  <c r="DV131" i="1"/>
  <c r="DW131" i="1"/>
  <c r="DX131" i="1"/>
  <c r="DY131" i="1"/>
  <c r="DR128" i="1"/>
  <c r="DS128" i="1"/>
  <c r="DT128" i="1"/>
  <c r="DU128" i="1"/>
  <c r="DV128" i="1"/>
  <c r="DW128" i="1"/>
  <c r="DX128" i="1"/>
  <c r="DY128" i="1"/>
  <c r="DR122" i="1"/>
  <c r="DS122" i="1"/>
  <c r="DT122" i="1"/>
  <c r="DU122" i="1"/>
  <c r="DV122" i="1"/>
  <c r="DW122" i="1"/>
  <c r="DX122" i="1"/>
  <c r="DY122" i="1"/>
  <c r="DR116" i="1"/>
  <c r="DS116" i="1"/>
  <c r="DT116" i="1"/>
  <c r="DU116" i="1"/>
  <c r="DV116" i="1"/>
  <c r="DW116" i="1"/>
  <c r="DX116" i="1"/>
  <c r="DY116" i="1"/>
  <c r="DR20" i="1"/>
  <c r="DS20" i="1"/>
  <c r="DT20" i="1"/>
  <c r="DU20" i="1"/>
  <c r="DV20" i="1"/>
  <c r="DW20" i="1"/>
  <c r="DX20" i="1"/>
  <c r="DY20" i="1"/>
  <c r="DR138" i="1"/>
  <c r="DS138" i="1"/>
  <c r="DT138" i="1"/>
  <c r="DU138" i="1"/>
  <c r="DV138" i="1"/>
  <c r="DW138" i="1"/>
  <c r="DX138" i="1"/>
  <c r="DY138" i="1"/>
  <c r="DR44" i="1"/>
  <c r="DS44" i="1"/>
  <c r="DT44" i="1"/>
  <c r="DU44" i="1"/>
  <c r="DV44" i="1"/>
  <c r="DW44" i="1"/>
  <c r="DX44" i="1"/>
  <c r="DY44" i="1"/>
  <c r="DR11" i="1"/>
  <c r="DS11" i="1"/>
  <c r="DT11" i="1"/>
  <c r="DU11" i="1"/>
  <c r="DV11" i="1"/>
  <c r="DW11" i="1"/>
  <c r="DX11" i="1"/>
  <c r="DY11" i="1"/>
  <c r="DR23" i="1"/>
  <c r="DS23" i="1"/>
  <c r="DT23" i="1"/>
  <c r="DU23" i="1"/>
  <c r="DV23" i="1"/>
  <c r="DW23" i="1"/>
  <c r="DX23" i="1"/>
  <c r="DY23" i="1"/>
  <c r="DR28" i="1"/>
  <c r="DS28" i="1"/>
  <c r="DT28" i="1"/>
  <c r="DU28" i="1"/>
  <c r="DV28" i="1"/>
  <c r="DW28" i="1"/>
  <c r="DX28" i="1"/>
  <c r="DY28" i="1"/>
  <c r="DR55" i="1"/>
  <c r="DS55" i="1"/>
  <c r="DT55" i="1"/>
  <c r="DU55" i="1"/>
  <c r="DV55" i="1"/>
  <c r="DW55" i="1"/>
  <c r="DX55" i="1"/>
  <c r="DY55" i="1"/>
  <c r="DR377" i="1"/>
  <c r="DS377" i="1"/>
  <c r="DT377" i="1"/>
  <c r="DU377" i="1"/>
  <c r="DV377" i="1"/>
  <c r="DW377" i="1"/>
  <c r="DX377" i="1"/>
  <c r="DY377" i="1"/>
  <c r="DR129" i="1"/>
  <c r="DS129" i="1"/>
  <c r="DT129" i="1"/>
  <c r="DU129" i="1"/>
  <c r="DV129" i="1"/>
  <c r="DW129" i="1"/>
  <c r="DX129" i="1"/>
  <c r="DY129" i="1"/>
  <c r="DR26" i="1"/>
  <c r="DS26" i="1"/>
  <c r="DT26" i="1"/>
  <c r="DU26" i="1"/>
  <c r="DV26" i="1"/>
  <c r="DW26" i="1"/>
  <c r="DX26" i="1"/>
  <c r="DY26" i="1"/>
  <c r="DR381" i="1"/>
  <c r="DS381" i="1"/>
  <c r="DT381" i="1"/>
  <c r="DU381" i="1"/>
  <c r="DV381" i="1"/>
  <c r="DW381" i="1"/>
  <c r="DX381" i="1"/>
  <c r="DY381" i="1"/>
  <c r="DR139" i="1"/>
  <c r="DS139" i="1"/>
  <c r="DT139" i="1"/>
  <c r="DU139" i="1"/>
  <c r="DV139" i="1"/>
  <c r="DW139" i="1"/>
  <c r="DX139" i="1"/>
  <c r="DY139" i="1"/>
  <c r="DR22" i="1"/>
  <c r="DS22" i="1"/>
  <c r="DT22" i="1"/>
  <c r="DU22" i="1"/>
  <c r="DV22" i="1"/>
  <c r="DW22" i="1"/>
  <c r="DX22" i="1"/>
  <c r="DY22" i="1"/>
  <c r="DR360" i="1"/>
  <c r="DS360" i="1"/>
  <c r="DT360" i="1"/>
  <c r="DU360" i="1"/>
  <c r="DV360" i="1"/>
  <c r="DW360" i="1"/>
  <c r="DX360" i="1"/>
  <c r="DY360" i="1"/>
  <c r="DR364" i="1"/>
  <c r="DS364" i="1"/>
  <c r="DT364" i="1"/>
  <c r="DU364" i="1"/>
  <c r="DV364" i="1"/>
  <c r="DW364" i="1"/>
  <c r="DX364" i="1"/>
  <c r="DY364" i="1"/>
  <c r="DR36" i="1"/>
  <c r="DS36" i="1"/>
  <c r="DT36" i="1"/>
  <c r="DU36" i="1"/>
  <c r="DV36" i="1"/>
  <c r="DW36" i="1"/>
  <c r="DX36" i="1"/>
  <c r="DY36" i="1"/>
  <c r="DR149" i="1"/>
  <c r="DS149" i="1"/>
  <c r="DT149" i="1"/>
  <c r="DU149" i="1"/>
  <c r="DV149" i="1"/>
  <c r="DW149" i="1"/>
  <c r="DX149" i="1"/>
  <c r="DY149" i="1"/>
  <c r="DR13" i="1"/>
  <c r="DS13" i="1"/>
  <c r="DT13" i="1"/>
  <c r="DU13" i="1"/>
  <c r="DV13" i="1"/>
  <c r="DW13" i="1"/>
  <c r="DX13" i="1"/>
  <c r="DY13" i="1"/>
  <c r="DR12" i="1"/>
  <c r="DS12" i="1"/>
  <c r="DT12" i="1"/>
  <c r="DU12" i="1"/>
  <c r="DV12" i="1"/>
  <c r="DW12" i="1"/>
  <c r="DX12" i="1"/>
  <c r="DY12" i="1"/>
  <c r="DR60" i="1"/>
  <c r="DS60" i="1"/>
  <c r="DT60" i="1"/>
  <c r="DU60" i="1"/>
  <c r="DV60" i="1"/>
  <c r="DW60" i="1"/>
  <c r="DX60" i="1"/>
  <c r="DY60" i="1"/>
  <c r="DR126" i="1"/>
  <c r="DS126" i="1"/>
  <c r="DT126" i="1"/>
  <c r="DU126" i="1"/>
  <c r="DV126" i="1"/>
  <c r="DW126" i="1"/>
  <c r="DX126" i="1"/>
  <c r="DY126" i="1"/>
  <c r="DR7" i="1"/>
  <c r="DS7" i="1"/>
  <c r="DT7" i="1"/>
  <c r="DU7" i="1"/>
  <c r="DV7" i="1"/>
  <c r="DW7" i="1"/>
  <c r="DX7" i="1"/>
  <c r="DY7" i="1"/>
  <c r="DR351" i="1"/>
  <c r="DS351" i="1"/>
  <c r="DT351" i="1"/>
  <c r="DU351" i="1"/>
  <c r="DV351" i="1"/>
  <c r="DW351" i="1"/>
  <c r="DX351" i="1"/>
  <c r="DY351" i="1"/>
  <c r="DR371" i="1"/>
  <c r="DS371" i="1"/>
  <c r="DT371" i="1"/>
  <c r="DU371" i="1"/>
  <c r="DV371" i="1"/>
  <c r="DW371" i="1"/>
  <c r="DX371" i="1"/>
  <c r="DY371" i="1"/>
  <c r="DR150" i="1"/>
  <c r="DS150" i="1"/>
  <c r="DT150" i="1"/>
  <c r="DU150" i="1"/>
  <c r="DV150" i="1"/>
  <c r="DW150" i="1"/>
  <c r="DX150" i="1"/>
  <c r="DY150" i="1"/>
  <c r="DR48" i="1"/>
  <c r="DS48" i="1"/>
  <c r="DT48" i="1"/>
  <c r="DU48" i="1"/>
  <c r="DV48" i="1"/>
  <c r="DW48" i="1"/>
  <c r="DX48" i="1"/>
  <c r="DY48" i="1"/>
  <c r="DR342" i="1"/>
  <c r="DS342" i="1"/>
  <c r="DT342" i="1"/>
  <c r="DU342" i="1"/>
  <c r="DV342" i="1"/>
  <c r="DW342" i="1"/>
  <c r="DX342" i="1"/>
  <c r="DY342" i="1"/>
  <c r="DR34" i="1"/>
  <c r="DS34" i="1"/>
  <c r="DT34" i="1"/>
  <c r="DU34" i="1"/>
  <c r="DV34" i="1"/>
  <c r="DW34" i="1"/>
  <c r="DX34" i="1"/>
  <c r="DY34" i="1"/>
  <c r="DR125" i="1"/>
  <c r="DS125" i="1"/>
  <c r="DT125" i="1"/>
  <c r="DU125" i="1"/>
  <c r="DV125" i="1"/>
  <c r="DW125" i="1"/>
  <c r="DX125" i="1"/>
  <c r="DY125" i="1"/>
  <c r="DR145" i="1"/>
  <c r="DS145" i="1"/>
  <c r="DT145" i="1"/>
  <c r="DU145" i="1"/>
  <c r="DV145" i="1"/>
  <c r="DW145" i="1"/>
  <c r="DX145" i="1"/>
  <c r="DY145" i="1"/>
  <c r="DR346" i="1"/>
  <c r="DS346" i="1"/>
  <c r="DT346" i="1"/>
  <c r="DU346" i="1"/>
  <c r="DV346" i="1"/>
  <c r="DW346" i="1"/>
  <c r="DX346" i="1"/>
  <c r="DY346" i="1"/>
  <c r="DR124" i="1"/>
  <c r="DS124" i="1"/>
  <c r="DT124" i="1"/>
  <c r="DU124" i="1"/>
  <c r="DV124" i="1"/>
  <c r="DW124" i="1"/>
  <c r="DX124" i="1"/>
  <c r="DY124" i="1"/>
  <c r="DR123" i="1"/>
  <c r="DS123" i="1"/>
  <c r="DT123" i="1"/>
  <c r="DU123" i="1"/>
  <c r="DV123" i="1"/>
  <c r="DW123" i="1"/>
  <c r="DX123" i="1"/>
  <c r="DY123" i="1"/>
  <c r="DR373" i="1"/>
  <c r="DS373" i="1"/>
  <c r="DT373" i="1"/>
  <c r="DU373" i="1"/>
  <c r="DV373" i="1"/>
  <c r="DW373" i="1"/>
  <c r="DX373" i="1"/>
  <c r="DY373" i="1"/>
  <c r="DR134" i="1"/>
  <c r="DS134" i="1"/>
  <c r="DT134" i="1"/>
  <c r="DU134" i="1"/>
  <c r="DV134" i="1"/>
  <c r="DW134" i="1"/>
  <c r="DX134" i="1"/>
  <c r="DY134" i="1"/>
  <c r="DR27" i="1"/>
  <c r="DS27" i="1"/>
  <c r="DT27" i="1"/>
  <c r="DU27" i="1"/>
  <c r="DV27" i="1"/>
  <c r="DW27" i="1"/>
  <c r="DX27" i="1"/>
  <c r="DY27" i="1"/>
  <c r="DR50" i="1"/>
  <c r="DS50" i="1"/>
  <c r="DT50" i="1"/>
  <c r="DU50" i="1"/>
  <c r="DV50" i="1"/>
  <c r="DW50" i="1"/>
  <c r="DX50" i="1"/>
  <c r="DY50" i="1"/>
  <c r="DR160" i="1"/>
  <c r="DS160" i="1"/>
  <c r="DT160" i="1"/>
  <c r="DU160" i="1"/>
  <c r="DV160" i="1"/>
  <c r="DW160" i="1"/>
  <c r="DX160" i="1"/>
  <c r="DY160" i="1"/>
  <c r="DR348" i="1"/>
  <c r="DS348" i="1"/>
  <c r="DT348" i="1"/>
  <c r="DU348" i="1"/>
  <c r="DV348" i="1"/>
  <c r="DW348" i="1"/>
  <c r="DX348" i="1"/>
  <c r="DY348" i="1"/>
  <c r="DR345" i="1"/>
  <c r="DS345" i="1"/>
  <c r="DT345" i="1"/>
  <c r="DU345" i="1"/>
  <c r="DV345" i="1"/>
  <c r="DW345" i="1"/>
  <c r="DX345" i="1"/>
  <c r="DY345" i="1"/>
  <c r="DR376" i="1"/>
  <c r="DS376" i="1"/>
  <c r="DT376" i="1"/>
  <c r="DU376" i="1"/>
  <c r="DV376" i="1"/>
  <c r="DW376" i="1"/>
  <c r="DX376" i="1"/>
  <c r="DY376" i="1"/>
  <c r="DR41" i="1"/>
  <c r="DS41" i="1"/>
  <c r="DT41" i="1"/>
  <c r="DU41" i="1"/>
  <c r="DV41" i="1"/>
  <c r="DW41" i="1"/>
  <c r="DX41" i="1"/>
  <c r="DY41" i="1"/>
  <c r="DR142" i="1"/>
  <c r="DS142" i="1"/>
  <c r="DT142" i="1"/>
  <c r="DU142" i="1"/>
  <c r="DV142" i="1"/>
  <c r="DW142" i="1"/>
  <c r="DX142" i="1"/>
  <c r="DY142" i="1"/>
  <c r="DR143" i="1"/>
  <c r="DS143" i="1"/>
  <c r="DT143" i="1"/>
  <c r="DU143" i="1"/>
  <c r="DV143" i="1"/>
  <c r="DW143" i="1"/>
  <c r="DX143" i="1"/>
  <c r="DY143" i="1"/>
  <c r="DR25" i="1"/>
  <c r="DS25" i="1"/>
  <c r="DT25" i="1"/>
  <c r="DU25" i="1"/>
  <c r="DV25" i="1"/>
  <c r="DW25" i="1"/>
  <c r="DX25" i="1"/>
  <c r="DY25" i="1"/>
  <c r="DR30" i="1"/>
  <c r="DS30" i="1"/>
  <c r="DT30" i="1"/>
  <c r="DU30" i="1"/>
  <c r="DV30" i="1"/>
  <c r="DW30" i="1"/>
  <c r="DX30" i="1"/>
  <c r="DY30" i="1"/>
  <c r="DR154" i="1"/>
  <c r="DS154" i="1"/>
  <c r="DT154" i="1"/>
  <c r="DU154" i="1"/>
  <c r="DV154" i="1"/>
  <c r="DW154" i="1"/>
  <c r="DX154" i="1"/>
  <c r="DY154" i="1"/>
  <c r="DR136" i="1"/>
  <c r="DS136" i="1"/>
  <c r="DT136" i="1"/>
  <c r="DU136" i="1"/>
  <c r="DV136" i="1"/>
  <c r="DW136" i="1"/>
  <c r="DX136" i="1"/>
  <c r="DY136" i="1"/>
  <c r="DR45" i="1"/>
  <c r="DS45" i="1"/>
  <c r="DT45" i="1"/>
  <c r="DU45" i="1"/>
  <c r="DV45" i="1"/>
  <c r="DW45" i="1"/>
  <c r="DX45" i="1"/>
  <c r="DY45" i="1"/>
  <c r="DR357" i="1"/>
  <c r="DS357" i="1"/>
  <c r="DT357" i="1"/>
  <c r="DU357" i="1"/>
  <c r="DV357" i="1"/>
  <c r="DW357" i="1"/>
  <c r="DX357" i="1"/>
  <c r="DY357" i="1"/>
  <c r="DR343" i="1"/>
  <c r="DS343" i="1"/>
  <c r="DT343" i="1"/>
  <c r="DU343" i="1"/>
  <c r="DV343" i="1"/>
  <c r="DW343" i="1"/>
  <c r="DX343" i="1"/>
  <c r="DY343" i="1"/>
  <c r="DR151" i="1"/>
  <c r="DS151" i="1"/>
  <c r="DT151" i="1"/>
  <c r="DU151" i="1"/>
  <c r="DV151" i="1"/>
  <c r="DW151" i="1"/>
  <c r="DX151" i="1"/>
  <c r="DY151" i="1"/>
  <c r="DR4" i="1"/>
  <c r="DS4" i="1"/>
  <c r="DT4" i="1"/>
  <c r="DU4" i="1"/>
  <c r="DV4" i="1"/>
  <c r="DW4" i="1"/>
  <c r="DX4" i="1"/>
  <c r="DY4" i="1"/>
  <c r="DR157" i="1"/>
  <c r="DS157" i="1"/>
  <c r="DT157" i="1"/>
  <c r="DU157" i="1"/>
  <c r="DV157" i="1"/>
  <c r="DW157" i="1"/>
  <c r="DX157" i="1"/>
  <c r="DY157" i="1"/>
  <c r="DR53" i="1"/>
  <c r="DS53" i="1"/>
  <c r="DT53" i="1"/>
  <c r="DU53" i="1"/>
  <c r="DV53" i="1"/>
  <c r="DW53" i="1"/>
  <c r="DX53" i="1"/>
  <c r="DY53" i="1"/>
  <c r="DR158" i="1"/>
  <c r="DS158" i="1"/>
  <c r="DT158" i="1"/>
  <c r="DU158" i="1"/>
  <c r="DV158" i="1"/>
  <c r="DW158" i="1"/>
  <c r="DX158" i="1"/>
  <c r="DY158" i="1"/>
  <c r="DR366" i="1"/>
  <c r="DS366" i="1"/>
  <c r="DT366" i="1"/>
  <c r="DU366" i="1"/>
  <c r="DV366" i="1"/>
  <c r="DW366" i="1"/>
  <c r="DX366" i="1"/>
  <c r="DY366" i="1"/>
  <c r="DR386" i="1"/>
  <c r="DS386" i="1"/>
  <c r="DT386" i="1"/>
  <c r="DU386" i="1"/>
  <c r="DV386" i="1"/>
  <c r="DW386" i="1"/>
  <c r="DX386" i="1"/>
  <c r="DY386" i="1"/>
  <c r="DR347" i="1"/>
  <c r="DS347" i="1"/>
  <c r="DT347" i="1"/>
  <c r="DU347" i="1"/>
  <c r="DV347" i="1"/>
  <c r="DW347" i="1"/>
  <c r="DX347" i="1"/>
  <c r="DY347" i="1"/>
  <c r="DR352" i="1"/>
  <c r="DS352" i="1"/>
  <c r="DT352" i="1"/>
  <c r="DU352" i="1"/>
  <c r="DV352" i="1"/>
  <c r="DW352" i="1"/>
  <c r="DX352" i="1"/>
  <c r="DY352" i="1"/>
  <c r="DR127" i="1"/>
  <c r="DS127" i="1"/>
  <c r="DT127" i="1"/>
  <c r="DU127" i="1"/>
  <c r="DV127" i="1"/>
  <c r="DW127" i="1"/>
  <c r="DX127" i="1"/>
  <c r="DY127" i="1"/>
  <c r="DR2" i="1"/>
  <c r="DS2" i="1"/>
  <c r="DT2" i="1"/>
  <c r="DU2" i="1"/>
  <c r="DV2" i="1"/>
  <c r="DW2" i="1"/>
  <c r="DX2" i="1"/>
  <c r="DY2" i="1"/>
  <c r="DR9" i="1"/>
  <c r="DS9" i="1"/>
  <c r="DT9" i="1"/>
  <c r="DU9" i="1"/>
  <c r="DV9" i="1"/>
  <c r="DW9" i="1"/>
  <c r="DX9" i="1"/>
  <c r="DY9" i="1"/>
  <c r="DR40" i="1"/>
  <c r="DS40" i="1"/>
  <c r="DT40" i="1"/>
  <c r="DU40" i="1"/>
  <c r="DV40" i="1"/>
  <c r="DW40" i="1"/>
  <c r="DX40" i="1"/>
  <c r="DY40" i="1"/>
  <c r="DR365" i="1"/>
  <c r="DS365" i="1"/>
  <c r="DT365" i="1"/>
  <c r="DU365" i="1"/>
  <c r="DV365" i="1"/>
  <c r="DW365" i="1"/>
  <c r="DX365" i="1"/>
  <c r="DY365" i="1"/>
  <c r="DR8" i="1"/>
  <c r="DS8" i="1"/>
  <c r="DT8" i="1"/>
  <c r="DU8" i="1"/>
  <c r="DV8" i="1"/>
  <c r="DW8" i="1"/>
  <c r="DX8" i="1"/>
  <c r="DY8" i="1"/>
  <c r="DR140" i="1"/>
  <c r="DS140" i="1"/>
  <c r="DT140" i="1"/>
  <c r="DU140" i="1"/>
  <c r="DV140" i="1"/>
  <c r="DW140" i="1"/>
  <c r="DX140" i="1"/>
  <c r="DY140" i="1"/>
  <c r="DR46" i="1"/>
  <c r="DS46" i="1"/>
  <c r="DT46" i="1"/>
  <c r="DU46" i="1"/>
  <c r="DV46" i="1"/>
  <c r="DW46" i="1"/>
  <c r="DX46" i="1"/>
  <c r="DY46" i="1"/>
  <c r="DR29" i="1"/>
  <c r="DS29" i="1"/>
  <c r="DT29" i="1"/>
  <c r="DU29" i="1"/>
  <c r="DV29" i="1"/>
  <c r="DW29" i="1"/>
  <c r="DX29" i="1"/>
  <c r="DY29" i="1"/>
  <c r="DR350" i="1"/>
  <c r="DS350" i="1"/>
  <c r="DT350" i="1"/>
  <c r="DU350" i="1"/>
  <c r="DV350" i="1"/>
  <c r="DW350" i="1"/>
  <c r="DX350" i="1"/>
  <c r="DY350" i="1"/>
  <c r="DR153" i="1"/>
  <c r="DS153" i="1"/>
  <c r="DT153" i="1"/>
  <c r="DU153" i="1"/>
  <c r="DV153" i="1"/>
  <c r="DW153" i="1"/>
  <c r="DX153" i="1"/>
  <c r="DY153" i="1"/>
  <c r="DR49" i="1"/>
  <c r="DS49" i="1"/>
  <c r="DT49" i="1"/>
  <c r="DU49" i="1"/>
  <c r="DV49" i="1"/>
  <c r="DW49" i="1"/>
  <c r="DX49" i="1"/>
  <c r="DY49" i="1"/>
  <c r="DR382" i="1"/>
  <c r="DS382" i="1"/>
  <c r="DT382" i="1"/>
  <c r="DU382" i="1"/>
  <c r="DV382" i="1"/>
  <c r="DW382" i="1"/>
  <c r="DX382" i="1"/>
  <c r="DY382" i="1"/>
  <c r="DR165" i="1"/>
  <c r="DS165" i="1"/>
  <c r="DT165" i="1"/>
  <c r="DU165" i="1"/>
  <c r="DV165" i="1"/>
  <c r="DW165" i="1"/>
  <c r="DX165" i="1"/>
  <c r="DY165" i="1"/>
  <c r="DR121" i="1"/>
  <c r="DS121" i="1"/>
  <c r="DT121" i="1"/>
  <c r="DU121" i="1"/>
  <c r="DV121" i="1"/>
  <c r="DW121" i="1"/>
  <c r="DX121" i="1"/>
  <c r="DY121" i="1"/>
  <c r="DR344" i="1"/>
  <c r="DS344" i="1"/>
  <c r="DT344" i="1"/>
  <c r="DU344" i="1"/>
  <c r="DV344" i="1"/>
  <c r="DW344" i="1"/>
  <c r="DX344" i="1"/>
  <c r="DY344" i="1"/>
  <c r="DR118" i="1"/>
  <c r="DS118" i="1"/>
  <c r="DT118" i="1"/>
  <c r="DU118" i="1"/>
  <c r="DV118" i="1"/>
  <c r="DW118" i="1"/>
  <c r="DX118" i="1"/>
  <c r="DY118" i="1"/>
  <c r="DR162" i="1"/>
  <c r="DS162" i="1"/>
  <c r="DT162" i="1"/>
  <c r="DU162" i="1"/>
  <c r="DV162" i="1"/>
  <c r="DW162" i="1"/>
  <c r="DX162" i="1"/>
  <c r="DY162" i="1"/>
  <c r="DR10" i="1"/>
  <c r="DS10" i="1"/>
  <c r="DT10" i="1"/>
  <c r="DU10" i="1"/>
  <c r="DV10" i="1"/>
  <c r="DW10" i="1"/>
  <c r="DX10" i="1"/>
  <c r="DY10" i="1"/>
  <c r="DR54" i="1"/>
  <c r="DS54" i="1"/>
  <c r="DT54" i="1"/>
  <c r="DU54" i="1"/>
  <c r="DV54" i="1"/>
  <c r="DW54" i="1"/>
  <c r="DX54" i="1"/>
  <c r="DY54" i="1"/>
  <c r="DR117" i="1"/>
  <c r="DS117" i="1"/>
  <c r="DT117" i="1"/>
  <c r="DU117" i="1"/>
  <c r="DV117" i="1"/>
  <c r="DW117" i="1"/>
  <c r="DX117" i="1"/>
  <c r="DY117" i="1"/>
  <c r="DR141" i="1"/>
  <c r="DS141" i="1"/>
  <c r="DT141" i="1"/>
  <c r="DU141" i="1"/>
  <c r="DV141" i="1"/>
  <c r="DW141" i="1"/>
  <c r="DX141" i="1"/>
  <c r="DY141" i="1"/>
  <c r="DR133" i="1"/>
  <c r="DS133" i="1"/>
  <c r="DT133" i="1"/>
  <c r="DU133" i="1"/>
  <c r="DV133" i="1"/>
  <c r="DW133" i="1"/>
  <c r="DX133" i="1"/>
  <c r="DY133" i="1"/>
  <c r="DR361" i="1"/>
  <c r="DS361" i="1"/>
  <c r="DT361" i="1"/>
  <c r="DU361" i="1"/>
  <c r="DV361" i="1"/>
  <c r="DW361" i="1"/>
  <c r="DX361" i="1"/>
  <c r="DY361" i="1"/>
  <c r="DR358" i="1"/>
  <c r="DS358" i="1"/>
  <c r="DT358" i="1"/>
  <c r="DU358" i="1"/>
  <c r="DV358" i="1"/>
  <c r="DW358" i="1"/>
  <c r="DX358" i="1"/>
  <c r="DY358" i="1"/>
  <c r="DR372" i="1"/>
  <c r="DS372" i="1"/>
  <c r="DT372" i="1"/>
  <c r="DU372" i="1"/>
  <c r="DV372" i="1"/>
  <c r="DW372" i="1"/>
  <c r="DX372" i="1"/>
  <c r="DY372" i="1"/>
  <c r="DR21" i="1"/>
  <c r="DS21" i="1"/>
  <c r="DT21" i="1"/>
  <c r="DU21" i="1"/>
  <c r="DV21" i="1"/>
  <c r="DW21" i="1"/>
  <c r="DX21" i="1"/>
  <c r="DY21" i="1"/>
  <c r="DR355" i="1"/>
  <c r="DS355" i="1"/>
  <c r="DT355" i="1"/>
  <c r="DU355" i="1"/>
  <c r="DV355" i="1"/>
  <c r="DW355" i="1"/>
  <c r="DX355" i="1"/>
  <c r="DY355" i="1"/>
  <c r="DR15" i="1"/>
  <c r="DS15" i="1"/>
  <c r="DT15" i="1"/>
  <c r="DU15" i="1"/>
  <c r="DV15" i="1"/>
  <c r="DW15" i="1"/>
  <c r="DX15" i="1"/>
  <c r="DY15" i="1"/>
  <c r="DR24" i="1"/>
  <c r="DS24" i="1"/>
  <c r="DT24" i="1"/>
  <c r="DU24" i="1"/>
  <c r="DV24" i="1"/>
  <c r="DW24" i="1"/>
  <c r="DX24" i="1"/>
  <c r="DY24" i="1"/>
  <c r="DR42" i="1"/>
  <c r="DS42" i="1"/>
  <c r="DT42" i="1"/>
  <c r="DU42" i="1"/>
  <c r="DV42" i="1"/>
  <c r="DW42" i="1"/>
  <c r="DX42" i="1"/>
  <c r="DY42" i="1"/>
  <c r="DR43" i="1"/>
  <c r="DS43" i="1"/>
  <c r="DT43" i="1"/>
  <c r="DU43" i="1"/>
  <c r="DV43" i="1"/>
  <c r="DW43" i="1"/>
  <c r="DX43" i="1"/>
  <c r="DY43" i="1"/>
  <c r="DR354" i="1"/>
  <c r="DS354" i="1"/>
  <c r="DT354" i="1"/>
  <c r="DU354" i="1"/>
  <c r="DV354" i="1"/>
  <c r="DW354" i="1"/>
  <c r="DX354" i="1"/>
  <c r="DY354" i="1"/>
  <c r="DR35" i="1"/>
  <c r="DS35" i="1"/>
  <c r="DT35" i="1"/>
  <c r="DU35" i="1"/>
  <c r="DV35" i="1"/>
  <c r="DW35" i="1"/>
  <c r="DX35" i="1"/>
  <c r="DY35" i="1"/>
  <c r="DR148" i="1"/>
  <c r="DS148" i="1"/>
  <c r="DT148" i="1"/>
  <c r="DU148" i="1"/>
  <c r="DV148" i="1"/>
  <c r="DW148" i="1"/>
  <c r="DX148" i="1"/>
  <c r="DY148" i="1"/>
  <c r="DR349" i="1"/>
  <c r="DS349" i="1"/>
  <c r="DT349" i="1"/>
  <c r="DU349" i="1"/>
  <c r="DV349" i="1"/>
  <c r="DW349" i="1"/>
  <c r="DX349" i="1"/>
  <c r="DY349" i="1"/>
  <c r="DR58" i="1"/>
  <c r="DS58" i="1"/>
  <c r="DT58" i="1"/>
  <c r="DU58" i="1"/>
  <c r="DV58" i="1"/>
  <c r="DW58" i="1"/>
  <c r="DX58" i="1"/>
  <c r="DY58" i="1"/>
  <c r="DR164" i="1"/>
  <c r="DS164" i="1"/>
  <c r="DT164" i="1"/>
  <c r="DU164" i="1"/>
  <c r="DV164" i="1"/>
  <c r="DW164" i="1"/>
  <c r="DX164" i="1"/>
  <c r="DY164" i="1"/>
  <c r="DR51" i="1"/>
  <c r="DS51" i="1"/>
  <c r="DT51" i="1"/>
  <c r="DU51" i="1"/>
  <c r="DV51" i="1"/>
  <c r="DW51" i="1"/>
  <c r="DX51" i="1"/>
  <c r="DY51" i="1"/>
  <c r="DR144" i="1"/>
  <c r="DS144" i="1"/>
  <c r="DT144" i="1"/>
  <c r="DU144" i="1"/>
  <c r="DV144" i="1"/>
  <c r="DW144" i="1"/>
  <c r="DX144" i="1"/>
  <c r="DY144" i="1"/>
  <c r="DR130" i="1"/>
  <c r="DS130" i="1"/>
  <c r="DT130" i="1"/>
  <c r="DU130" i="1"/>
  <c r="DV130" i="1"/>
  <c r="DW130" i="1"/>
  <c r="DX130" i="1"/>
  <c r="DY130" i="1"/>
  <c r="DR388" i="1"/>
  <c r="DS388" i="1"/>
  <c r="DT388" i="1"/>
  <c r="DU388" i="1"/>
  <c r="DV388" i="1"/>
  <c r="DW388" i="1"/>
  <c r="DX388" i="1"/>
  <c r="DY388" i="1"/>
  <c r="DR389" i="1"/>
  <c r="DS389" i="1"/>
  <c r="DT389" i="1"/>
  <c r="DU389" i="1"/>
  <c r="DV389" i="1"/>
  <c r="DW389" i="1"/>
  <c r="DX389" i="1"/>
  <c r="DY389" i="1"/>
  <c r="DR17" i="1"/>
  <c r="DS17" i="1"/>
  <c r="DT17" i="1"/>
  <c r="DU17" i="1"/>
  <c r="DV17" i="1"/>
  <c r="DW17" i="1"/>
  <c r="DX17" i="1"/>
  <c r="DY17" i="1"/>
  <c r="DR119" i="1"/>
  <c r="DS119" i="1"/>
  <c r="DT119" i="1"/>
  <c r="DU119" i="1"/>
  <c r="DV119" i="1"/>
  <c r="DW119" i="1"/>
  <c r="DX119" i="1"/>
  <c r="DY119" i="1"/>
  <c r="DR362" i="1"/>
  <c r="DS362" i="1"/>
  <c r="DT362" i="1"/>
  <c r="DU362" i="1"/>
  <c r="DV362" i="1"/>
  <c r="DW362" i="1"/>
  <c r="DX362" i="1"/>
  <c r="DY362" i="1"/>
  <c r="DR37" i="1"/>
  <c r="DS37" i="1"/>
  <c r="DT37" i="1"/>
  <c r="DU37" i="1"/>
  <c r="DV37" i="1"/>
  <c r="DW37" i="1"/>
  <c r="DX37" i="1"/>
  <c r="DY37" i="1"/>
  <c r="DR380" i="1"/>
  <c r="DS380" i="1"/>
  <c r="DT380" i="1"/>
  <c r="DU380" i="1"/>
  <c r="DV380" i="1"/>
  <c r="DW380" i="1"/>
  <c r="DX380" i="1"/>
  <c r="DY380" i="1"/>
  <c r="DR135" i="1"/>
  <c r="DS135" i="1"/>
  <c r="DT135" i="1"/>
  <c r="DU135" i="1"/>
  <c r="DV135" i="1"/>
  <c r="DW135" i="1"/>
  <c r="DX135" i="1"/>
  <c r="DY135" i="1"/>
  <c r="DR387" i="1"/>
  <c r="DS387" i="1"/>
  <c r="DT387" i="1"/>
  <c r="DU387" i="1"/>
  <c r="DV387" i="1"/>
  <c r="DW387" i="1"/>
  <c r="DX387" i="1"/>
  <c r="DY387" i="1"/>
  <c r="DR385" i="1"/>
  <c r="DS385" i="1"/>
  <c r="DT385" i="1"/>
  <c r="DU385" i="1"/>
  <c r="DV385" i="1"/>
  <c r="DW385" i="1"/>
  <c r="DX385" i="1"/>
  <c r="DY385" i="1"/>
  <c r="DR31" i="1"/>
  <c r="DS31" i="1"/>
  <c r="DT31" i="1"/>
  <c r="DU31" i="1"/>
  <c r="DV31" i="1"/>
  <c r="DW31" i="1"/>
  <c r="DX31" i="1"/>
  <c r="DY31" i="1"/>
  <c r="DR19" i="1"/>
  <c r="DS19" i="1"/>
  <c r="DT19" i="1"/>
  <c r="DU19" i="1"/>
  <c r="DV19" i="1"/>
  <c r="DW19" i="1"/>
  <c r="DX19" i="1"/>
  <c r="DY19" i="1"/>
  <c r="DR18" i="1"/>
  <c r="DS18" i="1"/>
  <c r="DT18" i="1"/>
  <c r="DU18" i="1"/>
  <c r="DV18" i="1"/>
  <c r="DW18" i="1"/>
  <c r="DX18" i="1"/>
  <c r="DY18" i="1"/>
  <c r="DR359" i="1"/>
  <c r="DS359" i="1"/>
  <c r="DT359" i="1"/>
  <c r="DU359" i="1"/>
  <c r="DV359" i="1"/>
  <c r="DW359" i="1"/>
  <c r="DX359" i="1"/>
  <c r="DY359" i="1"/>
  <c r="DR59" i="1"/>
  <c r="DS59" i="1"/>
  <c r="DT59" i="1"/>
  <c r="DU59" i="1"/>
  <c r="DV59" i="1"/>
  <c r="DW59" i="1"/>
  <c r="DX59" i="1"/>
  <c r="DY59" i="1"/>
  <c r="DR146" i="1"/>
  <c r="DS146" i="1"/>
  <c r="DT146" i="1"/>
  <c r="DU146" i="1"/>
  <c r="DV146" i="1"/>
  <c r="DW146" i="1"/>
  <c r="DX146" i="1"/>
  <c r="DY146" i="1"/>
  <c r="DR14" i="1"/>
  <c r="DS14" i="1"/>
  <c r="DT14" i="1"/>
  <c r="DU14" i="1"/>
  <c r="DV14" i="1"/>
  <c r="DW14" i="1"/>
  <c r="DX14" i="1"/>
  <c r="DY14" i="1"/>
  <c r="DR6" i="1"/>
  <c r="DS6" i="1"/>
  <c r="DT6" i="1"/>
  <c r="DU6" i="1"/>
  <c r="DV6" i="1"/>
  <c r="DW6" i="1"/>
  <c r="DX6" i="1"/>
  <c r="DY6" i="1"/>
  <c r="DR39" i="1"/>
  <c r="DS39" i="1"/>
  <c r="DT39" i="1"/>
  <c r="DU39" i="1"/>
  <c r="DV39" i="1"/>
  <c r="DW39" i="1"/>
  <c r="DX39" i="1"/>
  <c r="DY39" i="1"/>
  <c r="DR120" i="1"/>
  <c r="DS120" i="1"/>
  <c r="DT120" i="1"/>
  <c r="DU120" i="1"/>
  <c r="DV120" i="1"/>
  <c r="DW120" i="1"/>
  <c r="DX120" i="1"/>
  <c r="DY120" i="1"/>
  <c r="DR32" i="1"/>
  <c r="DS32" i="1"/>
  <c r="DT32" i="1"/>
  <c r="DU32" i="1"/>
  <c r="DV32" i="1"/>
  <c r="DW32" i="1"/>
  <c r="DX32" i="1"/>
  <c r="DY32" i="1"/>
  <c r="DR356" i="1"/>
  <c r="DS356" i="1"/>
  <c r="DT356" i="1"/>
  <c r="DU356" i="1"/>
  <c r="DV356" i="1"/>
  <c r="DW356" i="1"/>
  <c r="DX356" i="1"/>
  <c r="DY356" i="1"/>
  <c r="DR159" i="1"/>
  <c r="DS159" i="1"/>
  <c r="DT159" i="1"/>
  <c r="DU159" i="1"/>
  <c r="DV159" i="1"/>
  <c r="DW159" i="1"/>
  <c r="DX159" i="1"/>
  <c r="DY159" i="1"/>
  <c r="DR47" i="1"/>
  <c r="DS47" i="1"/>
  <c r="DT47" i="1"/>
  <c r="DU47" i="1"/>
  <c r="DV47" i="1"/>
  <c r="DW47" i="1"/>
  <c r="DX47" i="1"/>
  <c r="DY47" i="1"/>
  <c r="DR379" i="1"/>
  <c r="DS379" i="1"/>
  <c r="DT379" i="1"/>
  <c r="DU379" i="1"/>
  <c r="DV379" i="1"/>
  <c r="DW379" i="1"/>
  <c r="DX379" i="1"/>
  <c r="DY379" i="1"/>
  <c r="DR52" i="1"/>
  <c r="DS52" i="1"/>
  <c r="DT52" i="1"/>
  <c r="DU52" i="1"/>
  <c r="DV52" i="1"/>
  <c r="DW52" i="1"/>
  <c r="DX52" i="1"/>
  <c r="DY52" i="1"/>
  <c r="DR384" i="1"/>
  <c r="DS384" i="1"/>
  <c r="DT384" i="1"/>
  <c r="DU384" i="1"/>
  <c r="DV384" i="1"/>
  <c r="DW384" i="1"/>
  <c r="DX384" i="1"/>
  <c r="DY384" i="1"/>
  <c r="DR56" i="1"/>
  <c r="DS56" i="1"/>
  <c r="DT56" i="1"/>
  <c r="DU56" i="1"/>
  <c r="DV56" i="1"/>
  <c r="DW56" i="1"/>
  <c r="DX56" i="1"/>
  <c r="DY56" i="1"/>
  <c r="DR5" i="1"/>
  <c r="DS5" i="1"/>
  <c r="DT5" i="1"/>
  <c r="DU5" i="1"/>
  <c r="DV5" i="1"/>
  <c r="DW5" i="1"/>
  <c r="DX5" i="1"/>
  <c r="DY5" i="1"/>
  <c r="DR137" i="1"/>
  <c r="DS137" i="1"/>
  <c r="DT137" i="1"/>
  <c r="DU137" i="1"/>
  <c r="DV137" i="1"/>
  <c r="DW137" i="1"/>
  <c r="DX137" i="1"/>
  <c r="DY137" i="1"/>
  <c r="DR57" i="1"/>
  <c r="DS57" i="1"/>
  <c r="DT57" i="1"/>
  <c r="DU57" i="1"/>
  <c r="DV57" i="1"/>
  <c r="DW57" i="1"/>
  <c r="DX57" i="1"/>
  <c r="DY57" i="1"/>
  <c r="DR147" i="1"/>
  <c r="DS147" i="1"/>
  <c r="DT147" i="1"/>
  <c r="DU147" i="1"/>
  <c r="DV147" i="1"/>
  <c r="DW147" i="1"/>
  <c r="DX147" i="1"/>
  <c r="DY147" i="1"/>
  <c r="DR367" i="1"/>
  <c r="DS367" i="1"/>
  <c r="DT367" i="1"/>
  <c r="DU367" i="1"/>
  <c r="DV367" i="1"/>
  <c r="DW367" i="1"/>
  <c r="DX367" i="1"/>
  <c r="DY367" i="1"/>
  <c r="DR152" i="1"/>
  <c r="DS152" i="1"/>
  <c r="DT152" i="1"/>
  <c r="DU152" i="1"/>
  <c r="DV152" i="1"/>
  <c r="DW152" i="1"/>
  <c r="DX152" i="1"/>
  <c r="DY152" i="1"/>
  <c r="DR369" i="1"/>
  <c r="DS369" i="1"/>
  <c r="DT369" i="1"/>
  <c r="DU369" i="1"/>
  <c r="DV369" i="1"/>
  <c r="DW369" i="1"/>
  <c r="DX369" i="1"/>
  <c r="DY369" i="1"/>
  <c r="DR156" i="1"/>
  <c r="DS156" i="1"/>
  <c r="DT156" i="1"/>
  <c r="DU156" i="1"/>
  <c r="DV156" i="1"/>
  <c r="DW156" i="1"/>
  <c r="DX156" i="1"/>
  <c r="DY156" i="1"/>
  <c r="DR375" i="1"/>
  <c r="DS375" i="1"/>
  <c r="DT375" i="1"/>
  <c r="DU375" i="1"/>
  <c r="DV375" i="1"/>
  <c r="DW375" i="1"/>
  <c r="DX375" i="1"/>
  <c r="DY375" i="1"/>
  <c r="DR341" i="1"/>
  <c r="DS341" i="1"/>
  <c r="DT341" i="1"/>
  <c r="DU341" i="1"/>
  <c r="DV341" i="1"/>
  <c r="DW341" i="1"/>
  <c r="DX341" i="1"/>
  <c r="DY341" i="1"/>
  <c r="DR374" i="1"/>
  <c r="DS374" i="1"/>
  <c r="DT374" i="1"/>
  <c r="DU374" i="1"/>
  <c r="DV374" i="1"/>
  <c r="DW374" i="1"/>
  <c r="DX374" i="1"/>
  <c r="DY374" i="1"/>
  <c r="DR378" i="1"/>
  <c r="DS378" i="1"/>
  <c r="DT378" i="1"/>
  <c r="DU378" i="1"/>
  <c r="DV378" i="1"/>
  <c r="DW378" i="1"/>
  <c r="DX378" i="1"/>
  <c r="DY378" i="1"/>
  <c r="DR383" i="1"/>
  <c r="DS383" i="1"/>
  <c r="DT383" i="1"/>
  <c r="DU383" i="1"/>
  <c r="DV383" i="1"/>
  <c r="DW383" i="1"/>
  <c r="DX383" i="1"/>
  <c r="DY383" i="1"/>
  <c r="DR370" i="1"/>
  <c r="DS370" i="1"/>
  <c r="DT370" i="1"/>
  <c r="DU370" i="1"/>
  <c r="DV370" i="1"/>
  <c r="DW370" i="1"/>
  <c r="DX370" i="1"/>
  <c r="DY370" i="1"/>
  <c r="DR38" i="1"/>
  <c r="DS38" i="1"/>
  <c r="DT38" i="1"/>
  <c r="DU38" i="1"/>
  <c r="DV38" i="1"/>
  <c r="DW38" i="1"/>
  <c r="DX38" i="1"/>
  <c r="DY38" i="1"/>
  <c r="DR3" i="1"/>
  <c r="DS3" i="1"/>
  <c r="DT3" i="1"/>
  <c r="DU3" i="1"/>
  <c r="DV3" i="1"/>
  <c r="DW3" i="1"/>
  <c r="DX3" i="1"/>
  <c r="DY3" i="1"/>
  <c r="DR163" i="1"/>
  <c r="DS163" i="1"/>
  <c r="DT163" i="1"/>
  <c r="DU163" i="1"/>
  <c r="DV163" i="1"/>
  <c r="DW163" i="1"/>
  <c r="DX163" i="1"/>
  <c r="DY163" i="1"/>
  <c r="DR16" i="1"/>
  <c r="DS16" i="1"/>
  <c r="DT16" i="1"/>
  <c r="DU16" i="1"/>
  <c r="DV16" i="1"/>
  <c r="DW16" i="1"/>
  <c r="DX16" i="1"/>
  <c r="DY16" i="1"/>
  <c r="AZ368" i="1"/>
  <c r="BA368" i="1"/>
  <c r="BB368" i="1"/>
  <c r="BC368" i="1"/>
  <c r="AZ353" i="1"/>
  <c r="BA353" i="1"/>
  <c r="BB353" i="1"/>
  <c r="BC353" i="1"/>
  <c r="AZ161" i="1"/>
  <c r="BA161" i="1"/>
  <c r="BB161" i="1"/>
  <c r="BC161" i="1"/>
  <c r="AZ155" i="1"/>
  <c r="BA155" i="1"/>
  <c r="BB155" i="1"/>
  <c r="BC155" i="1"/>
  <c r="AZ33" i="1"/>
  <c r="BA33" i="1"/>
  <c r="BB33" i="1"/>
  <c r="BC33" i="1"/>
  <c r="AZ363" i="1"/>
  <c r="BA363" i="1"/>
  <c r="BB363" i="1"/>
  <c r="BC363" i="1"/>
  <c r="AZ132" i="1"/>
  <c r="BA132" i="1"/>
  <c r="BB132" i="1"/>
  <c r="BC132" i="1"/>
  <c r="AZ131" i="1"/>
  <c r="BA131" i="1"/>
  <c r="BB131" i="1"/>
  <c r="BC131" i="1"/>
  <c r="AZ128" i="1"/>
  <c r="BA128" i="1"/>
  <c r="BB128" i="1"/>
  <c r="BC128" i="1"/>
  <c r="AZ122" i="1"/>
  <c r="BA122" i="1"/>
  <c r="BB122" i="1"/>
  <c r="BC122" i="1"/>
  <c r="AZ116" i="1"/>
  <c r="BA116" i="1"/>
  <c r="BB116" i="1"/>
  <c r="BC116" i="1"/>
  <c r="AZ20" i="1"/>
  <c r="BA20" i="1"/>
  <c r="BB20" i="1"/>
  <c r="BC20" i="1"/>
  <c r="AZ138" i="1"/>
  <c r="BA138" i="1"/>
  <c r="BB138" i="1"/>
  <c r="BC138" i="1"/>
  <c r="AZ44" i="1"/>
  <c r="BA44" i="1"/>
  <c r="BB44" i="1"/>
  <c r="BC44" i="1"/>
  <c r="AZ11" i="1"/>
  <c r="BA11" i="1"/>
  <c r="BB11" i="1"/>
  <c r="BC11" i="1"/>
  <c r="AZ23" i="1"/>
  <c r="BA23" i="1"/>
  <c r="BB23" i="1"/>
  <c r="BC23" i="1"/>
  <c r="AZ28" i="1"/>
  <c r="BA28" i="1"/>
  <c r="BB28" i="1"/>
  <c r="BC28" i="1"/>
  <c r="AZ55" i="1"/>
  <c r="BA55" i="1"/>
  <c r="BB55" i="1"/>
  <c r="BC55" i="1"/>
  <c r="AZ377" i="1"/>
  <c r="BA377" i="1"/>
  <c r="BB377" i="1"/>
  <c r="BC377" i="1"/>
  <c r="AZ129" i="1"/>
  <c r="BA129" i="1"/>
  <c r="BB129" i="1"/>
  <c r="BC129" i="1"/>
  <c r="AZ26" i="1"/>
  <c r="BA26" i="1"/>
  <c r="BB26" i="1"/>
  <c r="BC26" i="1"/>
  <c r="AZ381" i="1"/>
  <c r="BA381" i="1"/>
  <c r="BB381" i="1"/>
  <c r="BC381" i="1"/>
  <c r="AZ139" i="1"/>
  <c r="BA139" i="1"/>
  <c r="BB139" i="1"/>
  <c r="BC139" i="1"/>
  <c r="AZ22" i="1"/>
  <c r="BA22" i="1"/>
  <c r="BB22" i="1"/>
  <c r="BC22" i="1"/>
  <c r="AZ360" i="1"/>
  <c r="BA360" i="1"/>
  <c r="BB360" i="1"/>
  <c r="BC360" i="1"/>
  <c r="AZ364" i="1"/>
  <c r="BA364" i="1"/>
  <c r="BB364" i="1"/>
  <c r="BC364" i="1"/>
  <c r="AZ36" i="1"/>
  <c r="BA36" i="1"/>
  <c r="BB36" i="1"/>
  <c r="BC36" i="1"/>
  <c r="AZ149" i="1"/>
  <c r="BA149" i="1"/>
  <c r="BB149" i="1"/>
  <c r="BC149" i="1"/>
  <c r="AZ13" i="1"/>
  <c r="BA13" i="1"/>
  <c r="BB13" i="1"/>
  <c r="BC13" i="1"/>
  <c r="AZ12" i="1"/>
  <c r="BA12" i="1"/>
  <c r="BB12" i="1"/>
  <c r="BC12" i="1"/>
  <c r="AZ60" i="1"/>
  <c r="BA60" i="1"/>
  <c r="BB60" i="1"/>
  <c r="BC60" i="1"/>
  <c r="AZ126" i="1"/>
  <c r="BA126" i="1"/>
  <c r="BB126" i="1"/>
  <c r="BC126" i="1"/>
  <c r="AZ7" i="1"/>
  <c r="BA7" i="1"/>
  <c r="BB7" i="1"/>
  <c r="BC7" i="1"/>
  <c r="AZ351" i="1"/>
  <c r="BA351" i="1"/>
  <c r="BB351" i="1"/>
  <c r="BC351" i="1"/>
  <c r="AZ371" i="1"/>
  <c r="BA371" i="1"/>
  <c r="BB371" i="1"/>
  <c r="BC371" i="1"/>
  <c r="AZ150" i="1"/>
  <c r="BA150" i="1"/>
  <c r="BB150" i="1"/>
  <c r="BC150" i="1"/>
  <c r="AZ48" i="1"/>
  <c r="BA48" i="1"/>
  <c r="BB48" i="1"/>
  <c r="BC48" i="1"/>
  <c r="AZ342" i="1"/>
  <c r="BA342" i="1"/>
  <c r="BB342" i="1"/>
  <c r="BC342" i="1"/>
  <c r="AZ34" i="1"/>
  <c r="BA34" i="1"/>
  <c r="BB34" i="1"/>
  <c r="BC34" i="1"/>
  <c r="AZ125" i="1"/>
  <c r="BA125" i="1"/>
  <c r="BB125" i="1"/>
  <c r="BC125" i="1"/>
  <c r="AZ145" i="1"/>
  <c r="BA145" i="1"/>
  <c r="BB145" i="1"/>
  <c r="BC145" i="1"/>
  <c r="AZ346" i="1"/>
  <c r="BA346" i="1"/>
  <c r="BB346" i="1"/>
  <c r="BC346" i="1"/>
  <c r="AZ124" i="1"/>
  <c r="BA124" i="1"/>
  <c r="BB124" i="1"/>
  <c r="BC124" i="1"/>
  <c r="AZ123" i="1"/>
  <c r="BA123" i="1"/>
  <c r="BB123" i="1"/>
  <c r="BC123" i="1"/>
  <c r="AZ373" i="1"/>
  <c r="BA373" i="1"/>
  <c r="BB373" i="1"/>
  <c r="BC373" i="1"/>
  <c r="AZ134" i="1"/>
  <c r="BA134" i="1"/>
  <c r="BB134" i="1"/>
  <c r="BC134" i="1"/>
  <c r="AZ27" i="1"/>
  <c r="BA27" i="1"/>
  <c r="BB27" i="1"/>
  <c r="BC27" i="1"/>
  <c r="AZ50" i="1"/>
  <c r="BA50" i="1"/>
  <c r="BB50" i="1"/>
  <c r="BC50" i="1"/>
  <c r="AZ160" i="1"/>
  <c r="BA160" i="1"/>
  <c r="BB160" i="1"/>
  <c r="BC160" i="1"/>
  <c r="AZ348" i="1"/>
  <c r="BA348" i="1"/>
  <c r="BB348" i="1"/>
  <c r="BC348" i="1"/>
  <c r="AZ345" i="1"/>
  <c r="BA345" i="1"/>
  <c r="BB345" i="1"/>
  <c r="BC345" i="1"/>
  <c r="AZ376" i="1"/>
  <c r="BA376" i="1"/>
  <c r="BB376" i="1"/>
  <c r="BC376" i="1"/>
  <c r="AZ41" i="1"/>
  <c r="BA41" i="1"/>
  <c r="BB41" i="1"/>
  <c r="BC41" i="1"/>
  <c r="AZ142" i="1"/>
  <c r="BA142" i="1"/>
  <c r="BB142" i="1"/>
  <c r="BC142" i="1"/>
  <c r="AZ143" i="1"/>
  <c r="BA143" i="1"/>
  <c r="BB143" i="1"/>
  <c r="BC143" i="1"/>
  <c r="AZ25" i="1"/>
  <c r="BA25" i="1"/>
  <c r="BB25" i="1"/>
  <c r="BC25" i="1"/>
  <c r="AZ30" i="1"/>
  <c r="BA30" i="1"/>
  <c r="BB30" i="1"/>
  <c r="BC30" i="1"/>
  <c r="AZ154" i="1"/>
  <c r="BA154" i="1"/>
  <c r="BB154" i="1"/>
  <c r="BC154" i="1"/>
  <c r="AZ136" i="1"/>
  <c r="BA136" i="1"/>
  <c r="BB136" i="1"/>
  <c r="BC136" i="1"/>
  <c r="AZ45" i="1"/>
  <c r="BA45" i="1"/>
  <c r="BB45" i="1"/>
  <c r="BC45" i="1"/>
  <c r="AZ357" i="1"/>
  <c r="BA357" i="1"/>
  <c r="BB357" i="1"/>
  <c r="BC357" i="1"/>
  <c r="AZ343" i="1"/>
  <c r="BA343" i="1"/>
  <c r="BB343" i="1"/>
  <c r="BC343" i="1"/>
  <c r="AZ151" i="1"/>
  <c r="BA151" i="1"/>
  <c r="BB151" i="1"/>
  <c r="BC151" i="1"/>
  <c r="AZ4" i="1"/>
  <c r="BA4" i="1"/>
  <c r="BB4" i="1"/>
  <c r="BC4" i="1"/>
  <c r="AZ157" i="1"/>
  <c r="BA157" i="1"/>
  <c r="BB157" i="1"/>
  <c r="BC157" i="1"/>
  <c r="AZ53" i="1"/>
  <c r="BA53" i="1"/>
  <c r="BB53" i="1"/>
  <c r="BC53" i="1"/>
  <c r="AZ158" i="1"/>
  <c r="BA158" i="1"/>
  <c r="BB158" i="1"/>
  <c r="BC158" i="1"/>
  <c r="AZ366" i="1"/>
  <c r="BA366" i="1"/>
  <c r="BB366" i="1"/>
  <c r="BC366" i="1"/>
  <c r="AZ386" i="1"/>
  <c r="BA386" i="1"/>
  <c r="BB386" i="1"/>
  <c r="BC386" i="1"/>
  <c r="AZ347" i="1"/>
  <c r="BA347" i="1"/>
  <c r="BB347" i="1"/>
  <c r="BC347" i="1"/>
  <c r="AZ352" i="1"/>
  <c r="BA352" i="1"/>
  <c r="BB352" i="1"/>
  <c r="BC352" i="1"/>
  <c r="AZ127" i="1"/>
  <c r="BA127" i="1"/>
  <c r="BB127" i="1"/>
  <c r="BC127" i="1"/>
  <c r="AZ2" i="1"/>
  <c r="BA2" i="1"/>
  <c r="BB2" i="1"/>
  <c r="BC2" i="1"/>
  <c r="AZ9" i="1"/>
  <c r="BA9" i="1"/>
  <c r="BB9" i="1"/>
  <c r="BC9" i="1"/>
  <c r="AZ40" i="1"/>
  <c r="BA40" i="1"/>
  <c r="BB40" i="1"/>
  <c r="BC40" i="1"/>
  <c r="AZ365" i="1"/>
  <c r="BA365" i="1"/>
  <c r="BB365" i="1"/>
  <c r="BC365" i="1"/>
  <c r="AZ8" i="1"/>
  <c r="BA8" i="1"/>
  <c r="BB8" i="1"/>
  <c r="BC8" i="1"/>
  <c r="AZ140" i="1"/>
  <c r="BA140" i="1"/>
  <c r="BB140" i="1"/>
  <c r="BC140" i="1"/>
  <c r="AZ46" i="1"/>
  <c r="BA46" i="1"/>
  <c r="BB46" i="1"/>
  <c r="BC46" i="1"/>
  <c r="AZ29" i="1"/>
  <c r="BA29" i="1"/>
  <c r="BB29" i="1"/>
  <c r="BC29" i="1"/>
  <c r="AZ350" i="1"/>
  <c r="BA350" i="1"/>
  <c r="BB350" i="1"/>
  <c r="BC350" i="1"/>
  <c r="AZ153" i="1"/>
  <c r="BA153" i="1"/>
  <c r="BB153" i="1"/>
  <c r="BC153" i="1"/>
  <c r="AZ49" i="1"/>
  <c r="BA49" i="1"/>
  <c r="BB49" i="1"/>
  <c r="BC49" i="1"/>
  <c r="AZ382" i="1"/>
  <c r="BA382" i="1"/>
  <c r="BB382" i="1"/>
  <c r="BC382" i="1"/>
  <c r="AZ165" i="1"/>
  <c r="BA165" i="1"/>
  <c r="BB165" i="1"/>
  <c r="BC165" i="1"/>
  <c r="AZ121" i="1"/>
  <c r="BA121" i="1"/>
  <c r="BB121" i="1"/>
  <c r="BC121" i="1"/>
  <c r="AZ344" i="1"/>
  <c r="BA344" i="1"/>
  <c r="BB344" i="1"/>
  <c r="BC344" i="1"/>
  <c r="AZ118" i="1"/>
  <c r="BA118" i="1"/>
  <c r="BB118" i="1"/>
  <c r="BC118" i="1"/>
  <c r="AZ162" i="1"/>
  <c r="BA162" i="1"/>
  <c r="BB162" i="1"/>
  <c r="BC162" i="1"/>
  <c r="AZ10" i="1"/>
  <c r="BA10" i="1"/>
  <c r="BB10" i="1"/>
  <c r="BC10" i="1"/>
  <c r="AZ54" i="1"/>
  <c r="BA54" i="1"/>
  <c r="BB54" i="1"/>
  <c r="BC54" i="1"/>
  <c r="AZ117" i="1"/>
  <c r="BA117" i="1"/>
  <c r="BB117" i="1"/>
  <c r="BC117" i="1"/>
  <c r="AZ141" i="1"/>
  <c r="BA141" i="1"/>
  <c r="BB141" i="1"/>
  <c r="BC141" i="1"/>
  <c r="AZ133" i="1"/>
  <c r="BA133" i="1"/>
  <c r="BB133" i="1"/>
  <c r="BC133" i="1"/>
  <c r="AZ361" i="1"/>
  <c r="BA361" i="1"/>
  <c r="BB361" i="1"/>
  <c r="BC361" i="1"/>
  <c r="AZ358" i="1"/>
  <c r="BA358" i="1"/>
  <c r="BB358" i="1"/>
  <c r="BC358" i="1"/>
  <c r="AZ372" i="1"/>
  <c r="BA372" i="1"/>
  <c r="BB372" i="1"/>
  <c r="BC372" i="1"/>
  <c r="AZ21" i="1"/>
  <c r="BA21" i="1"/>
  <c r="BB21" i="1"/>
  <c r="BC21" i="1"/>
  <c r="AZ355" i="1"/>
  <c r="BA355" i="1"/>
  <c r="BB355" i="1"/>
  <c r="BC355" i="1"/>
  <c r="AZ15" i="1"/>
  <c r="BA15" i="1"/>
  <c r="BB15" i="1"/>
  <c r="BC15" i="1"/>
  <c r="AZ24" i="1"/>
  <c r="BA24" i="1"/>
  <c r="BB24" i="1"/>
  <c r="BC24" i="1"/>
  <c r="AZ42" i="1"/>
  <c r="BA42" i="1"/>
  <c r="BB42" i="1"/>
  <c r="BC42" i="1"/>
  <c r="AZ43" i="1"/>
  <c r="BA43" i="1"/>
  <c r="BB43" i="1"/>
  <c r="BC43" i="1"/>
  <c r="AZ354" i="1"/>
  <c r="BA354" i="1"/>
  <c r="BB354" i="1"/>
  <c r="BC354" i="1"/>
  <c r="AZ35" i="1"/>
  <c r="BA35" i="1"/>
  <c r="BB35" i="1"/>
  <c r="BC35" i="1"/>
  <c r="AZ148" i="1"/>
  <c r="BA148" i="1"/>
  <c r="BB148" i="1"/>
  <c r="BC148" i="1"/>
  <c r="AZ349" i="1"/>
  <c r="BA349" i="1"/>
  <c r="BB349" i="1"/>
  <c r="BC349" i="1"/>
  <c r="AZ58" i="1"/>
  <c r="BA58" i="1"/>
  <c r="BB58" i="1"/>
  <c r="BC58" i="1"/>
  <c r="AZ164" i="1"/>
  <c r="BA164" i="1"/>
  <c r="BB164" i="1"/>
  <c r="BC164" i="1"/>
  <c r="AZ51" i="1"/>
  <c r="BA51" i="1"/>
  <c r="BB51" i="1"/>
  <c r="BC51" i="1"/>
  <c r="AZ144" i="1"/>
  <c r="BA144" i="1"/>
  <c r="BB144" i="1"/>
  <c r="BC144" i="1"/>
  <c r="AZ130" i="1"/>
  <c r="BA130" i="1"/>
  <c r="BB130" i="1"/>
  <c r="BC130" i="1"/>
  <c r="AZ388" i="1"/>
  <c r="BA388" i="1"/>
  <c r="BB388" i="1"/>
  <c r="BC388" i="1"/>
  <c r="AZ389" i="1"/>
  <c r="BA389" i="1"/>
  <c r="BB389" i="1"/>
  <c r="BC389" i="1"/>
  <c r="AZ17" i="1"/>
  <c r="BA17" i="1"/>
  <c r="BB17" i="1"/>
  <c r="BC17" i="1"/>
  <c r="AZ119" i="1"/>
  <c r="BA119" i="1"/>
  <c r="BB119" i="1"/>
  <c r="BC119" i="1"/>
  <c r="AZ362" i="1"/>
  <c r="BA362" i="1"/>
  <c r="BB362" i="1"/>
  <c r="BC362" i="1"/>
  <c r="AZ37" i="1"/>
  <c r="BA37" i="1"/>
  <c r="BB37" i="1"/>
  <c r="BC37" i="1"/>
  <c r="AZ380" i="1"/>
  <c r="BA380" i="1"/>
  <c r="BB380" i="1"/>
  <c r="BC380" i="1"/>
  <c r="AZ135" i="1"/>
  <c r="BA135" i="1"/>
  <c r="BB135" i="1"/>
  <c r="BC135" i="1"/>
  <c r="AZ387" i="1"/>
  <c r="BA387" i="1"/>
  <c r="BB387" i="1"/>
  <c r="BC387" i="1"/>
  <c r="AZ385" i="1"/>
  <c r="BA385" i="1"/>
  <c r="BB385" i="1"/>
  <c r="BC385" i="1"/>
  <c r="AZ31" i="1"/>
  <c r="BA31" i="1"/>
  <c r="BB31" i="1"/>
  <c r="BC31" i="1"/>
  <c r="AZ19" i="1"/>
  <c r="BA19" i="1"/>
  <c r="BB19" i="1"/>
  <c r="BC19" i="1"/>
  <c r="AZ18" i="1"/>
  <c r="BA18" i="1"/>
  <c r="BB18" i="1"/>
  <c r="BC18" i="1"/>
  <c r="AZ359" i="1"/>
  <c r="BA359" i="1"/>
  <c r="BB359" i="1"/>
  <c r="BC359" i="1"/>
  <c r="AZ59" i="1"/>
  <c r="BA59" i="1"/>
  <c r="BB59" i="1"/>
  <c r="BC59" i="1"/>
  <c r="AZ146" i="1"/>
  <c r="BA146" i="1"/>
  <c r="BB146" i="1"/>
  <c r="BC146" i="1"/>
  <c r="AZ14" i="1"/>
  <c r="BA14" i="1"/>
  <c r="BB14" i="1"/>
  <c r="BC14" i="1"/>
  <c r="AZ6" i="1"/>
  <c r="BA6" i="1"/>
  <c r="BB6" i="1"/>
  <c r="BC6" i="1"/>
  <c r="AZ39" i="1"/>
  <c r="BA39" i="1"/>
  <c r="BB39" i="1"/>
  <c r="BC39" i="1"/>
  <c r="AZ120" i="1"/>
  <c r="BA120" i="1"/>
  <c r="BB120" i="1"/>
  <c r="BC120" i="1"/>
  <c r="AZ32" i="1"/>
  <c r="BA32" i="1"/>
  <c r="BB32" i="1"/>
  <c r="BC32" i="1"/>
  <c r="AZ356" i="1"/>
  <c r="BA356" i="1"/>
  <c r="BB356" i="1"/>
  <c r="BC356" i="1"/>
  <c r="AZ159" i="1"/>
  <c r="BA159" i="1"/>
  <c r="BB159" i="1"/>
  <c r="BC159" i="1"/>
  <c r="AZ47" i="1"/>
  <c r="BA47" i="1"/>
  <c r="BB47" i="1"/>
  <c r="BC47" i="1"/>
  <c r="AZ379" i="1"/>
  <c r="BA379" i="1"/>
  <c r="BB379" i="1"/>
  <c r="BC379" i="1"/>
  <c r="AZ52" i="1"/>
  <c r="BA52" i="1"/>
  <c r="BB52" i="1"/>
  <c r="BC52" i="1"/>
  <c r="AZ384" i="1"/>
  <c r="BA384" i="1"/>
  <c r="BB384" i="1"/>
  <c r="BC384" i="1"/>
  <c r="AZ56" i="1"/>
  <c r="BA56" i="1"/>
  <c r="BB56" i="1"/>
  <c r="BC56" i="1"/>
  <c r="AZ5" i="1"/>
  <c r="BA5" i="1"/>
  <c r="BB5" i="1"/>
  <c r="BC5" i="1"/>
  <c r="AZ137" i="1"/>
  <c r="BA137" i="1"/>
  <c r="BB137" i="1"/>
  <c r="BC137" i="1"/>
  <c r="AZ57" i="1"/>
  <c r="BA57" i="1"/>
  <c r="BB57" i="1"/>
  <c r="BC57" i="1"/>
  <c r="AZ147" i="1"/>
  <c r="BA147" i="1"/>
  <c r="BB147" i="1"/>
  <c r="BC147" i="1"/>
  <c r="AZ367" i="1"/>
  <c r="BA367" i="1"/>
  <c r="BB367" i="1"/>
  <c r="BC367" i="1"/>
  <c r="AZ152" i="1"/>
  <c r="BA152" i="1"/>
  <c r="BB152" i="1"/>
  <c r="BC152" i="1"/>
  <c r="AZ369" i="1"/>
  <c r="BA369" i="1"/>
  <c r="BB369" i="1"/>
  <c r="BC369" i="1"/>
  <c r="AZ156" i="1"/>
  <c r="BA156" i="1"/>
  <c r="BB156" i="1"/>
  <c r="BC156" i="1"/>
  <c r="AZ375" i="1"/>
  <c r="BA375" i="1"/>
  <c r="BB375" i="1"/>
  <c r="BC375" i="1"/>
  <c r="AZ341" i="1"/>
  <c r="BA341" i="1"/>
  <c r="BB341" i="1"/>
  <c r="BC341" i="1"/>
  <c r="AZ374" i="1"/>
  <c r="BA374" i="1"/>
  <c r="BB374" i="1"/>
  <c r="BC374" i="1"/>
  <c r="AZ378" i="1"/>
  <c r="BA378" i="1"/>
  <c r="BB378" i="1"/>
  <c r="BC378" i="1"/>
  <c r="AZ383" i="1"/>
  <c r="BA383" i="1"/>
  <c r="BB383" i="1"/>
  <c r="BC383" i="1"/>
  <c r="AZ370" i="1"/>
  <c r="BA370" i="1"/>
  <c r="BB370" i="1"/>
  <c r="BC370" i="1"/>
  <c r="AZ38" i="1"/>
  <c r="BA38" i="1"/>
  <c r="BB38" i="1"/>
  <c r="BC38" i="1"/>
  <c r="AZ3" i="1"/>
  <c r="BA3" i="1"/>
  <c r="BB3" i="1"/>
  <c r="BC3" i="1"/>
  <c r="AZ163" i="1"/>
  <c r="BA163" i="1"/>
  <c r="BB163" i="1"/>
  <c r="BC163" i="1"/>
  <c r="AZ16" i="1"/>
  <c r="BA16" i="1"/>
  <c r="BB16" i="1"/>
  <c r="BC16" i="1"/>
  <c r="AS368" i="1"/>
  <c r="AT368" i="1"/>
  <c r="AS353" i="1"/>
  <c r="AT353" i="1"/>
  <c r="AS161" i="1"/>
  <c r="AT161" i="1"/>
  <c r="AS155" i="1"/>
  <c r="AT155" i="1"/>
  <c r="AS33" i="1"/>
  <c r="AT33" i="1"/>
  <c r="AS363" i="1"/>
  <c r="AT363" i="1"/>
  <c r="AS132" i="1"/>
  <c r="AT132" i="1"/>
  <c r="AS131" i="1"/>
  <c r="AT131" i="1"/>
  <c r="AS128" i="1"/>
  <c r="AT128" i="1"/>
  <c r="AS122" i="1"/>
  <c r="AT122" i="1"/>
  <c r="AS116" i="1"/>
  <c r="AT116" i="1"/>
  <c r="AS20" i="1"/>
  <c r="AT20" i="1"/>
  <c r="AS138" i="1"/>
  <c r="AT138" i="1"/>
  <c r="AS44" i="1"/>
  <c r="AT44" i="1"/>
  <c r="AS11" i="1"/>
  <c r="AT11" i="1"/>
  <c r="AS23" i="1"/>
  <c r="AT23" i="1"/>
  <c r="AS28" i="1"/>
  <c r="AT28" i="1"/>
  <c r="AS55" i="1"/>
  <c r="AT55" i="1"/>
  <c r="AS377" i="1"/>
  <c r="AT377" i="1"/>
  <c r="AS129" i="1"/>
  <c r="AT129" i="1"/>
  <c r="AS26" i="1"/>
  <c r="AT26" i="1"/>
  <c r="AS381" i="1"/>
  <c r="AT381" i="1"/>
  <c r="AS139" i="1"/>
  <c r="AT139" i="1"/>
  <c r="AS22" i="1"/>
  <c r="AT22" i="1"/>
  <c r="AS360" i="1"/>
  <c r="AT360" i="1"/>
  <c r="AS364" i="1"/>
  <c r="AT364" i="1"/>
  <c r="AS36" i="1"/>
  <c r="AT36" i="1"/>
  <c r="AS149" i="1"/>
  <c r="AT149" i="1"/>
  <c r="AS13" i="1"/>
  <c r="AT13" i="1"/>
  <c r="AS12" i="1"/>
  <c r="AT12" i="1"/>
  <c r="AS60" i="1"/>
  <c r="AT60" i="1"/>
  <c r="AS126" i="1"/>
  <c r="AT126" i="1"/>
  <c r="AS7" i="1"/>
  <c r="AT7" i="1"/>
  <c r="AS351" i="1"/>
  <c r="AT351" i="1"/>
  <c r="AS371" i="1"/>
  <c r="AT371" i="1"/>
  <c r="AS150" i="1"/>
  <c r="AT150" i="1"/>
  <c r="AS48" i="1"/>
  <c r="AT48" i="1"/>
  <c r="AS342" i="1"/>
  <c r="AT342" i="1"/>
  <c r="AS34" i="1"/>
  <c r="AT34" i="1"/>
  <c r="AS125" i="1"/>
  <c r="AT125" i="1"/>
  <c r="AS145" i="1"/>
  <c r="AT145" i="1"/>
  <c r="AS346" i="1"/>
  <c r="AT346" i="1"/>
  <c r="AS124" i="1"/>
  <c r="AT124" i="1"/>
  <c r="AS123" i="1"/>
  <c r="AT123" i="1"/>
  <c r="AS373" i="1"/>
  <c r="AT373" i="1"/>
  <c r="AS134" i="1"/>
  <c r="AT134" i="1"/>
  <c r="AS27" i="1"/>
  <c r="AT27" i="1"/>
  <c r="AS50" i="1"/>
  <c r="AT50" i="1"/>
  <c r="AS160" i="1"/>
  <c r="AT160" i="1"/>
  <c r="AS348" i="1"/>
  <c r="AT348" i="1"/>
  <c r="AS345" i="1"/>
  <c r="AT345" i="1"/>
  <c r="AS376" i="1"/>
  <c r="AT376" i="1"/>
  <c r="AS41" i="1"/>
  <c r="AT41" i="1"/>
  <c r="AS142" i="1"/>
  <c r="AT142" i="1"/>
  <c r="AS143" i="1"/>
  <c r="AT143" i="1"/>
  <c r="AS25" i="1"/>
  <c r="AT25" i="1"/>
  <c r="AS30" i="1"/>
  <c r="AT30" i="1"/>
  <c r="AS154" i="1"/>
  <c r="AT154" i="1"/>
  <c r="AS136" i="1"/>
  <c r="AT136" i="1"/>
  <c r="AS45" i="1"/>
  <c r="AT45" i="1"/>
  <c r="AS357" i="1"/>
  <c r="AT357" i="1"/>
  <c r="AS343" i="1"/>
  <c r="AT343" i="1"/>
  <c r="AS151" i="1"/>
  <c r="AT151" i="1"/>
  <c r="AS4" i="1"/>
  <c r="AT4" i="1"/>
  <c r="AS157" i="1"/>
  <c r="AT157" i="1"/>
  <c r="AS53" i="1"/>
  <c r="AT53" i="1"/>
  <c r="AS158" i="1"/>
  <c r="AT158" i="1"/>
  <c r="AS366" i="1"/>
  <c r="AT366" i="1"/>
  <c r="AS386" i="1"/>
  <c r="AT386" i="1"/>
  <c r="AS347" i="1"/>
  <c r="AT347" i="1"/>
  <c r="AS352" i="1"/>
  <c r="AT352" i="1"/>
  <c r="AS127" i="1"/>
  <c r="AT127" i="1"/>
  <c r="AS2" i="1"/>
  <c r="AT2" i="1"/>
  <c r="AS9" i="1"/>
  <c r="AT9" i="1"/>
  <c r="AS40" i="1"/>
  <c r="AT40" i="1"/>
  <c r="AS365" i="1"/>
  <c r="AT365" i="1"/>
  <c r="AS8" i="1"/>
  <c r="AT8" i="1"/>
  <c r="AS140" i="1"/>
  <c r="AT140" i="1"/>
  <c r="AS46" i="1"/>
  <c r="AT46" i="1"/>
  <c r="AS29" i="1"/>
  <c r="AT29" i="1"/>
  <c r="AS350" i="1"/>
  <c r="AT350" i="1"/>
  <c r="AS153" i="1"/>
  <c r="AT153" i="1"/>
  <c r="AS49" i="1"/>
  <c r="AT49" i="1"/>
  <c r="AS382" i="1"/>
  <c r="AT382" i="1"/>
  <c r="AS165" i="1"/>
  <c r="AT165" i="1"/>
  <c r="AS121" i="1"/>
  <c r="AT121" i="1"/>
  <c r="AS344" i="1"/>
  <c r="AT344" i="1"/>
  <c r="AS118" i="1"/>
  <c r="AT118" i="1"/>
  <c r="AS162" i="1"/>
  <c r="AT162" i="1"/>
  <c r="AS10" i="1"/>
  <c r="AT10" i="1"/>
  <c r="AS54" i="1"/>
  <c r="AT54" i="1"/>
  <c r="AS117" i="1"/>
  <c r="AT117" i="1"/>
  <c r="AS141" i="1"/>
  <c r="AT141" i="1"/>
  <c r="AS133" i="1"/>
  <c r="AT133" i="1"/>
  <c r="AS361" i="1"/>
  <c r="AT361" i="1"/>
  <c r="AS358" i="1"/>
  <c r="AT358" i="1"/>
  <c r="AS372" i="1"/>
  <c r="AT372" i="1"/>
  <c r="AS21" i="1"/>
  <c r="AT21" i="1"/>
  <c r="AS355" i="1"/>
  <c r="AT355" i="1"/>
  <c r="AS15" i="1"/>
  <c r="AT15" i="1"/>
  <c r="AS24" i="1"/>
  <c r="AT24" i="1"/>
  <c r="AS42" i="1"/>
  <c r="AT42" i="1"/>
  <c r="AS43" i="1"/>
  <c r="AT43" i="1"/>
  <c r="AS354" i="1"/>
  <c r="AT354" i="1"/>
  <c r="AS35" i="1"/>
  <c r="AT35" i="1"/>
  <c r="AS148" i="1"/>
  <c r="AT148" i="1"/>
  <c r="AS349" i="1"/>
  <c r="AT349" i="1"/>
  <c r="AS58" i="1"/>
  <c r="AT58" i="1"/>
  <c r="AS164" i="1"/>
  <c r="AT164" i="1"/>
  <c r="AS51" i="1"/>
  <c r="AT51" i="1"/>
  <c r="AS144" i="1"/>
  <c r="AT144" i="1"/>
  <c r="AS130" i="1"/>
  <c r="AT130" i="1"/>
  <c r="K17" i="3" s="1"/>
  <c r="AS388" i="1"/>
  <c r="AT388" i="1"/>
  <c r="AS389" i="1"/>
  <c r="AT389" i="1"/>
  <c r="AS17" i="1"/>
  <c r="AT17" i="1"/>
  <c r="AS119" i="1"/>
  <c r="AT119" i="1"/>
  <c r="AS362" i="1"/>
  <c r="AT362" i="1"/>
  <c r="AS37" i="1"/>
  <c r="AT37" i="1"/>
  <c r="AS380" i="1"/>
  <c r="AT380" i="1"/>
  <c r="AS135" i="1"/>
  <c r="AT135" i="1"/>
  <c r="AS387" i="1"/>
  <c r="AT387" i="1"/>
  <c r="AS385" i="1"/>
  <c r="AT385" i="1"/>
  <c r="AS31" i="1"/>
  <c r="AT31" i="1"/>
  <c r="AS19" i="1"/>
  <c r="AT19" i="1"/>
  <c r="AS18" i="1"/>
  <c r="AT18" i="1"/>
  <c r="AS359" i="1"/>
  <c r="AT359" i="1"/>
  <c r="AS59" i="1"/>
  <c r="AT59" i="1"/>
  <c r="AS146" i="1"/>
  <c r="AT146" i="1"/>
  <c r="AS14" i="1"/>
  <c r="AT14" i="1"/>
  <c r="AS6" i="1"/>
  <c r="AT6" i="1"/>
  <c r="AS39" i="1"/>
  <c r="AT39" i="1"/>
  <c r="AS120" i="1"/>
  <c r="AT120" i="1"/>
  <c r="AS32" i="1"/>
  <c r="AT32" i="1"/>
  <c r="AS356" i="1"/>
  <c r="AT356" i="1"/>
  <c r="AS159" i="1"/>
  <c r="AT159" i="1"/>
  <c r="AS47" i="1"/>
  <c r="AT47" i="1"/>
  <c r="AS379" i="1"/>
  <c r="AT379" i="1"/>
  <c r="AS52" i="1"/>
  <c r="AT52" i="1"/>
  <c r="AS384" i="1"/>
  <c r="AT384" i="1"/>
  <c r="AS56" i="1"/>
  <c r="AT56" i="1"/>
  <c r="AS5" i="1"/>
  <c r="AT5" i="1"/>
  <c r="AS137" i="1"/>
  <c r="AT137" i="1"/>
  <c r="AS57" i="1"/>
  <c r="AT57" i="1"/>
  <c r="AS147" i="1"/>
  <c r="AT147" i="1"/>
  <c r="AS367" i="1"/>
  <c r="AT367" i="1"/>
  <c r="AS152" i="1"/>
  <c r="AT152" i="1"/>
  <c r="AS369" i="1"/>
  <c r="AT369" i="1"/>
  <c r="AS156" i="1"/>
  <c r="AT156" i="1"/>
  <c r="L10" i="3" s="1"/>
  <c r="AS375" i="1"/>
  <c r="AT375" i="1"/>
  <c r="AS341" i="1"/>
  <c r="AT341" i="1"/>
  <c r="AS374" i="1"/>
  <c r="AT374" i="1"/>
  <c r="AS378" i="1"/>
  <c r="AT378" i="1"/>
  <c r="AS383" i="1"/>
  <c r="AT383" i="1"/>
  <c r="AS370" i="1"/>
  <c r="AT370" i="1"/>
  <c r="AS38" i="1"/>
  <c r="AT38" i="1"/>
  <c r="AS3" i="1"/>
  <c r="AT3" i="1"/>
  <c r="AS163" i="1"/>
  <c r="AT163" i="1"/>
  <c r="AS16" i="1"/>
  <c r="AT16" i="1"/>
  <c r="AK368" i="1"/>
  <c r="AL368" i="1"/>
  <c r="AK353" i="1"/>
  <c r="AL353" i="1"/>
  <c r="AK161" i="1"/>
  <c r="AL161" i="1"/>
  <c r="AK155" i="1"/>
  <c r="AL155" i="1"/>
  <c r="AK33" i="1"/>
  <c r="AL33" i="1"/>
  <c r="AK363" i="1"/>
  <c r="AL363" i="1"/>
  <c r="AK132" i="1"/>
  <c r="AL132" i="1"/>
  <c r="AK131" i="1"/>
  <c r="AL131" i="1"/>
  <c r="AK128" i="1"/>
  <c r="AL128" i="1"/>
  <c r="AK122" i="1"/>
  <c r="AL122" i="1"/>
  <c r="AK116" i="1"/>
  <c r="AL116" i="1"/>
  <c r="AK20" i="1"/>
  <c r="AL20" i="1"/>
  <c r="AK138" i="1"/>
  <c r="AL138" i="1"/>
  <c r="AK44" i="1"/>
  <c r="AL44" i="1"/>
  <c r="AK11" i="1"/>
  <c r="AL11" i="1"/>
  <c r="AK23" i="1"/>
  <c r="AL23" i="1"/>
  <c r="AK28" i="1"/>
  <c r="AL28" i="1"/>
  <c r="AK55" i="1"/>
  <c r="AL55" i="1"/>
  <c r="AK377" i="1"/>
  <c r="AL377" i="1"/>
  <c r="AK129" i="1"/>
  <c r="AL129" i="1"/>
  <c r="AK26" i="1"/>
  <c r="AL26" i="1"/>
  <c r="AK381" i="1"/>
  <c r="AL381" i="1"/>
  <c r="AK139" i="1"/>
  <c r="AL139" i="1"/>
  <c r="AK22" i="1"/>
  <c r="AL22" i="1"/>
  <c r="AK360" i="1"/>
  <c r="AL360" i="1"/>
  <c r="AK364" i="1"/>
  <c r="AL364" i="1"/>
  <c r="AK36" i="1"/>
  <c r="AL36" i="1"/>
  <c r="AK149" i="1"/>
  <c r="AL149" i="1"/>
  <c r="AK13" i="1"/>
  <c r="AL13" i="1"/>
  <c r="AK12" i="1"/>
  <c r="AL12" i="1"/>
  <c r="AK60" i="1"/>
  <c r="AL60" i="1"/>
  <c r="AK126" i="1"/>
  <c r="AL126" i="1"/>
  <c r="AK7" i="1"/>
  <c r="AL7" i="1"/>
  <c r="AK351" i="1"/>
  <c r="AL351" i="1"/>
  <c r="AK371" i="1"/>
  <c r="AL371" i="1"/>
  <c r="AK150" i="1"/>
  <c r="AL150" i="1"/>
  <c r="AK48" i="1"/>
  <c r="AL48" i="1"/>
  <c r="AK342" i="1"/>
  <c r="AL342" i="1"/>
  <c r="AK34" i="1"/>
  <c r="AL34" i="1"/>
  <c r="AK125" i="1"/>
  <c r="AL125" i="1"/>
  <c r="AK145" i="1"/>
  <c r="AL145" i="1"/>
  <c r="AK346" i="1"/>
  <c r="AL346" i="1"/>
  <c r="AK124" i="1"/>
  <c r="AL124" i="1"/>
  <c r="AK123" i="1"/>
  <c r="AL123" i="1"/>
  <c r="AK373" i="1"/>
  <c r="AL373" i="1"/>
  <c r="AK134" i="1"/>
  <c r="AL134" i="1"/>
  <c r="AK27" i="1"/>
  <c r="AL27" i="1"/>
  <c r="AK50" i="1"/>
  <c r="AL50" i="1"/>
  <c r="AK160" i="1"/>
  <c r="AL160" i="1"/>
  <c r="AK348" i="1"/>
  <c r="AL348" i="1"/>
  <c r="AK345" i="1"/>
  <c r="AL345" i="1"/>
  <c r="AK376" i="1"/>
  <c r="AL376" i="1"/>
  <c r="AK41" i="1"/>
  <c r="AL41" i="1"/>
  <c r="AK142" i="1"/>
  <c r="AL142" i="1"/>
  <c r="AK143" i="1"/>
  <c r="AL143" i="1"/>
  <c r="AK25" i="1"/>
  <c r="AL25" i="1"/>
  <c r="AK30" i="1"/>
  <c r="AL30" i="1"/>
  <c r="AK154" i="1"/>
  <c r="AL154" i="1"/>
  <c r="AK136" i="1"/>
  <c r="AL136" i="1"/>
  <c r="AK45" i="1"/>
  <c r="AL45" i="1"/>
  <c r="AK357" i="1"/>
  <c r="AL357" i="1"/>
  <c r="AK343" i="1"/>
  <c r="AL343" i="1"/>
  <c r="AK151" i="1"/>
  <c r="AL151" i="1"/>
  <c r="AK4" i="1"/>
  <c r="AL4" i="1"/>
  <c r="AK157" i="1"/>
  <c r="AL157" i="1"/>
  <c r="AK53" i="1"/>
  <c r="AL53" i="1"/>
  <c r="AK158" i="1"/>
  <c r="AL158" i="1"/>
  <c r="AK366" i="1"/>
  <c r="AL366" i="1"/>
  <c r="AK386" i="1"/>
  <c r="AL386" i="1"/>
  <c r="AK347" i="1"/>
  <c r="AL347" i="1"/>
  <c r="AK352" i="1"/>
  <c r="AL352" i="1"/>
  <c r="AK127" i="1"/>
  <c r="AL127" i="1"/>
  <c r="AK2" i="1"/>
  <c r="AL2" i="1"/>
  <c r="AK9" i="1"/>
  <c r="AL9" i="1"/>
  <c r="AK40" i="1"/>
  <c r="AL40" i="1"/>
  <c r="AK365" i="1"/>
  <c r="AL365" i="1"/>
  <c r="AK8" i="1"/>
  <c r="AL8" i="1"/>
  <c r="AK140" i="1"/>
  <c r="AL140" i="1"/>
  <c r="AK46" i="1"/>
  <c r="AL46" i="1"/>
  <c r="AK29" i="1"/>
  <c r="AL29" i="1"/>
  <c r="AK350" i="1"/>
  <c r="AL350" i="1"/>
  <c r="AK153" i="1"/>
  <c r="AL153" i="1"/>
  <c r="AK49" i="1"/>
  <c r="AL49" i="1"/>
  <c r="AK382" i="1"/>
  <c r="AL382" i="1"/>
  <c r="AK165" i="1"/>
  <c r="AL165" i="1"/>
  <c r="AK121" i="1"/>
  <c r="AL121" i="1"/>
  <c r="AK344" i="1"/>
  <c r="AL344" i="1"/>
  <c r="AK118" i="1"/>
  <c r="AL118" i="1"/>
  <c r="AK162" i="1"/>
  <c r="AL162" i="1"/>
  <c r="AK10" i="1"/>
  <c r="AL10" i="1"/>
  <c r="AK54" i="1"/>
  <c r="AL54" i="1"/>
  <c r="AK117" i="1"/>
  <c r="AL117" i="1"/>
  <c r="AK141" i="1"/>
  <c r="AL141" i="1"/>
  <c r="AK133" i="1"/>
  <c r="AL133" i="1"/>
  <c r="AK361" i="1"/>
  <c r="AL361" i="1"/>
  <c r="AK358" i="1"/>
  <c r="AL358" i="1"/>
  <c r="AK372" i="1"/>
  <c r="AL372" i="1"/>
  <c r="AK21" i="1"/>
  <c r="AL21" i="1"/>
  <c r="AK355" i="1"/>
  <c r="AL355" i="1"/>
  <c r="AK15" i="1"/>
  <c r="AL15" i="1"/>
  <c r="AK24" i="1"/>
  <c r="AL24" i="1"/>
  <c r="AK42" i="1"/>
  <c r="AL42" i="1"/>
  <c r="AK43" i="1"/>
  <c r="AL43" i="1"/>
  <c r="AK354" i="1"/>
  <c r="AL354" i="1"/>
  <c r="AK35" i="1"/>
  <c r="AL35" i="1"/>
  <c r="AK148" i="1"/>
  <c r="AL148" i="1"/>
  <c r="AK349" i="1"/>
  <c r="AL349" i="1"/>
  <c r="AK58" i="1"/>
  <c r="AL58" i="1"/>
  <c r="AK164" i="1"/>
  <c r="AL164" i="1"/>
  <c r="AK51" i="1"/>
  <c r="AL51" i="1"/>
  <c r="AK144" i="1"/>
  <c r="AL144" i="1"/>
  <c r="AK130" i="1"/>
  <c r="AL130" i="1"/>
  <c r="N17" i="3" s="1"/>
  <c r="AK388" i="1"/>
  <c r="AL388" i="1"/>
  <c r="AK389" i="1"/>
  <c r="AL389" i="1"/>
  <c r="AK17" i="1"/>
  <c r="AL17" i="1"/>
  <c r="AK119" i="1"/>
  <c r="AL119" i="1"/>
  <c r="AK362" i="1"/>
  <c r="AL362" i="1"/>
  <c r="AK37" i="1"/>
  <c r="AL37" i="1"/>
  <c r="AK380" i="1"/>
  <c r="AL380" i="1"/>
  <c r="AK135" i="1"/>
  <c r="AL135" i="1"/>
  <c r="AK387" i="1"/>
  <c r="AL387" i="1"/>
  <c r="AK385" i="1"/>
  <c r="AL385" i="1"/>
  <c r="AK31" i="1"/>
  <c r="AL31" i="1"/>
  <c r="AK19" i="1"/>
  <c r="AL19" i="1"/>
  <c r="AK18" i="1"/>
  <c r="AL18" i="1"/>
  <c r="AK359" i="1"/>
  <c r="AL359" i="1"/>
  <c r="AK59" i="1"/>
  <c r="AL59" i="1"/>
  <c r="AK146" i="1"/>
  <c r="AL146" i="1"/>
  <c r="AK14" i="1"/>
  <c r="AL14" i="1"/>
  <c r="AK6" i="1"/>
  <c r="AL6" i="1"/>
  <c r="AK39" i="1"/>
  <c r="AL39" i="1"/>
  <c r="AK120" i="1"/>
  <c r="AL120" i="1"/>
  <c r="AK32" i="1"/>
  <c r="AL32" i="1"/>
  <c r="AK356" i="1"/>
  <c r="AL356" i="1"/>
  <c r="AK159" i="1"/>
  <c r="AL159" i="1"/>
  <c r="AK47" i="1"/>
  <c r="AL47" i="1"/>
  <c r="AK379" i="1"/>
  <c r="AL379" i="1"/>
  <c r="AK52" i="1"/>
  <c r="AL52" i="1"/>
  <c r="AK384" i="1"/>
  <c r="AL384" i="1"/>
  <c r="AK56" i="1"/>
  <c r="AL56" i="1"/>
  <c r="AK5" i="1"/>
  <c r="AL5" i="1"/>
  <c r="AK137" i="1"/>
  <c r="AL137" i="1"/>
  <c r="AK57" i="1"/>
  <c r="AL57" i="1"/>
  <c r="AK147" i="1"/>
  <c r="AL147" i="1"/>
  <c r="AK367" i="1"/>
  <c r="AL367" i="1"/>
  <c r="AK152" i="1"/>
  <c r="AL152" i="1"/>
  <c r="AK369" i="1"/>
  <c r="AL369" i="1"/>
  <c r="AK156" i="1"/>
  <c r="AL156" i="1"/>
  <c r="AK375" i="1"/>
  <c r="AL375" i="1"/>
  <c r="N15" i="3" s="1"/>
  <c r="AK341" i="1"/>
  <c r="AL341" i="1"/>
  <c r="AK374" i="1"/>
  <c r="AL374" i="1"/>
  <c r="AK378" i="1"/>
  <c r="AL378" i="1"/>
  <c r="AK383" i="1"/>
  <c r="AL383" i="1"/>
  <c r="AK370" i="1"/>
  <c r="AL370" i="1"/>
  <c r="AK38" i="1"/>
  <c r="AL38" i="1"/>
  <c r="AK3" i="1"/>
  <c r="AL3" i="1"/>
  <c r="AK163" i="1"/>
  <c r="AL163" i="1"/>
  <c r="AK16" i="1"/>
  <c r="AL16" i="1"/>
  <c r="BB391" i="1" l="1"/>
  <c r="Q10" i="3"/>
  <c r="Y10" i="3" s="1"/>
  <c r="H11" i="3"/>
  <c r="I9" i="3"/>
  <c r="L9" i="3"/>
  <c r="K9" i="3"/>
  <c r="P11" i="3"/>
  <c r="N11" i="3" s="1"/>
  <c r="K11" i="3"/>
  <c r="P10" i="3"/>
  <c r="N10" i="3" s="1"/>
  <c r="Q9" i="3"/>
  <c r="P9" i="3"/>
  <c r="N9" i="3" s="1"/>
  <c r="K10" i="3"/>
  <c r="M10" i="3" s="1"/>
  <c r="H9" i="3"/>
  <c r="X15" i="3"/>
  <c r="H10" i="3"/>
  <c r="BC390" i="1"/>
  <c r="DY390" i="1"/>
  <c r="BB390" i="1"/>
  <c r="DX390" i="1"/>
  <c r="BA390" i="1"/>
  <c r="DW390" i="1"/>
  <c r="AL390" i="1"/>
  <c r="AK390" i="1"/>
  <c r="AZ390" i="1"/>
  <c r="DV390" i="1"/>
  <c r="DU390" i="1"/>
  <c r="DT390" i="1"/>
  <c r="AT390" i="1"/>
  <c r="DS390" i="1"/>
  <c r="AS390" i="1"/>
  <c r="DR390" i="1"/>
  <c r="Y9" i="3" l="1"/>
  <c r="Y11" i="3"/>
  <c r="R11" i="3"/>
  <c r="F10" i="3"/>
  <c r="X10" i="3" s="1"/>
  <c r="Z10" i="3" s="1"/>
  <c r="R9" i="3"/>
  <c r="M9" i="3"/>
  <c r="M11" i="3"/>
  <c r="J11" i="3"/>
  <c r="F11" i="3"/>
  <c r="X11" i="3" s="1"/>
  <c r="J9" i="3"/>
  <c r="R10" i="3"/>
  <c r="X14" i="3"/>
  <c r="K12" i="3"/>
  <c r="H12" i="3"/>
  <c r="P12" i="3"/>
  <c r="N12" i="3" s="1"/>
  <c r="N13" i="3"/>
  <c r="K8" i="3"/>
  <c r="H8" i="3"/>
  <c r="N8" i="3"/>
  <c r="P8" i="3"/>
  <c r="Z11" i="3" l="1"/>
  <c r="Y8" i="3"/>
  <c r="F12" i="3"/>
  <c r="T12" i="3" s="1"/>
  <c r="X12" i="3" s="1"/>
  <c r="X13" i="3"/>
  <c r="F8" i="3"/>
  <c r="T8" i="3" s="1"/>
  <c r="T9" i="3"/>
  <c r="X9" i="3" s="1"/>
  <c r="X8" i="3" s="1"/>
  <c r="Z9" i="3" l="1"/>
  <c r="Z8" i="3"/>
</calcChain>
</file>

<file path=xl/comments1.xml><?xml version="1.0" encoding="utf-8"?>
<comments xmlns="http://schemas.openxmlformats.org/spreadsheetml/2006/main">
  <authors>
    <author>Paß, Stefanie</author>
  </authors>
  <commentList>
    <comment ref="V8" authorId="0" shapeId="0">
      <text>
        <r>
          <rPr>
            <b/>
            <sz val="9"/>
            <color indexed="81"/>
            <rFont val="Segoe UI"/>
            <charset val="1"/>
          </rPr>
          <t>Paß, Stefanie:</t>
        </r>
        <r>
          <rPr>
            <sz val="9"/>
            <color indexed="81"/>
            <rFont val="Segoe UI"/>
            <charset val="1"/>
          </rPr>
          <t xml:space="preserve">
Geschäftsberichte</t>
        </r>
      </text>
    </comment>
    <comment ref="F9" authorId="0" shapeId="0">
      <text>
        <r>
          <rPr>
            <b/>
            <sz val="9"/>
            <color indexed="81"/>
            <rFont val="Segoe UI"/>
            <family val="2"/>
          </rPr>
          <t>Paß, Stefanie:</t>
        </r>
        <r>
          <rPr>
            <sz val="9"/>
            <color indexed="81"/>
            <rFont val="Segoe UI"/>
            <family val="2"/>
          </rPr>
          <t xml:space="preserve">
Paß, Stefanie:
Hier wurde 1 Item abgezogen - FB1+FB2 haben gemeinsam 1 Artikel geschrieben; wäre sonst doppelte Zählung</t>
        </r>
      </text>
    </comment>
    <comment ref="X9" authorId="0" shapeId="0">
      <text>
        <r>
          <rPr>
            <b/>
            <sz val="9"/>
            <color indexed="81"/>
            <rFont val="Segoe UI"/>
            <family val="2"/>
          </rPr>
          <t>Paß, Stefanie:</t>
        </r>
        <r>
          <rPr>
            <sz val="9"/>
            <color indexed="81"/>
            <rFont val="Segoe UI"/>
            <family val="2"/>
          </rPr>
          <t xml:space="preserve">
1 Überschneidung PBI + PBII</t>
        </r>
      </text>
    </comment>
    <comment ref="Y9" authorId="0" shapeId="0">
      <text>
        <r>
          <rPr>
            <b/>
            <sz val="9"/>
            <color indexed="81"/>
            <rFont val="Segoe UI"/>
            <charset val="1"/>
          </rPr>
          <t>Paß, Stefanie:</t>
        </r>
        <r>
          <rPr>
            <sz val="9"/>
            <color indexed="81"/>
            <rFont val="Segoe UI"/>
            <charset val="1"/>
          </rPr>
          <t xml:space="preserve">
minus 1 (eine OA Publikation bei PB I mit FB1+2)</t>
        </r>
      </text>
    </comment>
    <comment ref="F10" authorId="0" shapeId="0">
      <text>
        <r>
          <rPr>
            <b/>
            <sz val="9"/>
            <color indexed="81"/>
            <rFont val="Segoe UI"/>
            <family val="2"/>
          </rPr>
          <t>Paß, Stefanie:</t>
        </r>
        <r>
          <rPr>
            <sz val="9"/>
            <color indexed="81"/>
            <rFont val="Segoe UI"/>
            <family val="2"/>
          </rPr>
          <t xml:space="preserve">
keine FB1+2 Überschneidung</t>
        </r>
      </text>
    </comment>
    <comment ref="F11" authorId="0" shapeId="0">
      <text>
        <r>
          <rPr>
            <b/>
            <sz val="9"/>
            <color indexed="81"/>
            <rFont val="Segoe UI"/>
            <family val="2"/>
          </rPr>
          <t>Paß, Stefanie:</t>
        </r>
        <r>
          <rPr>
            <sz val="9"/>
            <color indexed="81"/>
            <rFont val="Segoe UI"/>
            <family val="2"/>
          </rPr>
          <t xml:space="preserve">
Keine FB1+2 Überschneidung</t>
        </r>
      </text>
    </comment>
    <comment ref="X11" authorId="0" shapeId="0">
      <text>
        <r>
          <rPr>
            <b/>
            <sz val="9"/>
            <color indexed="81"/>
            <rFont val="Segoe UI"/>
            <charset val="1"/>
          </rPr>
          <t>Paß, Stefanie:</t>
        </r>
        <r>
          <rPr>
            <sz val="9"/>
            <color indexed="81"/>
            <rFont val="Segoe UI"/>
            <charset val="1"/>
          </rPr>
          <t xml:space="preserve">
2 Überschneidungen PB I + PB II bei Graue Literatur; </t>
        </r>
      </text>
    </comment>
    <comment ref="Y11" authorId="0" shapeId="0">
      <text>
        <r>
          <rPr>
            <b/>
            <sz val="9"/>
            <color indexed="81"/>
            <rFont val="Segoe UI"/>
            <family val="2"/>
          </rPr>
          <t>Paß, Stefanie:</t>
        </r>
        <r>
          <rPr>
            <sz val="9"/>
            <color indexed="81"/>
            <rFont val="Segoe UI"/>
            <family val="2"/>
          </rPr>
          <t xml:space="preserve">
Doppelzählung muss noch für OA geprüft werden</t>
        </r>
      </text>
    </comment>
    <comment ref="AC11" authorId="0" shapeId="0">
      <text>
        <r>
          <rPr>
            <b/>
            <sz val="9"/>
            <color indexed="81"/>
            <rFont val="Segoe UI"/>
            <family val="2"/>
          </rPr>
          <t>Paß, Stefanie:</t>
        </r>
        <r>
          <rPr>
            <sz val="9"/>
            <color indexed="81"/>
            <rFont val="Segoe UI"/>
            <family val="2"/>
          </rPr>
          <t xml:space="preserve">
Poster wurden hier aus der Zählung rausgenommen - und extra ausgewiesen --&gt; Siehe PB-Auswertungstabelle</t>
        </r>
      </text>
    </comment>
  </commentList>
</comments>
</file>

<file path=xl/sharedStrings.xml><?xml version="1.0" encoding="utf-8"?>
<sst xmlns="http://schemas.openxmlformats.org/spreadsheetml/2006/main" count="6973" uniqueCount="3855">
  <si>
    <t>paper_id</t>
  </si>
  <si>
    <t>_modified_by</t>
  </si>
  <si>
    <t>_modified_at</t>
  </si>
  <si>
    <t>_created_at</t>
  </si>
  <si>
    <t>authors</t>
  </si>
  <si>
    <t>mfn_authors</t>
  </si>
  <si>
    <t>unknown_authors</t>
  </si>
  <si>
    <t>publication_date</t>
  </si>
  <si>
    <t>year</t>
  </si>
  <si>
    <t>title</t>
  </si>
  <si>
    <t>journal</t>
  </si>
  <si>
    <t>volume</t>
  </si>
  <si>
    <t>issue</t>
  </si>
  <si>
    <t>page_info</t>
  </si>
  <si>
    <t>publisher</t>
  </si>
  <si>
    <t>identifier_type</t>
  </si>
  <si>
    <t>upload_id</t>
  </si>
  <si>
    <t>access</t>
  </si>
  <si>
    <t>publication_type</t>
  </si>
  <si>
    <t>publication_subtype</t>
  </si>
  <si>
    <t>keyword</t>
  </si>
  <si>
    <t>cites_mfn_collection_specimen</t>
  </si>
  <si>
    <t>is_taxonomic_revision</t>
  </si>
  <si>
    <t>is_species_description</t>
  </si>
  <si>
    <t>old_fb4_department_humanities_of_nature</t>
  </si>
  <si>
    <t>old_fb4_department_science_in_society</t>
  </si>
  <si>
    <t>old_fb4_department_education_and_exhibition</t>
  </si>
  <si>
    <t>old_fb3_department_science_data_management</t>
  </si>
  <si>
    <t>old_fb3_department_biodiversity_informatics</t>
  </si>
  <si>
    <t>old_fb2_department_collection_development</t>
  </si>
  <si>
    <t>old_fb2_department_biodiversity_discovery</t>
  </si>
  <si>
    <t>old_fb1_department_impact_and_meteorite_research</t>
  </si>
  <si>
    <t>fb3_department_museums_future_academy</t>
  </si>
  <si>
    <t>fb3_department_innovation_in_public_engagement</t>
  </si>
  <si>
    <t>fb3_department_exhibitions</t>
  </si>
  <si>
    <t>fb3_department_biodiversity_policy_lab</t>
  </si>
  <si>
    <t>fb2_department_science_data_management_and_informatics_infrastr</t>
  </si>
  <si>
    <t>fb2_department_information_supply_and_information_management</t>
  </si>
  <si>
    <t>fb2_department_humanities_of_nature</t>
  </si>
  <si>
    <t>fb2_department_collection_management</t>
  </si>
  <si>
    <t>fb2_department_collection_digitization</t>
  </si>
  <si>
    <t>fb2_department_collection_innovation_and_transfer</t>
  </si>
  <si>
    <t>fb1_department_solar_system_impacts_and_meteorites</t>
  </si>
  <si>
    <t>fb1_department_diversity_dynamics</t>
  </si>
  <si>
    <t>fb1_department_evolutionary_morphology</t>
  </si>
  <si>
    <t>fb1_department_microevolution</t>
  </si>
  <si>
    <t>fb1_department_center_for_integrated_biodiversity_discovery</t>
  </si>
  <si>
    <t>collection_vermes</t>
  </si>
  <si>
    <t>collection_tierstimmenarchiv</t>
  </si>
  <si>
    <t>collection_reptilien_amphibien</t>
  </si>
  <si>
    <t>collection_pisces</t>
  </si>
  <si>
    <t>collection_palaeo_und_kaenophytikum</t>
  </si>
  <si>
    <t>collection_mollusca</t>
  </si>
  <si>
    <t>collection_mineralogie_petrographie</t>
  </si>
  <si>
    <t>collection_mikropalaeontologie</t>
  </si>
  <si>
    <t>collection_meteoriten</t>
  </si>
  <si>
    <t>collection_mesophytikum</t>
  </si>
  <si>
    <t>collection_marine_invertebraten</t>
  </si>
  <si>
    <t>collection_mammalia</t>
  </si>
  <si>
    <t>collection_lepidoptera</t>
  </si>
  <si>
    <t>collection_hymenoptera</t>
  </si>
  <si>
    <t>collection_historische_bild_und_schriftgutsammlung</t>
  </si>
  <si>
    <t>collection_hemimetabola</t>
  </si>
  <si>
    <t>collection_fossile_saeugetiere_homoniden_geologie</t>
  </si>
  <si>
    <t>collection_fossile_reptilien_faehrten_voegel</t>
  </si>
  <si>
    <t>collection_fossile_fische_amphibien_otolithen</t>
  </si>
  <si>
    <t>collection_fossile_cephalopoden_cnidaria</t>
  </si>
  <si>
    <t>collection_fossile_bivalvia_gastropoda_brachiopoda_porifera</t>
  </si>
  <si>
    <t>collection_fossile_arthopoda_bryozoa_echinodermata_trilobita</t>
  </si>
  <si>
    <t>collection_embryologische_sammlung</t>
  </si>
  <si>
    <t>collection_dna_gewebesammlung</t>
  </si>
  <si>
    <t>collection_diptera_siphonaptera</t>
  </si>
  <si>
    <t>collection_crustacea_protozoa</t>
  </si>
  <si>
    <t>collection_coleoptera</t>
  </si>
  <si>
    <t>collection_bibliothek</t>
  </si>
  <si>
    <t>collection_aves</t>
  </si>
  <si>
    <t>collection_arachnida_myriapoda</t>
  </si>
  <si>
    <t>laboratory_nb_paleo_laboratories</t>
  </si>
  <si>
    <t>laboratory_isotope_laboratories</t>
  </si>
  <si>
    <t>laboratory_integrated_zoological_laboratory</t>
  </si>
  <si>
    <t>laboratory_geochemical_and_microanalytical_facilities</t>
  </si>
  <si>
    <t>laboratory_dna_lab</t>
  </si>
  <si>
    <t>laboratory_3d_laboratory</t>
  </si>
  <si>
    <t>laboratory_computer_cluster</t>
  </si>
  <si>
    <t>laboratory_bioacoustic_lab</t>
  </si>
  <si>
    <t>laboratory_animal_care_facility</t>
  </si>
  <si>
    <t>type__artikel</t>
  </si>
  <si>
    <t>subtype__populartikel</t>
  </si>
  <si>
    <t>subtype__peerrevartikel</t>
  </si>
  <si>
    <t>subtype__sammelbandbeitrag</t>
  </si>
  <si>
    <t>subtype__beitraginpresse</t>
  </si>
  <si>
    <t>subtype__wissartikel</t>
  </si>
  <si>
    <t>type__buch</t>
  </si>
  <si>
    <t>subtype__popbuch</t>
  </si>
  <si>
    <t>subtype__buchfachbuch</t>
  </si>
  <si>
    <t>type__katalog</t>
  </si>
  <si>
    <t>subtype__ausstellungskatalog</t>
  </si>
  <si>
    <t>subtype__sammlungskatalog</t>
  </si>
  <si>
    <t>type__konfpo</t>
  </si>
  <si>
    <t>subtype__poster</t>
  </si>
  <si>
    <t>subtype__konfpotagungsband</t>
  </si>
  <si>
    <t>subtype__konferenzbeitragpaper</t>
  </si>
  <si>
    <t>type__datenpublikation</t>
  </si>
  <si>
    <t>type__sammelband</t>
  </si>
  <si>
    <t>type__gutachten</t>
  </si>
  <si>
    <t>subtype__stellungnahmen</t>
  </si>
  <si>
    <t>subtype__sonstgutachten</t>
  </si>
  <si>
    <t>subtype__bestgutachten</t>
  </si>
  <si>
    <t>type__graueliteratur</t>
  </si>
  <si>
    <t>subtype__arbeitspapier</t>
  </si>
  <si>
    <t>subtype__bericht</t>
  </si>
  <si>
    <t>subtype__discussion_paper</t>
  </si>
  <si>
    <t>type__rezension</t>
  </si>
  <si>
    <t>Dieter.Korn</t>
  </si>
  <si>
    <t>2022-02-07 16:17:29.461947</t>
  </si>
  <si>
    <t>2020-02-16 08:20:48.894948</t>
  </si>
  <si>
    <t>Spalletta, C.; Corradini, C.; Korn, D.; Kumpan, T.; Perri, M.; Venturini, C.; Pondrelli, M.; Feist, R.</t>
  </si>
  <si>
    <t>Korn, D.</t>
  </si>
  <si>
    <t>Spalletta, C.; Corradini, C.; Feist, R.; Kumpan, T.; Perri, M.; Pondrelli, M.; Venturini, C.</t>
  </si>
  <si>
    <t>2021-01-01</t>
  </si>
  <si>
    <t>The Devonian–Carboniferous boundary in the Carnic Alps (Austria and Italy)</t>
  </si>
  <si>
    <t>Palaeobiodiversity and Palaeoenvironments</t>
  </si>
  <si>
    <t>Springer Science and Business Media LLC</t>
  </si>
  <si>
    <t>doi</t>
  </si>
  <si>
    <t>10.1007/s12549-019-00413-3</t>
  </si>
  <si>
    <t>closed_access</t>
  </si>
  <si>
    <t>artikel</t>
  </si>
  <si>
    <t>peerrevartikel</t>
  </si>
  <si>
    <t>Department: Diversity Dynamics; Collection: Fossile Cephalopoden, Cnidaria</t>
  </si>
  <si>
    <t>2022-02-07 16:06:07.894102</t>
  </si>
  <si>
    <t>2020-10-27 08:19:45.624383</t>
  </si>
  <si>
    <t>Gliwa, J.; Crasquin, S.; Korn, D.; Ghaderi, A.; Forel, M.</t>
  </si>
  <si>
    <t>Gliwa, J.; Korn, D.</t>
  </si>
  <si>
    <t>Forel, M.; Crasquin, S.; Ghaderi, A.</t>
  </si>
  <si>
    <t>2021-04-01</t>
  </si>
  <si>
    <t>Ostracods from the end‐Permian mass extinction in the Aras Valley section (north‐west Iran)</t>
  </si>
  <si>
    <t>Papers in Palaeontology</t>
  </si>
  <si>
    <t>1-40</t>
  </si>
  <si>
    <t>Wiley</t>
  </si>
  <si>
    <t>10.1002/spp2.1330</t>
  </si>
  <si>
    <t>open_access</t>
  </si>
  <si>
    <t>Department: Diversity Dynamics; This publication cites MfN collection specimens; This publication is a taxonomic revision; This publication is a species description; Laboratory: NB paleo laboratories</t>
  </si>
  <si>
    <t>2022-02-07 16:07:00.926848</t>
  </si>
  <si>
    <t>2020-12-04 10:00:45.08353</t>
  </si>
  <si>
    <t>Dopieralska, J.; Korn, D.; Siepak, M.; Skompski, S.; Walczak, A.; Belka, Z.; Jakubowicz, M.</t>
  </si>
  <si>
    <t>Belka, Z.; Dopieralska, J.; Jakubowicz, M.; Skompski, S.; Walczak, A.; Siepak, M.</t>
  </si>
  <si>
    <t>Nd isotope record of ocean closure archived in limestones of the Devonian–Carboniferous carbonate platform, Greater Karatau, southern Kazakhstan</t>
  </si>
  <si>
    <t>Journal of the Geological Society</t>
  </si>
  <si>
    <t>jgs2020-077</t>
  </si>
  <si>
    <t>Geological Society of London</t>
  </si>
  <si>
    <t>10.1144/jgs2020-077</t>
  </si>
  <si>
    <t>Geology; Department: Diversity Dynamics</t>
  </si>
  <si>
    <t>Bonnie.Blaimer</t>
  </si>
  <si>
    <t>2022-02-08 12:19:22.538383</t>
  </si>
  <si>
    <t>2020-12-07 13:24:36.500269</t>
  </si>
  <si>
    <t>Blaimer, B.</t>
  </si>
  <si>
    <t>Crematogaster</t>
  </si>
  <si>
    <t>Encyclopedia of Social Insects</t>
  </si>
  <si>
    <t>310-314</t>
  </si>
  <si>
    <t>Springer International Publishing</t>
  </si>
  <si>
    <t>10.1007/978-3-319-90306-4_159-1</t>
  </si>
  <si>
    <t>sammelbandbeitrag</t>
  </si>
  <si>
    <t>Department: Biodiversity Discovery; Department: Center for Integrated Biodiversity Discovery</t>
  </si>
  <si>
    <t>2022-02-08 12:18:57.098414</t>
  </si>
  <si>
    <t>2020-12-07 13:36:57.186961</t>
  </si>
  <si>
    <t>Chartois, M.; Gates, M.; Faure, S.; Noort, S.; Rossi, J.; Rasplus, J.; Blaimer, B.; Brady, S.; Ratnasingham, S.; Cruaud, A.; Nidelet, S.; Sauné, L.; Delvare, G.</t>
  </si>
  <si>
    <t>Cruaud, A.; Delvare, G.; Nidelet, S.; Sauné, L.; Ratnasingham, S.; Chartois, M.; Gates, M.; Brady, S.; Faure, S.; Noort, S.; Rossi, J.; Rasplus, J.</t>
  </si>
  <si>
    <t>2021-01-28</t>
  </si>
  <si>
    <t>Ultra‐Conserved Elements and morphology reciprocally illuminate conflicting phylogenetic hypotheses in Chalcididae (Hymenoptera, Chalcidoidea)</t>
  </si>
  <si>
    <t>Cladistics</t>
  </si>
  <si>
    <t>1-35</t>
  </si>
  <si>
    <t>10.1111/cla.12416</t>
  </si>
  <si>
    <t>wissartikel</t>
  </si>
  <si>
    <t>Ecology, Evolution, Behavior and Systematics; Department: Biodiversity Discovery; Department: Center for Integrated Biodiversity Discovery</t>
  </si>
  <si>
    <t>2022-02-07 16:08:11.875371</t>
  </si>
  <si>
    <t>2020-12-14 08:43:04.637689</t>
  </si>
  <si>
    <t>Korn, D.; Hu, K.; Qi, Y.; Wang, Q.</t>
  </si>
  <si>
    <t>Wang, Q.; Hu, K.; Qi, Y.</t>
  </si>
  <si>
    <t>2021-03-01</t>
  </si>
  <si>
    <t>The succession of the mid-Bashkirian ammonoids Cancelloceras and Gastrioceras in North China</t>
  </si>
  <si>
    <t>Palaeoworld</t>
  </si>
  <si>
    <t>72-94</t>
  </si>
  <si>
    <t>Elsevier BV</t>
  </si>
  <si>
    <t>10.1016/j.palwor.2020.04.009</t>
  </si>
  <si>
    <t>Department: Diversity Dynamics; This publication is a taxonomic revision; This publication is a species description</t>
  </si>
  <si>
    <t>root</t>
  </si>
  <si>
    <t>2022-01-24 19:48:05.124459</t>
  </si>
  <si>
    <t>2020-12-18 11:39:23.504086</t>
  </si>
  <si>
    <t>Kremer, N.; Waldherr, E.</t>
  </si>
  <si>
    <t>2021-04-28</t>
  </si>
  <si>
    <t>Das barrierefreie Krokodil - ein Exponat für die Sinne</t>
  </si>
  <si>
    <t>MfN</t>
  </si>
  <si>
    <t>internal-id</t>
  </si>
  <si>
    <t>d09cf678-1c36-4dda-8768-007f579c5b57</t>
  </si>
  <si>
    <t>graueliteratur</t>
  </si>
  <si>
    <t>bericht</t>
  </si>
  <si>
    <t>Department: Science Data Management; Department: Collection Innovation and Transfer</t>
  </si>
  <si>
    <t>Kristina.Rintelen</t>
  </si>
  <si>
    <t>2021-11-16 09:55:39.163197</t>
  </si>
  <si>
    <t>2021-01-05 08:29:50.566762</t>
  </si>
  <si>
    <t>Klotz, W.; Von Rintelen, T.; Lukhaup, C.; Wowor, D.; Von Rintelen, K.</t>
  </si>
  <si>
    <t>Von Rintelen, T.; Von Rintelen, K.</t>
  </si>
  <si>
    <t>Klotz, W.; Wowor, D.; Lukhaup, C.</t>
  </si>
  <si>
    <t>2021-01-04</t>
  </si>
  <si>
    <t>Lake Poso's shrimp fauna revisited: the description of five new species of the genus Caridina (Crustacea, Decapoda, Atyidae) more than doubles the number of endemic lacustrine species</t>
  </si>
  <si>
    <t>ZooKeys</t>
  </si>
  <si>
    <t>81-122</t>
  </si>
  <si>
    <t>Pensoft Publishers</t>
  </si>
  <si>
    <t>10.3897/zookeys.1009.54303</t>
  </si>
  <si>
    <t>This publication cites MfN collection specimens; This publication is a taxonomic revision; This publication is a species description; Department: Center for Integrated Biodiversity Discovery; Collection: Crustacea, Protozoa</t>
  </si>
  <si>
    <t>Johannes.Frisch</t>
  </si>
  <si>
    <t>2021-12-15 10:32:25.389221</t>
  </si>
  <si>
    <t>2021-01-07 09:19:28.966536</t>
  </si>
  <si>
    <t>Frisch, J.</t>
  </si>
  <si>
    <t>2021-01-31</t>
  </si>
  <si>
    <t>Die Käferfauna des NSG Haimberg bei Mittelrode und angrenzender Flächen (Insecta: Coleoptera). Addenda et Corrigenda 1. Fünf Neumeldungen für die Hessenfauna.</t>
  </si>
  <si>
    <t>Beiträge zur Naturkunde in Osthessen</t>
  </si>
  <si>
    <t>65-69</t>
  </si>
  <si>
    <t>Verein für Naturkunde in Osthessen</t>
  </si>
  <si>
    <t>28ae3fb6-63b6-4295-8d67-aab481e5ded7</t>
  </si>
  <si>
    <t>This publication cites MfN collection specimens; Department: Biodiversity Discovery; Collection: Coleoptera</t>
  </si>
  <si>
    <t>Stefan.Graf</t>
  </si>
  <si>
    <t>2021-01-08 10:39:57.279387</t>
  </si>
  <si>
    <t>2021-01-08 10:39:57.279719</t>
  </si>
  <si>
    <t>Graf, S.; Ohl, M.; Willsch, M.</t>
  </si>
  <si>
    <t>Willsch, M.; Ohl, M.</t>
  </si>
  <si>
    <t>Graf, S.</t>
  </si>
  <si>
    <t>2021-01-05</t>
  </si>
  <si>
    <t>Comparative morphology of the musculature of the sting apparatus in Ampulex compressa (Hymenoptera, Ampulicidae) and Sceliphron destillatorium (Hymenoptera, Sphecidae)</t>
  </si>
  <si>
    <t>Deutsche Entomologische Zeitschrift</t>
  </si>
  <si>
    <t>21-32</t>
  </si>
  <si>
    <t>Pensoft</t>
  </si>
  <si>
    <t>10.3897/dez.68.58217</t>
  </si>
  <si>
    <t>Department: Evolutionary Morphology; This publication cites MfN collection specimens; Laboratory: 3D laboratory [CT, surface scan, photogrammetry, digital visualisation]; Collection: Hymenoptera</t>
  </si>
  <si>
    <t>2022-01-12 10:29:50.921398</t>
  </si>
  <si>
    <t>2021-01-08 15:07:45.482153</t>
  </si>
  <si>
    <t>Nadim, T.</t>
  </si>
  <si>
    <t>2021-01-11</t>
  </si>
  <si>
    <t>Database</t>
  </si>
  <si>
    <t>Uncertain Archives: Critical Keywords for Big Data</t>
  </si>
  <si>
    <t>125-133</t>
  </si>
  <si>
    <t>MIT Press</t>
  </si>
  <si>
    <t>0f02c5d4-ff30-41a2-9a70-53e265a57234</t>
  </si>
  <si>
    <t>Department: Humanities of Nature</t>
  </si>
  <si>
    <t>Clara.Schindler</t>
  </si>
  <si>
    <t>2021-04-19 10:54:37.803932</t>
  </si>
  <si>
    <t>2021-01-08 23:54:47.153286</t>
  </si>
  <si>
    <t>Nagy, M.; Knörnschild, M.; Lattenkamp, E.; Drexl, M.; Vernes, S.; Wiegrebe, L.</t>
  </si>
  <si>
    <t>Nagy, M.; Knörnschild, M.</t>
  </si>
  <si>
    <t>Lattenkamp, E.; Drexl, M.; Vernes, S.; Wiegrebe, L.</t>
  </si>
  <si>
    <t>2021-01-06</t>
  </si>
  <si>
    <t>Hearing sensitivity and amplitude coding in bats are differentially shaped by echolocation calls and social calls</t>
  </si>
  <si>
    <t>Proceedings of the Royal Society B: Biological Sciences</t>
  </si>
  <si>
    <t>Article Number: 20202600</t>
  </si>
  <si>
    <t>The Royal Society</t>
  </si>
  <si>
    <t>10.1098/rspb.2020.2600</t>
  </si>
  <si>
    <t>Department: Microevolution; Collection: Tierstimmenarchiv; Laboratory: Bioacoustic lab</t>
  </si>
  <si>
    <t>2022-01-24 19:50:49.150261</t>
  </si>
  <si>
    <t>2021-01-11 07:49:15.835764</t>
  </si>
  <si>
    <t>Damaschun, F.</t>
  </si>
  <si>
    <t>2021-01-20</t>
  </si>
  <si>
    <t>Gilt for Gold</t>
  </si>
  <si>
    <t>The Nature of Things – Stories from a Natural History Museum</t>
  </si>
  <si>
    <t>84-85</t>
  </si>
  <si>
    <t>Dietrich Reimer Verlag</t>
  </si>
  <si>
    <t>6bb7a8d3-1c4f-4beb-ae90-297b64d5acc3</t>
  </si>
  <si>
    <t>embargoed_access</t>
  </si>
  <si>
    <t>Department: Humanities of Nature; Collection: Mineralogie/Petrographie; Department: Collection Management; Department: Information Supply and Information Management</t>
  </si>
  <si>
    <t>Hagit.Keysar</t>
  </si>
  <si>
    <t>2021-01-12 13:11:02.172439</t>
  </si>
  <si>
    <t>2021-01-12 13:07:18.173954</t>
  </si>
  <si>
    <t>Keysar, H.</t>
  </si>
  <si>
    <t>2021-05-01</t>
  </si>
  <si>
    <t>Aerial</t>
  </si>
  <si>
    <t>Routledge</t>
  </si>
  <si>
    <t>a7c16d30-2c1b-46e1-830c-78142da1ef21</t>
  </si>
  <si>
    <t>Jana.Rumler</t>
  </si>
  <si>
    <t>2022-01-12 16:48:06.842154</t>
  </si>
  <si>
    <t>2021-01-18 09:46:21.455486</t>
  </si>
  <si>
    <t>Díez Díaz, V.; Schwarz, D.; Mallison, H.; Asbach, P.; Blanco, A.</t>
  </si>
  <si>
    <t>Díez Díaz, V.; Schwarz, D.</t>
  </si>
  <si>
    <t>Mallison, H.; Asbach, P.; Blanco, A.</t>
  </si>
  <si>
    <t>2021-01-17</t>
  </si>
  <si>
    <t>Comparing surface digitization techniques in palaeontology using visual perceptual metrics and distance computations between 3D meshes</t>
  </si>
  <si>
    <t>Palaeontology</t>
  </si>
  <si>
    <t>179-202</t>
  </si>
  <si>
    <t>10.1111/pala.12518</t>
  </si>
  <si>
    <t>Palaeontology; Ecology, Evolution, Behavior and Systematics; Department: Evolutionary Morphology</t>
  </si>
  <si>
    <t>Mozes.Blom</t>
  </si>
  <si>
    <t>2021-01-22 09:25:06.424465</t>
  </si>
  <si>
    <t>2021-01-22 09:25:06.424783</t>
  </si>
  <si>
    <t>Waurick, I.; Blom, M.; Ripperger, S.</t>
  </si>
  <si>
    <t>Ripperger, S.; Waurick, I.; Blom, M.</t>
  </si>
  <si>
    <t>Tri- and tetranucleotide microsatellite markers developed based on the genome of the common vampire bat (Desmodus rotundus)</t>
  </si>
  <si>
    <t>Museum für Naturkunde Berlin (MfN) - Leibniz Institute for Evolution and Biodiversity Science</t>
  </si>
  <si>
    <t>10.7479/e1hc-ff78</t>
  </si>
  <si>
    <t>datenpublikation</t>
  </si>
  <si>
    <t>Department: Microevolution; Laboratory: DNA-lab</t>
  </si>
  <si>
    <t>2022-01-18 07:24:39.755872</t>
  </si>
  <si>
    <t>2021-01-22 11:47:12.003831</t>
  </si>
  <si>
    <t>Hempel, E.; Paijmans, J.; Bibi, F.; Westbury, M.; Hofreiter, M.; Faith, J.; Kamminga, P.; Brink, J.; Kalthoff, D.; Zachos, F.</t>
  </si>
  <si>
    <t>Hempel, E.; Bibi, F.</t>
  </si>
  <si>
    <t>Faith, J.; Brink, J.; Kalthoff, D.; Kamminga, P.; Paijmans, J.; Westbury, M.; Hofreiter, M.; Zachos, F.</t>
  </si>
  <si>
    <t>2021-01-22</t>
  </si>
  <si>
    <t>Identifying the true number of specimens of the extinct blue antelope (Hippotragus leucophaeus)</t>
  </si>
  <si>
    <t>Scientific Reports</t>
  </si>
  <si>
    <t>Article number: 2100 (2021)</t>
  </si>
  <si>
    <t>10.1038/s41598-020-80142-2</t>
  </si>
  <si>
    <t>This publication cites MfN collection specimens; Collection: Mammalia; Department: Evolutionary Morphology</t>
  </si>
  <si>
    <t>2021-04-23 08:20:40.777008</t>
  </si>
  <si>
    <t>2021-02-17 15:04:21.080456</t>
  </si>
  <si>
    <t>Vogel, C.; Huthwelker, T.; Gäbler, H.; Schraut, K.; Adam, C.; Gentzmann, M.</t>
  </si>
  <si>
    <t>Gentzmann, M.; Schraut, K.; Vogel, C.; Gäbler, H.; Huthwelker, T.; Adam, C.</t>
  </si>
  <si>
    <t>2021-02-02</t>
  </si>
  <si>
    <t>Investigation of scandium in bauxite residues of different origin</t>
  </si>
  <si>
    <t>Applied Geochemistry</t>
  </si>
  <si>
    <t>Article Number: 104898</t>
  </si>
  <si>
    <t>10.1016/j.apgeochem.2021.104898</t>
  </si>
  <si>
    <t>Geochemistry and Petrology; Pollution; Environmental Chemistry; Department: Impact and Meteorite Research; Laboratory: Geochemical and microanalytical facilities</t>
  </si>
  <si>
    <t>Johan.Renaudie</t>
  </si>
  <si>
    <t>2021-02-25 10:13:11.947593</t>
  </si>
  <si>
    <t>2021-02-25 10:13:11.948052</t>
  </si>
  <si>
    <t>Wu, L.; King, T.; Klages, J.; Siddoway, C.; Yamane, M.; Renaudie, J.; Passchier, S.; Robinson, D.; Scherer, R.; Penkrot, M.; Reinardy, B.; Prebble, J.; Rahaman, W.; Klaus, A.; Gao, L.; Halberstadt, A.; Iwai, M.; Gohl, K.; Cowan, E.; Hillenbrand, C.; Horikawa, K.; Esteves, M.; Bauersachs, T.; Fegyveresi, J.; Frederichs, T.; Bohaty, S.; De Lira Mota, M.; Courtillat, M.; Wellner, J.; Kim, J.</t>
  </si>
  <si>
    <t>Renaudie, J.</t>
  </si>
  <si>
    <t>Gohl, K.; Wellner, J.; Klaus, A.; Bauersachs, T.; Bohaty, S.; Courtillat, M.; Cowan, E.; De Lira Mota, M.; Esteves, M.; Fegyveresi, J.; Frederichs, T.; Gao, L.; Halberstadt, A.; Hillenbrand, C.; Horikawa, K.; Iwai, M.; Kim, J.; King, T.; Klages, J.; Passchier, S.; Penkrot, M.; Prebble, J.; Rahaman, W.; Reinardy, B.; Robinson, D.; Scherer, R.; Siddoway, C.; Wu, L.; Yamane, M.</t>
  </si>
  <si>
    <t>2021-02-23</t>
  </si>
  <si>
    <t>Expedition 379 summary</t>
  </si>
  <si>
    <t>Amundsen Sea West Antarctic Ice Sheet History</t>
  </si>
  <si>
    <t>International Ocean Discovery Program</t>
  </si>
  <si>
    <t>10.14379/iodp.proc.379.101.2021</t>
  </si>
  <si>
    <t>Department: Diversity Dynamics</t>
  </si>
  <si>
    <t>2021-02-25 10:14:01.242439</t>
  </si>
  <si>
    <t>2021-02-25 10:14:01.24289</t>
  </si>
  <si>
    <t>Yamane, M.; Bohaty, S.; Passchier, S.; Penkrot, M.; Siddoway, C.; Scherer, R.; Prebble, J.; Wu, L.; Rahaman, W.; Robinson, D.; Reinardy, B.; Renaudie, J.; Hillenbrand, C.; Horikawa, K.; King, T.; Iwai, M.; Kim, J.; Frederichs, T.; Courtillat, M.; Gao, L.; Halberstadt, A.; Cowan, E.; Fegyveresi, J.; De Lira Mota, M.; Esteves, M.; Klaus, A.; Klages, J.; Bauersachs, T.; Wellner, J.; Gohl, K.</t>
  </si>
  <si>
    <t>Expedition 379 methods</t>
  </si>
  <si>
    <t>10.14379/iodp.proc.379.102.2021</t>
  </si>
  <si>
    <t>2021-11-19 11:07:31.887171</t>
  </si>
  <si>
    <t>2021-02-25 10:15:04.835641</t>
  </si>
  <si>
    <t>Prebble, J.; Kim, J.; De Lira Mota, M.; Rahaman, W.; Robinson, D.; King, T.; Scherer, R.; Bohaty, S.; Wellner, J.; Bauersachs, T.; Siddoway, C.; Gohl, K.; Renaudie, J.; Klaus, A.; Halberstadt, A.; Passchier, S.; Wu, L.; Yamane, M.; Reinardy, B.; Klages, J.; Penkrot, M.; Courtillat, M.; Gao, L.; Frederichs, T.; Cowan, E.; Esteves, M.; Iwai, M.; Horikawa, K.; Fegyveresi, J.; Hillenbrand, C.</t>
  </si>
  <si>
    <t>Wellner, J.; Gohl, K.; Klaus, A.; Bauersachs, T.; Bohaty, S.; Courtillat, M.; Cowan, E.; De Lira Mota, M.; Esteves, M.; Fegyveresi, J.; Frederichs, T.; Gao, L.; Halberstadt, A.; Hillenbrand, C.; Horikawa, K.; Iwai, M.; Kim, J.; King, T.; Klages, J.; Passchier, S.; Penkrot, M.; Prebble, J.; Rahaman, W.; Reinardy, B.; Robinson, D.; Scherer, R.; Siddoway, C.; Wu, L.; Yamane, M.</t>
  </si>
  <si>
    <t>Site U1532</t>
  </si>
  <si>
    <t>1-47</t>
  </si>
  <si>
    <t>10.14379/iodp.proc.379.103.2021</t>
  </si>
  <si>
    <t>2021-02-25 10:15:47.576416</t>
  </si>
  <si>
    <t>2021-02-25 10:15:47.576701</t>
  </si>
  <si>
    <t>Klages, J.; Prebble, J.; Passchier, S.; Penkrot, M.; Horikawa, K.; Fegyveresi, J.; Iwai, M.; Frederichs, T.; Halberstadt, A.; Cowan, E.; Gohl, K.; De Lira Mota, M.; Klaus, A.; Courtillat, M.; Gao, L.; Bohaty, S.; Wellner, J.; Hillenbrand, C.; Kim, J.; Rahaman, W.; King, T.; Esteves, M.; Bauersachs, T.; Wu, L.; Robinson, D.; Reinardy, B.; Yamane, M.; Renaudie, J.; Scherer, R.; Siddoway, C.</t>
  </si>
  <si>
    <t>Site U1533</t>
  </si>
  <si>
    <t>10.14379/iodp.proc.379.104.2021</t>
  </si>
  <si>
    <t>Parm.vonOheimb</t>
  </si>
  <si>
    <t>2022-02-07 15:15:32.067503</t>
  </si>
  <si>
    <t>2021-03-06 12:01:24.347145</t>
  </si>
  <si>
    <t>Mamos, T.; Von Oheimb, P.; Sulikowska-Drozd, A.; Uit De Weerd, D.</t>
  </si>
  <si>
    <t>Von Oheimb, P.</t>
  </si>
  <si>
    <t>Mamos, T.; Uit De Weerd, D.; Sulikowska-Drozd, A.</t>
  </si>
  <si>
    <t>2021-03-05</t>
  </si>
  <si>
    <t>Evolution of reproductive strategies in the species-rich land snail subfamily Phaedusinae (Stylommatophora: Clausiliidae)</t>
  </si>
  <si>
    <t>Molecular Phylogenetics and Evolution</t>
  </si>
  <si>
    <t>10.1016/j.ympev.2020.107060</t>
  </si>
  <si>
    <t>Department: Center for Integrated Biodiversity Discovery</t>
  </si>
  <si>
    <t>2022-01-12 11:20:02.019868</t>
  </si>
  <si>
    <t>2021-03-11 13:20:00.654832</t>
  </si>
  <si>
    <t>Schönert, V.; Specht, I.</t>
  </si>
  <si>
    <t>Schönert, V.</t>
  </si>
  <si>
    <t>Specht, I.</t>
  </si>
  <si>
    <t>Öffnung von Museen nach dem ersten Lockdown im Sommer 2020</t>
  </si>
  <si>
    <t>Kulturelle Bildung-Online</t>
  </si>
  <si>
    <t>d59f5b75-69c3-4ac7-be34-7a8428ddbdcc</t>
  </si>
  <si>
    <t>Department: Science in Society</t>
  </si>
  <si>
    <t>2021-11-19 10:36:55.362403</t>
  </si>
  <si>
    <t>2021-03-19 18:32:55.934839</t>
  </si>
  <si>
    <t>Rauer, H.; Wünnemann, K.; Grenfell, J.; Ruedas, T.</t>
  </si>
  <si>
    <t>Ruedas, T.; Wünnemann, K.</t>
  </si>
  <si>
    <t>Grenfell, J.; Rauer, H.</t>
  </si>
  <si>
    <t>2021-03-15</t>
  </si>
  <si>
    <t>Impact-atmosphere-interior interactions in terrestrial planets on different timescales</t>
  </si>
  <si>
    <t>52nd Lunar and Planetary Science Conference 2021</t>
  </si>
  <si>
    <t>906632da-bc3b-4285-bb7f-66671b6e30db</t>
  </si>
  <si>
    <t>konfpo</t>
  </si>
  <si>
    <t>konferenzbeitragpaper</t>
  </si>
  <si>
    <t>Department: Impact and Meteorite Research</t>
  </si>
  <si>
    <t>2021-11-19 10:09:53.299522</t>
  </si>
  <si>
    <t>2021-03-22 08:41:11.28649</t>
  </si>
  <si>
    <t>Loth, A.</t>
  </si>
  <si>
    <t>2021-02-01</t>
  </si>
  <si>
    <t>Engagieren!</t>
  </si>
  <si>
    <t>Albert</t>
  </si>
  <si>
    <t>Nr. 6</t>
  </si>
  <si>
    <t>Einstein Stiftung Berlin</t>
  </si>
  <si>
    <t>0daea383-11c6-4b21-93cc-3e5ef209fb1f</t>
  </si>
  <si>
    <t>beitraginpresse</t>
  </si>
  <si>
    <t>2021-10-28 13:18:59.628954</t>
  </si>
  <si>
    <t>2021-03-23 17:46:13.626911</t>
  </si>
  <si>
    <t>Manzoni, M.; Hecker, S.; Vohland, K.; Schade, S.; Arias, R.; Pelacho, M.; Noordwijk, T.</t>
  </si>
  <si>
    <t>Hecker, S.; Vohland, K.</t>
  </si>
  <si>
    <t>Schade, S.; Pelacho, M.; Noordwijk, T.; Arias, R.; Manzoni, M.</t>
  </si>
  <si>
    <t>2021-01-12</t>
  </si>
  <si>
    <t>Citizen Science and Policy</t>
  </si>
  <si>
    <t>351-371</t>
  </si>
  <si>
    <t>10.1007/978-3-030-58278-4_18</t>
  </si>
  <si>
    <t>2021-08-31 11:32:41.039492</t>
  </si>
  <si>
    <t>2021-04-08 14:41:28.734869</t>
  </si>
  <si>
    <t>Ferner, K.</t>
  </si>
  <si>
    <t>2021-03-31</t>
  </si>
  <si>
    <t>Early postnatal lung development in the eastern quoll (Dasyurus viverrinus)</t>
  </si>
  <si>
    <t>Anatomical Record</t>
  </si>
  <si>
    <t>10.1002/ar.24623</t>
  </si>
  <si>
    <t>Department: Evolutionary Morphology; This publication cites MfN collection specimens; Collection: Embryologische Sammlung</t>
  </si>
  <si>
    <t>2021-11-19 10:26:47.254164</t>
  </si>
  <si>
    <t>2021-04-16 09:09:42.700682</t>
  </si>
  <si>
    <t>Amson, E.</t>
  </si>
  <si>
    <t>2021-01-15</t>
  </si>
  <si>
    <t>Humeral diaphysis structure across mammals</t>
  </si>
  <si>
    <t>Evolution</t>
  </si>
  <si>
    <t>748-755</t>
  </si>
  <si>
    <t>10.1111/evo.14170</t>
  </si>
  <si>
    <t>Department: Evolutionary Morphology; This publication cites MfN collection specimens; Collection: Mammalia; Collection: Fossile Säugetiere, Homoniden, Geologie; Laboratory: 3D laboratory [CT, surface scan, photogrammetry, digital visualisation]</t>
  </si>
  <si>
    <t>Joerg.Freyhof</t>
  </si>
  <si>
    <t>2021-11-12 12:57:43.052777</t>
  </si>
  <si>
    <t>2021-04-16 10:32:47.373446</t>
  </si>
  <si>
    <t>Schomaker, C.; Górski, K.; Nastase, A.; Erős, T.; Ferreira, T.; Borcherding, J.; Wolter, C.; Freyhof, J.; Gessner, J.</t>
  </si>
  <si>
    <t>Freyhof, J.</t>
  </si>
  <si>
    <t>Wolter, C.; Borcherding, J.; Ferreira, T.; Gessner, J.; Górski, K.; Nastase, A.; Schomaker, C.; Erős, T.</t>
  </si>
  <si>
    <t>Characterization of European lampreys and fishes by their longitudinal and lateral distribution traits</t>
  </si>
  <si>
    <t>Ecological Indicators</t>
  </si>
  <si>
    <t>Article Number: 107350</t>
  </si>
  <si>
    <t>10.1016/j.ecolind.2021.107350</t>
  </si>
  <si>
    <t>Ecology; General Decision Sciences; Ecology, Evolution, Behavior and Systematics; Department: Biodiversity Discovery</t>
  </si>
  <si>
    <t>2021-04-20 19:26:13.262854</t>
  </si>
  <si>
    <t>2021-04-19 11:03:23.516752</t>
  </si>
  <si>
    <t>Günther, R.; Oliver, P.; Richards, S.; Tjaturadi, B.</t>
  </si>
  <si>
    <t>Günther, R.</t>
  </si>
  <si>
    <t>Oliver, P.; Tjaturadi, B.; Richards, S.</t>
  </si>
  <si>
    <t>Zootaxa</t>
  </si>
  <si>
    <t>117-126</t>
  </si>
  <si>
    <t>Magnolia Press</t>
  </si>
  <si>
    <t>10.11646/zootaxa.4903.1.7</t>
  </si>
  <si>
    <t>Animal Science and Zoology; Ecology, Evolution, Behavior and Systematics; Department: Biodiversity Discovery</t>
  </si>
  <si>
    <t>kai.wuennemann</t>
  </si>
  <si>
    <t>2022-01-11 11:34:44.618498</t>
  </si>
  <si>
    <t>2021-04-19 12:03:57.537717</t>
  </si>
  <si>
    <t>Manske, L.; Marchi, S.; Plesa, A.; Wünnemann, K.</t>
  </si>
  <si>
    <t>Manske, L.; Wünnemann, K.</t>
  </si>
  <si>
    <t>Marchi, S.; Plesa, A.</t>
  </si>
  <si>
    <t>Impact melting upon basin formation on early Mars</t>
  </si>
  <si>
    <t>Icarus</t>
  </si>
  <si>
    <t>Article Number: 114128</t>
  </si>
  <si>
    <t>10.1016/j.icarus.2020.114128</t>
  </si>
  <si>
    <t>Space and Planetary Science; Astronomy and Astrophysics; Department: Impact and Meteorite Research; Department: Solar System, Impacts and Meteorites</t>
  </si>
  <si>
    <t>2021-11-12 13:25:09.918519</t>
  </si>
  <si>
    <t>2021-04-19 12:14:14.711365</t>
  </si>
  <si>
    <t>Geiger, M.; Freyhof, J.</t>
  </si>
  <si>
    <t>Geiger, M.</t>
  </si>
  <si>
    <t>2021-01-18</t>
  </si>
  <si>
    <t>Oxynoemacheilus shehabi, a new nemacheilid loach from the upper Orontes in southern Syria (Teleostei: Nemacheilidae)</t>
  </si>
  <si>
    <t>571-583</t>
  </si>
  <si>
    <t>10.11646/zootaxa.4908.4.9</t>
  </si>
  <si>
    <t>Animal Science and Zoology; Ecology, Evolution, Behavior and Systematics; Department: Biodiversity Discovery; Department: Center for Integrated Biodiversity Discovery</t>
  </si>
  <si>
    <t>2021-04-20 18:47:28.908717</t>
  </si>
  <si>
    <t>2021-04-19 12:19:07.780882</t>
  </si>
  <si>
    <t>Mazepa, G.; Choleva, L.; Jeffries, D.; Plötner, M.; Plötner, J.; Perrin, N.; Doležálková-Kaštánková, M.; Poustka, A.; Mikulíček, P.; Grau, J.; Guex, G.</t>
  </si>
  <si>
    <t>Plötner, J.</t>
  </si>
  <si>
    <t>Doležálková-Kaštánková, M.; Mazepa, G.; Jeffries, D.; Perrin, N.; Plötner, M.; Guex, G.; Mikulíček, P.; Poustka, A.; Grau, J.; Choleva, L.</t>
  </si>
  <si>
    <t>Capture and return of sexual genomes by hybridogenetic frogs provides clonal genome enrichment in a sexual species</t>
  </si>
  <si>
    <t>Article Number: 1633</t>
  </si>
  <si>
    <t>10.1038/s41598-021-81240-5</t>
  </si>
  <si>
    <t>Multidisciplinary; Department: Microevolution</t>
  </si>
  <si>
    <t>2021-04-20 19:24:52.526174</t>
  </si>
  <si>
    <t>2021-04-19 12:34:25.594249</t>
  </si>
  <si>
    <t>Marquet, G.; Mazancourt, V.; Lorang, C.</t>
  </si>
  <si>
    <t>Lorang, C.; Marquet, G.; Mazancourt, V.</t>
  </si>
  <si>
    <t>2021-02-11</t>
  </si>
  <si>
    <t>First Occurrence of the Genus Australatya (Crustacea: Decapoda: Atyidae) in Melanesia and Polynesia with Description of a New Species</t>
  </si>
  <si>
    <t>Pacific Science</t>
  </si>
  <si>
    <t>297-308</t>
  </si>
  <si>
    <t>10.2984/74.3.7</t>
  </si>
  <si>
    <t>Multidisciplinary; Department: Biodiversity Discovery</t>
  </si>
  <si>
    <t>2022-01-18 07:28:58.446623</t>
  </si>
  <si>
    <t>2021-04-19 12:44:18.168411</t>
  </si>
  <si>
    <t>Michael, G.; Liu, T.; Zuschneid, W.; Wünnemann, K.; Oberst, J.</t>
  </si>
  <si>
    <t>Liu, T.; Wünnemann, K.</t>
  </si>
  <si>
    <t>Michael, G.; Zuschneid, W.; Oberst, J.</t>
  </si>
  <si>
    <t>Lunar megaregolith mixing by impacts: Evaluation of the non-mare component of mare soils</t>
  </si>
  <si>
    <t>Article Number: 114206</t>
  </si>
  <si>
    <t>10.1016/j.icarus.2020.114206</t>
  </si>
  <si>
    <t>Space and Planetary Science; Astronomy and Astrophysics; Department: Solar System, Impacts and Meteorites</t>
  </si>
  <si>
    <t>Mo.Roedel</t>
  </si>
  <si>
    <t>2021-12-15 11:15:31.281562</t>
  </si>
  <si>
    <t>2021-04-19 12:52:07.573051</t>
  </si>
  <si>
    <t>Lagan, P.; Wilting, A.; Guharajan, R.; Kissing, J.; Sikui, J.; Asad, S.; Abrams, J.; Rödel, M.</t>
  </si>
  <si>
    <t>Asad, S.; Rödel, M.</t>
  </si>
  <si>
    <t>Abrams, J.; Guharajan, R.; Lagan, P.; Kissing, J.; Sikui, J.; Wilting, A.</t>
  </si>
  <si>
    <t>2021-01-26</t>
  </si>
  <si>
    <t>Amphibian responses to conventional and reduced impact logging</t>
  </si>
  <si>
    <t>Forest Ecology and Management</t>
  </si>
  <si>
    <t>Article Number: 118949</t>
  </si>
  <si>
    <t>10.1016/j.foreco.2021.118949</t>
  </si>
  <si>
    <t>Forestry; Management, Monitoring, Policy and Law; Nature and Landscape Conservation; Department: Diversity Dynamics</t>
  </si>
  <si>
    <t>2021-04-20 19:05:55.427216</t>
  </si>
  <si>
    <t>2021-04-19 12:55:45.250024</t>
  </si>
  <si>
    <t>Mbedi, S.; Johnston, P.; Braun, B.; Jewgenow, K.; Kehoe, S.</t>
  </si>
  <si>
    <t>Mbedi, S.</t>
  </si>
  <si>
    <t>Kehoe, S.; Jewgenow, K.; Johnston, P.; Braun, B.</t>
  </si>
  <si>
    <t>2021-01-29</t>
  </si>
  <si>
    <t>Signalling pathways and mechanistic cues highlighted by transcriptomic analysis of primordial, primary, and secondary ovarian follicles in domestic cat</t>
  </si>
  <si>
    <t>Article Number: 2683</t>
  </si>
  <si>
    <t>10.1038/s41598-021-82051-4</t>
  </si>
  <si>
    <t>Multidisciplinary; Department: Diversity Dynamics</t>
  </si>
  <si>
    <t>2021-07-02 11:26:39.829279</t>
  </si>
  <si>
    <t>2021-04-19 13:45:00.309462</t>
  </si>
  <si>
    <t>Staude, A.; Scholtz, G.; Dunlop, J.</t>
  </si>
  <si>
    <t>Dunlop, J.</t>
  </si>
  <si>
    <t>Scholtz, G.; Staude, A.</t>
  </si>
  <si>
    <t>2021-04-07</t>
  </si>
  <si>
    <t>Reply to “Points of view in understanding trilobite eyes”</t>
  </si>
  <si>
    <t>Nature Communications</t>
  </si>
  <si>
    <t>Article Number: 2084</t>
  </si>
  <si>
    <t>10.1038/s41467-021-22228-7</t>
  </si>
  <si>
    <t>General Biochemistry, Genetics and Molecular Biology; General Physics and Astronomy; General Chemistry; Department: Evolutionary Morphology</t>
  </si>
  <si>
    <t>Lutz.Hecht</t>
  </si>
  <si>
    <t>2021-11-16 20:01:44.246089</t>
  </si>
  <si>
    <t>2021-04-20 19:40:54.383408</t>
  </si>
  <si>
    <t>Schannor, M.; Gerdes, A.; Nicoli, G.; Lana, C.; Cutts, K.; Buick, I.; Hecht, L.</t>
  </si>
  <si>
    <t>Hecht, L.</t>
  </si>
  <si>
    <t>Schannor, M.; Lana, C.; Nicoli, G.; Cutts, K.; Buick, I.; Gerdes, A.</t>
  </si>
  <si>
    <t>2021-04-08</t>
  </si>
  <si>
    <t>Reconstructing the metamorphic evolution of the Araçuaí orogen (SE Brazil) using in situ U–Pb garnet dating and            P            –            T            modelling</t>
  </si>
  <si>
    <t>Journal of Metamorphic Geology</t>
  </si>
  <si>
    <t>10.1111/jmg.12605</t>
  </si>
  <si>
    <t>Geology; Geochemistry and Petrology; Laboratory: Geochemical and microanalytical facilities; Department: Solar System, Impacts and Meteorites</t>
  </si>
  <si>
    <t>2021-11-16 20:00:44.374304</t>
  </si>
  <si>
    <t>2021-04-20 19:45:00.373405</t>
  </si>
  <si>
    <t>Hecht, L.; Debaille, V.; Humayun, M.; Van Maldeghem, F.; Yang, S.; Genge, M.; Claeys, P.; Huwig, K.; Kaufmann, F.; Soens, B.; Artemieva, N.; Decrée, S.; Harvey, R.; Goderis, S.; Van Ginneken, M.</t>
  </si>
  <si>
    <t>Hecht, L.; Kaufmann, F.</t>
  </si>
  <si>
    <t>Van Ginneken, M.; Goderis, S.; Artemieva, N.; Debaille, V.; Decrée, S.; Harvey, R.; Huwig, K.; Yang, S.; Soens, B.; Humayun, M.; Van Maldeghem, F.; Genge, M.; Claeys, P.</t>
  </si>
  <si>
    <t>A large meteoritic event over Antarctica ca. 430 ka ago inferred from chondritic spherules from the Sør Rondane Mountains</t>
  </si>
  <si>
    <t>Science Advances</t>
  </si>
  <si>
    <t>Article Number: eabc1008</t>
  </si>
  <si>
    <t>American Association for the Advancement of Science (AAAS)</t>
  </si>
  <si>
    <t>10.1126/sciadv.abc1008</t>
  </si>
  <si>
    <t>Laboratory: Geochemical and microanalytical facilities; Department: Solar System, Impacts and Meteorites</t>
  </si>
  <si>
    <t>2022-03-28 10:34:19.849292</t>
  </si>
  <si>
    <t>2021-04-21 08:28:47.794896</t>
  </si>
  <si>
    <t>De Almeida, L.; Cherman, M.; Frisch, J.; Mise, K.; Basílio, D.</t>
  </si>
  <si>
    <t>Cherman, M.; Basílio, D.; Mise, K.; De Almeida, L.</t>
  </si>
  <si>
    <t>2021-02-25</t>
  </si>
  <si>
    <t>Liogenys Guérin-Méneville, 1831 (Coleoptera: Scarabaeidae: Melolonthinae: Diplotaxini) from the Chacoan Province and its boundaries: taxonomic overview with four new species</t>
  </si>
  <si>
    <t>1-59</t>
  </si>
  <si>
    <t>10.11646/zootaxa.4938.1.1</t>
  </si>
  <si>
    <t>Animal Science and Zoology; Ecology, Evolution, Behavior and Systematics; Department: Center for Integrated Biodiversity Discovery</t>
  </si>
  <si>
    <t>Anja.Blessing</t>
  </si>
  <si>
    <t>2022-02-16 15:52:02.621756</t>
  </si>
  <si>
    <t>2021-04-21 08:34:22.498968</t>
  </si>
  <si>
    <t>Ndongo, P.; Von Rintelen, T.; Cumberlidge, N.</t>
  </si>
  <si>
    <t>Von Rintelen, T.</t>
  </si>
  <si>
    <t>Ndongo, P.; Cumberlidge, N.</t>
  </si>
  <si>
    <t>2021-02-16</t>
  </si>
  <si>
    <t>A new species of the freshwater crab genus Potamonemus Cumberlidge &amp;amp; Clark, 1992 (Crustacea, Potamonautidae) endemic to the forested highlands of southwestern Cameroon, Central Africa</t>
  </si>
  <si>
    <t>127-141</t>
  </si>
  <si>
    <t>10.3897/zookeys.1017.60990</t>
  </si>
  <si>
    <t>Silke.Voigt-Heucke</t>
  </si>
  <si>
    <t>2022-01-07 17:38:41.22848</t>
  </si>
  <si>
    <t>2021-04-21 08:38:58.259915</t>
  </si>
  <si>
    <t>Mortega, K.; Knobloch, J.; Voigt-Heucke, S.; Moczek, N.; Fabó Cartas, C.</t>
  </si>
  <si>
    <t>Moczek, N.; Fabó Cartas, C.</t>
  </si>
  <si>
    <t>Knobloch, J.</t>
  </si>
  <si>
    <t>2021-02-10</t>
  </si>
  <si>
    <t>A Self-Assessment of European Citizen Science Projects on Their Contribution to the UN Sustainable Development Goals (SDGs)</t>
  </si>
  <si>
    <t>Sustainability</t>
  </si>
  <si>
    <t>MDPI AG</t>
  </si>
  <si>
    <t>10.3390/su13041774</t>
  </si>
  <si>
    <t>Department: Innovation in Public Engagement, Participation and Open Science</t>
  </si>
  <si>
    <t>2022-03-28 10:43:30.681814</t>
  </si>
  <si>
    <t>2021-04-21 08:54:21.43647</t>
  </si>
  <si>
    <t>Niehuis, O.; Pauli, T.; Mokrousov, M.; Sann, M.; Escalona, H.; Ohl, M.; Meusemann, K.; Schmid‐Egger, C.</t>
  </si>
  <si>
    <t>Ohl, M.</t>
  </si>
  <si>
    <t>Sann, M.; Meusemann, K.; Niehuis, O.; Escalona, H.; Mokrousov, M.; Pauli, T.; Schmid‐Egger, C.</t>
  </si>
  <si>
    <t>2021-03-25</t>
  </si>
  <si>
    <t>Reanalysis of the apoid wasp phylogeny with additional taxa and sequence data confirms the placement of Ammoplanidae as sister to bees</t>
  </si>
  <si>
    <t>Systematic Entomology</t>
  </si>
  <si>
    <t>10.1111/syen.12475</t>
  </si>
  <si>
    <t>Insect Science; Ecology, Evolution, Behavior and Systematics; Department: Center for Integrated Biodiversity Discovery</t>
  </si>
  <si>
    <t>Martina.Nagy</t>
  </si>
  <si>
    <t>2021-12-06 09:57:53.055202</t>
  </si>
  <si>
    <t>2021-04-21 09:00:59.917382</t>
  </si>
  <si>
    <t>Knörnschild, M.; Lattenkamp, E.; Lu, A.; Galazyuk, A.; Adams, D.; Breeze, C.; Cooper, L.; Ball, H.; Li, C.; Vernes, S.; Reinhardt, J.; Pope, B.; Medellin, R.; Greville, L.; Zhang, J.; Horvath, S.; Teeling, E.; Haghani, A.; Zamora-Mejías, D.; Power, M.; Faure, P.; Mayer, F.; Nagy, M.; Zoller, J.; Ransome, R.; Devanna, P.; Wilkinson, G.; Fasel, N.; Arnold, B.; Hurme, E.; Günther, L.; Dechmann, D.; Jones, G.; Carter, G.</t>
  </si>
  <si>
    <t>Günther, L.; Knörnschild, M.; Mayer, F.; Nagy, M.</t>
  </si>
  <si>
    <t>Wilkinson, G.; Adams, D.; Haghani, A.; Lu, A.; Zoller, J.; Breeze, C.; Arnold, B.; Ball, H.; Carter, G.; Cooper, L.; Dechmann, D.; Devanna, P.; Fasel, N.; Galazyuk, A.; Hurme, E.; Jones, G.; Lattenkamp, E.; Li, C.; Reinhardt, J.; Medellin, R.; Pope, B.; Power, M.; Ransome, R.; Teeling, E.; Vernes, S.; Zamora-Mejías, D.; Zhang, J.; Faure, P.; Greville, L.; Horvath, S.</t>
  </si>
  <si>
    <t>2021-03-12</t>
  </si>
  <si>
    <t>DNA methylation predicts age and provides insight into exceptional longevity of bats</t>
  </si>
  <si>
    <t>Article Number: 1615</t>
  </si>
  <si>
    <t>10.1038/s41467-021-21900-2</t>
  </si>
  <si>
    <t>General Biochemistry, Genetics and Molecular Biology; General Physics and Astronomy; General Chemistry; Department: Microevolution; Collection: DNA-/Gewebesammlung</t>
  </si>
  <si>
    <t>Nils.Schlueter</t>
  </si>
  <si>
    <t>2022-02-09 12:30:53.234412</t>
  </si>
  <si>
    <t>2021-04-21 09:04:14.415152</t>
  </si>
  <si>
    <t>Lehmann, J.; Schlüter, N.; Bischof, E.; Korn, D.</t>
  </si>
  <si>
    <t>Schlüter, N.; Korn, D.</t>
  </si>
  <si>
    <t>Bischof, E.; Lehmann, J.</t>
  </si>
  <si>
    <t>2021-03-02</t>
  </si>
  <si>
    <t>Ontogeny of highly variable ceratitid ammonoids from the Anisian (Middle Triassic)</t>
  </si>
  <si>
    <t>PeerJ</t>
  </si>
  <si>
    <t>Article Number: 10931</t>
  </si>
  <si>
    <t>10.7717/peerj.10931</t>
  </si>
  <si>
    <t>Department: Diversity Dynamics; (&lt;=2020) Department: Collection Development</t>
  </si>
  <si>
    <t>2021-10-11 13:02:50.85799</t>
  </si>
  <si>
    <t>2021-04-21 09:09:03.777973</t>
  </si>
  <si>
    <t>Wünnemann, K.; Wójcicka, N.; Miljković, K.; Rajšić, A.; Daubar, I.; Collins, G.; Wieczorek, M.</t>
  </si>
  <si>
    <t>Wünnemann, K.</t>
  </si>
  <si>
    <t>Rajšić, A.; Miljković, K.; Collins, G.; Daubar, I.; Wójcicka, N.; Wieczorek, M.</t>
  </si>
  <si>
    <t>2021-01-25</t>
  </si>
  <si>
    <t>Seismic Efficiency for Simple Crater Formation in the Martian Top Crust Analog</t>
  </si>
  <si>
    <t>Journal of Geophysical Research: Planets</t>
  </si>
  <si>
    <t>Article Number: e2020JE006662</t>
  </si>
  <si>
    <t>American Geophysical Union (AGU)</t>
  </si>
  <si>
    <t>10.1029/2020je006662</t>
  </si>
  <si>
    <t>Department: Solar System, Impacts and Meteorites</t>
  </si>
  <si>
    <t>Theo.Leger</t>
  </si>
  <si>
    <t>2022-02-07 16:36:27.580341</t>
  </si>
  <si>
    <t>2021-04-21 12:29:24.254237</t>
  </si>
  <si>
    <t>Lien, V.; Mey, W.; Léger, T.</t>
  </si>
  <si>
    <t>Mey, W.; Léger, T.</t>
  </si>
  <si>
    <t>Lien, V.</t>
  </si>
  <si>
    <t>2021-03-10</t>
  </si>
  <si>
    <t>New taxa of extant and fossil primitive moths in South-East Asia and their biogeographic significance (Lepidoptera, Micropterigidae, Agathiphagidae, Lophocoronidae)</t>
  </si>
  <si>
    <t>Nota Lepidopterologica</t>
  </si>
  <si>
    <t>29-56</t>
  </si>
  <si>
    <t>10.3897/nl.44.52350</t>
  </si>
  <si>
    <t>Insect Science; Animal Science and Zoology; Ecology, Evolution, Behavior and Systematics; (&lt;=2020) Department: Biodiversity Discovery; This publication is a species description</t>
  </si>
  <si>
    <t>Brandon.Kilbourne</t>
  </si>
  <si>
    <t>2022-01-09 15:18:31.684436</t>
  </si>
  <si>
    <t>2021-04-21 12:33:20.698538</t>
  </si>
  <si>
    <t>Hutchinson, J.; Kilbourne, B.; Allen, V.</t>
  </si>
  <si>
    <t>Allen, V.; Hutchinson, J.</t>
  </si>
  <si>
    <t>2021-03-19</t>
  </si>
  <si>
    <t>The evolution of pelvic limb muscle moment arms in bird-line archosaurs</t>
  </si>
  <si>
    <t>Article Number: eabe2778</t>
  </si>
  <si>
    <t>10.1126/sciadv.abe2778</t>
  </si>
  <si>
    <t>Department: Evolutionary Morphology</t>
  </si>
  <si>
    <t>2021-12-15 11:21:07.895704</t>
  </si>
  <si>
    <t>2021-04-21 12:36:28.764089</t>
  </si>
  <si>
    <t>Boissinot, S.; Lyra, M.; Vences, M.; Müller, J.; Trape, J.; Rödel, M.; Rodríguez, A.; Ineich, I.; Kirchhof, S.</t>
  </si>
  <si>
    <t>Kirchhof, S.; Müller, J.; Rödel, M.</t>
  </si>
  <si>
    <t>Lyra, M.; Rodríguez, A.; Ineich, I.; Trape, J.; Vences, M.; Boissinot, S.</t>
  </si>
  <si>
    <t>Mitogenome analyses elucidate the evolutionary relationships of a probable Eocene wet tropics relic in the xerophilic lizard genus Acanthodactylus</t>
  </si>
  <si>
    <t>Article Number: 4858</t>
  </si>
  <si>
    <t>10.1038/s41598-021-83422-7</t>
  </si>
  <si>
    <t>Multidisciplinary; Department: Diversity Dynamics; Collection: Reptilien, Amphibien</t>
  </si>
  <si>
    <t>2021-10-11 13:13:52.171555</t>
  </si>
  <si>
    <t>2021-04-23 08:24:59.741861</t>
  </si>
  <si>
    <t>Witzmann, F.; Osenberg, M.; Hilger, A.; Manke, I.; Davesne, D.; Haridy, Y.</t>
  </si>
  <si>
    <t>Haridy, Y.; Witzmann, F.</t>
  </si>
  <si>
    <t>Osenberg, M.; Hilger, A.; Manke, I.; Davesne, D.</t>
  </si>
  <si>
    <t>Bone metabolism and evolutionary origin of osteocytes: Novel application of FIB-SEM tomography</t>
  </si>
  <si>
    <t>Article Number: eabb9113</t>
  </si>
  <si>
    <t>10.1126/sciadv.abb9113</t>
  </si>
  <si>
    <t>2022-03-28 10:53:13.614192</t>
  </si>
  <si>
    <t>2021-04-23 08:31:13.64586</t>
  </si>
  <si>
    <t>Anderson, P.; Heckeberg, N.; Rayfield, E.</t>
  </si>
  <si>
    <t>Anderson, P.; Rayfield, E.</t>
  </si>
  <si>
    <t>2021-02-03</t>
  </si>
  <si>
    <t>Testing the influence of crushing surface variation on seed-cracking performance among beak morphs of the African seedcracker Pyrenestes ostrinus</t>
  </si>
  <si>
    <t>The Journal of Experimental Biology</t>
  </si>
  <si>
    <t>Article Number: jeb230607</t>
  </si>
  <si>
    <t>The Company of Biologists</t>
  </si>
  <si>
    <t>10.1242/jeb.230607</t>
  </si>
  <si>
    <t>Insect Science; Animal Science and Zoology; Aquatic Science; Physiology; Ecology, Evolution, Behavior and Systematics; Molecular Biology; Department: Evolutionary Morphology</t>
  </si>
  <si>
    <t>Nicola.Moczek</t>
  </si>
  <si>
    <t>2021-11-18 16:29:50.181557</t>
  </si>
  <si>
    <t>2021-04-23 08:40:52.71592</t>
  </si>
  <si>
    <t>Moczek, N.; Hecker, S.; Voigt-Heucke, S.</t>
  </si>
  <si>
    <t>Moczek, N.; Hecker, S.</t>
  </si>
  <si>
    <t>2021-03-20</t>
  </si>
  <si>
    <t>Volunteering in the Citizen Science Project “Insects of Saxony”</t>
  </si>
  <si>
    <t>Insects</t>
  </si>
  <si>
    <t>10.3390/insects12030262</t>
  </si>
  <si>
    <t>2022-03-28 09:30:56.852253</t>
  </si>
  <si>
    <t>2021-04-23 08:53:12.198874</t>
  </si>
  <si>
    <t>Halevi, R.; Ullman, M.; Marom, N.; Porat, N.; Porat, R.; Lazagabaster, I.; Davidovich, U.</t>
  </si>
  <si>
    <t>Lazagabaster, I.; Ullman, M.; Porat, R.; Halevi, R.; Porat, N.; Davidovich, U.; Marom, N.</t>
  </si>
  <si>
    <t>Changes in the large carnivore community structure of the Judean Desert in connection to Holocene human settlement dynamics</t>
  </si>
  <si>
    <t>Article Number: 3548</t>
  </si>
  <si>
    <t>10.1038/s41598-021-82996-6</t>
  </si>
  <si>
    <t>Multidisciplinary; Department: Evolutionary Morphology</t>
  </si>
  <si>
    <t>2021-11-12 12:59:38.878844</t>
  </si>
  <si>
    <t>2021-04-23 09:04:37.796132</t>
  </si>
  <si>
    <t>Freyhof, J.; Yoğurtçuoğlu, B.; Kaya, C.</t>
  </si>
  <si>
    <t>Kaya, C.; Yoğurtçuoğlu, B.</t>
  </si>
  <si>
    <t>2021-03-03</t>
  </si>
  <si>
    <t>Oxynoemacheilus amanos, a new nemacheilid loach from the Orontes River drainage (Teleostei: Nemacheilidae)</t>
  </si>
  <si>
    <t>559-570</t>
  </si>
  <si>
    <t>10.11646/zootaxa.4938.5.3</t>
  </si>
  <si>
    <t>2021-05-07 07:22:07.369041</t>
  </si>
  <si>
    <t>2021-05-07 07:21:19.319402</t>
  </si>
  <si>
    <t>Buchwitz, M.; Jansen, M.; Renaudie, J.; Marchetti, L.; Voigt, S.</t>
  </si>
  <si>
    <t>Jansen, M.; Renaudie, J.; Marchetti, L.</t>
  </si>
  <si>
    <t>Buchwitz, M.; Voigt, S.</t>
  </si>
  <si>
    <t>2021-05-07</t>
  </si>
  <si>
    <t>Evolutionary Change in Locomotion Close to the Origin of Amniotes Inferred From Trackway Data in an Ancestral State Reconstruction Approach</t>
  </si>
  <si>
    <t>Frontiers in Ecology and Evolution</t>
  </si>
  <si>
    <t>10.3389/fevo.2021.674779</t>
  </si>
  <si>
    <t>2021-10-28 11:40:25.948035</t>
  </si>
  <si>
    <t>2021-05-19 16:17:51.356887</t>
  </si>
  <si>
    <t>Vohland, K.; Caplan, A.; Woods, T.; Hecker, S.; Wagenknecht, K.; Rüfenacht, S.; Nold, C.; Voigt-Heucke, S.</t>
  </si>
  <si>
    <t>Voigt-Heucke, S.; Hecker, S.; Vohland, K.</t>
  </si>
  <si>
    <t>Wagenknecht, K.; Woods, T.; Nold, C.; Rüfenacht, S.; Caplan, A.</t>
  </si>
  <si>
    <t>2021-05-17</t>
  </si>
  <si>
    <t>A question of dialogue? Reflections on how citizen science can enhance communication between science and society</t>
  </si>
  <si>
    <t>Journal of Science Communication</t>
  </si>
  <si>
    <t>A13</t>
  </si>
  <si>
    <t>Sissa Medialab Srl</t>
  </si>
  <si>
    <t>10.22323/2.20030213</t>
  </si>
  <si>
    <t>Communication; Department: Innovation in Public Engagement, Participation and Open Science</t>
  </si>
  <si>
    <t>2021-10-28 13:20:41.607588</t>
  </si>
  <si>
    <t>2021-05-19 16:20:23.384819</t>
  </si>
  <si>
    <t>Heigl, F.; Manzoni, M.; Hecker, S.; Haklay, M.; Dörler, D.; Vohland, K.</t>
  </si>
  <si>
    <t>Haklay, M.; Dörler, D.; Heigl, F.; Manzoni, M.</t>
  </si>
  <si>
    <t>What Is Citizen Science? The Challenges of Definition</t>
  </si>
  <si>
    <t>The Science of Citizen Science</t>
  </si>
  <si>
    <t>13-33</t>
  </si>
  <si>
    <t>10.1007/978-3-030-58278-4_2</t>
  </si>
  <si>
    <t>2021-10-28 13:16:12.300259</t>
  </si>
  <si>
    <t>2021-05-19 16:20:56.558935</t>
  </si>
  <si>
    <t>Butkevičienė, E.; Balázs, B.; Duží, B.; Manzoni, M.; Schade, S.; Vohland, K.; Hecker, S.; Göbel, C.; Daskolia, M.</t>
  </si>
  <si>
    <t>Vohland, K.; Göbel, C.; Hecker, S.</t>
  </si>
  <si>
    <t>Balázs, B.; Butkevičienė, E.; Daskolia, M.; Duží, B.; Manzoni, M.; Schade, S.</t>
  </si>
  <si>
    <t>Citizen Science in Europe</t>
  </si>
  <si>
    <t>35-53</t>
  </si>
  <si>
    <t>10.1007/978-3-030-58278-4_3</t>
  </si>
  <si>
    <t>Kristin.Mahlow</t>
  </si>
  <si>
    <t>2022-01-06 16:36:14.290326</t>
  </si>
  <si>
    <t>2021-05-20 10:04:54.535773</t>
  </si>
  <si>
    <t>Mohapatra, P.; Deepak, V.; Narayanan, S.; Melvinselvan, G.; Khan, A.; Dutta, S.; Tillack, F.; Mahlow, K.</t>
  </si>
  <si>
    <t>Mahlow, K.; Tillack, F.</t>
  </si>
  <si>
    <t>Deepak, V.; Narayanan, S.; Mohapatra, P.; Dutta, S.; Melvinselvan, G.; Khan, A.</t>
  </si>
  <si>
    <t>2021-05-13</t>
  </si>
  <si>
    <t>Revealing two centuries of confusion: new insights on nomenclature and systematic position of Argyrogena fasciolata (Shaw, 1802) (auctt.), with description of a new species from India (Reptilia: Squamata: Colubridae)</t>
  </si>
  <si>
    <t>Vertebrate Zoology</t>
  </si>
  <si>
    <t>253-316</t>
  </si>
  <si>
    <t>10.3897/vz.71.e64345</t>
  </si>
  <si>
    <t>Ecology, Evolution, Behavior and Systematics; This publication cites MfN collection specimens; This publication is a taxonomic revision; This publication is a species description; Department: Collection Development; Collection: Reptilien, Amphibien</t>
  </si>
  <si>
    <t>2021-10-28 16:00:24.285979</t>
  </si>
  <si>
    <t>2021-05-20 10:06:27.730428</t>
  </si>
  <si>
    <t>Tillack, F.; Giri, R.; Giri, R.; Baral, R.; Shah, K.</t>
  </si>
  <si>
    <t>Tillack, F.</t>
  </si>
  <si>
    <t>Giri, R.; Baral, R.; Giri, R.; Shah, K.</t>
  </si>
  <si>
    <t>2021-05-02</t>
  </si>
  <si>
    <t>First Records of the Spitting Behavior of Monocled Cobra (&lt;i&gt;Naja kaouthia&lt;/i&gt;) from Nepal</t>
  </si>
  <si>
    <t>Russian Journal of Herpetology</t>
  </si>
  <si>
    <t>122-124</t>
  </si>
  <si>
    <t>Folium Publishing Company</t>
  </si>
  <si>
    <t>10.30906/1026-2296-2021-28-2-122-124</t>
  </si>
  <si>
    <t>Animal Science and Zoology; Ecology, Evolution, Behavior and Systematics; Department: Collection Development</t>
  </si>
  <si>
    <t>Frank.Tillack</t>
  </si>
  <si>
    <t>2021-05-20 10:08:32.639858</t>
  </si>
  <si>
    <t>2021-05-20 10:08:32.640167</t>
  </si>
  <si>
    <t>Tillack, F.; Mohapatra, P.; Sarkar, V.; Kar, N.; Deepak, V.</t>
  </si>
  <si>
    <t>Deepak, V.; Kar, N.; Sarkar, V.; Mohapatra, P.</t>
  </si>
  <si>
    <t>A new species of Sitana (Squamata: Agamidae) from the Deccan Peninsula Biogeographic Zone of India</t>
  </si>
  <si>
    <t>261-274</t>
  </si>
  <si>
    <t>10.11646/zootaxa.4948.2.6</t>
  </si>
  <si>
    <t>Animal Science and Zoology; Ecology, Evolution, Behavior and Systematics; This publication is a species description; Department: Collection Development</t>
  </si>
  <si>
    <t>Joerg.Froebisch</t>
  </si>
  <si>
    <t>2022-01-03 09:43:04.265252</t>
  </si>
  <si>
    <t>2021-06-16 11:23:34.459075</t>
  </si>
  <si>
    <t>Kammerer, C.; Pusch, L.; Fröbisch, J.</t>
  </si>
  <si>
    <t>Pusch, L.; Fröbisch, J.</t>
  </si>
  <si>
    <t>Kammerer, C.</t>
  </si>
  <si>
    <t>2021-06-16</t>
  </si>
  <si>
    <t>Cranial anatomy of Bolotridon frerensis, an enigmatic cynodont from the Middle Triassic of South Africa, and its phylogenetic significance.</t>
  </si>
  <si>
    <t>Peer J</t>
  </si>
  <si>
    <t>Article Number 11542</t>
  </si>
  <si>
    <t>10.7717/peerj.11542</t>
  </si>
  <si>
    <t>This publication is a taxonomic revision; This publication is a species description; Laboratory: 3D laboratory [CT, surface scan, photogrammetry, digital visualisation]; Department: Diversity Dynamics</t>
  </si>
  <si>
    <t>2021-10-18 08:36:37.174536</t>
  </si>
  <si>
    <t>2021-06-21 12:46:09.06978</t>
  </si>
  <si>
    <t>Deepak, V.; Narayanan, S.; Tillack, F.</t>
  </si>
  <si>
    <t>Narayanan, S.; Deepak, V.</t>
  </si>
  <si>
    <t>2021-06-18</t>
  </si>
  <si>
    <t>On the identity, nomenclatural status and authorship of Coluber monticolus Cantor, 1839 (Reptilia: Serpentes)</t>
  </si>
  <si>
    <t>134-146</t>
  </si>
  <si>
    <t>10.11646/zootaxa.4990.1.8</t>
  </si>
  <si>
    <t>Animal Science and Zoology; Ecology, Evolution, Behavior and Systematics; This publication cites MfN collection specimens; Department: Collection Development; Collection: Reptilien, Amphibien</t>
  </si>
  <si>
    <t>2022-03-28 10:43:54.938775</t>
  </si>
  <si>
    <t>2021-06-21 13:05:42.355153</t>
  </si>
  <si>
    <t>Kanda, K.; Alberti, F.; Betancourt, J.; Sweet, A.; Kamiński, M.; Hofreiter, M.; Smith, A.; Hempel, E.; Holmgren, C.</t>
  </si>
  <si>
    <t>Hempel, E.</t>
  </si>
  <si>
    <t>Smith, A.; Kamiński, M.; Kanda, K.; Sweet, A.; Betancourt, J.; Holmgren, C.; Alberti, F.; Hofreiter, M.</t>
  </si>
  <si>
    <t>Recovery and analysis of ancient beetle DNA from subfossil packrat middens using high-throughput sequencing</t>
  </si>
  <si>
    <t>10.1038/s41598-021-91896-8</t>
  </si>
  <si>
    <t>Juergen.Deckert</t>
  </si>
  <si>
    <t>2021-06-22 10:32:02.669188</t>
  </si>
  <si>
    <t>2021-06-22 10:29:09.371005</t>
  </si>
  <si>
    <t>Gil-Santana, H.</t>
  </si>
  <si>
    <t>2021-06-11</t>
  </si>
  <si>
    <t>Transfer of Westermannia difficilis Dohrn to the genus Polauchenia McAtee &amp; Malloch (Hemiptera, Heteroptera, Reduviidae, Emesinae, Emesini)</t>
  </si>
  <si>
    <t>103-116</t>
  </si>
  <si>
    <t>10.3897/zookeys.1043.61344</t>
  </si>
  <si>
    <t>This publication cites MfN collection specimens; Department: Biodiversity Discovery; This publication is a taxonomic revision</t>
  </si>
  <si>
    <t>2021-06-28 11:48:51.848205</t>
  </si>
  <si>
    <t>2021-06-28 11:48:51.848548</t>
  </si>
  <si>
    <t>Aze, T.; Woodhouse, A.; Dunhill, A.; Fenton, I.; Renaudie, J.; Lazarus, D.; Saupe, E.; Young, J.</t>
  </si>
  <si>
    <t>Lazarus, D.; Renaudie, J.</t>
  </si>
  <si>
    <t>Fenton, I.; Woodhouse, A.; Aze, T.; Dunhill, A.; Young, J.; Saupe, E.</t>
  </si>
  <si>
    <t>2021-06-28</t>
  </si>
  <si>
    <t>Triton, a new species-level database of Cenozoic planktonic foraminiferal occurrences</t>
  </si>
  <si>
    <t>Scientific Data</t>
  </si>
  <si>
    <t>10.1038/s41597-021-00942-7</t>
  </si>
  <si>
    <t>Birger.Neuhaus</t>
  </si>
  <si>
    <t>2022-02-07 15:26:02.580806</t>
  </si>
  <si>
    <t>2021-06-29 15:59:38.548483</t>
  </si>
  <si>
    <t>Grünier, S.; Dariz, P.; Schmid, T.; Riedel, J.; Hidde, J.; Jungnickel, R.; Neuhaus, B.</t>
  </si>
  <si>
    <t>Neuhaus, B.</t>
  </si>
  <si>
    <t>Schmid, T.; Hidde, J.; Grünier, S.; Jungnickel, R.; Dariz, P.; Riedel, J.</t>
  </si>
  <si>
    <t>Ageing Effects in Mounting Media of Microscope Slide Samples from Natural History Collections: A Case Study with Canada Balsam and PermountTM</t>
  </si>
  <si>
    <t>Polymers</t>
  </si>
  <si>
    <t>10.3390/polym13132112</t>
  </si>
  <si>
    <t>Laboratory: Integrated zoological laboratory [SEM, TEM, histology, confocal &amp; light microscopy, immunocytochemistry, central optical laboratories (light microscopy, digital photography)]; Department: Collection Management; This publication cites MfN collection specimens</t>
  </si>
  <si>
    <t>2021-11-12 13:06:02.603538</t>
  </si>
  <si>
    <t>2021-07-02 10:55:26.313822</t>
  </si>
  <si>
    <t>Bayçelebi, E.; Kaya, C.; Freyhof, J.; Turan, D.</t>
  </si>
  <si>
    <t>Bayçelebi, E.; Kaya, C.; Turan, D.</t>
  </si>
  <si>
    <t>Garra orontesi, a new species from the Orontes River drainage (Teleostei: Cyprinidae)</t>
  </si>
  <si>
    <t>169-180</t>
  </si>
  <si>
    <t>10.11646/zootaxa.4952.1.10</t>
  </si>
  <si>
    <t>2021-11-12 13:03:08.12785</t>
  </si>
  <si>
    <t>2021-07-02 11:02:25.418767</t>
  </si>
  <si>
    <t>Geiger, M.; Epitashvili, G.; Kaya, C.; Freyhof, J.</t>
  </si>
  <si>
    <t>Kaya, C.; Epitashvili, G.; Geiger, M.</t>
  </si>
  <si>
    <t>Oxynoemacheilus phasicus, a new nemacheilid loach from the eastern Black Sea basin with some remarks on other Caucasian Oxynoemacheilus (Teleostei: Nemacheilidae)</t>
  </si>
  <si>
    <t>135-151</t>
  </si>
  <si>
    <t>10.11646/zootaxa.4952.1.8</t>
  </si>
  <si>
    <t>2021-11-12 13:12:33.534349</t>
  </si>
  <si>
    <t>2021-07-02 11:17:34.093218</t>
  </si>
  <si>
    <t>Rondinini, C.; Siikamäki, J.; Skowno, A.; Young, B.; Soto-Navarro, C.; Stuart, S.; Temple, H.; Vallier, A.; Bennun, L.; Freyhof, J.; Verones, F.; Hawkins, F.; Mair, L.; Mcgowan, P.; Bezeng, S.; Roach, N.; Jenkins, R.; Rivers, M.; Pollock, C.; Polidoro, B.; Mallon, D.; Long, B.; Joppa, L.; Langhammer, P.; Clausnitzer, V.; Joolia, A.; Lacher, T.; Hilton-Taylor, C.; Clubbe, C.; Burfield, I.; Cox, N.; Watson, J.; Smart, J.; Böhm, M.; Pacifici, M.; Brooks, T.; Koh, L.; Viana, L.; Butchart, S.; Bolam, F.; Sinclair, S.; Burgess, N.; Seutin, G.; Sendashonga, C.; Ekstrom, J.; Schneck, J.; Milner-Gulland, E.; Hoffmann, M.; Ma, K.; Regan, E.; Macfarlane, N.; Gerber, L.; Rodríguez, J.; Raimondo, D.; Strassburg, B.; Rankovic, A.; Rodrigues, A.; Shen, X.; Irmadhiany, M.; Possingham, H.; Beatty, C.; Gómez-Creutzberg, C.; Iribarrem, A.; Lacerda, E.; Parakkasi, K.; Plumptre, A.; Mattos, B.; Nic Lughadha, E.; Keijzer, M.; Hutton, J.; Navarro, L.; Tognelli, M.; Hole, D.; Bennett, E.; Da Fonseca, G.; Carbone, G.; Bryan, C.; Eiselin, M.; Chaudhary, A.; Galt, R.; Glew, L.; Hughes, J.; Geschke, A.; Green, J.; Goedicke, R.; Hill, S.; Gregory, R.; Puydarrieux, P.</t>
  </si>
  <si>
    <t>Mair, L.; Bennun, L.; Brooks, T.; Butchart, S.; Bolam, F.; Burgess, N.; Ekstrom, J.; Milner-Gulland, E.; Hoffmann, M.; Ma, K.; Macfarlane, N.; Raimondo, D.; Rodrigues, A.; Shen, X.; Strassburg, B.; Beatty, C.; Gómez-Creutzberg, C.; Iribarrem, A.; Irmadhiany, M.; Lacerda, E.; Mattos, B.; Parakkasi, K.; Tognelli, M.; Bennett, E.; Bryan, C.; Carbone, G.; Chaudhary, A.; Eiselin, M.; Da Fonseca, G.; Galt, R.; Geschke, A.; Glew, L.; Goedicke, R.; Green, J.; Gregory, R.; Hill, S.; Hole, D.; Hughes, J.; Hutton, J.; Keijzer, M.; Navarro, L.; Nic Lughadha, E.; Plumptre, A.; Puydarrieux, P.; Possingham, H.; Rankovic, A.; Regan, E.; Rondinini, C.; Schneck, J.; Siikamäki, J.; Sendashonga, C.; Seutin, G.; Sinclair, S.; Skowno, A.; Soto-Navarro, C.; Stuart, S.; Temple, H.; Vallier, A.; Verones, F.; Viana, L.; Watson, J.; Bezeng, S.; Böhm, M.; Burfield, I.; Clausnitzer, V.; Clubbe, C.; Cox, N.; Gerber, L.; Hilton-Taylor, C.; Jenkins, R.; Joolia, A.; Joppa, L.; Koh, L.; Lacher, T.; Langhammer, P.; Long, B.; Mallon, D.; Pacifici, M.; Polidoro, B.; Pollock, C.; Rivers, M.; Roach, N.; Rodríguez, J.; Smart, J.; Young, B.; Hawkins, F.; Mcgowan, P.</t>
  </si>
  <si>
    <t>A metric for spatially explicit contributions to science-based species targets</t>
  </si>
  <si>
    <t>Nature Ecology &amp; Evolution</t>
  </si>
  <si>
    <t>836-844</t>
  </si>
  <si>
    <t>10.1038/s41559-021-01432-0</t>
  </si>
  <si>
    <t>2022-03-28 10:23:03.10654</t>
  </si>
  <si>
    <t>2021-07-02 11:31:38.24115</t>
  </si>
  <si>
    <t>Kilbourne, B.</t>
  </si>
  <si>
    <t>2021-11-25</t>
  </si>
  <si>
    <t>Differing limb functions and their potential influence upon the diversification of the mustelid hindlimb skeleton</t>
  </si>
  <si>
    <t>Biological Journal of the Linnean Society</t>
  </si>
  <si>
    <t>685-703</t>
  </si>
  <si>
    <t>Oxford University Press (OUP)</t>
  </si>
  <si>
    <t>10.1093/biolinnean/blaa207</t>
  </si>
  <si>
    <t>Ecology, Evolution, Behavior and Systematics; This publication cites MfN collection specimens; Department: Evolutionary Morphology</t>
  </si>
  <si>
    <t>2021-10-11 13:38:00.465327</t>
  </si>
  <si>
    <t>2021-07-02 13:07:05.55249</t>
  </si>
  <si>
    <t>Buenaventura, E.</t>
  </si>
  <si>
    <t>Museomics and phylogenomics with protein-encoding ultraconserved elements illuminate the evolution of life history and phallic morphology of flesh flies (Diptera: Sarcophagidae)</t>
  </si>
  <si>
    <t>BMC Ecology and Evolution</t>
  </si>
  <si>
    <t>Article Number: 70</t>
  </si>
  <si>
    <t>10.1186/s12862-021-01797-7</t>
  </si>
  <si>
    <t>2022-03-28 09:21:40.576853</t>
  </si>
  <si>
    <t>2021-07-02 13:14:52.754223</t>
  </si>
  <si>
    <t>Lazagabaster, I.; Cerling, T.; Faith, J.</t>
  </si>
  <si>
    <t>2021-04-22</t>
  </si>
  <si>
    <t>A Late Pleistocene third molar of Hylochoerus (Suidae, Mammalia) from Rusinga Island, Kenya: paleoenvironmental implications and a note on the hypsodonty of African forest hogs</t>
  </si>
  <si>
    <t>Historical Biology</t>
  </si>
  <si>
    <t>1-13</t>
  </si>
  <si>
    <t>Informa UK Limited</t>
  </si>
  <si>
    <t>10.1080/08912963.2021.1887861</t>
  </si>
  <si>
    <t>General Agricultural and Biological Sciences; Department: Evolutionary Morphology</t>
  </si>
  <si>
    <t>2022-01-03 09:42:41.185815</t>
  </si>
  <si>
    <t>2021-07-02 13:35:44.734939</t>
  </si>
  <si>
    <t>Smith, R.; Fröbisch, J.; Angielczyk, K.; Marsicano, C.; Cisneros, J.; Kammerer, C.; Richter, M.</t>
  </si>
  <si>
    <t>Fröbisch, J.</t>
  </si>
  <si>
    <t>Marsicano, C.; Angielczyk, K.; Cisneros, J.; Richter, M.; Kammerer, C.; Smith, R.</t>
  </si>
  <si>
    <t>2021-05-06</t>
  </si>
  <si>
    <t>Brazilian Permian Dvinosaurs (Amphibia, Temnospondyli): Revised Description and Phylogeny</t>
  </si>
  <si>
    <t>Journal of Vertebrate Paleontology</t>
  </si>
  <si>
    <t>e1893181</t>
  </si>
  <si>
    <t>10.1080/02724634.2021.1893181</t>
  </si>
  <si>
    <t>Palaeontology; Department: Diversity Dynamics</t>
  </si>
  <si>
    <t>2021-11-19 10:14:10.525338</t>
  </si>
  <si>
    <t>2021-07-04 13:03:02.510526</t>
  </si>
  <si>
    <t>Frederichs, T.; Gohl, K.; Leitchenkov, G.; Yamane, M.; Wu, L.; Esteves, M.; Robinson, D.; Wellner, J.; Reinardy, B.; Horikawa, K.; Cowan, E.; Gao, L.; Prebble, J.; King, T.; Lamb, R.; Kulhanek, D.; Courtillat, M.; Bauersachs, T.; De Lira Mota, M.; Fegyveresi, J.; Halberstadt, A.; Kim, J.; Iwai, M.; Penkrot, M.; Rahaman, W.; Scherer, R.; Siddoway, C.; Passchier, S.; Klaus, A.; Klages, J.; Uenzelmann-Neben, G.; Hillenbrand, C.; Gille-Petzoldt, J.; Renaudie, J.; Bohaty, S.</t>
  </si>
  <si>
    <t>Gohl, K.; Uenzelmann-Neben, G.; Gille-Petzoldt, J.; Hillenbrand, C.; Klages, J.; Bohaty, S.; Passchier, S.; Frederichs, T.; Wellner, J.; Lamb, R.; Leitchenkov, G.; Klaus, A.; Kulhanek, D.; Bauersachs, T.; Courtillat, M.; Cowan, E.; De Lira Mota, M.; Esteves, M.; Fegyveresi, J.; Gao, L.; Halberstadt, A.; Horikawa, K.; Iwai, M.; Kim, J.; King, T.; Penkrot, M.; Prebble, J.; Rahaman, W.; Reinardy, B.; Robinson, D.; Scherer, R.; Siddoway, C.; Wu, L.; Yamane, M.</t>
  </si>
  <si>
    <t>2021-07-03</t>
  </si>
  <si>
    <t>Evidence for a highly dynamic West Antarctic Ice Sheet during the Pliocene</t>
  </si>
  <si>
    <t>Geophysical Research Letters</t>
  </si>
  <si>
    <t>e2021GL093103</t>
  </si>
  <si>
    <t>Wiley &amp; Sons</t>
  </si>
  <si>
    <t>10.1029/2021GL093103</t>
  </si>
  <si>
    <t>2022-01-24 19:55:04.971216</t>
  </si>
  <si>
    <t>2021-07-06 10:49:31.642553</t>
  </si>
  <si>
    <t>Hardisty, A.; Glöckler, F.; Weiland, C.; Güntsch, A.; Addink, W.; Islam, S.</t>
  </si>
  <si>
    <t>Glöckler, F.</t>
  </si>
  <si>
    <t>Hardisty, A.; Addink, W.; Güntsch, A.; Islam, S.; Weiland, C.</t>
  </si>
  <si>
    <t>2021-07-06</t>
  </si>
  <si>
    <t>A choice of persistent identifier schemes for the Distributed System of Scientific Collections (DiSSCo)</t>
  </si>
  <si>
    <t>Research Ideas and Outcomes</t>
  </si>
  <si>
    <t>10.3897/rio.7.e67379</t>
  </si>
  <si>
    <t>Department: Science Data Management and Informatics Infrastructure</t>
  </si>
  <si>
    <t>2021-12-15 11:16:51.430686</t>
  </si>
  <si>
    <t>2021-07-06 13:03:48.160385</t>
  </si>
  <si>
    <t>Alcoba, G.; Kojima, Y.; Louies, J.; Abegg, A.; Akuboy, J.; Pingleton, M.; Smith, C.; Fernandez-Marques, J.; Ruiz De Castañeda, R.; Durso, A.; Entiauspe-Neto, O.; Montalcini, C.; Mondardini, M.; Becker, D.; Müller, M.; Grey, F.; Uetz, P.; Marshall, B.; Gray, R.; Daltry, J.; Freed, P.; De Freitas, M.; Kalki, Y.; Glaudas, X.; Huang, S.; Huang, T.; Laudisoit, A.; Martínez-Fonseca, J.; Mebert, K.; Limbu, K.; Ruane, S.; Rödel, M.; Ruedi, M.; Schmitz, A.; Tillack, F.; Tatum, S.; Visvanathan, A.; Wüster, W.; Bolon, I.</t>
  </si>
  <si>
    <t>Rödel, M.; Tillack, F.</t>
  </si>
  <si>
    <t>Durso, A.; Ruiz De Castañeda, R.; Montalcini, C.; Mondardini, M.; Fernandez-Marques, J.; Grey, F.; Uetz, P.; Marshall, B.; Gray, R.; Smith, C.; Becker, D.; Pingleton, M.; Louies, J.; Abegg, A.; Akuboy, J.; Alcoba, G.; Daltry, J.; Entiauspe-Neto, O.; Freed, P.; De Freitas, M.; Glaudas, X.; Huang, S.; Huang, T.; Kalki, Y.; Kojima, Y.; Laudisoit, A.; Limbu, K.; Martínez-Fonseca, J.; Mebert, K.; Ruane, S.; Ruedi, M.; Schmitz, A.; Tatum, S.; Visvanathan, A.; Wüster, W.; Bolon, I.</t>
  </si>
  <si>
    <t>2021-06-22</t>
  </si>
  <si>
    <t>Citizen science and online data: Opportunities and challenges for snake ecology and action against snakebite</t>
  </si>
  <si>
    <t>Toxicon: X</t>
  </si>
  <si>
    <t>9-10</t>
  </si>
  <si>
    <t>100071 (1-19)</t>
  </si>
  <si>
    <t>10.1016/j.toxcx.2021.100071</t>
  </si>
  <si>
    <t>Department: Collection Development; Collection: Reptilien, Amphibien; Department: Diversity Dynamics</t>
  </si>
  <si>
    <t>2022-03-28 10:42:22.294898</t>
  </si>
  <si>
    <t>2021-07-07 11:12:42.858592</t>
  </si>
  <si>
    <t>Jacobson, S.; Allibert, L.; Siebert, J.; Raymond, S.; Charnoz, S.</t>
  </si>
  <si>
    <t>Allibert, L.; Charnoz, S.; Siebert, J.; Jacobson, S.; Raymond, S.</t>
  </si>
  <si>
    <t>2021-03-17</t>
  </si>
  <si>
    <t>Quantitative estimates of impact induced crustal erosion during accretion and its influence on the Sm/Nd ratio of the Earth</t>
  </si>
  <si>
    <t>Article Nr: 114412</t>
  </si>
  <si>
    <t>10.1016/j.icarus.2021.114412</t>
  </si>
  <si>
    <t>2022-03-21 15:43:32.494418</t>
  </si>
  <si>
    <t>2021-07-07 11:21:24.793305</t>
  </si>
  <si>
    <t>Neumann, C.; Wichard, W.</t>
  </si>
  <si>
    <t>Neumann, C.</t>
  </si>
  <si>
    <t>Wichard, W.</t>
  </si>
  <si>
    <t>2021-05-10</t>
  </si>
  <si>
    <t>The polycentropodid genus Cernotina (Insecta, Trichoptera) in Miocene Dominican amber</t>
  </si>
  <si>
    <t>Fossil Record</t>
  </si>
  <si>
    <t>129-133</t>
  </si>
  <si>
    <t>Copernicus GmbH</t>
  </si>
  <si>
    <t>10.5194/fr-24-129-2021</t>
  </si>
  <si>
    <t>Department: Collection Management</t>
  </si>
  <si>
    <t>2022-01-18 07:32:03.803748</t>
  </si>
  <si>
    <t>2021-07-07 11:31:16.275249</t>
  </si>
  <si>
    <t>Amson, E.; Bibi, F.</t>
  </si>
  <si>
    <t>2021-04-29</t>
  </si>
  <si>
    <t>Differing effects of size and lifestyle on bone structure in mammals</t>
  </si>
  <si>
    <t>BMC Biology</t>
  </si>
  <si>
    <t>Article Number: 87</t>
  </si>
  <si>
    <t>10.1186/s12915-021-01016-1</t>
  </si>
  <si>
    <t>Biotechnology; Plant Science; General Biochemistry, Genetics and Molecular Biology; Department: Evolutionary Morphology</t>
  </si>
  <si>
    <t>2022-03-28 10:34:51.235601</t>
  </si>
  <si>
    <t>2021-07-07 11:40:30.615882</t>
  </si>
  <si>
    <t>Kirchhof, S.; Childers, J.; Bauer, A.</t>
  </si>
  <si>
    <t>Kirchhof, S.</t>
  </si>
  <si>
    <t>Childers, J.; Bauer, A.</t>
  </si>
  <si>
    <t>2021-04-23</t>
  </si>
  <si>
    <t>Lizards of a different stripe: phylogenetics of the Pedioplanis undata species complex (Squamata, Lacertidae), with the description of two new species</t>
  </si>
  <si>
    <t>Zoosystematics and Evolution</t>
  </si>
  <si>
    <t>249-272</t>
  </si>
  <si>
    <t>10.3897/zse.97.61351</t>
  </si>
  <si>
    <t>Ecology, Evolution, Behavior and Systematics; Department: Diversity Dynamics</t>
  </si>
  <si>
    <t>2021-11-12 13:06:47.926861</t>
  </si>
  <si>
    <t>2021-07-07 13:52:50.150361</t>
  </si>
  <si>
    <t>Yoğurtçuoğlu, B.; Kaya, C.; Freyhof, J.</t>
  </si>
  <si>
    <t>Yoğurtçuoğlu, B.; Kaya, C.</t>
  </si>
  <si>
    <t>2021-04-21</t>
  </si>
  <si>
    <t>Oxynoemacheilus sarus, a new nemacheilid loach from the lower Ceyhan and Seyhan in southern Anatolia (Teleostei: Nemacheilidae)</t>
  </si>
  <si>
    <t>123-139</t>
  </si>
  <si>
    <t>10.11646/zootaxa.4964.1.6</t>
  </si>
  <si>
    <t>2021-11-16 19:59:26.001049</t>
  </si>
  <si>
    <t>2021-07-09 07:17:07.698783</t>
  </si>
  <si>
    <t>Hecht, L.; Schmitt, R.; Salge, T.; Tagle, R.</t>
  </si>
  <si>
    <t>Schmitt, R.; Hecht, L.</t>
  </si>
  <si>
    <t>Salge, T.; Tagle, R.</t>
  </si>
  <si>
    <t>2021-06-09</t>
  </si>
  <si>
    <t>Petrographic and chemical studies of the Cretaceous-Paleogene boundary sequence at El Guayal, Tabasco, Mexico: Implications for ejecta plume evolution from the Chicxulub impact crater</t>
  </si>
  <si>
    <t>Large Meteorite Impacts and Planetary Evolution VI</t>
  </si>
  <si>
    <t>Geological Society of America</t>
  </si>
  <si>
    <t>10.1130/2021.2550(08)</t>
  </si>
  <si>
    <t>Collection: Mineralogie/Petrographie; Laboratory: Geochemical and microanalytical facilities; Department: Solar System, Impacts and Meteorites</t>
  </si>
  <si>
    <t>2021-12-09 10:05:35.362659</t>
  </si>
  <si>
    <t>2021-07-09 07:37:32.606294</t>
  </si>
  <si>
    <t>Milke, R.; Greshake, A.; Hecht, L.</t>
  </si>
  <si>
    <t>Hecht, L.; Greshake, A.</t>
  </si>
  <si>
    <t>Milke, R.</t>
  </si>
  <si>
    <t>Urbane Mikrometeorite</t>
  </si>
  <si>
    <t>Geowissenschaftliche Mitteilungen - GMIT</t>
  </si>
  <si>
    <t>7-21</t>
  </si>
  <si>
    <t>Görres-Druckerei und Verlag GmbH</t>
  </si>
  <si>
    <t>10.23689/fidgeo-4328</t>
  </si>
  <si>
    <t>Laboratory: Geochemical and microanalytical facilities; This publication cites MfN collection specimens; Collection: Meteoriten; Department: Solar System, Impacts and Meteorites</t>
  </si>
  <si>
    <t>2021-08-31 10:27:48.2788</t>
  </si>
  <si>
    <t>2021-07-12 08:07:06.400463</t>
  </si>
  <si>
    <t>Schmitt, R.; Hauser, N.; König, S.; Reimold, W.; Koeberl, C.; Wannek, D.; Schulz, T.</t>
  </si>
  <si>
    <t>Schmitt, R.</t>
  </si>
  <si>
    <t>Reimold, W.; Schulz, T.; König, S.; Koeberl, C.; Hauser, N.; Wannek, D.</t>
  </si>
  <si>
    <t>Genesis of the mafic granophyre of the Vredefort impact structure (South Africa): Implications of new geochemical and Se and Re-Os isotope data</t>
  </si>
  <si>
    <t>10.1130/2021.2550(09)</t>
  </si>
  <si>
    <t>Department: Impact and Meteorite Research; Laboratory: Geochemical and microanalytical facilities; Collection: Mineralogie/Petrographie</t>
  </si>
  <si>
    <t>2021-08-31 10:24:28.259076</t>
  </si>
  <si>
    <t>2021-07-12 08:09:47.156195</t>
  </si>
  <si>
    <t>Schmitt, R.; Crósta, Á.; Mohr-Westheide, T.; Reimold, W.; Oliveira, G.; Hauser, N.; Mader, D.; Koeberl, C.</t>
  </si>
  <si>
    <t>Schmitt, R.; Mohr-Westheide, T.</t>
  </si>
  <si>
    <t>Oliveira, G.; Reimold, W.; Crósta, Á.; Hauser, N.; Koeberl, C.; Mader, D.</t>
  </si>
  <si>
    <t>Terrestrial and extraterrestrial chemical components of early Archean impact spherule layers from Fairview Gold Mine, northern Barberton greenstone belt, South Africa</t>
  </si>
  <si>
    <t>10.1130/2021.2550(12)</t>
  </si>
  <si>
    <t>Department: Impact and Meteorite Research; Laboratory: Geochemical and microanalytical facilities</t>
  </si>
  <si>
    <t>Lara.Burchardt</t>
  </si>
  <si>
    <t>2021-11-16 09:50:06.979734</t>
  </si>
  <si>
    <t>2021-07-19 12:17:50.11499</t>
  </si>
  <si>
    <t>Filer, A.; Rensburg, B.; Burchardt, L.</t>
  </si>
  <si>
    <t>Burchardt, L.</t>
  </si>
  <si>
    <t>Filer, A.; Rensburg, B.</t>
  </si>
  <si>
    <t>2021-05-27</t>
  </si>
  <si>
    <t>Assessing acoustic competition between sibling frog species using rhythm analysis</t>
  </si>
  <si>
    <t>Ecology and Evolution</t>
  </si>
  <si>
    <t>8814-8830</t>
  </si>
  <si>
    <t>10.1002/ece3.7713</t>
  </si>
  <si>
    <t>Nature and Landscape Conservation; Ecology; Ecology, Evolution, Behavior and Systematics; Department: Microevolution</t>
  </si>
  <si>
    <t>2022-02-08 12:18:05.220874</t>
  </si>
  <si>
    <t>2021-07-19 12:33:09.294179</t>
  </si>
  <si>
    <t>Camacho, G.; Loss, A.; Blaimer, B.; Fisher, B.</t>
  </si>
  <si>
    <t>Camacho, G.; Loss, A.; Fisher, B.</t>
  </si>
  <si>
    <t>Spatial phylogenomics of acrobat ants in Madagascar—Mountains function as cradles for recent diversity and endemism</t>
  </si>
  <si>
    <t>Journal of Biogeography</t>
  </si>
  <si>
    <t>1706-1719</t>
  </si>
  <si>
    <t>10.1111/jbi.14107</t>
  </si>
  <si>
    <t>Ecology; Ecology, Evolution, Behavior and Systematics; (&lt;=2020) Department: Biodiversity Discovery; Department: Center for Integrated Biodiversity Discovery</t>
  </si>
  <si>
    <t>2021-08-23 07:48:13.135446</t>
  </si>
  <si>
    <t>2021-07-19 12:41:04.062638</t>
  </si>
  <si>
    <t>Bertoni, F.; Adamo, M.; Calevo, J.; Chialva, M.; Mammola, S.; Dixon, K.</t>
  </si>
  <si>
    <t>Adamo, M.; Chialva, M.; Calevo, J.; Bertoni, F.; Dixon, K.; Mammola, S.</t>
  </si>
  <si>
    <t>Plant scientists’ research attention is skewed towards colourful, conspicuous and broadly distributed flowers</t>
  </si>
  <si>
    <t>Nature Plants</t>
  </si>
  <si>
    <t>574-578</t>
  </si>
  <si>
    <t>10.1038/s41477-021-00912-2</t>
  </si>
  <si>
    <t>Plant Science</t>
  </si>
  <si>
    <t>2021-12-15 13:44:05.359465</t>
  </si>
  <si>
    <t>2021-07-19 12:48:55.176401</t>
  </si>
  <si>
    <t>Blom, M.</t>
  </si>
  <si>
    <t>Opportunities and challenges for high‐quality biodiversity tissue archives in the age of long‐read sequencing</t>
  </si>
  <si>
    <t>Molecular Ecology</t>
  </si>
  <si>
    <t>10.1111/mec.15909</t>
  </si>
  <si>
    <t>Genetics; Ecology, Evolution, Behavior and Systematics; Department: Microevolution</t>
  </si>
  <si>
    <t>2021-12-15 09:38:04.426351</t>
  </si>
  <si>
    <t>2021-07-19 13:21:01.218324</t>
  </si>
  <si>
    <t>Brown, R.; Tapondjou N, W.; Penner, J.; Sterkhova, V.; Badjedjea, G.; Greenbaum, E.; Mali, F.; Pauwels, O.; Allen, K.; Vaughan, E.; Kusamba, C.; Wallach, V.; Aristote, M.; Muninga, W.; Rivera, J.; Rödel, M.; Johnson, G.</t>
  </si>
  <si>
    <t>Penner, J.; Rödel, M.</t>
  </si>
  <si>
    <t>Greenbaum, E.; Allen, K.; Vaughan, E.; Pauwels, O.; Wallach, V.; Kusamba, C.; Muninga, W.; Aristote, M.; Mali, F.; Badjedjea, G.; Rivera, J.; Sterkhova, V.; Johnson, G.; Tapondjou N, W.; Brown, R.</t>
  </si>
  <si>
    <t>2021-04-27</t>
  </si>
  <si>
    <t>Night stalkers from above: A monograph of Toxicodryas tree snakes (Squamata: Colubridae) with descriptions of two new cryptic species from Central Africa</t>
  </si>
  <si>
    <t>1-44</t>
  </si>
  <si>
    <t>10.11646/zootaxa.4965.1.1</t>
  </si>
  <si>
    <t>Animal Science and Zoology; Ecology, Evolution, Behavior and Systematics; Department: Diversity Dynamics; Collection: Reptilien, Amphibien</t>
  </si>
  <si>
    <t>2022-01-18 07:33:38.06756</t>
  </si>
  <si>
    <t>2021-07-19 13:24:53.15969</t>
  </si>
  <si>
    <t>Blanco, F.; Cantalapiedra, J.; Domingo, M.; Menéndez, I.; Müller, J.; Fernández, M.; Calatayud, J.; Martín-Perea, D.</t>
  </si>
  <si>
    <t>Blanco, F.; Müller, J.</t>
  </si>
  <si>
    <t>Calatayud, J.; Martín-Perea, D.; Domingo, M.; Menéndez, I.; Fernández, M.; Cantalapiedra, J.</t>
  </si>
  <si>
    <t>2021-04-15</t>
  </si>
  <si>
    <t>Punctuated ecological equilibrium in mammal communities over evolutionary time scales</t>
  </si>
  <si>
    <t>Science</t>
  </si>
  <si>
    <t>300-303</t>
  </si>
  <si>
    <t>10.1126/science.abd5110</t>
  </si>
  <si>
    <t>2021-11-12 13:09:57.780542</t>
  </si>
  <si>
    <t>2021-07-19 13:32:32.217897</t>
  </si>
  <si>
    <t>Kaya, C.; Yoğurtçuoğlu, B.; Freyhof, J.</t>
  </si>
  <si>
    <t>2021-05-19</t>
  </si>
  <si>
    <t>Oxynoemacheilus nasreddini, a new nemacheilid loach from Central Anatolia (Teleostei: Nemacheilidae)</t>
  </si>
  <si>
    <t>135-150</t>
  </si>
  <si>
    <t>10.11646/zootaxa.4974.1.5</t>
  </si>
  <si>
    <t>2021-11-12 13:07:37.281058</t>
  </si>
  <si>
    <t>2021-07-19 14:49:45.96119</t>
  </si>
  <si>
    <t>Kaya, C.; Freyhof, J.; Abdullah, Y.; Geiger, M.</t>
  </si>
  <si>
    <t>Kaya, C.; Abdullah, Y.; Geiger, M.</t>
  </si>
  <si>
    <t>2021-05-12</t>
  </si>
  <si>
    <t>The Glyptothorax catfishes of the Euphrates and Tigris with the description of a new species (Teleostei: Sisoridae)</t>
  </si>
  <si>
    <t>453-491</t>
  </si>
  <si>
    <t>10.11646/zootaxa.4969.3.2</t>
  </si>
  <si>
    <t>Frieder.Mayer</t>
  </si>
  <si>
    <t>2021-12-20 15:45:35.845684</t>
  </si>
  <si>
    <t>2021-07-19 15:02:42.398479</t>
  </si>
  <si>
    <t>Paijmans, J.; Barlow, A.; Bhak, J.; Henneberger, K.; Becker, M.; Cahill, J.; Fickel, J.; Gries, K.; Förster, D.; Lorenzen, E.; Kitchener, A.; Sinding, M.; Mayer, F.; Von Seth, J.; Spong, G.; Westbury, M.; Uphyrkina, O.; Wachter, B.; Hofreiter, M.; Manica, A.; Dalén, L.; Obrien, S.; Kern, C.; Hartmann, S.; Havmøller, R.</t>
  </si>
  <si>
    <t>Mayer, F.</t>
  </si>
  <si>
    <t>Paijmans, J.; Barlow, A.; Becker, M.; Cahill, J.; Fickel, J.; Förster, D.; Gries, K.; Hartmann, S.; Havmøller, R.; Henneberger, K.; Kern, C.; Kitchener, A.; Lorenzen, E.; Obrien, S.; Von Seth, J.; Sinding, M.; Spong, G.; Uphyrkina, O.; Wachter, B.; Westbury, M.; Dalén, L.; Bhak, J.; Manica, A.; Hofreiter, M.</t>
  </si>
  <si>
    <t>2021-04-13</t>
  </si>
  <si>
    <t>African and Asian leopards are highly differentiated at the genomic level</t>
  </si>
  <si>
    <t>Current Biology</t>
  </si>
  <si>
    <t>1872-1882.e5</t>
  </si>
  <si>
    <t>10.1016/j.cub.2021.03.084</t>
  </si>
  <si>
    <t>General Agricultural and Biological Sciences; General Biochemistry, Genetics and Molecular Biology; Collection: Mammalia; Department: Microevolution</t>
  </si>
  <si>
    <t>2022-03-28 10:45:27.953024</t>
  </si>
  <si>
    <t>2021-07-19 15:07:10.563861</t>
  </si>
  <si>
    <t>Clavel, J.; Bardua, C.; Blackburn, D.; Stanley, E.; Das, K.; Bon, M.; Fabre, A.; Goswami, A.</t>
  </si>
  <si>
    <t>Bardua, C.; Fabre, A.; Clavel, J.; Bon, M.; Das, K.; Stanley, E.; Blackburn, D.; Goswami, A.</t>
  </si>
  <si>
    <t>2021-05-04</t>
  </si>
  <si>
    <t>Size, microhabitat, and loss of larval feeding drive cranial diversification in frogs</t>
  </si>
  <si>
    <t>Article Number2503</t>
  </si>
  <si>
    <t>10.1038/s41467-021-22792-y</t>
  </si>
  <si>
    <t>General Physics and Astronomy; General Biochemistry, Genetics and Molecular Biology; General Chemistry; Department: Diversity Dynamics</t>
  </si>
  <si>
    <t>2021-11-12 13:04:38.996059</t>
  </si>
  <si>
    <t>2021-07-19 15:11:25.734054</t>
  </si>
  <si>
    <t>Freyhof, J.; Kärcher, O.; Markovic, D.</t>
  </si>
  <si>
    <t>Markovic, D.; Kärcher, O.</t>
  </si>
  <si>
    <t>Continental vs. Global Niche-Based Modelling of Freshwater Species’ Distributions: How Big Are the Differences in the Estimated Climate Change Effects?</t>
  </si>
  <si>
    <t>Water</t>
  </si>
  <si>
    <t>Article Number 816</t>
  </si>
  <si>
    <t>10.3390/w13060816</t>
  </si>
  <si>
    <t>Water Science and Technology; Aquatic Science; Geography, Planning and Development; Biochemistry; Department: Center for Integrated Biodiversity Discovery</t>
  </si>
  <si>
    <t>2022-02-16 07:45:48.902851</t>
  </si>
  <si>
    <t>2021-07-30 07:09:37.884941</t>
  </si>
  <si>
    <t>Hecht, L.; Hasse, T.; Suttle, M.</t>
  </si>
  <si>
    <t>Suttle, M.; Hasse, T.</t>
  </si>
  <si>
    <t>2021-07-27</t>
  </si>
  <si>
    <t>Evaluating urban micrometeorites as a research resource—A large population collected from a single rooftop</t>
  </si>
  <si>
    <t>Meteoritics &amp; Planetary Science</t>
  </si>
  <si>
    <t>10.1111/maps.13712</t>
  </si>
  <si>
    <t>Space and Planetary Science; Geophysics; Laboratory: Geochemical and microanalytical facilities; Department: Solar System, Impacts and Meteorites</t>
  </si>
  <si>
    <t>2022-01-03 09:43:54.031441</t>
  </si>
  <si>
    <t>2021-08-09 13:43:27.043495</t>
  </si>
  <si>
    <t>Garrouste, R.; Giner, S.; Mujal, E.; Pouillon, J.; Marchetti, L.; Logghe, A.; Nel, A.; Steyer, J.</t>
  </si>
  <si>
    <t>Marchetti, L.</t>
  </si>
  <si>
    <t>Logghe, A.; Mujal, E.; Nel, A.; Pouillon, J.; Giner, S.; Garrouste, R.; Steyer, J.</t>
  </si>
  <si>
    <t>Hyloidichnus trackways with digit and tail drag traces from the Permian of Gonfaron (Var, France): New insights on the locomotion of captorhinomorph eureptiles</t>
  </si>
  <si>
    <t>Palaeogeography, Palaeoclimatology, Palaeoecology</t>
  </si>
  <si>
    <t>Article Number 110436</t>
  </si>
  <si>
    <t>10.1016/j.palaeo.2021.110436</t>
  </si>
  <si>
    <t>Paleontology; Earth-Surface Processes; Ecology, Evolution, Behavior and Systematics; Oceanography; Department: Diversity Dynamics</t>
  </si>
  <si>
    <t>2022-03-28 10:32:04.200055</t>
  </si>
  <si>
    <t>2021-08-09 13:46:53.63184</t>
  </si>
  <si>
    <t>Rothschild, B.; Witzmann, F.</t>
  </si>
  <si>
    <t>Witzmann, F.</t>
  </si>
  <si>
    <t>Rothschild, B.</t>
  </si>
  <si>
    <t>2021-06-07</t>
  </si>
  <si>
    <t>Identification of growth cessation in dinosaurs based on microscopy of long bone articular surfaces: preliminary results</t>
  </si>
  <si>
    <t>Alcheringa: An Australasian Journal of Palaeontology</t>
  </si>
  <si>
    <t>1-14</t>
  </si>
  <si>
    <t>10.1080/03115518.2021.1921273</t>
  </si>
  <si>
    <t>Paleontology; Ecology, Evolution, Behavior and Systematics; Department: Evolutionary Morphology</t>
  </si>
  <si>
    <t>Ulrich.Struck</t>
  </si>
  <si>
    <t>2021-10-15 08:03:21.730925</t>
  </si>
  <si>
    <t>2021-08-09 14:38:01.49839</t>
  </si>
  <si>
    <t>Falk, M.; Jahnke, C.; Troeger, U.; Bauer, F.; Wannous, M.</t>
  </si>
  <si>
    <t>Falk, M.</t>
  </si>
  <si>
    <t>Wannous, M.; Jahnke, C.; Troeger, U.; Bauer, F.</t>
  </si>
  <si>
    <t>2021-05-28</t>
  </si>
  <si>
    <t>Hydrochemistry and environmental isotopes (18O, 2H, 3H, 3He/4He) of groundwater and floodwater in the great area of Hurghada, Eastern Desert of Egypt</t>
  </si>
  <si>
    <t>Environmental Earth Sciences</t>
  </si>
  <si>
    <t>10.1007/s12665-021-09487-9</t>
  </si>
  <si>
    <t>Earth-Surface Processes; Geology; Pollution; Soil Science; Water Science and Technology; Environmental Chemistry; Global and Planetary Change; Laboratory: Isotope laboratories</t>
  </si>
  <si>
    <t>2021-11-16 10:05:20.823612</t>
  </si>
  <si>
    <t>2021-08-10 11:05:29.537698</t>
  </si>
  <si>
    <t>Rintelen, K.; Clark, P.; Ndongo, P.; Schubart, C.; Rintelen, T.; Rabone, M.; Ewoukem, E.; Tamesse, J.; Cumberlidge, N.; Missoup, A.; Eyango, M.; Albrecht, C.</t>
  </si>
  <si>
    <t>Rintelen, T.; Rintelen, K.</t>
  </si>
  <si>
    <t>Ndongo, P.; Schubart, C.; Clark, P.; Missoup, A.; Albrecht, C.; Rabone, M.; Ewoukem, E.; Tamesse, J.; Eyango, M.; Cumberlidge, N.</t>
  </si>
  <si>
    <t>2021-05-26</t>
  </si>
  <si>
    <t>Discovery of two new populations of the rare endemic freshwater crab Louisea yabassi Mvogo Ndongo, von Rintelen &amp; Cumberlidge, 2019 (Brachyura: Potamonautidae) from the Ebo Forest near Yabassi in Cameroon, Central Africa, with recommendations for conservation action</t>
  </si>
  <si>
    <t>Journal of Threatened Taxa</t>
  </si>
  <si>
    <t>18551-18558</t>
  </si>
  <si>
    <t>Wildlife Information Liaison Development Society</t>
  </si>
  <si>
    <t>10.11609/jott.6724.13.6.18551-18558</t>
  </si>
  <si>
    <t>Management, Monitoring, Policy and Law; Nature and Landscape Conservation; Animal Science and Zoology; Ecology, Evolution, Behavior and Systematics; Department: Center for Integrated Biodiversity Discovery</t>
  </si>
  <si>
    <t>2022-01-18 07:35:12.43521</t>
  </si>
  <si>
    <t>2021-08-12 07:30:47.776441</t>
  </si>
  <si>
    <t>Bibi, F.; Grau, J.; Hempel, E.; Westbury, M.; Mayer, F.; Trinks, A.; Barlow, A.; Paijmans, J.; Kliver, S.; Hofreiter, M.; Müller, J.; Chen, L.; Koepfli, K.</t>
  </si>
  <si>
    <t>Hempel, E.; Mayer, F.; Müller, J.; Bibi, F.</t>
  </si>
  <si>
    <t>Westbury, M.; Grau, J.; Trinks, A.; Paijmans, J.; Kliver, S.; Barlow, A.; Chen, L.; Koepfli, K.; Hofreiter, M.</t>
  </si>
  <si>
    <t>2021-08-12</t>
  </si>
  <si>
    <t>Diversity and Paleodemography of the Addax (Addax nasomaculatus), a Saharan Antelope on the Verge of Extinction</t>
  </si>
  <si>
    <t>Genes</t>
  </si>
  <si>
    <t>10.3390/genes12081236</t>
  </si>
  <si>
    <t>Genetics; Collection: Mammalia; This publication cites MfN collection specimens; Department: Microevolution; Department: Evolutionary Morphology</t>
  </si>
  <si>
    <t>2022-01-18 07:36:24.539466</t>
  </si>
  <si>
    <t>2021-08-18 13:19:08.850072</t>
  </si>
  <si>
    <t>Wünnemann, K.; Liu, T.; Zhu, M.; Michael, G.</t>
  </si>
  <si>
    <t>Michael, G.; Zhu, M.</t>
  </si>
  <si>
    <t>2021-04-06</t>
  </si>
  <si>
    <t>Predicted Sources of Samples Returned From Chang’e−5 Landing Region</t>
  </si>
  <si>
    <t>e2021GL092434</t>
  </si>
  <si>
    <t>10.1029/2021gl092434</t>
  </si>
  <si>
    <t>General Earth and Planetary Sciences; Geophysics; Department: Solar System, Impacts and Meteorites</t>
  </si>
  <si>
    <t>2022-01-18 07:37:43.053539</t>
  </si>
  <si>
    <t>2021-08-18 13:42:03.450193</t>
  </si>
  <si>
    <t>Liu, T.; Haber, T.; Michael, G.; Wünnemann, K.</t>
  </si>
  <si>
    <t>Michael, G.; Haber, T.</t>
  </si>
  <si>
    <t>2021-04-16</t>
  </si>
  <si>
    <t>Formation of Small Craters in the Lunar Regolith: How Do They Influence the Preservation of Ancient Melt at the Surface?</t>
  </si>
  <si>
    <t>e2020JE006708</t>
  </si>
  <si>
    <t>10.1029/2020je006708</t>
  </si>
  <si>
    <t>Space and Planetary Science; Earth and Planetary Sciences (miscellaneous); Geochemistry and Petrology; Geophysics; Department: Solar System, Impacts and Meteorites</t>
  </si>
  <si>
    <t>2021-11-12 13:10:53.388076</t>
  </si>
  <si>
    <t>2021-08-23 07:26:32.481861</t>
  </si>
  <si>
    <t>Freyhof, J.; Yoğurtçuoğlu, B.; Özuluğ, M.; Kaya, C.</t>
  </si>
  <si>
    <t>Yoğurtçuoğlu, B.; Kaya, C.; Özuluğ, M.</t>
  </si>
  <si>
    <t>2021-05-25</t>
  </si>
  <si>
    <t>Oxynoemacheilus isauricus, a new nemacheilid loach from Central Anatolia (Teleostei: Nemacheilidae)</t>
  </si>
  <si>
    <t>369-378</t>
  </si>
  <si>
    <t>10.11646/zootaxa.4975.2.7</t>
  </si>
  <si>
    <t>David.Marjanovic</t>
  </si>
  <si>
    <t>2021-12-20 15:20:04.672858</t>
  </si>
  <si>
    <t>2021-08-23 07:34:04.024321</t>
  </si>
  <si>
    <t>Marjanović, D.</t>
  </si>
  <si>
    <t>The making of calibration sausage exemplified by recalibrating the transcriptomic timetree of jawed vertebrates</t>
  </si>
  <si>
    <t>Frontiers in Genetics</t>
  </si>
  <si>
    <t>Article Number: 521693</t>
  </si>
  <si>
    <t>Frontiers Media SA</t>
  </si>
  <si>
    <t>10.3389/fgene.2021.521693</t>
  </si>
  <si>
    <t>Genetics; Department: Evolutionary Morphology</t>
  </si>
  <si>
    <t>2022-03-28 10:52:49.409144</t>
  </si>
  <si>
    <t>2021-08-23 08:06:40.690338</t>
  </si>
  <si>
    <t>Meso, J.; Pittman, M.; Qin, Z.; Canale, J.; Díez Díaz, V.; Salgado, L.</t>
  </si>
  <si>
    <t>Díez Díaz, V.</t>
  </si>
  <si>
    <t>Meso, J.; Qin, Z.; Pittman, M.; Canale, J.; Salgado, L.</t>
  </si>
  <si>
    <t>2021-03-27</t>
  </si>
  <si>
    <t>Tail anatomy of the Alvarezsauria (Theropoda, Coelurosauria), and its functional and behavioural implications</t>
  </si>
  <si>
    <t>Cretaceous Research</t>
  </si>
  <si>
    <t>Article Number: 104830</t>
  </si>
  <si>
    <t>10.1016/j.cretres.2021.104830</t>
  </si>
  <si>
    <t>Paleontology; Department: Evolutionary Morphology</t>
  </si>
  <si>
    <t>2021-12-15 09:36:57.876625</t>
  </si>
  <si>
    <t>2021-08-23 08:09:11.122696</t>
  </si>
  <si>
    <t>Lyra, M.; Preick, M.; Penner, J.; Haddad, C.; Hofreiter, M.; Westbury, M.; Rödel, M.; Straube, N.; Paijmans, J.; Basler, N.; Barlow, A.</t>
  </si>
  <si>
    <t>Penner, J.</t>
  </si>
  <si>
    <t>Straube, N.; Lyra, M.; Paijmans, J.; Preick, M.; Basler, N.; Westbury, M.; Haddad, C.; Barlow, A.; Hofreiter, M.</t>
  </si>
  <si>
    <t>Successful application of ancient DNA extraction and library construction protocols to museum wet collection specimens</t>
  </si>
  <si>
    <t>Molecular Ecology Resources</t>
  </si>
  <si>
    <t>10.1111/1755-0998.13433</t>
  </si>
  <si>
    <t>Genetics; Ecology, Evolution, Behavior and Systematics; Biotechnology; Collection: Reptilien, Amphibien; Department: Diversity Dynamics</t>
  </si>
  <si>
    <t>2021-10-15 08:04:02.768019</t>
  </si>
  <si>
    <t>2021-08-23 08:13:28.871425</t>
  </si>
  <si>
    <t>Wannous, M.; Theilen-Willige, B.; Siebert, C.; Falk, M.; Troeger, U.; Bauer, F.</t>
  </si>
  <si>
    <t>Wannous, M.; Theilen-Willige, B.; Troeger, U.; Siebert, C.; Bauer, F.</t>
  </si>
  <si>
    <t>2021-06-04</t>
  </si>
  <si>
    <t>Hydrochemistry and environmental isotopes of spring water and their relation to structure and lithology identified with remote sensing methods in Wadi Araba, Egypt</t>
  </si>
  <si>
    <t>Hydrogeology Journal</t>
  </si>
  <si>
    <t>2245-2266</t>
  </si>
  <si>
    <t>10.1007/s10040-021-02343-x</t>
  </si>
  <si>
    <t>Earth and Planetary Sciences (miscellaneous); Water Science and Technology; Laboratory: Isotope laboratories</t>
  </si>
  <si>
    <t>Stefanie.Pass</t>
  </si>
  <si>
    <t>2021-11-15 09:58:26.029373</t>
  </si>
  <si>
    <t>2021-08-23 08:35:12.900924</t>
  </si>
  <si>
    <t>Lee, J.; Zug, G.; Wogan, G.; Miller, A.; Mulcahy, D.</t>
  </si>
  <si>
    <t>Mulcahy, D.</t>
  </si>
  <si>
    <t>Miller, A.; Zug, G.; Wogan, G.; Lee, J.</t>
  </si>
  <si>
    <t>2021-05-05</t>
  </si>
  <si>
    <t>Phylogeny, Diversity, and Distribution of Micryletta (Anura: Microhylidae) in Myanmar</t>
  </si>
  <si>
    <t>Ichthyology &amp; Herpetology</t>
  </si>
  <si>
    <t>245-257</t>
  </si>
  <si>
    <t>American Society of Ichthyologists and Herpetologists (ASIH)</t>
  </si>
  <si>
    <t>10.1643/h2020100</t>
  </si>
  <si>
    <t>Collection: Bibliothek; This publication is a taxonomic revision; Department: Center for Integrated Biodiversity Discovery</t>
  </si>
  <si>
    <t>2022-03-28 10:26:23.651042</t>
  </si>
  <si>
    <t>2021-08-23 08:37:13.852756</t>
  </si>
  <si>
    <t>Llanos‐Garrido, A.; Briega‐Álvarez, A.; Pérez‐Tris, J.; Díaz, J.</t>
  </si>
  <si>
    <t>Environmental association modelling with loci under divergent selection predicts the distribution range of a lizard</t>
  </si>
  <si>
    <t>3856-3868</t>
  </si>
  <si>
    <t>10.1111/mec.16002</t>
  </si>
  <si>
    <t>Genetics; Ecology, Evolution, Behavior and Systematics; Department: Evolutionary Morphology</t>
  </si>
  <si>
    <t>2022-01-13 09:18:46.028478</t>
  </si>
  <si>
    <t>2021-08-23 08:39:53.472713</t>
  </si>
  <si>
    <t>Fitch, A.; Bue, M.; Dworczyk, C.; Jones, L.; Louda, J.; Bastian, O.; Arcidiacono, A.; Schlaepfer, M.; Grunewald, K.; Sikorska, D.; Brzoska, P.; Ronchi, S.; Mascarenhas, A.; La Rosa, D.; Cetin, N.; Dubova, L.; Tezer, A.</t>
  </si>
  <si>
    <t>Mascarenhas, A.</t>
  </si>
  <si>
    <t>Grunewald, K.; Bastian, O.; Louda, J.; Arcidiacono, A.; Brzoska, P.; Bue, M.; Cetin, N.; Dworczyk, C.; Dubova, L.; Fitch, A.; Jones, L.; La Rosa, D.; Ronchi, S.; Schlaepfer, M.; Sikorska, D.; Tezer, A.</t>
  </si>
  <si>
    <t>Lessons learned from implementing the ecosystem services concept in urban planning</t>
  </si>
  <si>
    <t>Ecosystem Services</t>
  </si>
  <si>
    <t>Article Number: 101273</t>
  </si>
  <si>
    <t>10.1016/j.ecoser.2021.101273</t>
  </si>
  <si>
    <t>Management, Monitoring, Policy and Law; Nature and Landscape Conservation; Agricultural and Biological Sciences (miscellaneous); Ecology; Geography, Planning and Development; Global and Planetary Change; Department: Biodiversity Policy Lab</t>
  </si>
  <si>
    <t>2022-02-07 16:09:28.987919</t>
  </si>
  <si>
    <t>2021-08-23 08:43:29.886731</t>
  </si>
  <si>
    <t>Revision of Tornoceras frechi 					Wedekind, 1918 and consequences for the Late Devonian ammonoid stratigraphy</t>
  </si>
  <si>
    <t>Neues Jahrbuch für Geologie und Paläontologie - Abhandlungen</t>
  </si>
  <si>
    <t>291-302</t>
  </si>
  <si>
    <t>Schweizerbart</t>
  </si>
  <si>
    <t>10.1127/njgpa/2021/0991</t>
  </si>
  <si>
    <t>This publication cites MfN collection specimens; This publication is a taxonomic revision; This publication is a species description; Collection: Fossile Cephalopoden, Cnidaria; Laboratory: NB paleo laboratories; Department: Diversity Dynamics</t>
  </si>
  <si>
    <t>Ludwig.Luthardt</t>
  </si>
  <si>
    <t>2022-02-15 15:38:42.261285</t>
  </si>
  <si>
    <t>2021-08-23 08:44:35.631814</t>
  </si>
  <si>
    <t>Rößler, R.; Luthardt, L.; Noll, R.; Trümper, S.</t>
  </si>
  <si>
    <t>Luthardt, L.</t>
  </si>
  <si>
    <t>Trümper, S.; Noll, R.; Rößler, R.</t>
  </si>
  <si>
    <t>Environment and taphonomy of an intrabasinal upland flora preserved in lower Permian volcaniclastic sediments</t>
  </si>
  <si>
    <t>303-344</t>
  </si>
  <si>
    <t>10.1127/njgpa/2021/0992</t>
  </si>
  <si>
    <t>Paleontology; Department: Diversity Dynamics</t>
  </si>
  <si>
    <t>2022-03-28 10:37:16.377547</t>
  </si>
  <si>
    <t>2021-08-23 08:46:35.644325</t>
  </si>
  <si>
    <t>Götze, J.; Stanek, K.; Mohr-Westheide, T.; Orozco, G.; Liesegang, M.</t>
  </si>
  <si>
    <t>Mohr-Westheide, T.</t>
  </si>
  <si>
    <t>Götze, J.; Stanek, K.; Orozco, G.; Liesegang, M.</t>
  </si>
  <si>
    <t>2021-05-18</t>
  </si>
  <si>
    <t>Occurrence and Distribution of Moganite and Opal-CT in Agates from Paleocene/Eocene Tuffs, El Picado (Cuba)</t>
  </si>
  <si>
    <t>Minerals</t>
  </si>
  <si>
    <t>10.3390/min11050531</t>
  </si>
  <si>
    <t>Geology; Geotechnical Engineering and Engineering Geology; Department: Solar System, Impacts and Meteorites</t>
  </si>
  <si>
    <t>2022-01-20 16:33:16.670168</t>
  </si>
  <si>
    <t>2021-08-26 07:53:03.148977</t>
  </si>
  <si>
    <t>Geschke, J.; Esser, J.; Hand, R.; Vohland, K.; Werner, D.; Wessel, M.; Lehmann, G.; Rödl, T.; Koch, A.; Kimmig, S.; Grossart, H.; Sommerwerk, N.; Glöckler, F.; Schliep, R.; Larondelle, N.; Kiefer, S.; Kühn, E.; Munzinger, S.</t>
  </si>
  <si>
    <t>Sommerwerk, N.; Geschke, J.; Schliep, R.; Glöckler, F.; Vohland, K.</t>
  </si>
  <si>
    <t>Esser, J.; Grossart, H.; Hand, R.; Kiefer, S.; Kimmig, S.; Koch, A.; Kühn, E.; Larondelle, N.; Lehmann, G.; Munzinger, S.; Rödl, T.; Werner, D.; Wessel, M.</t>
  </si>
  <si>
    <t>2021-08-09</t>
  </si>
  <si>
    <t>Vernetzung und Kooperation ehrenamtlicher und akademischer Forschung im Rahmen des nationalen Biodiversitätsmonitorings - Herausforderungen und Lösungsstrategien</t>
  </si>
  <si>
    <t>Naturschutz und Landschaftsplanung (NuL)</t>
  </si>
  <si>
    <t>30-36</t>
  </si>
  <si>
    <t>Verlag Eugen Ulmer</t>
  </si>
  <si>
    <t>10.1399/nul.2021.08.03</t>
  </si>
  <si>
    <t>Department: Science Data Management; Department: Biodiversity Policy Lab</t>
  </si>
  <si>
    <t>2021-11-19 10:30:47.403098</t>
  </si>
  <si>
    <t>2021-08-27 09:20:17.245335</t>
  </si>
  <si>
    <t>FactoryWisskomm, Handlungsperspektiven für  die Wissenschaftskommunikation,</t>
  </si>
  <si>
    <t>1-96</t>
  </si>
  <si>
    <t>de064e70-3271-4f70-8c2c-5624c9004598</t>
  </si>
  <si>
    <t>gutachten</t>
  </si>
  <si>
    <t>sonstgutachten</t>
  </si>
  <si>
    <t>2021-08-31 11:21:24.619864</t>
  </si>
  <si>
    <t>2021-08-31 11:19:41.415751</t>
  </si>
  <si>
    <t>2021-03-13</t>
  </si>
  <si>
    <t>The datafication of nature: data formations and new scales in natural history</t>
  </si>
  <si>
    <t>Journal of the Royal Anthropological Institute</t>
  </si>
  <si>
    <t>S1</t>
  </si>
  <si>
    <t>62-75</t>
  </si>
  <si>
    <t>10.1111/1467-9655.13480</t>
  </si>
  <si>
    <t>Arts and Humanities (miscellaneous); Anthropology; Department: Humanities of Nature</t>
  </si>
  <si>
    <t>2022-02-07 16:10:00.41026</t>
  </si>
  <si>
    <t>2021-08-31 11:36:17.855749</t>
  </si>
  <si>
    <t>Bavandpur, A.; Ghaderi, A.; Devaere, L.; Korn, D.; Struck, U.</t>
  </si>
  <si>
    <t>Korn, D.; Struck, U.</t>
  </si>
  <si>
    <t>Ghaderi, A.; Bavandpur, A.</t>
  </si>
  <si>
    <t>2021-08-19</t>
  </si>
  <si>
    <t>New and revised small shelly fossil record from the lower Cambrian of northern Iran</t>
  </si>
  <si>
    <t>10.1002/spp2.1391</t>
  </si>
  <si>
    <t>Department: Diversity Dynamics; Laboratory: Isotope laboratories; This publication is a taxonomic revision; This publication is a species description</t>
  </si>
  <si>
    <t>2022-02-07 16:10:35.809229</t>
  </si>
  <si>
    <t>2021-08-31 11:40:45.489389</t>
  </si>
  <si>
    <t>Korn, D.; Schmidt, M.</t>
  </si>
  <si>
    <t>Schmidt, M.</t>
  </si>
  <si>
    <t>2021-07-22</t>
  </si>
  <si>
    <t>Conch geometry, ontogeny and dimorphism in the Early Bajocian ammonoid            Stephanoceras            from Normandy, France</t>
  </si>
  <si>
    <t>Lethaia</t>
  </si>
  <si>
    <t>10.1111/let.12439</t>
  </si>
  <si>
    <t>This publication cites MfN collection specimens; Collection: Fossile Cephalopoden, Cnidaria; Laboratory: NB paleo laboratories; Department: Diversity Dynamics</t>
  </si>
  <si>
    <t>2022-01-24 19:56:31.151387</t>
  </si>
  <si>
    <t>2021-09-06 18:14:59.881191</t>
  </si>
  <si>
    <t>Glöckler, F.; Pim Reis, J.; Von Mering, S.; Petersen, M.</t>
  </si>
  <si>
    <t>Petersen, M.; Von Mering, S.; Glöckler, F.</t>
  </si>
  <si>
    <t>Pim Reis, J.</t>
  </si>
  <si>
    <t>2021-09-06</t>
  </si>
  <si>
    <t>The DiSSCo Knowledgebase: A trusted information hub for the natural science collection community worldwide</t>
  </si>
  <si>
    <t>Biodiversity Information Science and Standards</t>
  </si>
  <si>
    <t>e73900</t>
  </si>
  <si>
    <t>10.3897/biss.5.73900</t>
  </si>
  <si>
    <t>2022-01-12 10:39:11.938571</t>
  </si>
  <si>
    <t>2021-09-07 08:46:19.858838</t>
  </si>
  <si>
    <t>Jongsma, G.; Mohneke, M.; Ofori-Boateng, C.; Tohé, B.; Hoinsoude Segniagbeto, G.; Rödel, M.; Ernst, R.; Tobi, E.; Hirschfeld, M.; Gonwouo, L.; Zimkus, B.; Penner, J.; Tchassem Fokoua, A.; Sandberger-Loua, L.; Onadeko, A.; Nago, S.; Kouamé, N.; Kpan, T.; Hillers, A.; Bell, R.; Barej, M.; Aruna, E.; Doumbia, J.; Assemian, N.; Adum, G.; Burger, M.; Demare, G.; Doherty-Bone, T.</t>
  </si>
  <si>
    <t>Rödel, M.; Demare, G.; Hirschfeld, M.; Sandberger-Loua, L.; Penner, J.</t>
  </si>
  <si>
    <t>Adum, G.; Aruna, E.; Assemian, N.; Barej, M.; Bell, R.; Burger, M.; Doherty-Bone, T.; Doumbia, J.; Ernst, R.; Gonwouo, L.; Hillers, A.; Jongsma, G.; Kouamé, N.; Kpan, T.; Mohneke, M.; Nago, S.; Ofori-Boateng, C.; Onadeko, A.; Hoinsoude Segniagbeto, G.; Tchassem Fokoua, A.; Tobi, E.; Tohé, B.; Zimkus, B.</t>
  </si>
  <si>
    <t>Diversity, threats and conservation of western and central African amphibians (Senegal, The Gambia, Guinea Bissau, Mali, Guinea, Sierra Leone, Liberia, Ivory Coast, Burkina Faso, Ghana, Togo, Benin, Nigeria, Niger, Cameroon, Gabon, São Tome &amp; Principe, Equatorial Guinea, Central African Republic, Chad, Republic of the Congo, Democratic Republic of the Congo, northern Angola)</t>
  </si>
  <si>
    <t>Status and threats of Afrotropical Amphibians – Sub-Saharan Africa, Madagascar, Western Indian Ocean Islands. Amphibian Biology, Volume 11, Part 7 Status of Conservation and Decline of Amphibians: Eastern Hemisphere</t>
  </si>
  <si>
    <t>c9d7c14b-0013-4c02-ae2e-8de1c7649535</t>
  </si>
  <si>
    <t>Department: Diversity Dynamics; Collection: Reptilien, Amphibien</t>
  </si>
  <si>
    <t>2021-12-15 11:11:13.441008</t>
  </si>
  <si>
    <t>2021-09-10 06:52:48.740905</t>
  </si>
  <si>
    <t>Lawson, D.; Gvoždík, V.; Gonwouo, L.; Greenbaum, E.; Mclaughlin, P.; Nielsen, S.; Burger, M.; Hirschfeld, M.; Kusamba, C.; Zassi-Boulou, A.; Ghose, S.; Kouete, M.; Rödel, M.; Blackburn, D.</t>
  </si>
  <si>
    <t>Hirschfeld, M.; Rödel, M.</t>
  </si>
  <si>
    <t>Blackburn, D.; Nielsen, S.; Ghose, S.; Burger, M.; Gonwouo, L.; Greenbaum, E.; Gvoždík, V.; Kouete, M.; Kusamba, C.; Lawson, D.; Mclaughlin, P.; Zassi-Boulou, A.</t>
  </si>
  <si>
    <t>2021-09-09</t>
  </si>
  <si>
    <t>Phylogeny of African Long-Fingered Frogs (Arthroleptidae: Cardioglossa) Reveals Recent Allopatric Divergences in Coloration</t>
  </si>
  <si>
    <t>728-742</t>
  </si>
  <si>
    <t>10.1643/h2020165</t>
  </si>
  <si>
    <t>This publication cites MfN collection specimens; Department: Diversity Dynamics; Collection: Reptilien, Amphibien</t>
  </si>
  <si>
    <t>2022-01-24 19:58:02.201457</t>
  </si>
  <si>
    <t>2021-09-14 15:30:06.033152</t>
  </si>
  <si>
    <t>Gendreau, C.; Bilkhu, S.; Shorthouse, D.; Bölling, C.; Macklin, J.; Glöckler, F.</t>
  </si>
  <si>
    <t>Bölling, C.; Glöckler, F.</t>
  </si>
  <si>
    <t>Bilkhu, S.; Gendreau, C.; Macklin, J.; Shorthouse, D.</t>
  </si>
  <si>
    <t>2021-09-14</t>
  </si>
  <si>
    <t>Robust Integration of Biodiversity Data by Process- and State-based Representation of Object Histories and Modular Application Architecture</t>
  </si>
  <si>
    <t>e75178</t>
  </si>
  <si>
    <t>10.3897/biss.5.75178</t>
  </si>
  <si>
    <t>2022-01-18 09:26:05.398692</t>
  </si>
  <si>
    <t>2021-09-28 11:57:07.115875</t>
  </si>
  <si>
    <t>Dang, P.; Anh Tuan, T.; Klotz, W.; Van Dong, D.; Ngoc Khac, H.; Von Rintelen, T.; Tong Cuong, N.; Thi Yen, P.; Hung Anh, L.; Von Rintelen, K.; Tu, D.</t>
  </si>
  <si>
    <t>Von Rintelen, K.; Von Rintelen, T.</t>
  </si>
  <si>
    <t>Tu, D.; Klotz, W.; Hung Anh, L.; Anh Tuan, T.; Van Dong, D.; Thi Yen, P.; Tong Cuong, N.; Ngoc Khac, H.; Dang, P.</t>
  </si>
  <si>
    <t>2021-09-27</t>
  </si>
  <si>
    <t>Taxonomy notes and new occurrence data of four species of atyid shrimp (Crustacea: Decapoda: Atyidae) in Vietnam, all described from China</t>
  </si>
  <si>
    <t>Biodiversity Data Journal</t>
  </si>
  <si>
    <t>Article Number 70289</t>
  </si>
  <si>
    <t>10.3897/bdj.9.e70289</t>
  </si>
  <si>
    <t>Ecology; Ecology, Evolution, Behavior and Systematics; Department: Biodiversity Discovery; This publication cites MfN collection specimens; Collection: Crustacea, Protozoa; Department: Center for Integrated Biodiversity Discovery</t>
  </si>
  <si>
    <t>Eva-Maria.Sadowski</t>
  </si>
  <si>
    <t>2022-02-08 14:37:33.956681</t>
  </si>
  <si>
    <t>2021-10-01 06:53:16.27522</t>
  </si>
  <si>
    <t>Neumann, C.; Sadowski, E.; Milke, R.; Nascimbene, P.; Hamann, C.; Solórzano-Kraemer, M.; Schmidt, A.; Seyfullah, L.; Perrichot, V.</t>
  </si>
  <si>
    <t>Sadowski, E.; Neumann, C.; Hamann, C.</t>
  </si>
  <si>
    <t>Schmidt, A.; Seyfullah, L.; Solórzano-Kraemer, M.; Perrichot, V.; Milke, R.; Nascimbene, P.</t>
  </si>
  <si>
    <t>Conservation, preparation and imaging of diverse ambers and their inclusions</t>
  </si>
  <si>
    <t>Earth-Science Reviews</t>
  </si>
  <si>
    <t>10.1016/j.earscirev.2021.103653</t>
  </si>
  <si>
    <t>General Earth and Planetary Sciences; Department: Diversity Dynamics; This publication cites MfN collection specimens</t>
  </si>
  <si>
    <t>2022-02-16 15:47:53.182442</t>
  </si>
  <si>
    <t>2021-10-05 09:30:55.093473</t>
  </si>
  <si>
    <t>Buenaventura, E.; Yeo, D.; Srivathsan, A.; Hartop, E.; Meier, R.; Blaimer, B.; Rintelen, T.</t>
  </si>
  <si>
    <t>Meier, R.; Blaimer, B.; Buenaventura, E.; Hartop, E.; Rintelen, T.; Srivathsan, A.</t>
  </si>
  <si>
    <t>Yeo, D.</t>
  </si>
  <si>
    <t>A re‐analysis of the data in Sharkey et al.’s (2021) minimalist revision reveals that BINs do not deserve names, but BOLD Systems needs a stronger commitment to open science</t>
  </si>
  <si>
    <t>10.1111/cla.12489</t>
  </si>
  <si>
    <t>Ecology, Evolution, Behavior and Systematics; Department: Center for Integrated Biodiversity Discovery</t>
  </si>
  <si>
    <t>Alina.Loth</t>
  </si>
  <si>
    <t>2021-10-06 12:12:10.250216</t>
  </si>
  <si>
    <t>2021-10-06 12:12:10.250521</t>
  </si>
  <si>
    <t>Fähnrich, B.; Loth, A.; Fecher, B.; Bromme, R.</t>
  </si>
  <si>
    <t>Loth, A.; Fecher, B.; Fähnrich, B.; Bromme, R.</t>
  </si>
  <si>
    <t>Nicht nur mehr, sondern besser</t>
  </si>
  <si>
    <t>10d1c73e-3854-4f5a-ac3a-120f5c1c4d46</t>
  </si>
  <si>
    <t>Department: Innovation in Public Engagement, Participation and Open Science; (&lt;=2020) Department: Science in Society</t>
  </si>
  <si>
    <t>2021-10-13 11:27:09.86919</t>
  </si>
  <si>
    <t>2021-10-07 10:59:03.91538</t>
  </si>
  <si>
    <t>Ruefenacht, S.; Wehn, U.; Nold, C.; Kieslinger, B.; Greshake Tzovaras, B.; Hager, G.; Ceccaroni, L.; Shanley, L.; Weißpflug, M.; Heigl, F.; Dorler, D.; Wagenknecht, K.; Mazzonetto, M.; Sforzi, A.; Lindner, A.; Schaefer, T.; Mačiulienė, M.; Riemenschneider, D.; Vohland, K.; Motion, A.; Hecker, S.; Gold, M.; Haklay, M.; Fraisl, D.; Balázs, B.; Woods, S.</t>
  </si>
  <si>
    <t>Hecker, S.; Gold, M.; Riemenschneider, D.; Weißpflug, M.; Vohland, K.</t>
  </si>
  <si>
    <t>Haklay, M.; Fraisl, D.; Greshake Tzovaras, B.; Hager, G.; Ceccaroni, L.; Kieslinger, B.; Wehn, U.; Woods, S.; Nold, C.; Balázs, B.; Mazzonetto, M.; Ruefenacht, S.; Shanley, L.; Wagenknecht, K.; Motion, A.; Sforzi, A.; Dorler, D.; Heigl, F.; Schaefer, T.; Lindner, A.; Mačiulienė, M.</t>
  </si>
  <si>
    <t>2021-08-25</t>
  </si>
  <si>
    <t>Contours of citizen science: a vignette study</t>
  </si>
  <si>
    <t>Royal Society Open Science</t>
  </si>
  <si>
    <t>10.1098/rsos.202108</t>
  </si>
  <si>
    <t>Multidisciplinary; Department: Innovation in Public Engagement, Participation and Open Science</t>
  </si>
  <si>
    <t>2022-02-07 16:11:00.917506</t>
  </si>
  <si>
    <t>2021-10-13 08:27:14.716774</t>
  </si>
  <si>
    <t>Gliwa, J.; Hairapetian, V.; Farshid, E.; Struck, U.; Ware, D.; Schobben, M.; Korn, D.; Heuer, F.; Akbari, A.; Leda, L.; Ghaderi, A.; Moradi Salimi, H.</t>
  </si>
  <si>
    <t>Korn, D.; Leda, L.; Heuer, F.; Schobben, M.; Struck, U.; Gliwa, J.; Ware, D.</t>
  </si>
  <si>
    <t>Moradi Salimi, H.; Farshid, E.; Akbari, A.; Ghaderi, A.; Hairapetian, V.</t>
  </si>
  <si>
    <t>2021-06-23</t>
  </si>
  <si>
    <t>Baghuk Mountain (Central Iran): high-resolution stratigraphy of a continuous Central Tethyan Permian–Triassic boundary section</t>
  </si>
  <si>
    <t>171-192</t>
  </si>
  <si>
    <t>10.5194/fr-24-171-2021</t>
  </si>
  <si>
    <t>Department: Diversity Dynamics; This publication cites MfN collection specimens; Collection: Fossile Cephalopoden, Cnidaria; Laboratory: NB paleo laboratories; Laboratory: Isotope laboratories</t>
  </si>
  <si>
    <t>2022-03-28 10:34:00.064815</t>
  </si>
  <si>
    <t>2021-10-13 08:48:26.126996</t>
  </si>
  <si>
    <t>Dahruddin, H.; Delrieu‐Trottin, E.; Condamine, F.; Agnèse, J.; Hubert, N.; Sukmono, T.; Fitriana, Y.; Wowor, D.; Pouzadoux, J.; Sholihah, A.; Waters, J.; Rüber, L.; Tilak, M.</t>
  </si>
  <si>
    <t>Sholihah, A.; Delrieu‐Trottin, E.; Sukmono, T.; Dahruddin, H.; Pouzadoux, J.; Tilak, M.; Fitriana, Y.; Agnèse, J.; Condamine, F.; Wowor, D.; Rüber, L.; Hubert, N.; Waters, J.</t>
  </si>
  <si>
    <t>Limited dispersal and in situ diversification drive the evolutionary history of Rasborinae fishes in Sundaland</t>
  </si>
  <si>
    <t>2153-2173</t>
  </si>
  <si>
    <t>10.1111/jbi.14141</t>
  </si>
  <si>
    <t>Ecology; Ecology, Evolution, Behavior and Systematics; Department: Center for Integrated Biodiversity Discovery</t>
  </si>
  <si>
    <t>2022-03-28 10:29:53.500205</t>
  </si>
  <si>
    <t>2021-10-13 09:00:15.099191</t>
  </si>
  <si>
    <t>Dunlop, J.; Mitov, P.; Perkovsky, E.</t>
  </si>
  <si>
    <t>Mitov, P.; Perkovsky, E.</t>
  </si>
  <si>
    <t>2021-06-10</t>
  </si>
  <si>
    <t>Harvestmen (Arachnida: Opiliones) in Eocene Rovno amber (Ukraine).</t>
  </si>
  <si>
    <t>43-72</t>
  </si>
  <si>
    <t>10.11646/zootaxa.4984.1.6</t>
  </si>
  <si>
    <t>Animal Science and Zoology; Ecology, Evolution, Behavior and Systematics; This publication is a species description; This publication is a taxonomic revision; Department: Evolutionary Morphology</t>
  </si>
  <si>
    <t>2022-01-18 07:39:13.863818</t>
  </si>
  <si>
    <t>2021-10-13 09:17:08.422718</t>
  </si>
  <si>
    <t>Kirwan, J.; Lüter, C.; Ullrich-Lüter, E.; Sumner-Rooney, L.</t>
  </si>
  <si>
    <t>Sumner-Rooney, L.; Lüter, C.; Ullrich-Lüter, E.</t>
  </si>
  <si>
    <t>Kirwan, J.</t>
  </si>
  <si>
    <t>2021-04-25</t>
  </si>
  <si>
    <t>Run and hide: visual performance in a brittle star</t>
  </si>
  <si>
    <t>Journal of Experimental Biology</t>
  </si>
  <si>
    <t>Article Numberjeb236653</t>
  </si>
  <si>
    <t>10.1242/jeb.236653</t>
  </si>
  <si>
    <t>Insect Science; Molecular Biology; Animal Science and Zoology; Department: Evolutionary Morphology</t>
  </si>
  <si>
    <t>2022-03-28 10:43:08.143394</t>
  </si>
  <si>
    <t>2021-10-13 09:21:14.048579</t>
  </si>
  <si>
    <t>Witzmann, F.; Haridy, Y.; Hilger, A.; Asbach, P.; Manke, I.</t>
  </si>
  <si>
    <t>Witzmann, F.; Haridy, Y.</t>
  </si>
  <si>
    <t>Hilger, A.; Manke, I.; Asbach, P.</t>
  </si>
  <si>
    <t>2021-02-27</t>
  </si>
  <si>
    <t>Rarity of congenital malformation and deformity in the fossil record of vertebrates – A non-human perspective</t>
  </si>
  <si>
    <t>International Journal of Paleopathology</t>
  </si>
  <si>
    <t>30-42</t>
  </si>
  <si>
    <t>10.1016/j.ijpp.2020.12.002</t>
  </si>
  <si>
    <t>Archaeology; Pathology and Forensic Medicine; Department: Evolutionary Morphology</t>
  </si>
  <si>
    <t>2022-01-07 17:43:08.172426</t>
  </si>
  <si>
    <t>2021-10-13 09:28:10.297442</t>
  </si>
  <si>
    <t>Voigt-Heucke, S.; Fritz, S.; Heigl, F.; Dörler, D.</t>
  </si>
  <si>
    <t>Voigt-Heucke, S.</t>
  </si>
  <si>
    <t>Dörler, D.; Fritz, S.; Heigl, F.</t>
  </si>
  <si>
    <t>2021-05-20</t>
  </si>
  <si>
    <t>Citizen Science and the Role in Sustainable Development</t>
  </si>
  <si>
    <t>10.3390/su13105676</t>
  </si>
  <si>
    <t>2022-01-11 11:33:18.229915</t>
  </si>
  <si>
    <t>2021-10-13 09:32:59.34189</t>
  </si>
  <si>
    <t>Manske, L.; Hull, S.; Nakajima, M.; Wünnemann, K.; Burger, C.; Melosh, H.; Rubie, D.; Golabek, G.; Jacobson, S.</t>
  </si>
  <si>
    <t>Wünnemann, K.; Manske, L.</t>
  </si>
  <si>
    <t>Nakajima, M.; Golabek, G.; Rubie, D.; Burger, C.; Melosh, H.; Jacobson, S.; Hull, S.</t>
  </si>
  <si>
    <t>2021-06-02</t>
  </si>
  <si>
    <t>Scaling laws for the geometry of an impact-induced magma ocean</t>
  </si>
  <si>
    <t>Earth and Planetary Science Letters</t>
  </si>
  <si>
    <t>10.1016/j.epsl.2021.116983</t>
  </si>
  <si>
    <t>2022-03-28 10:58:11.056346</t>
  </si>
  <si>
    <t>2021-10-13 09:35:12.801468</t>
  </si>
  <si>
    <t>Hassanin, A.; Curaudeau, M.; Rozzi, R.</t>
  </si>
  <si>
    <t>Rozzi, R.</t>
  </si>
  <si>
    <t>Curaudeau, M.; Hassanin, A.</t>
  </si>
  <si>
    <t>2021-03-30</t>
  </si>
  <si>
    <t>The genome of the lowland anoa (Bubalus depressicornis) illuminates the origin of river and swamp buffalo</t>
  </si>
  <si>
    <t>10.1016/j.ympev.2021.107170</t>
  </si>
  <si>
    <t>Genetics; Molecular Biology; Ecology, Evolution, Behavior and Systematics; Department: Evolutionary Morphology</t>
  </si>
  <si>
    <t>2022-01-07 14:41:18.971625</t>
  </si>
  <si>
    <t>2021-10-13 09:38:53.290647</t>
  </si>
  <si>
    <t>Lehrmann, D.; Del Viscio, G.; Struck, U.; Morsilli, M.; Singh, P.; Jochum, K.; Al‐Ramadan, K.; Frijia, G.; Payne, J.; Posenato, R.</t>
  </si>
  <si>
    <t>Struck, U.</t>
  </si>
  <si>
    <t>Del Viscio, G.; Frijia, G.; Posenato, R.; Singh, P.; Lehrmann, D.; Payne, J.; Al‐Ramadan, K.; Jochum, K.; Morsilli, M.</t>
  </si>
  <si>
    <t>Proliferation of            Chondrodonta            as a proxy of environmental instability at the onset of OAE1a: Insights from shallow‐water limestones of the Apulia Carbonate Platform</t>
  </si>
  <si>
    <t>Sedimentology</t>
  </si>
  <si>
    <t>10.1111/sed.12887</t>
  </si>
  <si>
    <t>Stratigraphy; Geology; Department: Diversity Dynamics; Laboratory: Isotope laboratories</t>
  </si>
  <si>
    <t>2021-12-15 10:55:25.917509</t>
  </si>
  <si>
    <t>2021-10-13 09:43:15.868778</t>
  </si>
  <si>
    <t>Basilio, D.; Frisch, J.; Mise, K.; Smith, A.; Cherman, M.; Almeida, L.</t>
  </si>
  <si>
    <t>Cherman, M.; Basilio, D.; Mise, K.; Smith, A.; Almeida, L.</t>
  </si>
  <si>
    <t>Liogenys Guerin-Méneville, 1831 (Coleoptera: Scarabaeidae: Melolonthinae: Diplotaxini) of northern South America and Central America: taxonomic overview with four new species</t>
  </si>
  <si>
    <t>201-226</t>
  </si>
  <si>
    <t>10.11646/zootaxa.4990.2.1</t>
  </si>
  <si>
    <t>This publication is a taxonomic revision; This publication is a species description; Department: Center for Integrated Biodiversity Discovery; Collection: Coleoptera</t>
  </si>
  <si>
    <t>2022-02-16 15:48:39.983173</t>
  </si>
  <si>
    <t>2021-10-13 09:55:46.365636</t>
  </si>
  <si>
    <t>Zhang, L.; Von Rintelen, T.</t>
  </si>
  <si>
    <t>Zhang, L.</t>
  </si>
  <si>
    <t>The neglected operculum: a revision of the opercular characters in river snails (Caenogastropoda: Viviparidae)</t>
  </si>
  <si>
    <t>Journal of Molluscan Studies</t>
  </si>
  <si>
    <t>Article Numbereyab008</t>
  </si>
  <si>
    <t>10.1093/mollus/eyab008</t>
  </si>
  <si>
    <t>Animal Science and Zoology; Aquatic Science; Department: Center for Integrated Biodiversity Discovery</t>
  </si>
  <si>
    <t>2021-10-13 10:05:17.088611</t>
  </si>
  <si>
    <t>2021-10-13 10:05:17.088908</t>
  </si>
  <si>
    <t>Pfeiffer, E.; Oliver, J.; Gold, M.; Shanley, L.; Wood, C.; Monego, M.; Ferri, M.; Hager, G.; See, L.; Wehn, U.; Gharesifard, M.; Howitt, C.; Fraisl, D.; Ajates, R.</t>
  </si>
  <si>
    <t>Gold, M.</t>
  </si>
  <si>
    <t>Wehn, U.; Ajates, R.; Fraisl, D.; Gharesifard, M.; Hager, G.; Oliver, J.; See, L.; Shanley, L.; Ferri, M.; Howitt, C.; Monego, M.; Pfeiffer, E.; Wood, C.</t>
  </si>
  <si>
    <t>Capturing and communicating impact of citizen science for policy: A storytelling approach</t>
  </si>
  <si>
    <t>Journal of Environmental Management</t>
  </si>
  <si>
    <t>10.1016/j.jenvman.2021.113082</t>
  </si>
  <si>
    <t>Management, Monitoring, Policy and Law;Waste Management and Disposal;General Medicine;Environmental Engineering</t>
  </si>
  <si>
    <t>2021-10-13 10:19:55.487652</t>
  </si>
  <si>
    <t>2021-10-13 10:19:55.487956</t>
  </si>
  <si>
    <t>Niemirowska, S.; Rößler, R.; Galtier, J.; Neregato, R.; Noll, R.; Decombeix, A.</t>
  </si>
  <si>
    <t>Rößler, R.; Decombeix, A.; Galtier, J.; Neregato, R.; Niemirowska, S.; Noll, R.</t>
  </si>
  <si>
    <t>The limits of life revealed in a silicified micro-ecosystem: Sphenophyllum stems, leaves, and roots trapped inside an arthropod boring in a Permian calamitalean</t>
  </si>
  <si>
    <t>Palaeontographica Abteilung B</t>
  </si>
  <si>
    <t>1-6</t>
  </si>
  <si>
    <t>3-35</t>
  </si>
  <si>
    <t>10.1127/palb/2021/0073</t>
  </si>
  <si>
    <t>Department: Microevolution</t>
  </si>
  <si>
    <t>Carl.Reddin</t>
  </si>
  <si>
    <t>2022-02-08 13:23:16.709146</t>
  </si>
  <si>
    <t>2021-10-13 11:00:59.679753</t>
  </si>
  <si>
    <t>Scotese, C.; Reddin, C.; Valdes, P.; Kocsis, Á.; Kiessling, W.</t>
  </si>
  <si>
    <t>Reddin, C.</t>
  </si>
  <si>
    <t>Kocsis, Á.; Scotese, C.; Valdes, P.; Kiessling, W.</t>
  </si>
  <si>
    <t>2021-08-17</t>
  </si>
  <si>
    <t>Increase in marine provinciality over the last 250 million years governed more by climate change than plate tectonics</t>
  </si>
  <si>
    <t>10.1098/rspb.2021.1342</t>
  </si>
  <si>
    <t>General Agricultural and Biological Sciences; General Environmental Science; General Immunology and Microbiology; General Biochemistry, Genetics and Molecular Biology; General Medicine; Department: Diversity Dynamics</t>
  </si>
  <si>
    <t>2021-11-12 13:14:19.94165</t>
  </si>
  <si>
    <t>2021-10-13 11:07:36.218235</t>
  </si>
  <si>
    <t>Freyhof, J.; Bellucci, D.; Novaga, R.</t>
  </si>
  <si>
    <t>Bellucci, D.; Novaga, R.</t>
  </si>
  <si>
    <t>2021-08-22</t>
  </si>
  <si>
    <t>New data on the distribution of the Volturno spined loach            Cobitis zanandreai            (Teleostei:            Cobitidae            )</t>
  </si>
  <si>
    <t>Journal of Applied Ichthyology</t>
  </si>
  <si>
    <t>10.1111/jai.14257</t>
  </si>
  <si>
    <t>Aquatic Science; Department: Center for Integrated Biodiversity Discovery</t>
  </si>
  <si>
    <t>2021-11-12 13:15:03.62132</t>
  </si>
  <si>
    <t>2021-10-13 11:17:04.03852</t>
  </si>
  <si>
    <t>Levin, B.; Robalo, J.; Francisco, S.; Choleva, L.; Šanda, R.; Levy, A.; Pereira, A.; Freyhof, J.; Vukić, J.; Geiger, M.</t>
  </si>
  <si>
    <t>Pereira, A.; Levy, A.; Vukić, J.; Šanda, R.; Levin, B.; Geiger, M.; Choleva, L.; Francisco, S.; Robalo, J.</t>
  </si>
  <si>
    <t>2021-08-31</t>
  </si>
  <si>
    <t>Putting European lampreys into perspective: A global‐scale multilocus phylogeny with a proposal for a generic structure of the Petromyzontidae</t>
  </si>
  <si>
    <t>Journal of Zoological Systematics and Evolutionary Research</t>
  </si>
  <si>
    <t>10.1111/jzs.12522</t>
  </si>
  <si>
    <t>Genetics; Molecular Biology; Animal Science and Zoology; Ecology, Evolution, Behavior and Systematics; Department: Center for Integrated Biodiversity Discovery</t>
  </si>
  <si>
    <t>2022-03-28 10:22:34.765969</t>
  </si>
  <si>
    <t>2021-10-13 11:22:40.447982</t>
  </si>
  <si>
    <t>Okonechnikov, K.; Kaessmann, H.; Giere, P.; Cardoso-Moreira, M.; Leushkin, E.; Kutscher, L.; Joshi, P.; Pfister, S.; Leiss, K.; Frömel, R.; Trost, N.; Sarropoulos, I.; Sepp, M.</t>
  </si>
  <si>
    <t>Giere, P.</t>
  </si>
  <si>
    <t>Sarropoulos, I.; Sepp, M.; Frömel, R.; Leiss, K.; Trost, N.; Leushkin, E.; Okonechnikov, K.; Joshi, P.; Kutscher, L.; Cardoso-Moreira, M.; Pfister, S.; Kaessmann, H.</t>
  </si>
  <si>
    <t>2021-07-29</t>
  </si>
  <si>
    <t>Developmental and evolutionary dynamics of cis-regulatory elements in mouse cerebellar cells</t>
  </si>
  <si>
    <t>983-+</t>
  </si>
  <si>
    <t>10.1126/science.abg4696</t>
  </si>
  <si>
    <t>Mirjam.Knoernschild</t>
  </si>
  <si>
    <t>2022-02-07 16:43:21.585852</t>
  </si>
  <si>
    <t>2021-10-13 11:34:05.38986</t>
  </si>
  <si>
    <t>Janik, V.; Knörnschild, M.</t>
  </si>
  <si>
    <t>Knörnschild, M.</t>
  </si>
  <si>
    <t>Janik, V.</t>
  </si>
  <si>
    <t>Vocal production learning in mammals revisited</t>
  </si>
  <si>
    <t>Philosophical Transactions of the Royal Society B: Biological Sciences</t>
  </si>
  <si>
    <t>10.1098/rstb.2020.0244</t>
  </si>
  <si>
    <t>2022-02-07 16:42:48.284363</t>
  </si>
  <si>
    <t>2021-10-13 11:37:15.18992</t>
  </si>
  <si>
    <t>Moore, R.; Fernandez, A.; Levelt, C.; Ter Haar, S.; Oller, D.; Vellema, M.; Wang, X.; Gratier, M.; Knörnschild, M.</t>
  </si>
  <si>
    <t>Fernandez, A.; Knörnschild, M.</t>
  </si>
  <si>
    <t>Ter Haar, S.; Gratier, M.; Levelt, C.; Moore, R.; Vellema, M.; Wang, X.; Oller, D.</t>
  </si>
  <si>
    <t>Cross-species parallels in babbling: animals and algorithms</t>
  </si>
  <si>
    <t>10.1098/rstb.2020.0239</t>
  </si>
  <si>
    <t>2022-03-28 10:36:33.402329</t>
  </si>
  <si>
    <t>2021-10-13 11:44:53.467629</t>
  </si>
  <si>
    <t>Ferrero, S.; Nicoli, G.</t>
  </si>
  <si>
    <t>Nicoli, G.; Ferrero, S.</t>
  </si>
  <si>
    <t>2021-04-03</t>
  </si>
  <si>
    <t>Nanorocks, volatiles and plate tectonics</t>
  </si>
  <si>
    <t>Geoscience Frontiers</t>
  </si>
  <si>
    <t>10.1016/j.gsf.2021.101188</t>
  </si>
  <si>
    <t>General Earth and Planetary Sciences; Laboratory: Geochemical and microanalytical facilities; Department: Solar System, Impacts and Meteorites</t>
  </si>
  <si>
    <t>2022-02-16 07:36:09.599411</t>
  </si>
  <si>
    <t>2021-10-13 11:48:39.669274</t>
  </si>
  <si>
    <t>Bibi, F.; Mudelsee, M.; Asrat, A.; Kaboth-Bahr, S.; Berner, N.; Trauth, M.; Foerster, V.; Grove, M.; Maslin, M.; Schäbitz, F.</t>
  </si>
  <si>
    <t>Bibi, F.</t>
  </si>
  <si>
    <t>Trauth, M.; Asrat, A.; Berner, N.; Foerster, V.; Grove, M.; Kaboth-Bahr, S.; Maslin, M.; Mudelsee, M.; Schäbitz, F.</t>
  </si>
  <si>
    <t>2021-08-10</t>
  </si>
  <si>
    <t>Northern Hemisphere Glaciation, African climate and human evolution</t>
  </si>
  <si>
    <t>Quaternary Science Reviews</t>
  </si>
  <si>
    <t>10.1016/j.quascirev.2021.107095</t>
  </si>
  <si>
    <t>Geology; Archaeology; Archaeology; Ecology, Evolution, Behavior and Systematics; Global and Planetary Change; Department: Evolutionary Morphology</t>
  </si>
  <si>
    <t>2022-03-28 10:37:43.176197</t>
  </si>
  <si>
    <t>2021-10-13 11:51:28.14982</t>
  </si>
  <si>
    <t>Néraudeau, D.; Fernandez, V.; Beurel, S.; Moreau, J.; Dépré, E.; Le Couls, M.; Philippe, M.</t>
  </si>
  <si>
    <t>Beurel, S.</t>
  </si>
  <si>
    <t>Moreau, J.; Philippe, M.; Néraudeau, D.; Dépré, E.; Le Couls, M.; Fernandez, V.</t>
  </si>
  <si>
    <t>2021-09-08</t>
  </si>
  <si>
    <t>Paleohistology of the Cretaceous resin‐producing conifer Geinitzia reichenbachii using X‐ray synchrotron microtomography</t>
  </si>
  <si>
    <t>American Journal of Botany</t>
  </si>
  <si>
    <t>1745-1760</t>
  </si>
  <si>
    <t>10.1002/ajb2.1722</t>
  </si>
  <si>
    <t>Plant Science; Ecology, Evolution, Behavior and Systematics; Department: Diversity Dynamics</t>
  </si>
  <si>
    <t>2022-02-07 16:11:26.083036</t>
  </si>
  <si>
    <t>2021-10-13 11:59:44.837546</t>
  </si>
  <si>
    <t>Korn, D.; Song, H.; Dai, X.</t>
  </si>
  <si>
    <t>Dai, X.; Song, H.</t>
  </si>
  <si>
    <t>2021-06-03</t>
  </si>
  <si>
    <t>Morphological selectivity of the Permian-Triassic ammonoid mass extinction</t>
  </si>
  <si>
    <t>Geology</t>
  </si>
  <si>
    <t>1112-1116</t>
  </si>
  <si>
    <t>10.1130/g48788.1</t>
  </si>
  <si>
    <t>2022-02-07 16:11:58.246464</t>
  </si>
  <si>
    <t>2021-10-13 12:03:34.360921</t>
  </si>
  <si>
    <t>Ghaderi, A.; Devaere, L.; Khanehbad, M.; Korn, D.</t>
  </si>
  <si>
    <t>Ghaderi, A.; Khanehbad, M.</t>
  </si>
  <si>
    <t>2021-09-07</t>
  </si>
  <si>
    <t>Ammonoids from the Carboniferous-Permian boundary of east-central Iran</t>
  </si>
  <si>
    <t>335-345</t>
  </si>
  <si>
    <t>10.1127/njgpa/2021/1015</t>
  </si>
  <si>
    <t>2022-03-28 10:28:03.72015</t>
  </si>
  <si>
    <t>2021-10-13 12:05:25.539628</t>
  </si>
  <si>
    <t>Veneziano, A.; Alfieri, F.; Profico, A.; Landi, F.; Towle, I.</t>
  </si>
  <si>
    <t>Landi, F.; Alfieri, F.; Towle, I.; Profico, A.; Veneziano, A.</t>
  </si>
  <si>
    <t>2021-08-26</t>
  </si>
  <si>
    <t>Fluctuating Asymmetry and Stress in Macaca fuscata: Does Captivity Affect Morphology?</t>
  </si>
  <si>
    <t>Applied Sciences</t>
  </si>
  <si>
    <t>10.3390/app11177879</t>
  </si>
  <si>
    <t>Fluid Flow and Transfer Processes; Computer Science Applications; Process Chemistry and Technology; General Engineering; Instrumentation; General Materials Science; Department: Evolutionary Morphology</t>
  </si>
  <si>
    <t>2021-12-15 12:13:14.020352</t>
  </si>
  <si>
    <t>2021-10-13 12:13:12.267201</t>
  </si>
  <si>
    <t>Ernst, R.; Kpan, T.; Rödel, M.</t>
  </si>
  <si>
    <t>Rödel, M.</t>
  </si>
  <si>
    <t>Kpan, T.; Ernst, R.</t>
  </si>
  <si>
    <t>2021-07-10</t>
  </si>
  <si>
    <t>Follow the forest: Slow resilience of West African rainforest frog assemblages after selective logging</t>
  </si>
  <si>
    <t>10.1016/j.foreco.2021.119489</t>
  </si>
  <si>
    <t>Nature and Landscape Conservation; Forestry; Department: Diversity Dynamics; Collection: Reptilien, Amphibien</t>
  </si>
  <si>
    <t>2021-11-16 09:49:47.564337</t>
  </si>
  <si>
    <t>2021-10-13 12:15:00.099593</t>
  </si>
  <si>
    <t>Parmentier, E.; Picciulin, M.; Bolgan, M.; Burchardt, L.</t>
  </si>
  <si>
    <t>Picciulin, M.; Parmentier, E.; Bolgan, M.</t>
  </si>
  <si>
    <t>2021-09-22</t>
  </si>
  <si>
    <t>A primer on rhythm quantification for fish sounds: a Mediterranean case study</t>
  </si>
  <si>
    <t>10.1098/rsos.210494</t>
  </si>
  <si>
    <t>2022-02-16 15:44:25.306492</t>
  </si>
  <si>
    <t>2021-10-13 12:17:44.266787</t>
  </si>
  <si>
    <t>Meier, R.; Puniamoorthy, J.; Damken, C.; Yuchen, A.; Maosheng, F.; Grootaert, P.; Guénard, B.; Yeo, D.; Srivathsan, A.; Wahab, R.; Chan, L.</t>
  </si>
  <si>
    <t>Srivathsan, A.; Meier, R.</t>
  </si>
  <si>
    <t>Yeo, D.; Puniamoorthy, J.; Maosheng, F.; Grootaert, P.; Chan, L.; Guénard, B.; Damken, C.; Wahab, R.; Yuchen, A.</t>
  </si>
  <si>
    <t>Mangroves are an overlooked hotspot of insect diversity despite low plant diversity</t>
  </si>
  <si>
    <t>10.1186/s12915-021-01088-z</t>
  </si>
  <si>
    <t>Cell Biology; Developmental Biology; Plant Science; General Agricultural and Biological Sciences; General Biochemistry, Genetics and Molecular Biology; Physiology; Ecology, Evolution, Behavior and Systematics; Structural Biology; Biotechnology; Department: Center for Integrated Biodiversity Discovery</t>
  </si>
  <si>
    <t>2022-03-28 10:45:50.066203</t>
  </si>
  <si>
    <t>2021-10-13 12:22:58.027265</t>
  </si>
  <si>
    <t>Ripperger, S.; Carter, G.</t>
  </si>
  <si>
    <t>Ripperger, S.</t>
  </si>
  <si>
    <t>Carter, G.</t>
  </si>
  <si>
    <t>2021-09-23</t>
  </si>
  <si>
    <t>Social foraging in vampire bats is predicted by long-term cooperative relationships</t>
  </si>
  <si>
    <t>PLOS Biology</t>
  </si>
  <si>
    <t>e3001366</t>
  </si>
  <si>
    <t>Public Library of Science (PLoS)</t>
  </si>
  <si>
    <t>10.1371/journal.pbio.3001366</t>
  </si>
  <si>
    <t>General Agricultural and Biological Sciences; General Immunology and Microbiology; General Biochemistry, Genetics and Molecular Biology; General Neuroscience; Department: Microevolution</t>
  </si>
  <si>
    <t>2021-12-15 09:36:12.538254</t>
  </si>
  <si>
    <t>2021-10-13 12:26:25.834995</t>
  </si>
  <si>
    <t>Tillack, F.; De Ruiter, R.; Rödel, M.</t>
  </si>
  <si>
    <t>Tillack, F.; Rödel, M.</t>
  </si>
  <si>
    <t>De Ruiter, R.</t>
  </si>
  <si>
    <t>A type catalogue of the reed frogs (Amphibia, Anura, Hyperoliidae) in the collection of the Museum für Naturkunde Berlin (ZMB) with comments on historical collectors and expeditions</t>
  </si>
  <si>
    <t>407-450</t>
  </si>
  <si>
    <t>10.3897/zse.97.68000</t>
  </si>
  <si>
    <t>Ecology, Evolution, Behavior and Systematics; This publication cites MfN collection specimens; Collection: Reptilien, Amphibien; Laboratory: Animal care facility; Department: Collection Management; Department: Center for Integrated Biodiversity Discovery</t>
  </si>
  <si>
    <t>2021-12-15 11:14:11.931117</t>
  </si>
  <si>
    <t>2021-10-13 12:33:49.667395</t>
  </si>
  <si>
    <t>Fujita, M.; Portik, D.; Bell, R.; Penner, J.; Vaz Pinto, P.; Gvoždík, V.; Stuart, B.; Masudi, F.; Mclaughlin, P.; Tobi, E.; Nneji, L.; Zassi‐Boulou, A.; Kusamba, C.; Kouete, M.; Akuboy, J.; Bamba‐Kaya, A.; Leaché, A.; Baptista, N.; Onadeko, A.; Greenbaum, E.; Ernst, R.; Rödel, M.; Jongsma, G.; Badjedjea, G.; Blackburn, D.; Jaynes, K.; Myers, E.</t>
  </si>
  <si>
    <t>Jaynes, K.; Myers, E.; Gvoždík, V.; Blackburn, D.; Portik, D.; Greenbaum, E.; Jongsma, G.; Badjedjea, G.; Bamba‐Kaya, A.; Baptista, N.; Akuboy, J.; Ernst, R.; Kouete, M.; Kusamba, C.; Masudi, F.; Mclaughlin, P.; Nneji, L.; Onadeko, A.; Vaz Pinto, P.; Stuart, B.; Tobi, E.; Zassi‐Boulou, A.; Leaché, A.; Fujita, M.; Bell, R.</t>
  </si>
  <si>
    <t>2021-09-13</t>
  </si>
  <si>
    <t>Giant Tree Frog diversification in West and Central Africa: Isolation by physical barriers, climate, and reproductive traits</t>
  </si>
  <si>
    <t>10.1111/mec.16169</t>
  </si>
  <si>
    <t>Genetics; Ecology, Evolution, Behavior and Systematics; Collection: Reptilien, Amphibien; Department: Diversity Dynamics</t>
  </si>
  <si>
    <t>2022-03-28 10:21:26.475028</t>
  </si>
  <si>
    <t>2021-10-13 12:36:08.341847</t>
  </si>
  <si>
    <t>Cox, P.; Gálvez‐López, E.; Kilbourne, B.</t>
  </si>
  <si>
    <t>Gálvez‐López, E.; Cox, P.</t>
  </si>
  <si>
    <t>Cranial shape variation in mink: Separating two highly similar species</t>
  </si>
  <si>
    <t>Journal of Anatomy</t>
  </si>
  <si>
    <t>10.1111/joa.13554</t>
  </si>
  <si>
    <t>Cell Biology; Developmental Biology; Molecular Biology; Ecology, Evolution, Behavior and Systematics; Histology; Anatomy; Department: Center for Integrated Biodiversity Discovery</t>
  </si>
  <si>
    <t>2022-02-16 07:38:40.729091</t>
  </si>
  <si>
    <t>2021-10-13 12:42:15.370403</t>
  </si>
  <si>
    <t>Chowdhury, M.; Müller, J.; Varela, S.</t>
  </si>
  <si>
    <t>Müller, J.; Varela, S.</t>
  </si>
  <si>
    <t>Chowdhury, M.</t>
  </si>
  <si>
    <t>Climate change and the increase of human population will threaten conservation of Asian cobras</t>
  </si>
  <si>
    <t>10.1038/s41598-021-97553-4</t>
  </si>
  <si>
    <t>Ulrike.Sturm</t>
  </si>
  <si>
    <t>2022-01-06 11:11:18.022304</t>
  </si>
  <si>
    <t>2021-10-13 12:44:45.800473</t>
  </si>
  <si>
    <t>Straka, T.; Egerer, M.; Moormann, A.; Sturm, U.</t>
  </si>
  <si>
    <t>Sturm, U.; Moormann, A.</t>
  </si>
  <si>
    <t>Straka, T.; Egerer, M.</t>
  </si>
  <si>
    <t>2021-09-03</t>
  </si>
  <si>
    <t>Fascination and Joy: Emotions Predict Urban Gardeners’ Pro-Pollinator Behaviour</t>
  </si>
  <si>
    <t>10.3390/insects12090785</t>
  </si>
  <si>
    <t>Insect Science; Department: Innovation in Public Engagement, Participation and Open Science</t>
  </si>
  <si>
    <t>2021-10-15 07:40:08.502996</t>
  </si>
  <si>
    <t>2021-10-15 07:40:08.503349</t>
  </si>
  <si>
    <t>De Grave, S.; Struck, U.; Johnson, M.</t>
  </si>
  <si>
    <t>De Grave, S.; Johnson, M.</t>
  </si>
  <si>
    <t>2021-10-12</t>
  </si>
  <si>
    <t>Preliminary study into the trophic position of symbiotic palaemonid shrimps (Decapoda, Palaemonidae) using stable isotopes</t>
  </si>
  <si>
    <t>Crustaceana</t>
  </si>
  <si>
    <t>1145-1153</t>
  </si>
  <si>
    <t>Brill</t>
  </si>
  <si>
    <t>10.1163/15685403-bja10143</t>
  </si>
  <si>
    <t>Animal Science and Zoology; Aquatic Science; Laboratory: Isotope laboratories; Department: Diversity Dynamics</t>
  </si>
  <si>
    <t>2022-02-07 16:12:28.577924</t>
  </si>
  <si>
    <t>2021-10-18 11:19:43.682824</t>
  </si>
  <si>
    <t>De Baets, K.; Korn, D.; Beck, S.; Klug, C.</t>
  </si>
  <si>
    <t>Beck, S.; De Baets, K.; Klug, C.</t>
  </si>
  <si>
    <t>2021-10-04</t>
  </si>
  <si>
    <t>Analysis of septal spacing and septal crowding in Devonian and Carboniferous ammonoids</t>
  </si>
  <si>
    <t>Swiss Journal of Palaeontology</t>
  </si>
  <si>
    <t>Article Number21</t>
  </si>
  <si>
    <t>10.1186/s13358-021-00235-x</t>
  </si>
  <si>
    <t>This publication cites MfN collection specimens; Collection: Fossile Cephalopoden, Cnidaria; Department: Diversity Dynamics</t>
  </si>
  <si>
    <t>2022-03-28 11:00:40.360377</t>
  </si>
  <si>
    <t>2021-10-18 11:36:25.047862</t>
  </si>
  <si>
    <t>Ghignone, S.; Ferrero, S.; Borghi, A.; Sudo, M.; Van Schijndel, V.; Balestro, G.; Gattiglio, M.</t>
  </si>
  <si>
    <t>Ghignone, S.; Sudo, M.; Balestro, G.; Borghi, A.; Gattiglio, M.; Ferrero, S.; Van Schijndel, V.</t>
  </si>
  <si>
    <t>2021-09-04</t>
  </si>
  <si>
    <t>Timing of exhumation of meta-ophiolite units in the Western Alps: New tectonic implications from 40Ar/39Ar white mica ages from Piedmont Zone (Susa Valley)</t>
  </si>
  <si>
    <t>Lithos</t>
  </si>
  <si>
    <t>404-405</t>
  </si>
  <si>
    <t>Article Number 106443</t>
  </si>
  <si>
    <t>10.1016/j.lithos.2021.106443</t>
  </si>
  <si>
    <t>Geochemistry and Petrology; Geology; Laboratory: Geochemical and microanalytical facilities; Department: Solar System, Impacts and Meteorites</t>
  </si>
  <si>
    <t>2022-01-11 11:21:15.657804</t>
  </si>
  <si>
    <t>2021-10-18 11:59:27.357407</t>
  </si>
  <si>
    <t>Day, J.; Neumann, W.; Archer, G.; Zhu, M.; Becker, H.; Artemieva, N.; Wünnemann, K.; Morbidelli, A.; Yin, Q.; Rubie, D.</t>
  </si>
  <si>
    <t>Zhu, M.; Morbidelli, A.; Neumann, W.; Yin, Q.; Day, J.; Rubie, D.; Archer, G.; Artemieva, N.; Becker, H.</t>
  </si>
  <si>
    <t>2021-09-30</t>
  </si>
  <si>
    <t>Common feedstocks of late accretion for the terrestrial planets</t>
  </si>
  <si>
    <t>Nature Astronomy</t>
  </si>
  <si>
    <t>10.1038/s41550-021-01475-0</t>
  </si>
  <si>
    <t>2022-02-16 15:42:44.218692</t>
  </si>
  <si>
    <t>2021-10-18 12:06:09.444667</t>
  </si>
  <si>
    <t>Lee, L.; Yeo, D.; Kutty, S.; Katoh, K.; Srivathsan, A.; Wong, J.; Hartop, E.; Meier, R.</t>
  </si>
  <si>
    <t>Srivathsan, A.; Hartop, E.; Meier, R.</t>
  </si>
  <si>
    <t>Lee, L.; Katoh, K.; Kutty, S.; Wong, J.; Yeo, D.</t>
  </si>
  <si>
    <t>2021-09-29</t>
  </si>
  <si>
    <t>ONTbarcoder and MinION barcodes aid biodiversity discovery and identification by everyone, for everyone</t>
  </si>
  <si>
    <t>Article Number 217</t>
  </si>
  <si>
    <t>10.1186/s12915-021-01141-x</t>
  </si>
  <si>
    <t>2022-01-03 09:44:57.920244</t>
  </si>
  <si>
    <t>2021-10-18 12:11:59.715605</t>
  </si>
  <si>
    <t>Reisz, R.; Jansen, M.; Macdougall, M.; Scott, D.; Fröbisch, J.; Seeger, R.; Ponstein, J.; Bevitt, J.; Gee, B.</t>
  </si>
  <si>
    <t>Macdougall, M.; Seeger, R.; Ponstein, J.; Jansen, M.; Fröbisch, J.</t>
  </si>
  <si>
    <t>Gee, B.; Scott, D.; Bevitt, J.; Reisz, R.</t>
  </si>
  <si>
    <t>Revised Description of the Early Permian Recumbirostran “Microsaur” Nannaroter mckinziei Based on New Fossil Material and Computed Tomographic Data</t>
  </si>
  <si>
    <t>Article Number 739316</t>
  </si>
  <si>
    <t>10.3389/fevo.2021.739316</t>
  </si>
  <si>
    <t>Ecology; Ecology, Evolution, Behavior and Systematics; Department: Diversity Dynamics</t>
  </si>
  <si>
    <t>2022-03-28 10:42:43.919101</t>
  </si>
  <si>
    <t>2021-10-18 12:15:12.9847</t>
  </si>
  <si>
    <t>Sookias, R.; Ezcurra, M.; Foth, C.</t>
  </si>
  <si>
    <t>Foth, C.; Ezcurra, M.</t>
  </si>
  <si>
    <t>Rapid Initial Morphospace Expansion and Delayed Morphological Disparity Peak in the First 100 Million Years of the Archosauromorph Evolutionary Radiation</t>
  </si>
  <si>
    <t>Frontiers in Earth Science</t>
  </si>
  <si>
    <t>Article Number 723973</t>
  </si>
  <si>
    <t>10.3389/feart.2021.723973</t>
  </si>
  <si>
    <t>General Earth and Planetary Sciences; Department: Evolutionary Morphology</t>
  </si>
  <si>
    <t>2022-03-28 10:52:24.247117</t>
  </si>
  <si>
    <t>2021-10-18 12:19:18.018349</t>
  </si>
  <si>
    <t>Peck, L.; Eldon, B.; Vendrami, D.; Hoffman, J.; Meredith, M.; Clark, M.</t>
  </si>
  <si>
    <t>Eldon, B.</t>
  </si>
  <si>
    <t>Vendrami, D.; Peck, L.; Clark, M.; Meredith, M.; Hoffman, J.</t>
  </si>
  <si>
    <t>2021-09-10</t>
  </si>
  <si>
    <t>Sweepstake reproductive success and collective dispersal produce chaotic genetic patchiness in a broadcast spawner</t>
  </si>
  <si>
    <t>Article Number eabj4713</t>
  </si>
  <si>
    <t>10.1126/sciadv.abj4713</t>
  </si>
  <si>
    <t>2022-01-25 15:38:10.29111</t>
  </si>
  <si>
    <t>2021-10-21 13:30:51.777558</t>
  </si>
  <si>
    <t>Birkhead, T.; Fiebig, J.; Montgomerie, R.; Schulze‐Hagen, K.</t>
  </si>
  <si>
    <t>Fiebig, J.</t>
  </si>
  <si>
    <t>Birkhead, T.; Montgomerie, R.; Schulze‐Hagen, K.</t>
  </si>
  <si>
    <t>2021-09-21</t>
  </si>
  <si>
    <t>The Great Auk (            Pinguinus impennis            ) had two brood patches, not one: confirmation and implications</t>
  </si>
  <si>
    <t>Ibis</t>
  </si>
  <si>
    <t>10.1111/ibi.13019</t>
  </si>
  <si>
    <t>Animal Science and Zoology; Ecology, Evolution, Behavior and Systematics; Department: Collection Management</t>
  </si>
  <si>
    <t>2021-11-12 13:18:07.468032</t>
  </si>
  <si>
    <t>2021-10-21 13:36:38.60904</t>
  </si>
  <si>
    <t>Delling, B.; Freyhof, J.; Kiełpińska, J.; Mehner, T.; Vogt, A.; Karjalainen, J.; Palm, S.</t>
  </si>
  <si>
    <t>Mehner, T.; Palm, S.; Delling, B.; Karjalainen, J.; Kiełpińska, J.; Vogt, A.</t>
  </si>
  <si>
    <t>2021-10-07</t>
  </si>
  <si>
    <t>Genetic relationships between sympatric and allopatric Coregonus ciscoes in North and Central Europe</t>
  </si>
  <si>
    <t>Article Number 186</t>
  </si>
  <si>
    <t>10.1186/s12862-021-01920-8</t>
  </si>
  <si>
    <t>2021-10-28 07:18:40.383505</t>
  </si>
  <si>
    <t>2021-10-28 07:18:40.384053</t>
  </si>
  <si>
    <t>Charwat, E.</t>
  </si>
  <si>
    <t>Rudolf Weisker’s anatomical and developmental wax models</t>
  </si>
  <si>
    <t>Journal of the History of Collections</t>
  </si>
  <si>
    <t>1-20</t>
  </si>
  <si>
    <t>10.1093/jhc/fhab044</t>
  </si>
  <si>
    <t>Museology; Visual Arts and Performing Arts; Conservation; Department: Information Supply and Information Management</t>
  </si>
  <si>
    <t>Mareike.Petersen</t>
  </si>
  <si>
    <t>2021-11-02 08:21:17.339851</t>
  </si>
  <si>
    <t>2021-11-02 08:21:17.340166</t>
  </si>
  <si>
    <t>Schaffner, S.; Petersen, M.; Skowronek, T.; Neumann, J.; Töpfer, R.; Fräßdorf, M.; Pramann, B.; Cremer, F.</t>
  </si>
  <si>
    <t>Petersen, M.</t>
  </si>
  <si>
    <t>Cremer, F.; Fräßdorf, M.; Neumann, J.; Pramann, B.; Schaffner, S.; Skowronek, T.; Töpfer, R.</t>
  </si>
  <si>
    <t>2021-10-26</t>
  </si>
  <si>
    <t>Institutionelle Workflows zum Forschungsdatenmanagement. Bestandsaufnahme und Lösungsvorschläge aus der Leibniz-Gemeinschaft</t>
  </si>
  <si>
    <t>Bausteine Forschungsdatenmanagement</t>
  </si>
  <si>
    <t>142-150</t>
  </si>
  <si>
    <t>10.17192/bfdm.2021.3.8346</t>
  </si>
  <si>
    <t>(&lt;=2020) Department: Science Data Management; Department: Science Data Management and Informatics Infrastructure</t>
  </si>
  <si>
    <t>2021-11-02 10:53:27.579952</t>
  </si>
  <si>
    <t>2021-11-02 10:53:27.580242</t>
  </si>
  <si>
    <t>Glöckler, F.; Hermann, E.; Berger, F.; Hoffmann, A.; Petersen, M.; Quaisser, C.; Tata, N.; Schuster, F.; Hoffmann, J.</t>
  </si>
  <si>
    <t>Berger, F.; Glöckler, F.; Hoffmann, A.; Hoffmann, J.; Petersen, M.; Quaisser, C.; Schuster, F.; Tata, N.</t>
  </si>
  <si>
    <t>Hermann, E.</t>
  </si>
  <si>
    <t>2021-09-01</t>
  </si>
  <si>
    <t>Digitalisierung für alle / Digitization for everyone</t>
  </si>
  <si>
    <t>https://doi.org/10.7479/8h2v-4040</t>
  </si>
  <si>
    <t>Department: Science Data Management and Informatics Infrastructure; Department: Collection Management; Department: Collection Digitization; Department: Information Supply and Information Management; Department: Collection Innovation and Transfer</t>
  </si>
  <si>
    <t>Nadja.Tata</t>
  </si>
  <si>
    <t>2022-01-12 11:24:11.513545</t>
  </si>
  <si>
    <t>2021-11-02 11:23:15.192074</t>
  </si>
  <si>
    <t>Tata, N.; Clerc, C.</t>
  </si>
  <si>
    <t>Tata, N.</t>
  </si>
  <si>
    <t>Clerc, C.</t>
  </si>
  <si>
    <t>2021-03-16</t>
  </si>
  <si>
    <t>“Your Ocean Sound” im Datenportal</t>
  </si>
  <si>
    <t>Mediasphere For Nature Blog</t>
  </si>
  <si>
    <t>e0ff166d-ad5f-4598-85ba-97b4b42c04ef</t>
  </si>
  <si>
    <t>Department: Collection Innovation and Transfer</t>
  </si>
  <si>
    <t>2022-02-16 15:43:49.741648</t>
  </si>
  <si>
    <t>2021-11-08 08:50:48.671048</t>
  </si>
  <si>
    <t>Meusemann, K.; Pape, T.; Zhang, D.; Kutty, S.; Meier, R.; Bayless, K.; Yan, L.</t>
  </si>
  <si>
    <t>Meier, R.</t>
  </si>
  <si>
    <t>Yan, L.; Pape, T.; Meusemann, K.; Kutty, S.; Bayless, K.; Zhang, D.</t>
  </si>
  <si>
    <t>2021-10-27</t>
  </si>
  <si>
    <t>Monophyletic blowflies revealed by phylogenomics</t>
  </si>
  <si>
    <t>10.1186/s12915-021-01156-4</t>
  </si>
  <si>
    <t>2022-02-16 15:46:01.71728</t>
  </si>
  <si>
    <t>2021-11-08 08:55:48.774213</t>
  </si>
  <si>
    <t>Kapun, M.; Hasselmann, M.; Tomberlin, J.; Rojo, S.; Carrejo, N.; Kenis, M.; Ewusie, E.; Wohlfahrt, J.; Nakamura, S.; Blanckenhorn, W.; Sandrock, C.; Generalovic, T.; Picard, C.; Tanga, C.; Ståhls, G.; Gasco, L.; Samayoa, A.; Kaya, C.; Jiggins, C.; Hanboonsong, Y.; Orozco, J.; Meier, R.; Leiber, F.; Rhode, C.; Hauser, M.; Nunes-Silva, C.; Roxburgh, H.</t>
  </si>
  <si>
    <t>Kaya, C.; Generalovic, T.; Ståhls, G.; Hauser, M.; Samayoa, A.; Nunes-Silva, C.; Roxburgh, H.; Wohlfahrt, J.; Ewusie, E.; Kenis, M.; Hanboonsong, Y.; Orozco, J.; Carrejo, N.; Nakamura, S.; Gasco, L.; Rojo, S.; Tanga, C.; Rhode, C.; Picard, C.; Jiggins, C.; Leiber, F.; Tomberlin, J.; Hasselmann, M.; Blanckenhorn, W.; Kapun, M.; Sandrock, C.</t>
  </si>
  <si>
    <t>Global population genetic structure and demographic trajectories of the black soldier fly, Hermetia illucens</t>
  </si>
  <si>
    <t>10.1186/s12915-021-01029-w</t>
  </si>
  <si>
    <t>2022-02-16 15:47:27.086437</t>
  </si>
  <si>
    <t>2021-11-08 08:58:42.303816</t>
  </si>
  <si>
    <t>Shin, S.; Zhou, X.; Mayer, C.; Liu, S.; Bayless, K.; Wiegmann, B.; Niehuis, O.; Podsiadlowski, L.; Meier, R.; Petersen, M.; Meusemann, K.; Kutty, S.; Donath, A.; Peters, R.; Trautwein, M.; Yeates, D.; Misof, B.</t>
  </si>
  <si>
    <t>Bayless, K.; Trautwein, M.; Meusemann, K.; Shin, S.; Donath, A.; Podsiadlowski, L.; Mayer, C.; Niehuis, O.; Peters, R.; Kutty, S.; Liu, S.; Zhou, X.; Misof, B.; Yeates, D.; Wiegmann, B.</t>
  </si>
  <si>
    <t>2021-02-08</t>
  </si>
  <si>
    <t>Beyond Drosophila: resolving the rapid radiation of schizophoran flies with phylotranscriptomics</t>
  </si>
  <si>
    <t>10.1186/s12915-020-00944-8</t>
  </si>
  <si>
    <t>2022-02-16 15:45:27.696968</t>
  </si>
  <si>
    <t>2021-11-08 09:00:32.419168</t>
  </si>
  <si>
    <t>Neves, E.; Mendenhall, I.; Meier, R.; Borthwick, S.; Kwak, M.; Smith, G.</t>
  </si>
  <si>
    <t>Kwak, M.; Neves, E.; Borthwick, S.; Smith, G.; Mendenhall, I.</t>
  </si>
  <si>
    <t>2021-01-19</t>
  </si>
  <si>
    <t>Habitat impacts the abundance and network structure within tick (Acari: Ixodidae) communities on tropical small mammals</t>
  </si>
  <si>
    <t>Ticks and Tick-borne Diseases</t>
  </si>
  <si>
    <t>10.1016/j.ttbdis.2021.101654</t>
  </si>
  <si>
    <t>Infectious Diseases; Insect Science; Microbiology; Parasitology; Department: Center for Integrated Biodiversity Discovery</t>
  </si>
  <si>
    <t>2022-02-16 15:23:44.083007</t>
  </si>
  <si>
    <t>2021-11-08 09:01:29.093601</t>
  </si>
  <si>
    <t>Araujo, D.; Meier, R.; Woodford, J.; Tuan, M.; Puniamoorthy, N.</t>
  </si>
  <si>
    <t>Tuan, M.; Araujo, D.; Puniamoorthy, N.; Woodford, J.</t>
  </si>
  <si>
    <t>2021-07-01</t>
  </si>
  <si>
    <t>Twisting to freedom: The evolution of copulation termination techniques across 48 species of sepsids (Diptera, Sepsidae)</t>
  </si>
  <si>
    <t>Cold Spring Harbor Laboratory</t>
  </si>
  <si>
    <t>10.1101/2021.06.30.450518</t>
  </si>
  <si>
    <t>2022-02-16 15:44:53.997779</t>
  </si>
  <si>
    <t>2021-11-08 09:02:24.101375</t>
  </si>
  <si>
    <t>Hartop, E.; Ronquist, F.; Meier, R.; Srivathsan, A.</t>
  </si>
  <si>
    <t>Hartop, E.; Srivathsan, A.; Meier, R.</t>
  </si>
  <si>
    <t>Ronquist, F.</t>
  </si>
  <si>
    <t>2021-04-14</t>
  </si>
  <si>
    <t>Large-scale Integrative Taxonomy (LIT): resolving the data conundrum for dark taxa</t>
  </si>
  <si>
    <t>10.1101/2021.04.13.439467</t>
  </si>
  <si>
    <t>Sylke.Frahnert</t>
  </si>
  <si>
    <t>2022-02-07 15:21:46.769697</t>
  </si>
  <si>
    <t>2021-11-08 10:33:46.985465</t>
  </si>
  <si>
    <t>Töpfer, T.; Milano, S.; Hallau, A.; Frahnert, S.; Woog, F.; Voigt, C.</t>
  </si>
  <si>
    <t>Frahnert, S.</t>
  </si>
  <si>
    <t>Milano, S.; Hallau, A.; Töpfer, T.; Woog, F.; Voigt, C.</t>
  </si>
  <si>
    <t>Isotope record tracks changes in historical wintering ranges of a passerine in sub‐Saharan Africa</t>
  </si>
  <si>
    <t>Global Change Biology</t>
  </si>
  <si>
    <t>5460-5468</t>
  </si>
  <si>
    <t>10.1111/gcb.15794</t>
  </si>
  <si>
    <t>General Environmental Science; Ecology; Environmental Chemistry; Global and Planetary Change; Department: Collection Management</t>
  </si>
  <si>
    <t>2022-03-21 15:42:39.859317</t>
  </si>
  <si>
    <t>2021-11-08 10:36:54.577634</t>
  </si>
  <si>
    <t>Louette, M.; Frahnert, S.; Eckhoff, P.</t>
  </si>
  <si>
    <t>Frahnert, S.; Eckhoff, P.</t>
  </si>
  <si>
    <t>Louette, M.</t>
  </si>
  <si>
    <t>2021-10-14</t>
  </si>
  <si>
    <t>10.11646/zootaxa.5052.2.5</t>
  </si>
  <si>
    <t>This publication cites MfN collection specimens; Collection: Aves; Department: Collection Management</t>
  </si>
  <si>
    <t>Ralf-Thomas.Schmitt</t>
  </si>
  <si>
    <t>2021-11-09 06:30:54.735625</t>
  </si>
  <si>
    <t>2021-11-09 06:30:54.735921</t>
  </si>
  <si>
    <t>2021-11-08</t>
  </si>
  <si>
    <t>Woran erkennt man, ob ein Diamant gefälscht wurde ?</t>
  </si>
  <si>
    <t>Leibniz magazin online, https://www.leibniz-magazin.de/alle-artikel/magazindetail/newsdetails/woran-erkennt-man-ob-ein-diamant-gefaelscht-wurde</t>
  </si>
  <si>
    <t>c6b5fb3c-ceae-4b1e-b9e4-4fd43eda37c5</t>
  </si>
  <si>
    <t>populartikel</t>
  </si>
  <si>
    <t>Department: Collection Management; Collection: Mineralogie/Petrographie</t>
  </si>
  <si>
    <t>2021-11-16 10:04:40.323958</t>
  </si>
  <si>
    <t>2021-11-09 08:29:41.015325</t>
  </si>
  <si>
    <t>Xu, C.; Nel, A.; Wang, Z.; Szwedo, J.; Sadowski, E.; Zhang, Q.; Engel, M.; Luo, C.; Yu, T.; Chen, J.; Gao, T.; Feldberg, K.; Spicer, R.; Zheng, D.; Zhang, H.; Azar, D.; Thomas, M.; Ślipiński, A.; Heinrichs, J.; Wang, B.; Chény, C.; Schmidt, A.; Liu, X.; Shi, G.; Perrichot, V.; Pang, H.; Zhang, Q.; Solórzano-Kraemer, M.; Heads, S.; Liu, Y.</t>
  </si>
  <si>
    <t>Sadowski, E.</t>
  </si>
  <si>
    <t>Wang, B.; Shi, G.; Xu, C.; Spicer, R.; Perrichot, V.; Schmidt, A.; Feldberg, K.; Heinrichs, J.; Chény, C.; Pang, H.; Liu, X.; Gao, T.; Wang, Z.; Ślipiński, A.; Solórzano-Kraemer, M.; Heads, S.; Thomas, M.; Szwedo, J.; Azar, D.; Nel, A.; Liu, Y.; Chen, J.; Zhang, Q.; Zhang, Q.; Luo, C.; Yu, T.; Zheng, D.; Zhang, H.</t>
  </si>
  <si>
    <t>2021-04-30</t>
  </si>
  <si>
    <t>The mid-Miocene Zhangpu biota reveals an outstandingly rich rainforest biome in East Asia</t>
  </si>
  <si>
    <t>10.1126/sciadv.abg0625</t>
  </si>
  <si>
    <t>Sophia.Graefe</t>
  </si>
  <si>
    <t>2021-11-09 17:33:51.341774</t>
  </si>
  <si>
    <t>2021-11-09 17:33:51.342065</t>
  </si>
  <si>
    <t>Gräfe, S.</t>
  </si>
  <si>
    <t>2021-06-01</t>
  </si>
  <si>
    <t>Le comportement des choses</t>
  </si>
  <si>
    <t>260–265</t>
  </si>
  <si>
    <t>87c47666-6f36-455a-a0f5-b22983d2c6b5</t>
  </si>
  <si>
    <t>sammelband</t>
  </si>
  <si>
    <t>2022-01-25 16:20:02.450777</t>
  </si>
  <si>
    <t>2021-11-09 17:37:00.736509</t>
  </si>
  <si>
    <t>Kommentar</t>
  </si>
  <si>
    <t>267–275</t>
  </si>
  <si>
    <t>Fink</t>
  </si>
  <si>
    <t>e5ed69db-be25-4a4d-a663-dc3ad1824c9a</t>
  </si>
  <si>
    <t>2022-01-05 15:59:02.653558</t>
  </si>
  <si>
    <t>2021-11-10 08:54:39.564021</t>
  </si>
  <si>
    <t>Schmalholz, S.; Hecht, L.; Caddick, M.; Schwarzenbach, E.; Menneken, M.; John, T.; Zhong, X.</t>
  </si>
  <si>
    <t>Schwarzenbach, E.; Zhong, X.; Caddick, M.; Schmalholz, S.; Menneken, M.; John, T.</t>
  </si>
  <si>
    <t>2021-07-21</t>
  </si>
  <si>
    <t>On exhumation velocities of high-pressure units based on insights from chemical zoning in garnet (Tianshan, NW China)</t>
  </si>
  <si>
    <t>10.1016/j.epsl.2021.117065</t>
  </si>
  <si>
    <t>Space and Planetary Science; Earth and Planetary Sciences (miscellaneous); Geochemistry and Petrology; Geophysics; Department: Solar System, Impacts and Meteorites; Laboratory: Geochemical and microanalytical facilities</t>
  </si>
  <si>
    <t>2022-03-28 11:00:12.562886</t>
  </si>
  <si>
    <t>2021-11-10 13:00:16.236523</t>
  </si>
  <si>
    <t>Saarinen, J.; Zhang, H.; Prado, J.; Alberdi, M.; Blanco, F.; Sanisidro, Ó.; Cantalapiedra, J.</t>
  </si>
  <si>
    <t>Blanco, F.</t>
  </si>
  <si>
    <t>Cantalapiedra, J.; Sanisidro, Ó.; Zhang, H.; Alberdi, M.; Prado, J.; Saarinen, J.</t>
  </si>
  <si>
    <t>The rise and fall of proboscidean ecological diversity</t>
  </si>
  <si>
    <t>1266-1272</t>
  </si>
  <si>
    <t>10.1038/s41559-021-01498-w</t>
  </si>
  <si>
    <t>Ecology; Ecology, Evolution, Behavior and Systematics; Department: Evolutionary Morphology</t>
  </si>
  <si>
    <t>Daniel.Mulcahy</t>
  </si>
  <si>
    <t>2021-11-16 09:16:46.420064</t>
  </si>
  <si>
    <t>2021-11-12 09:32:10.197873</t>
  </si>
  <si>
    <t>Gonzalez, V.; Barbieri, C.; Hime, P.; Buring, E.; Mulcahy, D.; Gemmell, N.; Prost, S.; Pabinger, S.; Urban, L.; Demeo, D.; Macey, J.; Elliott, A.</t>
  </si>
  <si>
    <t>Macey, J.; Pabinger, S.; Barbieri, C.; Buring, E.; Gonzalez, V.; Demeo, D.; Urban, L.; Hime, P.; Prost, S.; Elliott, A.; Gemmell, N.</t>
  </si>
  <si>
    <t>Evidence of two deeply divergent co-existing mitochondrial genomes in the Tuatara reveals an extremely complex genomic organization</t>
  </si>
  <si>
    <t>Communications Biology</t>
  </si>
  <si>
    <t>10.1038/s42003-020-01639-0</t>
  </si>
  <si>
    <t>General Agricultural and Biological Sciences; General Biochemistry, Genetics and Molecular Biology; Department: Center for Integrated Biodiversity Discovery</t>
  </si>
  <si>
    <t>Elisabeth.Heyne</t>
  </si>
  <si>
    <t>2021-11-12 12:46:03.931808</t>
  </si>
  <si>
    <t>2021-11-12 12:42:39.280662</t>
  </si>
  <si>
    <t>Heyne, E.</t>
  </si>
  <si>
    <t>2021-05-24</t>
  </si>
  <si>
    <t>‘Die Rache an den Eisenbahnen’</t>
  </si>
  <si>
    <t>Oxford German Studies</t>
  </si>
  <si>
    <t>17-33</t>
  </si>
  <si>
    <t>10.1080/00787191.2021.1891778</t>
  </si>
  <si>
    <t>Literature and Literary Theory; Language and Linguistics; Department: Innovation in Public Engagement, Participation and Open Science</t>
  </si>
  <si>
    <t>2022-01-20 16:30:01.116757</t>
  </si>
  <si>
    <t>2021-11-12 13:02:05.387386</t>
  </si>
  <si>
    <t>Brown, L.; Tickner, D.; Volk, M.; Wang, D.; Sommerwerk, N.; Suhling, F.; Tharme, R.; Thorp, J.; Worischka, S.; Soininen, J.; Ross-Gillespie, V.; Baigun, C.; Kasangaki, A.; Karimov, B.; Kalinkat, G.; Hahn, H.; Johnson, R.; Hogan, Z.; Hermoso, V.; Opperman, J.; Jiang, M.; He, F.; Heino, J.; Friedrichs-Manthey, M.; Friedrich, J.; Freyhof, J.; Eros, T.; Mumladze, L.; Contreras-Macbeath, T.; Goethals, P.; Do, V.; Grossart, H.; Bonada, N.; Batista-Morales, A.; Gulemvuga, G.; Clausnitzer, V.; Pauls, S.; Delacamara, G.; Dijkstra, K.; Shah, D.; Adamescu, M.; Domisch, S.; Seehausen, O.; Maasri, A.; Sharma, S.; Schmidt-Kloiber, A.; Valle, M.; Vitule, J.; Campos-Silva, J.; Schaefer, R.; Raghavan, R.; Matsuzaki, S.; Rashni, B.; Nejstgaard, J.; Nikitina, O.; Monaghan, M.; Jähnig, S.; Lansdown, R.; Muzon, J.; Meester, L.; Magbanua, F.; Adrian, R.; Odume, O.; Kupilas, B.; Geist, J.; Kuiper, J.; Langhans, S.; Kummerlen, M.; Hoelker, F.; Jeschke, J.; Ndongo, P.; Kimirei, I.; Kohlmann, B.; Patricio, H.; Cai, Q.; Baird, D.; Ochs, C.; Samways, M.; Stockwell, J.; Shah, R.; Tonkin, J.; Tockner, K.; Freitag, H.; Cooke, S.; Leese, F.; Datry, T.; Hering, D.; Dudgeon, D.; Haase, P.; Hawkins, C.; Gessner, M.; Wolter, C.; Gutiérrez-Fonseca, P.; Gordon, C.; Ramirez, A.; Gollock, M.</t>
  </si>
  <si>
    <t>Freyhof, J.; Sommerwerk, N.</t>
  </si>
  <si>
    <t>Maasri, A.; Jähnig, S.; Adamescu, M.; Adrian, R.; Baigun, C.; Baird, D.; Batista-Morales, A.; Bonada, N.; Brown, L.; Cai, Q.; Campos-Silva, J.; Clausnitzer, V.; Contreras-Macbeath, T.; Cooke, S.; Datry, T.; Delacamara, G.; Dijkstra, K.; Do, V.; Domisch, S.; Dudgeon, D.; Eros, T.; Freitag, H.; Friedrich, J.; Friedrichs-Manthey, M.; Geist, J.; Gessner, M.; Goethals, P.; Gollock, M.; Gordon, C.; Grossart, H.; Gulemvuga, G.; Gutiérrez-Fonseca, P.; Haase, P.; Hering, D.; Hahn, H.; Hawkins, C.; He, F.; Heino, J.; Hermoso, V.; Hogan, Z.; Hoelker, F.; Jeschke, J.; Jiang, M.; Johnson, R.; Kalinkat, G.; Karimov, B.; Kasangaki, A.; Kimirei, I.; Kohlmann, B.; Kummerlen, M.; Kuiper, J.; Kupilas, B.; Langhans, S.; Lansdown, R.; Leese, F.; Meester, L.; Magbanua, F.; Matsuzaki, S.; Monaghan, M.; Mumladze, L.; Muzon, J.; Ndongo, P.; Nejstgaard, J.; Nikitina, O.; Ochs, C.; Odume, O.; Opperman, J.; Patricio, H.; Pauls, S.; Raghavan, R.; Ramirez, A.; Rashni, B.; Ross-Gillespie, V.; Samways, M.; Schaefer, R.; Schmidt-Kloiber, A.; Seehausen, O.; Shah, D.; Sharma, S.; Soininen, J.; Stockwell, J.; Suhling, F.; Shah, R.; Tharme, R.; Thorp, J.; Tickner, D.; Tockner, K.; Tonkin, J.; Valle, M.; Vitule, J.; Volk, M.; Wang, D.; Wolter, C.; Worischka, S.</t>
  </si>
  <si>
    <t>2021-03-22</t>
  </si>
  <si>
    <t>Preprint: A Global Agenda for Advancing Freshwater Biodiversity Research</t>
  </si>
  <si>
    <t>Authorea, Inc.</t>
  </si>
  <si>
    <t>10.22541/au.161640764.49902060/v1</t>
  </si>
  <si>
    <t>Department: Center for Integrated Biodiversity Discovery; Department: Biodiversity Policy Lab</t>
  </si>
  <si>
    <t>2021-11-12 13:09:08.7859</t>
  </si>
  <si>
    <t>2021-11-12 13:09:08.78619</t>
  </si>
  <si>
    <t>Bernatchez, L.; Hashemzadeh Segherloo, I.; Freyhof, J.; Laroche, J.; Levin, B.; Ferchaud, A.; Normandeau, E.; Berrebi, P.; Geiger, M.</t>
  </si>
  <si>
    <t>Hashemzadeh Segherloo, I.; Berrebi, P.; Ferchaud, A.; Geiger, M.; Laroche, J.; Levin, B.; Normandeau, E.; Bernatchez, L.</t>
  </si>
  <si>
    <t>A genomic perspective on an old question: Salmo trouts or Salmo trutta (Teleostei: Salmonidae)?</t>
  </si>
  <si>
    <t>10.1016/j.ympev.2021.107204</t>
  </si>
  <si>
    <t>Genetics; Molecular Biology; Ecology, Evolution, Behavior and Systematics; Department: Center for Integrated Biodiversity Discovery</t>
  </si>
  <si>
    <t>2022-01-26 14:48:40.157715</t>
  </si>
  <si>
    <t>2021-11-12 13:13:34.213712</t>
  </si>
  <si>
    <t>Freyhof, J.; Bayçelebi, E.; Turan, D.; Kaya, C.</t>
  </si>
  <si>
    <t>Bayçelebi, E.; Turan, D.; Kaya, C.</t>
  </si>
  <si>
    <t>2021-07-13</t>
  </si>
  <si>
    <t>Alburnus battalgilae, a synonym of A. attalus (Teleostei: Leuciscidae)</t>
  </si>
  <si>
    <t>389-396</t>
  </si>
  <si>
    <t>10.11646/zootaxa.4999.4.8</t>
  </si>
  <si>
    <t>2021-11-12 13:16:05.576584</t>
  </si>
  <si>
    <t>2021-11-12 13:16:05.57689</t>
  </si>
  <si>
    <t>Lintermans, M.; Weyl, O.; Dudgeon, D.; Jähnig, S.; Tickner, D.; Reid, A.; Harper, M.; Lynch, A.; Hughes, K.; Abell, R.; Longert, D.; Dell, A.; Darwall, W.; Lansdown, R.; Beard, T.; Meredith, H.; Thieme, M.; Molur, S.; Patricio, H.; Cooke, S.; Freyhof, J.; Jeschke, J.; Mejbel, H.; Domisch, S.; Harrison, I.; Ormerod, S.; Bennett, J.; Turak, E.; Carlson, S.; Schmidt‐Kloiber, A.; Olden, J.</t>
  </si>
  <si>
    <t>Harper, M.; Mejbel, H.; Longert, D.; Abell, R.; Beard, T.; Bennett, J.; Carlson, S.; Darwall, W.; Dell, A.; Domisch, S.; Dudgeon, D.; Harrison, I.; Hughes, K.; Jähnig, S.; Jeschke, J.; Lansdown, R.; Lintermans, M.; Lynch, A.; Meredith, H.; Molur, S.; Olden, J.; Ormerod, S.; Patricio, H.; Reid, A.; Schmidt‐Kloiber, A.; Thieme, M.; Tickner, D.; Turak, E.; Weyl, O.; Cooke, S.</t>
  </si>
  <si>
    <t>Twenty‐five essential research questions to inform the protection and restoration of freshwater biodiversity</t>
  </si>
  <si>
    <t>Aquatic Conservation: Marine and Freshwater Ecosystems</t>
  </si>
  <si>
    <t>2632-2653</t>
  </si>
  <si>
    <t>10.1002/aqc.3634</t>
  </si>
  <si>
    <t>Nature and Landscape Conservation; Ecology; Aquatic Science; Department: Center for Integrated Biodiversity Discovery</t>
  </si>
  <si>
    <t>2022-01-26 14:49:39.205295</t>
  </si>
  <si>
    <t>2021-11-12 13:17:05.760104</t>
  </si>
  <si>
    <t>Koblmüller, S.; Magnan, P.; Wagner, M.; Freyhof, J.; Zogaris, S.; Berrebi, P.; Laporte, M.</t>
  </si>
  <si>
    <t>Wagner, M.; Zogaris, S.; Berrebi, P.; Koblmüller, S.; Magnan, P.; Laporte, M.</t>
  </si>
  <si>
    <t>2021-07-16</t>
  </si>
  <si>
    <t>Diversity and biogeography of Mediterranean freshwater blennies (Blenniidae,            Salaria            )</t>
  </si>
  <si>
    <t>Diversity and Distributions</t>
  </si>
  <si>
    <t>1832-1847</t>
  </si>
  <si>
    <t>10.1111/ddi.13372</t>
  </si>
  <si>
    <t>2021-11-12 13:20:14.642529</t>
  </si>
  <si>
    <t>2021-11-12 13:20:14.642842</t>
  </si>
  <si>
    <t>Kaya, C.; Freyhof, J.; Ali, A.</t>
  </si>
  <si>
    <t>Kaya, C.; Ali, A.</t>
  </si>
  <si>
    <t>2021-09-12</t>
  </si>
  <si>
    <t>A Critical Checklist of the Inland Fishes Native to the Euphrates and Tigris Drainages</t>
  </si>
  <si>
    <t>Tigris and Euphrates Rivers: Their Environment from Headwaters to Mouth</t>
  </si>
  <si>
    <t>815-854</t>
  </si>
  <si>
    <t>10.1007/978-3-030-57570-0_35</t>
  </si>
  <si>
    <t>buch</t>
  </si>
  <si>
    <t>buchfachbuch</t>
  </si>
  <si>
    <t>2021-12-20 09:48:25.814708</t>
  </si>
  <si>
    <t>2021-11-12 13:21:20.485451</t>
  </si>
  <si>
    <t>Mousavi-Sabet, H.; Vatandoust, S.; Eagderi, S.; Freyhof, J.</t>
  </si>
  <si>
    <t>Mousavi-Sabet, H.; Eagderi, S.; Vatandoust, S.</t>
  </si>
  <si>
    <t>2021-11-12</t>
  </si>
  <si>
    <t>Five new species of the sisorid catfish genus Glyptothorax from Iran (Teleostei: Sisoridae)</t>
  </si>
  <si>
    <t>451-484</t>
  </si>
  <si>
    <t>10.11646/zootaxa.5067.4.1</t>
  </si>
  <si>
    <t>2021-11-15 13:02:01.861328</t>
  </si>
  <si>
    <t>2021-11-15 13:02:01.86162</t>
  </si>
  <si>
    <t>Cota, M.; Mulcahy, D.; Stuart, B.; Makchai, S.</t>
  </si>
  <si>
    <t>Cota, M.; Makchai, S.; Stuart, B.</t>
  </si>
  <si>
    <t>2021-03-04</t>
  </si>
  <si>
    <t>Molecular and morphological evidence for a significant range extension of Bronchocela burmana Blanford, 1878 to eastern Thailand</t>
  </si>
  <si>
    <t>Herpetology Notes</t>
  </si>
  <si>
    <t>485-491</t>
  </si>
  <si>
    <t>Societas Europaea Herpetologica (SEH)</t>
  </si>
  <si>
    <t>ce1dd86b-7786-493e-858a-389dd1525555</t>
  </si>
  <si>
    <t>2022-03-28 10:44:39.61135</t>
  </si>
  <si>
    <t>2021-11-15 14:17:37.833915</t>
  </si>
  <si>
    <t>Jannel, A.; Romilio, A.; Salisbury, S.; Klein, H.</t>
  </si>
  <si>
    <t>Romilio, A.; Klein, H.; Jannel, A.; Salisbury, S.</t>
  </si>
  <si>
    <t>2021-10-18</t>
  </si>
  <si>
    <t>Saurischian dinosaur tracks from the Upper Triassic of southern Queensland: possible evidence for Australia’s earliest sauropodomorph trackmaker</t>
  </si>
  <si>
    <t>1-10</t>
  </si>
  <si>
    <t>10.1080/08912963.2021.1984447</t>
  </si>
  <si>
    <t>General Agricultural and Biological Sciences; Department: Diversity Dynamics</t>
  </si>
  <si>
    <t>2022-02-16 07:39:59.513409</t>
  </si>
  <si>
    <t>2021-11-15 14:25:56.531675</t>
  </si>
  <si>
    <t>Bassi, G.; Léger, T.; Kravchenko, V.; Sáfián, S.; Poltavsky, A.; Müller, G.</t>
  </si>
  <si>
    <t>Léger, T.</t>
  </si>
  <si>
    <t>Bassi, G.; Sáfián, S.; Müller, G.; Kravchenko, V.; Poltavsky, A.</t>
  </si>
  <si>
    <t>2021-10-13</t>
  </si>
  <si>
    <t>Ancylogastra, a new genus of Afrotropical Crambinae, with descriptions of seven new species (Lepidoptera, Pyraloidea, Crambidae)</t>
  </si>
  <si>
    <t>42-60</t>
  </si>
  <si>
    <t>10.11646/zootaxa.5052.1.2</t>
  </si>
  <si>
    <t>2021-11-15 14:30:39.683604</t>
  </si>
  <si>
    <t>2021-11-15 14:30:39.683915</t>
  </si>
  <si>
    <t>Dahl, C.; Günther, R.; Richards, S.</t>
  </si>
  <si>
    <t>Dahl, C.; Richards, S.</t>
  </si>
  <si>
    <t>2021-10-11</t>
  </si>
  <si>
    <t>Description of a new Xenorhina species (Anura, Microhylidae) from northwestern Papua New Guinea</t>
  </si>
  <si>
    <t>621-630</t>
  </si>
  <si>
    <t>10.3897/vz.71.e66954</t>
  </si>
  <si>
    <t>Ecology, Evolution, Behavior and Systematics</t>
  </si>
  <si>
    <t>2021-12-17 07:39:47.986304</t>
  </si>
  <si>
    <t>2021-11-15 14:36:41.554848</t>
  </si>
  <si>
    <t>Giesen, P.; Poschmann, M.; Gossmann, R.; Schultka, S.</t>
  </si>
  <si>
    <t>Schultka, S.</t>
  </si>
  <si>
    <t>Gossmann, R.; Poschmann, M.; Giesen, P.</t>
  </si>
  <si>
    <t>2021-10-10</t>
  </si>
  <si>
    <t>A stratigraphically significant new zosterophyllopsid from the Rhenish Lower Devonian (W Germany)</t>
  </si>
  <si>
    <t>10.1007/s12549-021-00509-9</t>
  </si>
  <si>
    <t>Paleontology; Global and Planetary Change; Department: Diversity Dynamics</t>
  </si>
  <si>
    <t>2022-02-07 16:13:00.346716</t>
  </si>
  <si>
    <t>2021-11-15 14:51:29.626071</t>
  </si>
  <si>
    <t>Bockwinkel, J.; Korn, D.</t>
  </si>
  <si>
    <t>Bockwinkel, J.</t>
  </si>
  <si>
    <t>The pharciceratid ammonoids from the Roteisenstein Formation of Dillenburg (Cephalopoda, Ammonoidea)</t>
  </si>
  <si>
    <t>European Journal of Taxonomy</t>
  </si>
  <si>
    <t>1-79</t>
  </si>
  <si>
    <t>Museum National D'Histoire Naturelle</t>
  </si>
  <si>
    <t>10.5852/ejt.2021.771.1503</t>
  </si>
  <si>
    <t>2022-02-07 16:13:23.340105</t>
  </si>
  <si>
    <t>2021-11-15 14:56:08.321472</t>
  </si>
  <si>
    <t>Korn, D.; Montenari, M.</t>
  </si>
  <si>
    <t>Montenari, M.</t>
  </si>
  <si>
    <t>2021-10-25</t>
  </si>
  <si>
    <t>Re-assessment of ammonoid specimens from the Early Carboniferous Protocanites Beds of the Badenweiler–Lenzkirch Zone (Schwarzwald, Central Variscan Belt): age constraints for a lithostratigraphic key bed</t>
  </si>
  <si>
    <t>PalZ</t>
  </si>
  <si>
    <t>10.1007/s12542-021-00577-4</t>
  </si>
  <si>
    <t>2022-03-28 10:28:57.269702</t>
  </si>
  <si>
    <t>2021-11-15 16:36:07.918861</t>
  </si>
  <si>
    <t>Destoumieux-Garzón, D.; Garric, J.; Morand, S.; Bierne, N.; Vermeulen, R.; Boissier, J.; Hurtrez-Boussès, S.; Gruetzmacher, K.; Matthies-Wiesler, F.; Grunau, C.; Devouge, A.; Barouki, R.; Huss, A.; Binot, A.; Guégan, J.; Sarigiannis, D.; Palmer, C.</t>
  </si>
  <si>
    <t>Destoumieux-Garzón, D.; Matthies-Wiesler, F.; Bierne, N.; Binot, A.; Boissier, J.; Devouge, A.; Garric, J.; Gruetzmacher, K.; Grunau, C.; Guégan, J.; Hurtrez-Boussès, S.; Huss, A.; Morand, S.; Palmer, C.; Sarigiannis, D.; Vermeulen, R.; Barouki, R.</t>
  </si>
  <si>
    <t>2021-10-08</t>
  </si>
  <si>
    <t>Getting out of crises: Environmental, social-ecological and evolutionary research is needed to avoid future risks of pandemics</t>
  </si>
  <si>
    <t>Environment International</t>
  </si>
  <si>
    <t>Article Number 106915</t>
  </si>
  <si>
    <t>10.1016/j.envint.2021.106915</t>
  </si>
  <si>
    <t>General Environmental Science; Department: Microevolution</t>
  </si>
  <si>
    <t>2021-12-15 12:15:44.795077</t>
  </si>
  <si>
    <t>2021-11-15 16:43:03.247312</t>
  </si>
  <si>
    <t>Müller, J.; Keinath, S.; Rödel, M.; Hölker, F.</t>
  </si>
  <si>
    <t>Keinath, S.; Müller, J.; Rödel, M.</t>
  </si>
  <si>
    <t>Hölker, F.</t>
  </si>
  <si>
    <t>2021-05-31</t>
  </si>
  <si>
    <t>Impact of light pollution on moth morphology–A 137-year study in Germany</t>
  </si>
  <si>
    <t>Basic and Applied Ecology</t>
  </si>
  <si>
    <t>10.1016/j.baae.2021.05.004</t>
  </si>
  <si>
    <t>Ecology, Evolution, Behavior and Systematics; Department: Diversity Dynamics; Collection: Lepidoptera</t>
  </si>
  <si>
    <t>2022-02-15 15:37:56.091076</t>
  </si>
  <si>
    <t>2021-11-16 09:45:45.043919</t>
  </si>
  <si>
    <t>Rößler, R.; Meyer-Berthaud, B.; Luthardt, L.; Galtier, J.; Mencl, V.</t>
  </si>
  <si>
    <t>Galtier, J.; Meyer-Berthaud, B.; Mencl, V.; Rößler, R.</t>
  </si>
  <si>
    <t>2021-02-18</t>
  </si>
  <si>
    <t>Medullosan seed ferns of seasonally-dry habitats: old and new perspectives on enigmatic elements of Late Pennsylvanian–early Permian intramontane basinal vegetation</t>
  </si>
  <si>
    <t>Review of Palaeobotany and Palynology</t>
  </si>
  <si>
    <t>10.1016/j.revpalbo.2021.104400</t>
  </si>
  <si>
    <t>Paleontology; Ecology, Evolution, Behavior and Systematics; Department: Diversity Dynamics</t>
  </si>
  <si>
    <t>2022-02-07 16:42:18.107669</t>
  </si>
  <si>
    <t>2021-11-16 09:48:31.687663</t>
  </si>
  <si>
    <t>Knörnschild, M.; Burchardt, L.; Fernandez, A.; Nagy, M.</t>
  </si>
  <si>
    <t>Fernandez, A.; Burchardt, L.; Nagy, M.; Knörnschild, M.</t>
  </si>
  <si>
    <t>Babbling in a vocal learning bat resembles human infant babbling</t>
  </si>
  <si>
    <t>923-926</t>
  </si>
  <si>
    <t>10.1126/science.abf9279</t>
  </si>
  <si>
    <t>2022-03-28 10:32:49.904222</t>
  </si>
  <si>
    <t>2021-11-16 09:48:53.711171</t>
  </si>
  <si>
    <t>Grandal-D’Anglade, A.; Gurke, M.; Hartmann, S.; Pajimans, J.; Wȩcek, K.; Barlow, A.; Hofreiter, M.; Vidal-Gorosquieta, A.; González-Fortes, G.</t>
  </si>
  <si>
    <t>Gurke, M.; Vidal-Gorosquieta, A.; Pajimans, J.; Wȩcek, K.; Barlow, A.; González-Fortes, G.; Hartmann, S.; Grandal-D’Anglade, A.; Hofreiter, M.</t>
  </si>
  <si>
    <t>Insight into the introduction of domestic cattle and the process of Neolithization to the Spanish region Galicia by genetic evidence</t>
  </si>
  <si>
    <t>PLOS ONE</t>
  </si>
  <si>
    <t>e0249537</t>
  </si>
  <si>
    <t>10.1371/journal.pone.0249537</t>
  </si>
  <si>
    <t>Alvaro.Ortiz</t>
  </si>
  <si>
    <t>2021-11-16 10:09:57.724043</t>
  </si>
  <si>
    <t>2021-11-16 10:09:57.724351</t>
  </si>
  <si>
    <t>Ortiz-Troncoso, A.</t>
  </si>
  <si>
    <t>Ontology-based approach to creating semantic wikis</t>
  </si>
  <si>
    <t>Journal on Computing and Cultural Heritage</t>
  </si>
  <si>
    <t>http://dx.doi.org/10.1145/3479012</t>
  </si>
  <si>
    <t>2022-02-08 13:22:36.456307</t>
  </si>
  <si>
    <t>2021-11-16 10:57:01.858983</t>
  </si>
  <si>
    <t>Reddin, C.; Nätscher, P.; Rita, P.; De Baets, K.; Dera, G.</t>
  </si>
  <si>
    <t>Nätscher, P.; Dera, G.; Rita, P.; De Baets, K.</t>
  </si>
  <si>
    <t>2021-07-14</t>
  </si>
  <si>
    <t>Morphological response accompanying size reduction of belemnites during an Early Jurassic hyperthermal event modulated by life history</t>
  </si>
  <si>
    <t>10.1038/s41598-021-93850-0</t>
  </si>
  <si>
    <t>Lauren.Sumner-Rooney</t>
  </si>
  <si>
    <t>2021-11-16 14:42:50.162936</t>
  </si>
  <si>
    <t>2021-11-16 14:42:50.163222</t>
  </si>
  <si>
    <t>Mcgregor, A.; Schoenauer, A.; Seiter, M.; Sumner-Rooney, L.; Harper, A.; Baudouin Gonzalez, L.; Arif, S.; Holzem, M.</t>
  </si>
  <si>
    <t>Sumner-Rooney, L.</t>
  </si>
  <si>
    <t>Harper, A.; Baudouin Gonzalez, L.; Schoenauer, A.; Seiter, M.; Holzem, M.; Arif, S.; Mcgregor, A.</t>
  </si>
  <si>
    <t>2021-09-05</t>
  </si>
  <si>
    <t>Widespread retention of ohnologs in key developmental gene families following WGD in arachnopulmonates</t>
  </si>
  <si>
    <t>Genes, Genomes, Genetics</t>
  </si>
  <si>
    <t>10.1093/g3journal/jkab299</t>
  </si>
  <si>
    <t>2022-03-28 10:31:01.379732</t>
  </si>
  <si>
    <t>2021-11-16 20:08:36.128725</t>
  </si>
  <si>
    <t>Wunder, B.; Remusat, L.; Ferrero, S.; O’Brien, P.; Axler, J.; Ague, J.; Ziemann, M.</t>
  </si>
  <si>
    <t>Ferrero, S.; Ague, J.; O’Brien, P.; Wunder, B.; Remusat, L.; Ziemann, M.; Axler, J.</t>
  </si>
  <si>
    <t>2021-08-01</t>
  </si>
  <si>
    <t>High-pressure, halogen-bearing melt preserved in ultrahigh-temperature felsic granulites of the Central Maine Terrane, Connecticut (U.S.A.)</t>
  </si>
  <si>
    <t>American Mineralogist</t>
  </si>
  <si>
    <t>1225-1236</t>
  </si>
  <si>
    <t>Mineralogical Society of America</t>
  </si>
  <si>
    <t>10.2138/am-2021-7690</t>
  </si>
  <si>
    <t>Geochemistry and Petrology; Geophysics; Laboratory: Geochemical and microanalytical facilities; Department: Diversity Dynamics</t>
  </si>
  <si>
    <t>2022-03-28 10:25:51.608325</t>
  </si>
  <si>
    <t>2021-11-16 20:11:05.805049</t>
  </si>
  <si>
    <t>Laurent, O.; Borghini, A.; Wunder, B.; Ferrero, S.; Wannhoff, I.; Darling, R.; Yakymchuk, C.; O'Brien, P.</t>
  </si>
  <si>
    <t>Ferrero, S.; Wannhoff, I.; Laurent, O.; Yakymchuk, C.; Darling, R.; Wunder, B.; Borghini, A.; O'Brien, P.</t>
  </si>
  <si>
    <t>2021-06-29</t>
  </si>
  <si>
    <t>Embryos of TTGs in Gore Mountain garnet megacrysts from water-fluxed melting of the lower crust</t>
  </si>
  <si>
    <t>10.1016/j.epsl.2021.117058</t>
  </si>
  <si>
    <t>Space and Planetary Science; Earth and Planetary Sciences (miscellaneous); Geochemistry and Petrology; Geophysics; Laboratory: Geochemical and microanalytical facilities; Department: Solar System, Impacts and Meteorites</t>
  </si>
  <si>
    <t>2022-01-07 17:34:03.000512</t>
  </si>
  <si>
    <t>2021-11-18 16:18:09.570728</t>
  </si>
  <si>
    <t>2021-10-21</t>
  </si>
  <si>
    <t>The Known Unknowns: What Citizen Science Projects in Germany Know about Their Volunteers—And What They Don’t Know</t>
  </si>
  <si>
    <t>10.3390/su132011553</t>
  </si>
  <si>
    <t>Daniela.Schwarz</t>
  </si>
  <si>
    <t>2021-11-22 08:42:53.353683</t>
  </si>
  <si>
    <t>2021-11-22 08:42:53.383943</t>
  </si>
  <si>
    <t>Heinrich, W.; Hübner, T.; Schwarz, D.; Bussert, R.; Foth, C.</t>
  </si>
  <si>
    <t>Heinrich, W.; Schwarz, D.</t>
  </si>
  <si>
    <t>Hübner, T.; Foth, C.; Bussert, R.</t>
  </si>
  <si>
    <t>Research history, taphonomy, and age structure of a mass accumulation of the ornithopod dinosaur Dysalotosaurus lettowvorbecki from the Upper Jurassic of Tanzania</t>
  </si>
  <si>
    <t>Acta Palaeontologica Polonica</t>
  </si>
  <si>
    <t>Polska Akademia Nauk Instytut Paleobiologii (Institute of Paleobiology, Polish Academy of Sciences)</t>
  </si>
  <si>
    <t>10.4202/app.00687.2019</t>
  </si>
  <si>
    <t>Paleontology; This publication cites MfN collection specimens; Department: Evolutionary Morphology; Collection: Fossile Reptilien, Fährten, Vögel</t>
  </si>
  <si>
    <t>2021-11-22 09:16:17.508226</t>
  </si>
  <si>
    <t>2021-11-22 09:05:50.848284</t>
  </si>
  <si>
    <t>Rumler, J.; Herrmann, E.; Paß, S.</t>
  </si>
  <si>
    <t>Herrmann, E.; Paß, S.; Rumler, J.</t>
  </si>
  <si>
    <t>Open Access - A challenge for smaller research libraries</t>
  </si>
  <si>
    <t>Zenodo</t>
  </si>
  <si>
    <t>10.5281/zenodo.5036355</t>
  </si>
  <si>
    <t>(&lt;=2020) Department: Science Data Management; Department: Information Supply and Information Management; Collection: Bibliothek</t>
  </si>
  <si>
    <t>2021-11-22 09:16:36.018523</t>
  </si>
  <si>
    <t>2021-11-22 09:11:32.575716</t>
  </si>
  <si>
    <t>Schindler, C.; Rumler, J.; Paß, S.</t>
  </si>
  <si>
    <t>Paß, S.; Rumler, J.</t>
  </si>
  <si>
    <t>Schindler, C.</t>
  </si>
  <si>
    <t>Open Access - Eine Herausforderung für kleinere Bibliotheken?</t>
  </si>
  <si>
    <t>1-25</t>
  </si>
  <si>
    <t>10.5281/zenodo.5529819</t>
  </si>
  <si>
    <t>2021-11-22 09:15:36.428231</t>
  </si>
  <si>
    <t>2021-11-22 09:15:36.428517</t>
  </si>
  <si>
    <t>Rumler, J.; Geith, U.; Paß, S.; Siegert, O.; Jung, T.; Schrader, C.</t>
  </si>
  <si>
    <t>Geith, U.; Jung, T.; Schrader, C.; Siegert, O.</t>
  </si>
  <si>
    <t>Monitoring-Bericht zur Umsetzung der Open-Access-Policy der Leibniz-Gemeinschaft</t>
  </si>
  <si>
    <t>1-51</t>
  </si>
  <si>
    <t>10.5281/zenodo.5654619</t>
  </si>
  <si>
    <t>Felix.Kaufmann</t>
  </si>
  <si>
    <t>2021-11-22 10:07:51.731714</t>
  </si>
  <si>
    <t>2021-11-22 10:07:51.732028</t>
  </si>
  <si>
    <t>Zhou, H.; Trumbull, R.; Glodny, J.; Kaufmann, F.; Bindeman, I.; Veksler, I.; Rammlmair, D.</t>
  </si>
  <si>
    <t>Kaufmann, F.</t>
  </si>
  <si>
    <t>Zhou, H.; Trumbull, R.; Veksler, I.; Bindeman, I.; Glodny, J.; Rammlmair, D.</t>
  </si>
  <si>
    <t>2021-07-12</t>
  </si>
  <si>
    <t>Contamination of the Bushveld Complex (South Africa) magmas by basinal brines: Stable isotopes in phlogopite from the UG2 chromitite</t>
  </si>
  <si>
    <t>1272-1276</t>
  </si>
  <si>
    <t>10.1130/g49173.1</t>
  </si>
  <si>
    <t>Geology; Department: Solar System, Impacts and Meteorites; Laboratory: Geochemical and microanalytical facilities</t>
  </si>
  <si>
    <t>2021-11-22 11:10:06.961988</t>
  </si>
  <si>
    <t>2021-11-22 11:08:52.273355</t>
  </si>
  <si>
    <t>Rumler, J.; Rißberger, M.; Schuck, N.</t>
  </si>
  <si>
    <t>Rißberger, M.; Rumler, J.</t>
  </si>
  <si>
    <t>Schuck, N.</t>
  </si>
  <si>
    <t>2021-07-02</t>
  </si>
  <si>
    <t>Interview mit Nicole Schuck und Martina Rißberger: Zwischen Naturwissenschaft und Bildender Kunst – eine künstlerische Perspektive auf naturhistorische Medien</t>
  </si>
  <si>
    <t>AKMB-news</t>
  </si>
  <si>
    <t>59-64</t>
  </si>
  <si>
    <t>AKMB</t>
  </si>
  <si>
    <t>39f66aad-18ed-4a33-9d9f-766a56fc078b</t>
  </si>
  <si>
    <t>2021-12-20 10:00:14.694116</t>
  </si>
  <si>
    <t>2021-11-23 08:20:01.301292</t>
  </si>
  <si>
    <t>Wahl, D.; Wünnemann, K.; Lompa, T.; Miljković, K.; Padovan, S.</t>
  </si>
  <si>
    <t>Lompa, T.; Wahl, D.; Padovan, S.; Miljković, K.</t>
  </si>
  <si>
    <t>2021-10-20</t>
  </si>
  <si>
    <t>Numerical Investigation of Lunar Basin Formation Constrained by Gravity Signature</t>
  </si>
  <si>
    <t>Article Number: 2021JE006908</t>
  </si>
  <si>
    <t>10.1029/2021je006908</t>
  </si>
  <si>
    <t>Space and Planetary Science; Earth and Planetary Sciences (miscellaneous); Geochemistry and Petrology; Geophysics; Department: Solar System, Impacts and Meteorites; Laboratory: Computer cluster</t>
  </si>
  <si>
    <t>Tomke.Lompa</t>
  </si>
  <si>
    <t>2021-11-23 08:37:38.557322</t>
  </si>
  <si>
    <t>2021-11-23 08:26:20.957136</t>
  </si>
  <si>
    <t>Wünnemann, K.; Lompa, T.; Holzrichter, N.; Ebbing, J.</t>
  </si>
  <si>
    <t>Lompa, T.; Holzrichter, N.; Ebbing, J.</t>
  </si>
  <si>
    <t>The evolution of the gravity signature of impact structures on the lunar farside</t>
  </si>
  <si>
    <t>European Planetary Science Congress 2021</t>
  </si>
  <si>
    <t>10.5194/epsc2021-363</t>
  </si>
  <si>
    <t>2021-11-23 09:09:57.023815</t>
  </si>
  <si>
    <t>2021-11-23 08:35:55.923796</t>
  </si>
  <si>
    <t>Wahl, D.; Miljković, K.; Wünnemann, K.; Lompa, T.</t>
  </si>
  <si>
    <t>Lompa, T.; Wahl, D.; Miljković, K.</t>
  </si>
  <si>
    <t>Linking Gravity Data of Basins on the Lunar Farside with Numerical Formation Models</t>
  </si>
  <si>
    <t>fe58e05f-db62-4e66-8971-19910c9b3a47</t>
  </si>
  <si>
    <t>Department: Solar System, Impacts and Meteorites; Laboratory: Computer cluster</t>
  </si>
  <si>
    <t>2021-11-23 09:09:41.53138</t>
  </si>
  <si>
    <t>2021-11-23 09:04:43.97913</t>
  </si>
  <si>
    <t>Wünnemann, K.; Wahl, D.; Padovan, S.; Lompa, T.; Miljković, K.</t>
  </si>
  <si>
    <t>2021-07-04</t>
  </si>
  <si>
    <t>Replication Data for: Numerical investigation of lunar basin formation constrained by gravity signature</t>
  </si>
  <si>
    <t>TRR170-DB</t>
  </si>
  <si>
    <t>10.35003/MCI3M3</t>
  </si>
  <si>
    <t>Susanne.Schmitt</t>
  </si>
  <si>
    <t>2021-11-24 10:23:56.522069</t>
  </si>
  <si>
    <t>2021-11-24 10:23:56.522356</t>
  </si>
  <si>
    <t>Wiedemann, J.; Schmitt, S.</t>
  </si>
  <si>
    <t>Schmitt, S.; Wiedemann, J.</t>
  </si>
  <si>
    <t>2021-10-01</t>
  </si>
  <si>
    <t>Museen als impactfähige Institutionen</t>
  </si>
  <si>
    <t>Museumskunde</t>
  </si>
  <si>
    <t>68-73</t>
  </si>
  <si>
    <t>Deutscher Museumsbund</t>
  </si>
  <si>
    <t>87f1605f-1473-486a-95e9-edcaa2fe29e0</t>
  </si>
  <si>
    <t>Susanne.Hecker</t>
  </si>
  <si>
    <t>2021-11-26 09:01:18.020886</t>
  </si>
  <si>
    <t>2021-11-26 09:01:18.021171</t>
  </si>
  <si>
    <t>Hecker, S.; Balli, E.; Woods, T.; Haklay, M.</t>
  </si>
  <si>
    <t>Hecker, S.</t>
  </si>
  <si>
    <t>Haklay, M.; Balli, E.; Woods, T.</t>
  </si>
  <si>
    <t>ECSA Special Issue</t>
  </si>
  <si>
    <t>E</t>
  </si>
  <si>
    <t>10.22323/2.20060501</t>
  </si>
  <si>
    <t>2022-03-28 10:52:00.1995</t>
  </si>
  <si>
    <t>2021-12-01 11:11:30.69592</t>
  </si>
  <si>
    <t>Schröder, S.; Michalik, T.; Scharf, H.; Otto, K.; Schmitz, N.; Greshake, A.; Stephan, K.; Jaumann, R.; Trauthan, F.; Koncz, A.; Ho, T.; Yabuta, H.; Pieth, S.</t>
  </si>
  <si>
    <t>Greshake, A.</t>
  </si>
  <si>
    <t>Otto, K.; Schröder, S.; Scharf, H.; Schmitz, N.; Trauthan, F.; Pieth, S.; Stephan, K.; Ho, T.; Jaumann, R.; Koncz, A.; Michalik, T.; Yabuta, H.</t>
  </si>
  <si>
    <t>Spectral and Petrographic Properties of Inclusions in Carbonaceous Chondrites and Comparison with In Situ Images from Asteroid Ryugu</t>
  </si>
  <si>
    <t>The Planetary Science Journal</t>
  </si>
  <si>
    <t>American Astronomical Society</t>
  </si>
  <si>
    <t>10.3847/psj/ac034b</t>
  </si>
  <si>
    <t>(&lt;=2020) Department: Impact and Meteorite Research; Collection: Meteoriten; Department: Solar System, Impacts and Meteorites</t>
  </si>
  <si>
    <t>2021-12-09 09:58:21.842264</t>
  </si>
  <si>
    <t>2021-12-03 12:53:45.930094</t>
  </si>
  <si>
    <t>Perna, G.; Bougoure, J.; Cárdenas, A.; Gegner, H.; Roth, F.; Rädecker, N.; Raina, J.; Geißler, L.; Guagliardo, P.; Struck, U.; Pogoreutz, C.; Pernice, M.; Meibom, A.; Wild, C.; Voolstra, C.</t>
  </si>
  <si>
    <t>Rädecker, N.; Pogoreutz, C.; Gegner, H.; Cárdenas, A.; Perna, G.; Geißler, L.; Roth, F.; Bougoure, J.; Guagliardo, P.; Wild, C.; Pernice, M.; Raina, J.; Meibom, A.; Voolstra, C.</t>
  </si>
  <si>
    <t>2021-12-02</t>
  </si>
  <si>
    <t>Heat stress reduces the contribution of diazotrophs to coral holobiont nitrogen cycling</t>
  </si>
  <si>
    <t>The ISME Journal</t>
  </si>
  <si>
    <t>10.1038/s41396-021-01158-8</t>
  </si>
  <si>
    <t>Ecology, Evolution, Behavior and Systematics; Microbiology; Department: Diversity Dynamics; Laboratory: Isotope laboratories</t>
  </si>
  <si>
    <t>2022-01-20 16:24:36.551037</t>
  </si>
  <si>
    <t>2021-12-06 09:47:41.521068</t>
  </si>
  <si>
    <t>Patricio, H.; Opperman, J.; Thorp, J.; Schäfer, R.; Soininen, J.; Raghavan, R.; Hogan, Z.; Jeschke, J.; Dudgeon, D.; Ross‐Gillespie, V.; Valle, M.; Kalinkat, G.; Samways, M.; Datry, T.; Wang, D.; Freyhof, J.; Langhans, S.; Hering, D.; Pauls, S.; Delacámara, G.; De Meester, L.; Campos‐Silva, J.; Clausnitzer, V.; Dijkstra, K.; Bonada, N.; Kupilas, B.; Lansdown, R.; Ramírez, A.; Mumladze, L.; Domisch, S.; Magbanua, F.; Leese, F.; Karimov, B.; Kuiper, J.; Kimirei, I.; Hawkins, C.; Kohlmann, B.; Freitag, H.; He, F.; Goethals, P.; Worischka, S.; Rashni, B.; Kuemmerlen, M.; Haase, P.; Gordon, C.; Hölker, F.; Tickner, D.; Jiang, M.; Cooke, S.; Matsuzaki, S.; Jähnig, S.; Ochs, C.; Schmidt‐Kloiber, A.; Adrian, R.; Muzon, J.; Sommerwerk, N.; Odume, O.; Baird, D.; Baigun, C.; Mvogo Ndongo, P.; Monaghan, M.; Tharme, R.; Brown, L.; Adamescu, M.; Shah, D.; Suhling, F.; Volk, M.; Maasri, A.; Tachamo Shah, R.; Johnson, R.; Friedrich, J.; Cai, Q.; Tockner, K.; Sharma, S.; Geist, J.; Batista‐Morales, A.; Gutiérrez‐Fonseca, P.; Hermoso, V.; Wolter, C.; Vitule, J.; Contreras‐Macbeath, T.; Gessner, M.; Kasangaki, A.; Erös, T.; Seehausen, O.; Do, V.; Gulemvuga, G.; Gollock, M.; Nejstgaard, J.; Stockwell, J.; Heino, J.; Nikitina, O.; Tonkin, J.; Hahn, H.; Grossart, H.; Friedrichs‐Manthey, M.</t>
  </si>
  <si>
    <t>Maasri, A.; Jähnig, S.; Adamescu, M.; Adrian, R.; Baigun, C.; Baird, D.; Batista‐Morales, A.; Bonada, N.; Brown, L.; Cai, Q.; Campos‐Silva, J.; Clausnitzer, V.; Contreras‐Macbeath, T.; Cooke, S.; Datry, T.; Delacámara, G.; De Meester, L.; Dijkstra, K.; Do, V.; Domisch, S.; Dudgeon, D.; Erös, T.; Freitag, H.; Friedrich, J.; Friedrichs‐Manthey, M.; Geist, J.; Gessner, M.; Goethals, P.; Gollock, M.; Gordon, C.; Grossart, H.; Gulemvuga, G.; Gutiérrez‐Fonseca, P.; Haase, P.; Hering, D.; Hahn, H.; Hawkins, C.; He, F.; Heino, J.; Hermoso, V.; Hogan, Z.; Hölker, F.; Jeschke, J.; Jiang, M.; Johnson, R.; Kalinkat, G.; Karimov, B.; Kasangaki, A.; Kimirei, I.; Kohlmann, B.; Kuemmerlen, M.; Kuiper, J.; Kupilas, B.; Langhans, S.; Lansdown, R.; Leese, F.; Magbanua, F.; Matsuzaki, S.; Monaghan, M.; Mumladze, L.; Muzon, J.; Mvogo Ndongo, P.; Nejstgaard, J.; Nikitina, O.; Ochs, C.; Odume, O.; Opperman, J.; Patricio, H.; Pauls, S.; Raghavan, R.; Ramírez, A.; Rashni, B.; Ross‐Gillespie, V.; Samways, M.; Schäfer, R.; Schmidt‐Kloiber, A.; Seehausen, O.; Shah, D.; Sharma, S.; Soininen, J.; Stockwell, J.; Suhling, F.; Tachamo Shah, R.; Tharme, R.; Thorp, J.; Tickner, D.; Tockner, K.; Tonkin, J.; Valle, M.; Vitule, J.; Volk, M.; Wang, D.; Wolter, C.; Worischka, S.</t>
  </si>
  <si>
    <t>A global agenda for advancing freshwater biodiversity research</t>
  </si>
  <si>
    <t>Ecology Letters</t>
  </si>
  <si>
    <t>10.1111/ele.13931</t>
  </si>
  <si>
    <t>Ecology, Evolution, Behavior and Systematics; Department: Center for Integrated Biodiversity Discovery; Department: Biodiversity Policy Lab</t>
  </si>
  <si>
    <t>2021-12-20 09:45:52.965512</t>
  </si>
  <si>
    <t>2021-12-06 09:49:34.8572</t>
  </si>
  <si>
    <t>Essl, F.; Yu, D.; Eisenhauer, N.; Meya, J.; Siebert, J.; Wirth, C.; Hickler, T.; Motivans Švara, E.; Guerra, C.; Chamoin, A.; Geschke, J.; Lenzner, B.; Navarro, L.; Svenning, J.; Albert, G.; Rouet‐Leduc, J.; Förster, J.; Perino, A.; Bruelheide, H.; Dornelas, M.; Trogisch, S.; Kühl, H.; Pacheco, A.; Van Klink, R.; Raab, K.; Kühn, I.; Kastner, T.; Vandewalle, M.; Bonn, A.; Xu, H.; Felipe‐Lucia, M.; Korell, L.; Jacob, U.; Švara, V.; Pereira, H.; Kim, H.; Barratt, C.; Staude, I.; Rakosy, D.; Zinngrebe, Y.; Marques, A.; Lehmann, G.; Werner, A.; Pe'Er, G.; Popp, A.; Quintero, L.; Farwig, N.; Haase, P.; Gottschall, F.; Freyhof, J.; Cao, Y.; Darbi, M.; Meyer, C.; Marselle, M.; Schnabel, F.</t>
  </si>
  <si>
    <t>Freyhof, J.; Geschke, J.</t>
  </si>
  <si>
    <t>Perino, A.; Pereira, H.; Felipe‐Lucia, M.; Kim, H.; Kühl, H.; Marselle, M.; Meya, J.; Meyer, C.; Navarro, L.; Van Klink, R.; Albert, G.; Barratt, C.; Bruelheide, H.; Cao, Y.; Chamoin, A.; Darbi, M.; Dornelas, M.; Eisenhauer, N.; Essl, F.; Farwig, N.; Förster, J.; Gottschall, F.; Guerra, C.; Haase, P.; Hickler, T.; Jacob, U.; Kastner, T.; Korell, L.; Kühn, I.; Lehmann, G.; Lenzner, B.; Marques, A.; Motivans Švara, E.; Quintero, L.; Pacheco, A.; Popp, A.; Rouet‐Leduc, J.; Schnabel, F.; Siebert, J.; Staude, I.; Trogisch, S.; Švara, V.; Svenning, J.; Pe'Er, G.; Raab, K.; Rakosy, D.; Vandewalle, M.; Werner, A.; Wirth, C.; Xu, H.; Yu, D.; Zinngrebe, Y.; Bonn, A.</t>
  </si>
  <si>
    <t>2021-11-22</t>
  </si>
  <si>
    <t>Biodiversity post‐2020: Closing the gap between global targets and national‐level implementation</t>
  </si>
  <si>
    <t>Conservation Letters</t>
  </si>
  <si>
    <t>Article Number: 12848</t>
  </si>
  <si>
    <t>10.1111/conl.12848</t>
  </si>
  <si>
    <t>Nature and Landscape Conservation; Ecology; Ecology, Evolution, Behavior and Systematics; Department: Center for Integrated Biodiversity Discovery</t>
  </si>
  <si>
    <t>2022-01-06 09:41:50.107706</t>
  </si>
  <si>
    <t>2021-12-06 12:45:41.922433</t>
  </si>
  <si>
    <t>Page, T.; Von Rintelen, K.; De Bruyn, M.; Bernardes, S.; Von Rintelen, T.; Pepato, A.</t>
  </si>
  <si>
    <t>Bernardes, S.; Pepato, A.; Page, T.; De Bruyn, M.</t>
  </si>
  <si>
    <t>Ecological changes have driven biotic exchanges across the Indian Ocean</t>
  </si>
  <si>
    <t>Article Number: 23357</t>
  </si>
  <si>
    <t>10.1038/s41598-021-02799-7</t>
  </si>
  <si>
    <t>Multidisciplinary; Department: Center for Integrated Biodiversity Discovery</t>
  </si>
  <si>
    <t>2022-02-07 16:45:18.290928</t>
  </si>
  <si>
    <t>2021-12-07 09:19:45.557149</t>
  </si>
  <si>
    <t>Briefer, E.; Knörnschild, M.; Burchardt, L.</t>
  </si>
  <si>
    <t>Burchardt, L.; Knörnschild, M.</t>
  </si>
  <si>
    <t>Briefer, E.</t>
  </si>
  <si>
    <t>2021-12-06</t>
  </si>
  <si>
    <t>Novel ideas to further expand the applicability of rhythm analysis</t>
  </si>
  <si>
    <t>Wiley-Blackwell</t>
  </si>
  <si>
    <t>10.1002/ece3.8417</t>
  </si>
  <si>
    <t>Meike.Knittel</t>
  </si>
  <si>
    <t>2021-12-08 11:29:51.896818</t>
  </si>
  <si>
    <t>2021-12-08 11:24:48.310994</t>
  </si>
  <si>
    <t>Boscani Leoni, S.; Baumgartner, S.; Knittel, M.</t>
  </si>
  <si>
    <t>Connecting Territories</t>
  </si>
  <si>
    <t>10.1163/97890044124</t>
  </si>
  <si>
    <t>2021-12-08 11:30:18.18776</t>
  </si>
  <si>
    <t>2021-12-08 11:30:18.188071</t>
  </si>
  <si>
    <t>Knittel, M.</t>
  </si>
  <si>
    <t>2021-11-29</t>
  </si>
  <si>
    <t>Flora Near and Far</t>
  </si>
  <si>
    <t>75-100</t>
  </si>
  <si>
    <t>BRILL</t>
  </si>
  <si>
    <t>10.1163/9789004412477_005</t>
  </si>
  <si>
    <t>2021-12-08 11:47:23.149745</t>
  </si>
  <si>
    <t>2021-12-08 11:47:23.150048</t>
  </si>
  <si>
    <t>Knittel, M.; Nyffeler, R.</t>
  </si>
  <si>
    <t>2021-06-30</t>
  </si>
  <si>
    <t>Der Hortus siccus Societatis physicae Tigurinae</t>
  </si>
  <si>
    <t>Vierteljahrsschrift der Naturforschenden Gesellschaft Zürich</t>
  </si>
  <si>
    <t>12-15</t>
  </si>
  <si>
    <t>b661d0d9-ff94-49f3-8c97-cbe604b806b6</t>
  </si>
  <si>
    <t>2022-01-11 08:13:14.210465</t>
  </si>
  <si>
    <t>2021-12-08 13:24:45.512805</t>
  </si>
  <si>
    <t>Rössig, W.; Kirsch-Bauer, J.; Schultka, Y.; Strohmann, V.; Kreft, S.; Dietermann, B.</t>
  </si>
  <si>
    <t>Strohmann, V.; Schultka, Y.; Kreft, S.; Kirsch-Bauer, J.; Rössig, W.</t>
  </si>
  <si>
    <t>2021-12-05</t>
  </si>
  <si>
    <t>Experimentierfeld für Partizipation und Offene Wissenschaft</t>
  </si>
  <si>
    <t>Das Experimentierfeld – Eine Sammlung</t>
  </si>
  <si>
    <t>10.7479/as1e-yn80/3</t>
  </si>
  <si>
    <t>(&lt;=2020) Department: Education and Exhibition; Department: Innovation in Public Engagement, Participation and Open Science</t>
  </si>
  <si>
    <t>2022-01-25 15:44:10.736129</t>
  </si>
  <si>
    <t>2021-12-08 13:30:17.675483</t>
  </si>
  <si>
    <t>Kreft, S.; Rössig, W.; Stoert, D.; Kirsch-Bauer, J.; Miehlbradt, S.</t>
  </si>
  <si>
    <t>Rössig, W.; Miehlbradt, S.; Stoert, D.; Kreft, S.; Kirsch-Bauer, J.</t>
  </si>
  <si>
    <t>Transkriptionswerkstatt</t>
  </si>
  <si>
    <t>10.7479/as1e-yn80/4</t>
  </si>
  <si>
    <t>Department: Innovation in Public Engagement, Participation and Open Science; Collection: Bibliothek; Department: Information Supply and Information Management</t>
  </si>
  <si>
    <t>2022-01-11 08:18:34.263236</t>
  </si>
  <si>
    <t>2021-12-08 13:36:01.711266</t>
  </si>
  <si>
    <t>Arose, Z.; Boom!, K.; Meyer, K.; Brandt, C.; Ziegler, T.; Schröder, M.; Kreft, S.; Paulussen, C.; Kizilirmak, S.; Fritzsche, F.; Hagedorn, I.; Kirsch-Bauer, J.; Taubert, L.; Rötger, A.; K, V.; Wimmer, M.; Dumont, C.; Klimkowsky, S.; Haiden, U.; Abbondanza, E.; Dietermann, B.; Maluga, A.; Strohmann, V.; Bernitz, C.; Franke, J.; Schultka, Y.</t>
  </si>
  <si>
    <t>Strohmann, V.; Schultka, Y.; Kreft, S.; Kirsch-Bauer, J.</t>
  </si>
  <si>
    <t>Maluga, A.; Arose, Z.; Rötger, A.; Dumont, C.; Bernitz, C.; Paulussen, C.; Brandt, C.; Abbondanza, E.; Fritzsche, F.; Hagedorn, I.; Franke, J.; Boom!, K.; Meyer, K.; Taubert, L.; Wimmer, M.; Schröder, M.; Klimkowsky, S.; Kizilirmak, S.; Ziegler, T.; Haiden, U.; K, V.</t>
  </si>
  <si>
    <t>Schreibwerkstatt 2</t>
  </si>
  <si>
    <t>10.7479/as1e-yn80/5</t>
  </si>
  <si>
    <t>(&lt;=2020) Department: Education and Exhibition; Department: Innovation in Public Engagement, Participation and Open Science; Department: Collection Innovation and Transfer</t>
  </si>
  <si>
    <t>2022-01-12 11:11:40.308671</t>
  </si>
  <si>
    <t>2021-12-09 09:47:51.45313</t>
  </si>
  <si>
    <t>Parbel, L.; Rössig, W.; Jäger, K.</t>
  </si>
  <si>
    <t>Rössig, W.</t>
  </si>
  <si>
    <t>Jäger, K.; Parbel, L.</t>
  </si>
  <si>
    <t>Museum als Austauschforum – Aktivisti und Wissenschaft im Dialog</t>
  </si>
  <si>
    <t>86/2021</t>
  </si>
  <si>
    <t>p. 56</t>
  </si>
  <si>
    <t>Deutscher Museumsbund e.V.</t>
  </si>
  <si>
    <t>b97e5559-3114-4737-be94-a9cafdc8bc86</t>
  </si>
  <si>
    <t>(&lt;=2020) Department: Education and Exhibition</t>
  </si>
  <si>
    <t>Olaf.Jahn</t>
  </si>
  <si>
    <t>2021-12-16 08:31:23.799941</t>
  </si>
  <si>
    <t>2021-12-10 14:00:09.961313</t>
  </si>
  <si>
    <t>Baggenstoss, P.; Jahn, O.; Frommolt, K.; Kurth, F.</t>
  </si>
  <si>
    <t>Frommolt, K.</t>
  </si>
  <si>
    <t>Baggenstoss, P.; Kurth, F.</t>
  </si>
  <si>
    <t>2021-12-08</t>
  </si>
  <si>
    <t>Separation of Bird Calls and DOA estimation using a 4-Microphone Array</t>
  </si>
  <si>
    <t>2021 29th European Signal Processing Conference (EUSIPCO)</t>
  </si>
  <si>
    <t>IEEE</t>
  </si>
  <si>
    <t>10.23919/eusipco54536.2021.9616173</t>
  </si>
  <si>
    <t>konfpotagungsband</t>
  </si>
  <si>
    <t>2022-02-11 13:28:54.167332</t>
  </si>
  <si>
    <t>2021-12-14 11:14:27.042289</t>
  </si>
  <si>
    <t>Schumacher, H.; Dehn, S.; Jechow, A.; Hölker, F.; Völker, S.; Saathoff, B.; Moczek, N.; Kaanaa, L.; Post-Stapelfeldt, M.; Austen, K.; Schroer, S.; Reinhard, J.; Van Grunsven, R.; Kalinkat, G.; Heller, S.; Wuthenow, C.; Pérez Vega, C.</t>
  </si>
  <si>
    <t>Moczek, N.</t>
  </si>
  <si>
    <t>Schroer, S.; Austen, K.; Kalinkat, G.; Jechow, A.; Heller, S.; Reinhard, J.; Dehn, S.; Wuthenow, C.; Post-Stapelfeldt, M.; Van Grunsven, R.; Pérez Vega, C.; Schumacher, H.; Kaanaa, L.; Saathoff, B.; Völker, S.; Hölker, F.</t>
  </si>
  <si>
    <t>2021-12-14</t>
  </si>
  <si>
    <t>Towards Insect-Friendly Road Lighting</t>
  </si>
  <si>
    <t>insects</t>
  </si>
  <si>
    <t>MDPI</t>
  </si>
  <si>
    <t>10.3390/insects12121117</t>
  </si>
  <si>
    <t>2021-12-15 09:32:36.049232</t>
  </si>
  <si>
    <t>2021-12-14 15:54:01.076105</t>
  </si>
  <si>
    <t>Sikui, J.; Rödel, M.; Asad, S.; Ng, S.</t>
  </si>
  <si>
    <t>Ng, S.; Sikui, J.</t>
  </si>
  <si>
    <t>2021-11-15</t>
  </si>
  <si>
    <t>Variable detectability and El-Niño associations with riparian snakes in Sabah, Malaysian Borneo</t>
  </si>
  <si>
    <t>Journal of Tropical Ecology</t>
  </si>
  <si>
    <t>25-30</t>
  </si>
  <si>
    <t>Cambridge University Press (CUP)</t>
  </si>
  <si>
    <t>10.1017/s0266467421000468</t>
  </si>
  <si>
    <t>2022-01-06 09:38:16.015823</t>
  </si>
  <si>
    <t>2021-12-14 15:56:04.92251</t>
  </si>
  <si>
    <t>Keates, C.; Pinto, P.; Rödel, M.; Conradie, W.; Edwards, S.; Baptista, N.</t>
  </si>
  <si>
    <t>Baptista, N.; Pinto, P.; Keates, C.; Edwards, S.; Conradie, W.</t>
  </si>
  <si>
    <t>2021-12-12</t>
  </si>
  <si>
    <t>A new species of red toad, Schismaderma Smith, 1849 (Anura: Bufonidae), from central Angola</t>
  </si>
  <si>
    <t>301-332</t>
  </si>
  <si>
    <t>10.11646/zootaxa.5081.3.1</t>
  </si>
  <si>
    <t>Animal Science and Zoology; Ecology, Evolution, Behavior and Systematics; This publication is a species description; Department: Diversity Dynamics; Collection: Reptilien, Amphibien</t>
  </si>
  <si>
    <t>2021-12-15 09:27:15.04551</t>
  </si>
  <si>
    <t>2021-12-14 15:58:11.297146</t>
  </si>
  <si>
    <t>Chatzimanolis, S.; Gippoliti, S.; Dubois, A.; Ceríaco, L.; Löbl, I.; Dellapé, P.; Pestana, L.; Bendifallah, L.; Busack, S.; Rödel, M.; Orrico, V.; Agarwal, I.; Fernandes Elizalde, S.; Solórzano-Kraemer, M.; Pauwels, O.; Mckellar, R.; Bockmann, F.; Lucinda, P.; Marris, J.; Ota, H.; Wappler, T.; Marques, M.; Farooq, H.; Deuve, T.; Zacharie, C.; Engel, M.; Bybee, S.; Rodríguez, S.; Daniel, G.; Andreone, F.; Marinov, M.; Reis, R.; Ferguson, A.; Hinojosa-Díaz, I.; Da Costa, L.; Channing, A.; Paiva, J.; Gonçalves, F.; Pereyra, M.; Lynch, J.; Parrinha, D.; Mendes, L.; Shebl, M.; Sampaio, Í.; Vasudevan, K.; Pinheiro, P.; Wagner, P.; Ware, J.; Kahono, S.; Trape, J.; D’Elía, G.; Bandeira, S.; Vogel, G.; Prokop, J.; Alvarez, N.; Brandão, C.; Vink, C.; Baêta, D.; Baldo, D.; Barrasso, D.; Davis, S.; Crisci, J.; Young, M.; Stoev, P.; Faivovich, J.; Wedmann, S.; Dos Santos, C.; Sousa, A.; Teta, P.; Salatnaya, H.; Sánchez-García, A.; Santos, B.; Rasmussen, C.; Prendini, L.; Rodrigues, M.; Ohler, A.; Nishikawa, K.; Nihei, S.; Malécot, V.; Jiang, J.; Kury, A.; Greenbaum, E.; Ineich, I.; Christenhusz, M.; De Lucena, C.; Borkent, A.; Ascher, J.; Barden, P.; Gonzalez, V.; Lehmann A., P.; Alvarado, M.; Araujo-Vieira, K.; Böhme, W.</t>
  </si>
  <si>
    <t>Ceríaco, L.; Daniel, G.; Dellapé, P.; Löbl, I.; Marinov, M.; Reis, R.; Young, M.; Dubois, A.; Agarwal, I.; Lehmann A., P.; Alvarado, M.; Alvarez, N.; Andreone, F.; Araujo-Vieira, K.; Ascher, J.; Baêta, D.; Baldo, D.; Bandeira, S.; Barden, P.; Barrasso, D.; Bendifallah, L.; Bockmann, F.; Böhme, W.; Borkent, A.; Brandão, C.; Busack, S.; Bybee, S.; Channing, A.; Chatzimanolis, S.; Christenhusz, M.; Crisci, J.; D’Elía, G.; Da Costa, L.; Davis, S.; De Lucena, C.; Deuve, T.; Fernandes Elizalde, S.; Faivovich, J.; Farooq, H.; Ferguson, A.; Gippoliti, S.; Gonçalves, F.; Gonzalez, V.; Greenbaum, E.; Hinojosa-Díaz, I.; Ineich, I.; Jiang, J.; Kahono, S.; Kury, A.; Lucinda, P.; Lynch, J.; Malécot, V.; Marques, M.; Marris, J.; Mckellar, R.; Mendes, L.; Nihei, S.; Nishikawa, K.; Ohler, A.; Orrico, V.; Ota, H.; Paiva, J.; Parrinha, D.; Pauwels, O.; Pereyra, M.; Pestana, L.; Pinheiro, P.; Prendini, L.; Prokop, J.; Rasmussen, C.; Rodrigues, M.; Rodríguez, S.; Salatnaya, H.; Sampaio, Í.; Sánchez-García, A.; Shebl, M.; Santos, B.; Solórzano-Kraemer, M.; Sousa, A.; Stoev, P.; Teta, P.; Trape, J.; Dos Santos, C.; Vasudevan, K.; Vink, C.; Vogel, G.; Wagner, P.; Wappler, T.; Ware, J.; Wedmann, S.; Zacharie, C.</t>
  </si>
  <si>
    <t>2021-07-28</t>
  </si>
  <si>
    <t>The taxonomic impediment: a shortage of taxonomists, not the lack of technical approaches</t>
  </si>
  <si>
    <t>Zoological Journal of the Linnean Society</t>
  </si>
  <si>
    <t>381-387</t>
  </si>
  <si>
    <t>10.1093/zoolinnean/zlab072</t>
  </si>
  <si>
    <t>Animal Science and Zoology; Ecology, Evolution, Behavior and Systematics; Department: Diversity Dynamics</t>
  </si>
  <si>
    <t>2021-12-15 11:20:25.110596</t>
  </si>
  <si>
    <t>2021-12-14 16:55:08.135445</t>
  </si>
  <si>
    <t>Segniagbeto, G.; Blackburn, D.; Leaché, A.; Rödel, M.; Barej, M.; Hillers, A.; Ofori-Boateng, C.; Kouamé, N.; Neira-Salamea, K.</t>
  </si>
  <si>
    <t>Neira-Salamea, K.; Ofori-Boateng, C.; Kouamé, N.; Blackburn, D.; Segniagbeto, G.; Hillers, A.; Barej, M.; Leaché, A.</t>
  </si>
  <si>
    <t>A new critically endangered slippery frog (Amphibia, Conrauidae, Conraua) from the Atewa Range, central Ghana</t>
  </si>
  <si>
    <t>71-95</t>
  </si>
  <si>
    <t>10.11646/zootaxa.4995.1.4</t>
  </si>
  <si>
    <t>2021-12-15 11:17:18.174316</t>
  </si>
  <si>
    <t>2021-12-14 16:55:42.001074</t>
  </si>
  <si>
    <t>Tapondjou N., W.; Rödel, M.; Kusamba, C.; Brown, R.; Greenbaum, E.; Allen, K.; Peterson, A.; Sterkhova, V.; Penner, J.; Hime, P.</t>
  </si>
  <si>
    <t>Allen, K.; Greenbaum, E.; Hime, P.; Tapondjou N., W.; Sterkhova, V.; Kusamba, C.; Peterson, A.; Brown, R.</t>
  </si>
  <si>
    <t>Rivers, not refugia, drove diversification in arboreal, sub‐Saharan African snakes</t>
  </si>
  <si>
    <t>6133-6152</t>
  </si>
  <si>
    <t>10.1002/ece3.7429</t>
  </si>
  <si>
    <t>Nature and Landscape Conservation; Ecology; Ecology, Evolution, Behavior and Systematics; Department: Diversity Dynamics; Collection: Reptilien, Amphibien</t>
  </si>
  <si>
    <t>2021-12-15 09:26:01.03348</t>
  </si>
  <si>
    <t>2021-12-14 16:56:07.870921</t>
  </si>
  <si>
    <t>Liedtke, H.; Gomez-Mestre, I.; Loader, S.; Rödel, M.; Soler-Navarro, D.</t>
  </si>
  <si>
    <t>Liedtke, H.; Soler-Navarro, D.; Gomez-Mestre, I.; Loader, S.</t>
  </si>
  <si>
    <t>Parallel diversification of the African tree toad genus Nectophryne (Bufonidae)</t>
  </si>
  <si>
    <t>10.1016/j.ympev.2021.107184</t>
  </si>
  <si>
    <t>Genetics; Molecular Biology; Ecology, Evolution, Behavior and Systematics; Collection: Reptilien, Amphibien; Department: Diversity Dynamics</t>
  </si>
  <si>
    <t>2022-02-07 16:40:08.863787</t>
  </si>
  <si>
    <t>2021-12-15 09:10:59.089281</t>
  </si>
  <si>
    <t>Schmidt, C.; Rodríguez-Herrera, B.; Knörnschild, M.; Fernandez, A.; Schmidt, S.</t>
  </si>
  <si>
    <t>Schmidt, C.; Schmidt, S.; Rodríguez-Herrera, B.</t>
  </si>
  <si>
    <t>2021-08-11</t>
  </si>
  <si>
    <t>Social behaviour and vocalizations of the tent-roosting Honduran white bat</t>
  </si>
  <si>
    <t>e0248452</t>
  </si>
  <si>
    <t>10.1371/journal.pone.0248452</t>
  </si>
  <si>
    <t>2022-02-16 15:46:42.061058</t>
  </si>
  <si>
    <t>2021-12-15 10:41:00.917848</t>
  </si>
  <si>
    <t>Wührl, L.; Balke, M.; Lapp, F.; Meier, R.; Schmidt, S.; Giersch, M.; Rintelen, T.; Pylatiuk, C.; Cerretti, P.</t>
  </si>
  <si>
    <t>Rintelen, T.; Meier, R.</t>
  </si>
  <si>
    <t>Wührl, L.; Pylatiuk, C.; Giersch, M.; Lapp, F.; Balke, M.; Schmidt, S.; Cerretti, P.</t>
  </si>
  <si>
    <t>2021-12-04</t>
  </si>
  <si>
    <t>DiversityScanner: Robotic handling of small invertebrates with machine learning methods</t>
  </si>
  <si>
    <t>10.1111/1755-0998.13567</t>
  </si>
  <si>
    <t>Genetics; Ecology, Evolution, Behavior and Systematics; Biotechnology; Department: Center for Integrated Biodiversity Discovery</t>
  </si>
  <si>
    <t>2022-01-12 10:35:04.887957</t>
  </si>
  <si>
    <t>2021-12-15 11:26:19.339267</t>
  </si>
  <si>
    <t>Heatwole, H.; Rödel, M.</t>
  </si>
  <si>
    <t>Heatwole, H.</t>
  </si>
  <si>
    <t>2021-12-15</t>
  </si>
  <si>
    <t>Status and threats of Afrotropical Amphibians</t>
  </si>
  <si>
    <t>Edition Chimaira</t>
  </si>
  <si>
    <t>e9916c23-8904-40d3-819c-5e3753e510a5</t>
  </si>
  <si>
    <t>2021-12-15 12:13:45.112815</t>
  </si>
  <si>
    <t>2021-12-15 11:28:55.730615</t>
  </si>
  <si>
    <t>Sydow, D.; Rödel, M.; Doumbia, J.; Schäfer, M.</t>
  </si>
  <si>
    <t>Schäfer, M.; Rödel, M.</t>
  </si>
  <si>
    <t>Sydow, D.; Doumbia, J.</t>
  </si>
  <si>
    <t>A nursery behind the waterfall – life-history and reproductive ecology of West African Sabre-toothed Frogs (Anura: Odontobatrachidae)</t>
  </si>
  <si>
    <t>Salamandra</t>
  </si>
  <si>
    <t>335-352</t>
  </si>
  <si>
    <t>f703dd53-69bc-42ff-94ab-a91818f187af</t>
  </si>
  <si>
    <t>2021-12-15 12:14:51.701806</t>
  </si>
  <si>
    <t>2021-12-15 11:31:42.718467</t>
  </si>
  <si>
    <t>Asad, S.; Rödel, M.; Sikui, J.; Binjamin, B.</t>
  </si>
  <si>
    <t>Sikui, J.; Binjamin, B.</t>
  </si>
  <si>
    <t>Natural history of three freshwater turtle species within two logging reserves in Sabah, Malaysian Borneo</t>
  </si>
  <si>
    <t>251-262</t>
  </si>
  <si>
    <t>d5fdf452-1e4d-4253-8d85-70265a0413bf</t>
  </si>
  <si>
    <t>2022-01-12 10:45:23.824931</t>
  </si>
  <si>
    <t>2021-12-15 11:34:25.595146</t>
  </si>
  <si>
    <t>Paepke, H.; Tillack, F.; Rödel, M.</t>
  </si>
  <si>
    <t>Paepke, H.</t>
  </si>
  <si>
    <t>Dr. sc. Rainer Günther zum 80. Geburtstag</t>
  </si>
  <si>
    <t>elaphe</t>
  </si>
  <si>
    <t>6/2021</t>
  </si>
  <si>
    <t>95-99</t>
  </si>
  <si>
    <t>DGHT</t>
  </si>
  <si>
    <t>bc51fb11-43f4-4d4e-9ee0-30bad2f265eb</t>
  </si>
  <si>
    <t>Collection: Reptilien, Amphibien</t>
  </si>
  <si>
    <t>2021-12-15 12:14:39.318064</t>
  </si>
  <si>
    <t>2021-12-15 12:07:21.575798</t>
  </si>
  <si>
    <t>Gonwouo, L.; Tchassem, F.; Rödel, M.; Doherty-Bone, T.</t>
  </si>
  <si>
    <t>Gonwouo, L.; Tchassem, F.; Doherty-Bone, T.</t>
  </si>
  <si>
    <t>Amphibian and reptiles of a proposed iron ore mining concession in southern Cameroon</t>
  </si>
  <si>
    <t>1051-1065</t>
  </si>
  <si>
    <t>2c5ce63f-858c-4b30-95d8-177b8c4cefcd</t>
  </si>
  <si>
    <t>2021-12-15 12:12:45.976095</t>
  </si>
  <si>
    <t>2021-12-15 12:12:45.976386</t>
  </si>
  <si>
    <t>Rödel, M.; Agoh, K.; Gourene, G.; N Gatta Konan, J.; Kouamé, A.; Kanga, K.; Gongomin, B.; Zogbassé, P.; Kouamé, N.; Adepo-Gourène, A.</t>
  </si>
  <si>
    <t>Kanga, K.; Kouamé, N.; Zogbassé, P.; Gongomin, B.; Agoh, K.; Kouamé, A.; N Gatta Konan, J.; Adepo-Gourène, A.; Gourene, G.</t>
  </si>
  <si>
    <t>Amphibian diversity of a West African biodiversity hotspot: an assessment and commented checklist of the batrachofauna of the Ivorian part of the Nimba Mountains</t>
  </si>
  <si>
    <t>Amphibian and Reptile Conservation</t>
  </si>
  <si>
    <t>71-107 (e275)</t>
  </si>
  <si>
    <t>6bd0229f-a637-445c-ae4b-2c164bb45d10</t>
  </si>
  <si>
    <t>2021-12-15 14:14:29.215765</t>
  </si>
  <si>
    <t>2021-12-15 14:14:29.216061</t>
  </si>
  <si>
    <t>Edmark, V.; Jønsson, K.; Batista, R.; Blom, M.; Reeve, A.; Marki, P.; Irestedt, M.; Olsson, U.</t>
  </si>
  <si>
    <t>Reeve, A.; Marki, P.; Batista, R.; Olsson, U.; Edmark, V.; Irestedt, M.; Jønsson, K.</t>
  </si>
  <si>
    <t>2021-11-04</t>
  </si>
  <si>
    <t>The Sulawesi Thrush (Cataponera turdoides; Aves: Passeriformes) belongs to the genus Turdus</t>
  </si>
  <si>
    <t>Zoologica Scripta</t>
  </si>
  <si>
    <t>32-40</t>
  </si>
  <si>
    <t>10.1111/zsc.12518</t>
  </si>
  <si>
    <t>Department: Microevolution; Laboratory: Computer cluster</t>
  </si>
  <si>
    <t>2022-01-10 09:49:51.385826</t>
  </si>
  <si>
    <t>2021-12-16 09:48:32.292452</t>
  </si>
  <si>
    <t>Aberhan, M.; Ullmann, C.</t>
  </si>
  <si>
    <t>Aberhan, M.</t>
  </si>
  <si>
    <t>Ullmann, C.</t>
  </si>
  <si>
    <t>Palaeoenvironments</t>
  </si>
  <si>
    <t>eLS - Encyclopedia of Life Sciences</t>
  </si>
  <si>
    <t>1-11</t>
  </si>
  <si>
    <t>10.1002/9780470015902.a0029287</t>
  </si>
  <si>
    <t>2022-01-10 09:50:55.321462</t>
  </si>
  <si>
    <t>2021-12-16 09:54:14.292356</t>
  </si>
  <si>
    <t>Trabucho-Alexandre, J.; Trop, J.; Veenma, Y.; Caruthers, A.; Gröcke, D.; Szűcs, D.; Golding, M.; Owens, J.; Marroquín, S.; Rioux, M.; Gill, B.; Pálfy, J.; Friedman, R.; Mcroberts, C.; Them, T.; Aberhan, M.</t>
  </si>
  <si>
    <t>Caruthers, A.; Marroquín, S.; Gröcke, D.; Golding, M.; Them, T.; Veenma, Y.; Owens, J.; Mcroberts, C.; Friedman, R.; Trop, J.; Szűcs, D.; Pálfy, J.; Rioux, M.; Trabucho-Alexandre, J.; Gill, B.</t>
  </si>
  <si>
    <t>New evidence for a long Rhaetian from a Panthalassan succession (Wrangell Mountains, Alaska) and regional differences in carbon cycle perturbations at the Triassic-Jurassic transition</t>
  </si>
  <si>
    <t>10.1016/j.epsl.2021.117262</t>
  </si>
  <si>
    <t>Space and Planetary Science; Earth and Planetary Sciences (miscellaneous); Geochemistry and Petrology; Geophysics; Department: Diversity Dynamics; Laboratory: NB paleo laboratories; Collection: Fossile Bivalia, Gastropoda, Brachiopoda, Porifera</t>
  </si>
  <si>
    <t>2022-02-08 08:44:38.501538</t>
  </si>
  <si>
    <t>2021-12-16 10:23:46.534244</t>
  </si>
  <si>
    <t>Schwarz, D.; Hampe, O.</t>
  </si>
  <si>
    <t>Afrika Mashariki zama za Dinosaria</t>
  </si>
  <si>
    <t>27-45</t>
  </si>
  <si>
    <t>Mkuki na Nyota Publishers, Tanzania</t>
  </si>
  <si>
    <t>85d86e43-c5f7-4ae1-9167-9e831bc9c23a</t>
  </si>
  <si>
    <t>2022-02-16 07:34:34.938761</t>
  </si>
  <si>
    <t>2021-12-16 16:02:26.647936</t>
  </si>
  <si>
    <t>Wollenberg Valero, K.; Jovanović Glavaš, O.; Beltran‐Alvarez, P.; Bates, A.; Irisarri, I.; Kirchhof, S.; Storey, K.; Müller, J.; Garcia‐Porta, J.; Feugere, L.; Turner, A.; Vences, M.; Pafilis, P.; Samuel, S.</t>
  </si>
  <si>
    <t>Kirchhof, S.; Müller, J.</t>
  </si>
  <si>
    <t>Wollenberg Valero, K.; Garcia‐Porta, J.; Irisarri, I.; Feugere, L.; Bates, A.; Jovanović Glavaš, O.; Pafilis, P.; Samuel, S.; Vences, M.; Turner, A.; Beltran‐Alvarez, P.; Storey, K.</t>
  </si>
  <si>
    <t>Functional genomics of abiotic environmental adaptation in lacertid lizards and other vertebrates</t>
  </si>
  <si>
    <t>Journal of Animal Ecology</t>
  </si>
  <si>
    <t>early view</t>
  </si>
  <si>
    <t>10.1111/1365-2656.13617</t>
  </si>
  <si>
    <t>Animal Science and Zoology; Ecology, Evolution, Behavior and Systematics; Department: Evolutionary Morphology</t>
  </si>
  <si>
    <t>2022-02-07 16:13:57.725069</t>
  </si>
  <si>
    <t>2021-12-16 16:06:01.784435</t>
  </si>
  <si>
    <t>Moradi-Salimi, H.; Heuer, F.; Korn, D.; Hairapetian, V.; Leda, L.; Gliwa, J.</t>
  </si>
  <si>
    <t>Heuer, F.; Leda, L.; Gliwa, J.; Korn, D.</t>
  </si>
  <si>
    <t>Moradi-Salimi, H.; Hairapetian, V.</t>
  </si>
  <si>
    <t>2021-11-03</t>
  </si>
  <si>
    <t>The Permian–Triassic boundary section at Baghuk Mountain, Central Iran: carbonate microfacies and depositional environment</t>
  </si>
  <si>
    <t>10.1007/s12549-021-00511-1</t>
  </si>
  <si>
    <t>Laboratory: NB paleo laboratories; Laboratory: Isotope laboratories; Department: Diversity Dynamics</t>
  </si>
  <si>
    <t>2022-02-07 16:14:28.685514</t>
  </si>
  <si>
    <t>2021-12-16 16:10:47.131623</t>
  </si>
  <si>
    <t>Schobben, M.; Leda, L.; Korn, D.; Akbari, A.; Ghaderi, A.; Hairapetian, V.</t>
  </si>
  <si>
    <t>Korn, D.; Leda, L.; Schobben, M.</t>
  </si>
  <si>
    <t>Hairapetian, V.; Ghaderi, A.; Akbari, A.</t>
  </si>
  <si>
    <t>The Changhsingian (Late Permian) ammonoids from Baghuk Mountain (Central Iran)</t>
  </si>
  <si>
    <t>1-106</t>
  </si>
  <si>
    <t>10.5852/ejt.2021.776.1559</t>
  </si>
  <si>
    <t>This publication cites MfN collection specimens; This publication is a taxonomic revision; This publication is a species description; Collection: Fossile Cephalopoden, Cnidaria; Department: Diversity Dynamics</t>
  </si>
  <si>
    <t>2021-12-16 16:14:40.838953</t>
  </si>
  <si>
    <t>2021-12-16 16:14:40.839241</t>
  </si>
  <si>
    <t>Hovhannisyan, M.; Cave, R.; Mkrtchyan, H.; Ghavalyan, G.; Ter-Stepanyan, M.; Badalyan, A.; Farlow, A.; Cole, J.</t>
  </si>
  <si>
    <t>Badalyan, A.; Hovhannisyan, M.; Ghavalyan, G.; Ter-Stepanyan, M.; Cave, R.; Cole, J.; Farlow, A.; Mkrtchyan, H.</t>
  </si>
  <si>
    <t>Knowledge, Attitude, and Practice of Physicians Regarding Vaccinations in Yerevan, Armenia: A Case Study of HPV</t>
  </si>
  <si>
    <t>Vaccines</t>
  </si>
  <si>
    <t>10.3390/vaccines9101188</t>
  </si>
  <si>
    <t>Pharmacology (medical);Infectious Diseases;Drug Discovery;Pharmacology;Immunology</t>
  </si>
  <si>
    <t>2022-03-28 10:45:01.983712</t>
  </si>
  <si>
    <t>2021-12-16 16:17:44.187925</t>
  </si>
  <si>
    <t>Van Der Vos, W.; De Bakker, M.; De Jager, K.; Chew, K.; Dondorp, E.; Jiménez, R.; Fowler, D.; Kondrashov, P.; Kuratani, S.; Chung, W.; Richardson, M.; Spiekman, S.; Xie, B.; Bickelmann, C.; Blazek, R.; Renfree, M.</t>
  </si>
  <si>
    <t>Bickelmann, C.</t>
  </si>
  <si>
    <t>De Bakker, M.; Van Der Vos, W.; De Jager, K.; Chung, W.; Fowler, D.; Dondorp, E.; Spiekman, S.; Chew, K.; Xie, B.; Jiménez, R.; Kuratani, S.; Blazek, R.; Kondrashov, P.; Renfree, M.; Richardson, M.</t>
  </si>
  <si>
    <t>2021-06-21</t>
  </si>
  <si>
    <t>Selection on Phalanx Development in the Evolution of the Bird Wing</t>
  </si>
  <si>
    <t>Molecular Biology and Evolution</t>
  </si>
  <si>
    <t>4222-4237</t>
  </si>
  <si>
    <t>10.1093/molbev/msab150</t>
  </si>
  <si>
    <t>2022-03-28 10:32:25.695585</t>
  </si>
  <si>
    <t>2021-12-16 16:22:45.895643</t>
  </si>
  <si>
    <t>Hubert, N.; Condamine, F.; Delrieu-Trottin, E.; Sholihah, A.; Wowor, D.; Rüber, L.; Agnèse, J.; Pouyaud, L.</t>
  </si>
  <si>
    <t>Sholihah, A.; Delrieu-Trottin, E.; Condamine, F.; Wowor, D.; Rüber, L.; Pouyaud, L.; Agnèse, J.; Hubert, N.</t>
  </si>
  <si>
    <t>2021-02-05</t>
  </si>
  <si>
    <t>Impact of Pleistocene Eustatic Fluctuations on Evolutionary Dynamics in Southeast Asian Biodiversity Hotspots</t>
  </si>
  <si>
    <t>Systematic Biology</t>
  </si>
  <si>
    <t>940-960</t>
  </si>
  <si>
    <t>10.1093/sysbio/syab006</t>
  </si>
  <si>
    <t>Genetics; Ecology, Evolution, Behavior and Systematics; Department: Center for Integrated Biodiversity Discovery</t>
  </si>
  <si>
    <t>2022-03-28 10:53:35.184728</t>
  </si>
  <si>
    <t>2021-12-16 16:29:28.178556</t>
  </si>
  <si>
    <t>Stephan, W.</t>
  </si>
  <si>
    <t>2021-10-28</t>
  </si>
  <si>
    <t>The classical hitchhiking model with continuous mutational pressure and purifying selection</t>
  </si>
  <si>
    <t>15896-15904</t>
  </si>
  <si>
    <t>10.1002/ece3.8259</t>
  </si>
  <si>
    <t>2021-12-16 16:32:54.027335</t>
  </si>
  <si>
    <t>2021-12-16 16:32:54.027613</t>
  </si>
  <si>
    <t>Bertoni, F.; Bertoni, R.</t>
  </si>
  <si>
    <t>Bertoni, R.; Bertoni, F.</t>
  </si>
  <si>
    <t>Preserving the heritage of limnology in Italy</t>
  </si>
  <si>
    <t>Journal of Limnology</t>
  </si>
  <si>
    <t>PAGEPress Publications</t>
  </si>
  <si>
    <t>10.4081/jlimnol.2021.2018</t>
  </si>
  <si>
    <t>Water Science and Technology;Ecology;Aquatic Science</t>
  </si>
  <si>
    <t>2022-01-11 11:30:51.826134</t>
  </si>
  <si>
    <t>2021-12-16 16:37:34.857208</t>
  </si>
  <si>
    <t>Leite, E.; Wünnemann, K.; Vasconcelos, M.; Crósta, A.; Miyazaki, M.</t>
  </si>
  <si>
    <t>Miyazaki, M.; Leite, E.; Vasconcelos, M.; Crósta, A.</t>
  </si>
  <si>
    <t>2021-10-23</t>
  </si>
  <si>
    <t>Bouguer anomaly inversion and hydrocode modeling of the central uplift of the Araguainha impact structure</t>
  </si>
  <si>
    <t>Anais da Academia Brasileira de Ciências</t>
  </si>
  <si>
    <t>Supplement 4</t>
  </si>
  <si>
    <t>Article Number: 20210081</t>
  </si>
  <si>
    <t>FapUNIFESP (SciELO)</t>
  </si>
  <si>
    <t>10.1590/0001-3765202120210081</t>
  </si>
  <si>
    <t>Multidisciplinary; Department: Solar System, Impacts and Meteorites</t>
  </si>
  <si>
    <t>Robert.Luther</t>
  </si>
  <si>
    <t>2021-12-17 10:44:00.059458</t>
  </si>
  <si>
    <t>2021-12-17 10:01:24.724646</t>
  </si>
  <si>
    <t>Luther, R.; Artemieva, N.; Schmalen, A.</t>
  </si>
  <si>
    <t>Luther, R.</t>
  </si>
  <si>
    <t>Artemieva, N.; Schmalen, A.</t>
  </si>
  <si>
    <t>2021-09-20</t>
  </si>
  <si>
    <t>Modeling Campo del Cielo strewn field</t>
  </si>
  <si>
    <t>Europlanet Society Congress</t>
  </si>
  <si>
    <t>EPSC2021-106</t>
  </si>
  <si>
    <t>Europlanet Society</t>
  </si>
  <si>
    <t>95afa291-d272-4aeb-b9ac-76822c3d6ff3</t>
  </si>
  <si>
    <t>(&lt;=2020) Department: Impact and Meteorite Research; Department: Solar System, Impacts and Meteorites; Laboratory: Computer cluster</t>
  </si>
  <si>
    <t>2021-12-17 10:43:36.42215</t>
  </si>
  <si>
    <t>2021-12-17 10:08:40.822414</t>
  </si>
  <si>
    <t>Schmalen, A.; Artemieva, N.; Luther, R.</t>
  </si>
  <si>
    <t>https://doi.org/10.5194/epsc2021-106</t>
  </si>
  <si>
    <t>2022-01-25 16:25:34.543909</t>
  </si>
  <si>
    <t>2021-12-17 10:23:52.984701</t>
  </si>
  <si>
    <t>Schmalen, A.; Luther, R.; Artemieva, N.</t>
  </si>
  <si>
    <t>Schmalen, A.; Artemieva, N.</t>
  </si>
  <si>
    <t>Campo del Cielo Strewn Field:</t>
  </si>
  <si>
    <t>Annual Meeting of the Meteoritical Society</t>
  </si>
  <si>
    <t>LPI Contribution No. 2609, id.</t>
  </si>
  <si>
    <t>Meteoritical Society</t>
  </si>
  <si>
    <t>71c68f50-8df4-4609-8e2d-2561c7599a70</t>
  </si>
  <si>
    <t>2022-01-25 16:26:59.309553</t>
  </si>
  <si>
    <t>2021-12-17 10:32:29.909991</t>
  </si>
  <si>
    <t>Osterholz, J.; Hecht, L.; Schäffer, S.; Luther, R.; Heunoske, D.; Born, K.; Hamann, C.</t>
  </si>
  <si>
    <t>Hamann, C.; Hecht, L.; Born, K.; Luther, R.</t>
  </si>
  <si>
    <t>Schäffer, S.; Heunoske, D.; Osterholz, J.</t>
  </si>
  <si>
    <t>Rapid, Impact-Induced Dehydration, Melting, and Recrystallization of CaSO4∙nH2O (Gypsum, Bassanite, Anhydrite) Inferred from Laser-Irradiation Experiments</t>
  </si>
  <si>
    <t>Lunar and Planetary Science Conference</t>
  </si>
  <si>
    <t>LPI Contribution No. 2548, id</t>
  </si>
  <si>
    <t>657f12c7-74b0-46f4-a7a4-ca7d47e5bd64</t>
  </si>
  <si>
    <t>(&lt;=2020) Department: Impact and Meteorite Research; Department: Solar System, Impacts and Meteorites; Laboratory: Geochemical and microanalytical facilities</t>
  </si>
  <si>
    <t>2022-01-25 16:27:55.567495</t>
  </si>
  <si>
    <t>2021-12-17 10:42:21.873494</t>
  </si>
  <si>
    <t>Collins, G.; Ormö, J.; Mora-Rueda, M.; Losiak, A.; Jutzi, M.; Luther, R.; Raducan, S.; Herreros, I.; Wünnemann, K.</t>
  </si>
  <si>
    <t>Luther, R.; Wünnemann, K.</t>
  </si>
  <si>
    <t>Ormö, J.; Raducan, S.; Herreros, I.; Collins, G.; Losiak, A.; Jutzi, M.; Mora-Rueda, M.</t>
  </si>
  <si>
    <t>Influence of Target Heterogeneity on Crater Formation: Insight from Laboratory and Numerical Studies</t>
  </si>
  <si>
    <t>b32933c7-1b94-404a-a389-3caec3426e69</t>
  </si>
  <si>
    <t>(&lt;=2020) Department: Impact and Meteorite Research; Department: Solar System, Impacts and Meteorites; Laboratory: Geochemical and microanalytical facilities; Laboratory: Computer cluster</t>
  </si>
  <si>
    <t>Joshua.Penalba</t>
  </si>
  <si>
    <t>2021-12-17 10:59:41.913162</t>
  </si>
  <si>
    <t>2021-12-17 10:59:41.913477</t>
  </si>
  <si>
    <t>Werema, C.; Mcentee, J.; Bowie, R.; Peñalba, J.; Karimi, S.; Chumakova, L.; Najar, N.; Mbilinyi, M.; Zhelezov, G.; Mulungu, E.; Gordon Burleigh, J.</t>
  </si>
  <si>
    <t>Mcentee, J.; Zhelezov, G.; Werema, C.; Najar, N.; Peñalba, J.; Mulungu, E.; Mbilinyi, M.; Karimi, S.; Chumakova, L.; Gordon Burleigh, J.; Bowie, R.</t>
  </si>
  <si>
    <t>2021-11-17</t>
  </si>
  <si>
    <t>Punctuated evolution in the learned songs of African sunbirds</t>
  </si>
  <si>
    <t>10.1098/rspb.2021.2062</t>
  </si>
  <si>
    <t>Department: Center for Integrated Biodiversity Discovery; General Biochemistry, Genetics and Molecular Biology</t>
  </si>
  <si>
    <t>2021-12-17 11:17:08.233068</t>
  </si>
  <si>
    <t>2021-12-17 11:17:08.233374</t>
  </si>
  <si>
    <t>Moreau, J.; Kohout, T.; Luther, R.; Güldemeister, N.; Wünnemann, K.</t>
  </si>
  <si>
    <t>Güldemeister, N.; Wünnemann, K.; Luther, R.</t>
  </si>
  <si>
    <t>Moreau, J.; Kohout, T.</t>
  </si>
  <si>
    <t>High Pressure Shock Metamorphism in Rubble-pile Asteroids using Numerical Simulations</t>
  </si>
  <si>
    <t>10.5194/epsc2021-468</t>
  </si>
  <si>
    <t>(&lt;=2020) Department: Impact and Meteorite Research; Laboratory: Computer cluster; Department: Solar System, Impacts and Meteorites</t>
  </si>
  <si>
    <t>2021-12-17 11:23:48.761693</t>
  </si>
  <si>
    <t>2021-12-17 11:23:48.761974</t>
  </si>
  <si>
    <t>Jutzi, M.; Davison, T.; Zhang, Y.; Raducan, S.; Luther, R.; Burger, C.; Michel, P.; Koschny, D.; Schäfer, C.; Wünnemann, K.; Collins, G.</t>
  </si>
  <si>
    <t>Raducan, S.; Jutzi, M.; Michel, P.; Zhang, Y.; Koschny, D.; Davison, T.; Collins, G.; Schäfer, C.; Burger, C.</t>
  </si>
  <si>
    <t>Simulating the Momentum Enhancement with iSALE and SPH: An AIDA Benchmark &amp; Validation Study</t>
  </si>
  <si>
    <t>10.5194/epsc2021-225</t>
  </si>
  <si>
    <t>2022-01-25 15:47:33.422073</t>
  </si>
  <si>
    <t>2021-12-17 11:47:37.057965</t>
  </si>
  <si>
    <t>Rißberger, M.; Herrmann, E.</t>
  </si>
  <si>
    <t>Herrmann, E.; Rißberger, M.</t>
  </si>
  <si>
    <t>2021-12-01</t>
  </si>
  <si>
    <t>Die Metamorphose der Bibliothek am Museum für Naturkunde</t>
  </si>
  <si>
    <t>BuB: Forum Bibliothek und Information</t>
  </si>
  <si>
    <t>686-687</t>
  </si>
  <si>
    <t>Berufsverband Information Bibliothek</t>
  </si>
  <si>
    <t>b579c968-82ff-4da6-a76d-1b56a0175871</t>
  </si>
  <si>
    <t>Department: Science Data Management and Informatics Infrastructure; Collection: Bibliothek; Department: Information Supply and Information Management</t>
  </si>
  <si>
    <t>2021-12-17 12:36:46.96961</t>
  </si>
  <si>
    <t>2021-12-17 12:36:46.969897</t>
  </si>
  <si>
    <t>Vierstraete, A.; Snegovaya, N.; Caspers, M.; Dumont, H.; Ikemeyer, D.; Schneider, T.; Van Pelt, G.; Müller, O.</t>
  </si>
  <si>
    <t>Vierstraete, A.; Müller, O.; Van Pelt, G.; Caspers, M.; Ikemeyer, D.; Snegovaya, N.; Dumont, H.</t>
  </si>
  <si>
    <t>Taxonomic Revision of Eastern Part of Western Palaearctic Cordulegaster Using Molecular Phylogeny and Morphology, with the Description of Two New Species (Odonata: Anisoptera: Cordulegastridae)</t>
  </si>
  <si>
    <t>Diversity</t>
  </si>
  <si>
    <t>10.3390/d13120667</t>
  </si>
  <si>
    <t>Nature and Landscape Conservation; Agricultural and Biological Sciences (miscellaneous); Ecological Modeling; Ecology; This publication is a taxonomic revision; This publication is a species description; (&lt;=2020) Department: Biodiversity Discovery</t>
  </si>
  <si>
    <t>2021-12-17 12:41:42.959697</t>
  </si>
  <si>
    <t>2021-12-17 12:41:42.959979</t>
  </si>
  <si>
    <t>Jutzi, M.; Ormö, J.; Herreros, M.; Mora-Rueda, M.; Collins, G.; Luther, R.; Wünnemann, K.; Raducan, S.</t>
  </si>
  <si>
    <t>Ormö, J.; Raducan, S.; Herreros, M.; Collins, G.; Jutzi, M.; Mora-Rueda, M.</t>
  </si>
  <si>
    <t>Influence of Layering and Boulder Inclusions in a Granular Target on Crater Formation: Insight from Laboratory and Numerical Studies. &amp;#160;</t>
  </si>
  <si>
    <t>10.5194/epsc2021-587</t>
  </si>
  <si>
    <t>(&lt;=2020) Department: Impact and Meteorite Research; Laboratory: Computer cluster; Department: Solar System, Impacts and Meteorites; Laboratory: Geochemical and microanalytical facilities</t>
  </si>
  <si>
    <t>2022-01-25 16:28:45.425725</t>
  </si>
  <si>
    <t>2021-12-17 12:48:38.991644</t>
  </si>
  <si>
    <t>Luther, R.; Wünnemann, K.; Collins, G.; Zhang, Y.; Koschny, D.; Jutzi, M.; Raducan, S.; Davison, T.; Michel, P.</t>
  </si>
  <si>
    <t>Raducan, S.; Jutzi, M.; Michel, P.; Zhang, Y.; Koschny, D.; Davison, T.; Collins, G.</t>
  </si>
  <si>
    <t>Kinetic Impactor Technique:</t>
  </si>
  <si>
    <t>Planetary Defence Conference</t>
  </si>
  <si>
    <t>IAA</t>
  </si>
  <si>
    <t>15d4b2b5-612e-4adc-a20d-129606f43905</t>
  </si>
  <si>
    <t>2022-01-25 16:29:24.209986</t>
  </si>
  <si>
    <t>2021-12-17 12:52:57.743444</t>
  </si>
  <si>
    <t>Collins, G.; Herreros, I.; Ormö, J.; Hamann, C.; Zhang, Y.; Wünnemann, K.; Michel, P.; Luther, R.; Raducan, S.; Jutzi, M.</t>
  </si>
  <si>
    <t>Wünnemann, K.; Luther, R.; Hamann, C.</t>
  </si>
  <si>
    <t>Raducan, S.; Ormö, J.; Herreros, I.; Zhang, Y.; Collins, G.; Michel, P.; Jutzi, M.</t>
  </si>
  <si>
    <t>Cratering processes on rubble-pile asteroids:</t>
  </si>
  <si>
    <t>061d5446-f1c3-4c38-adff-a8dcbdfe5c0d</t>
  </si>
  <si>
    <t>2022-01-25 16:31:13.166437</t>
  </si>
  <si>
    <t>2021-12-17 12:57:02.450458</t>
  </si>
  <si>
    <t>Zhang, Y.; Raducan, S.; Jutzi, M.; Collins, G.; Wünnemann, K.; Davison, T.; Koschny, D.; Michel, P.; Luther, R.</t>
  </si>
  <si>
    <t>Benchmark and Validation Studies with SPH and iSALE, in the Context of the DART and Hera Missions</t>
  </si>
  <si>
    <t>86246293-97f0-4f87-80ad-ed766936db11</t>
  </si>
  <si>
    <t>2022-01-25 16:32:17.176742</t>
  </si>
  <si>
    <t>2021-12-17 13:02:16.259322</t>
  </si>
  <si>
    <t>Moreau, J.; Kohout, T.; Luther, R.; Wünnemann, K.; Güldemeister, N.</t>
  </si>
  <si>
    <t>Insight into the Distribution of High Pressure Shock Metamorphism in Rubble-Pile Asteroids</t>
  </si>
  <si>
    <t>LPI Contribution No. 2548, id.</t>
  </si>
  <si>
    <t>61056478-2d73-464c-be63-372247a1319d</t>
  </si>
  <si>
    <t>Department: Solar System, Impacts and Meteorites; (&lt;=2020) Department: Impact and Meteorite Research; Laboratory: Computer cluster</t>
  </si>
  <si>
    <t>2022-03-28 10:44:18.205651</t>
  </si>
  <si>
    <t>2021-12-17 16:26:42.215696</t>
  </si>
  <si>
    <t>Michael, G.; Zhu, M.; Liu, T.; Wünnemann, K.</t>
  </si>
  <si>
    <t>REPLACE THIS SENTENCE WITH THE TITLE OF YOUR ABSTRACT   PREDICTED SOURCES OF SAMPLES RETURNED FROM CHANG’E-5 LANDING REGION</t>
  </si>
  <si>
    <t>52nd Lunar and Planetary Science Conference</t>
  </si>
  <si>
    <t>Washington, DC: The National Academies Press</t>
  </si>
  <si>
    <t>ceb0eee6-44c8-4e5b-8df8-b18759768868</t>
  </si>
  <si>
    <t>poster</t>
  </si>
  <si>
    <t>(&lt;=2020) Department: Impact and Meteorite Research; Department: Solar System, Impacts and Meteorites</t>
  </si>
  <si>
    <t>2022-03-28 10:28:26.859664</t>
  </si>
  <si>
    <t>2021-12-17 16:33:28.044421</t>
  </si>
  <si>
    <t>Liu, T.; Wünnemann, K.; Michael, G.</t>
  </si>
  <si>
    <t>Michael, G.</t>
  </si>
  <si>
    <t>2021-06-12</t>
  </si>
  <si>
    <t>Formation of lunar megaregolith: the preservation of ancient impact boulders</t>
  </si>
  <si>
    <t>Europlanet Science Congress 2021</t>
  </si>
  <si>
    <t>2021 Copernicus GmbH</t>
  </si>
  <si>
    <t>1cd40fa6-24f7-4b9c-a7e3-e453fe770a53</t>
  </si>
  <si>
    <t>2022-03-28 10:27:33.031445</t>
  </si>
  <si>
    <t>2021-12-17 16:35:00.054285</t>
  </si>
  <si>
    <t>Evolving Composition of Surface Materials Caused by The Cumulative Impact Mixing</t>
  </si>
  <si>
    <t>TRR 170</t>
  </si>
  <si>
    <t>cf0c6d9a-401e-4338-8405-95ffa119b052</t>
  </si>
  <si>
    <t>2022-03-28 11:02:00.506041</t>
  </si>
  <si>
    <t>2021-12-17 16:37:53.340325</t>
  </si>
  <si>
    <t>Liu, T.; Zhu, M.; Wünnemann, K.; Michael, G.</t>
  </si>
  <si>
    <t>中国首次月面采集的样品将告诉我们什么？</t>
  </si>
  <si>
    <t>地学之家</t>
  </si>
  <si>
    <t>840e5159-6877-4098-9c34-d4a8f70d50ea</t>
  </si>
  <si>
    <t>2022-03-28 11:02:27.132485</t>
  </si>
  <si>
    <t>2021-12-17 16:42:53.977327</t>
  </si>
  <si>
    <t>Michael, G.; Wünnemann, K.; Wünnemann, K.; Zuschneid, W.</t>
  </si>
  <si>
    <t>Michael, G.; Zuschneid, W.</t>
  </si>
  <si>
    <t>2021-02-09</t>
  </si>
  <si>
    <t>月表物质迁移机制与月球样品的来源解析</t>
  </si>
  <si>
    <t>0302a6b4-d98a-4b05-83b0-1e527e9006be</t>
  </si>
  <si>
    <t>Thomas.Ruedas</t>
  </si>
  <si>
    <t>2021-12-17 19:15:27.106254</t>
  </si>
  <si>
    <t>2021-12-17 19:15:27.106545</t>
  </si>
  <si>
    <t>Plesa, A.; Schwinger, S.; Grove, T.; Ruedas, T.; Breuer, D.; Collinet, M.</t>
  </si>
  <si>
    <t>Ruedas, T.</t>
  </si>
  <si>
    <t>Collinet, M.; Plesa, A.; Grove, T.; Schwinger, S.; Breuer, D.</t>
  </si>
  <si>
    <t>MAGMARS: A melting model for the martian mantle and FeO-rich peridotite</t>
  </si>
  <si>
    <t>Journal of Geophysical Research - Planets</t>
  </si>
  <si>
    <t>10.1029/2021JE006985</t>
  </si>
  <si>
    <t>2022-02-16 22:53:04.581597</t>
  </si>
  <si>
    <t>2021-12-17 19:17:05.45087</t>
  </si>
  <si>
    <t>Plesa, A.; Grove, T.; Ruedas, T.; Collinet, M.; Breuer, D.; Schwinger, S.</t>
  </si>
  <si>
    <t>MAGMARS: A Melting Model for the Martian Mantle and FeO‐Rich Peridotite</t>
  </si>
  <si>
    <t>10.1029/2021je006985</t>
  </si>
  <si>
    <t>2021-12-17 19:37:39.997745</t>
  </si>
  <si>
    <t>2021-12-17 19:37:39.998027</t>
  </si>
  <si>
    <t>Wünnemann, K.; Grenfell, J.; Ruedas, T.</t>
  </si>
  <si>
    <t>Grenfell, J.</t>
  </si>
  <si>
    <t>2021-09-17</t>
  </si>
  <si>
    <t>Temporal evolution of impact-atmosphere-interior interactions in terrestrial planets</t>
  </si>
  <si>
    <t>10.5194/epsc2021-496</t>
  </si>
  <si>
    <t>2022-01-25 17:07:22.968772</t>
  </si>
  <si>
    <t>2021-12-17 19:55:33.244371</t>
  </si>
  <si>
    <t>Ruedas, T.; Collinet, M.; Breuer, D.; Plesa, A.; Schwinger, S.</t>
  </si>
  <si>
    <t>Collinet, M.; Plesa, A.; Schwinger, S.; Breuer, D.</t>
  </si>
  <si>
    <t>2021-12-17</t>
  </si>
  <si>
    <t>Temperature and composition of the mantle sources of martian basalts as constrained by MAGMARS, a new melting model for FeO-rich peridotite</t>
  </si>
  <si>
    <t>9b76bf54-9de8-42db-968f-e9bd0d3d3c00</t>
  </si>
  <si>
    <t>Michael.Ohl</t>
  </si>
  <si>
    <t>2022-02-07 16:10:40.560197</t>
  </si>
  <si>
    <t>2021-12-20 09:32:49.718903</t>
  </si>
  <si>
    <t>Vu, C.; Ohl, M.; Pham, P.</t>
  </si>
  <si>
    <t>Pham, P.; Vu, C.</t>
  </si>
  <si>
    <t>Hymenopterous species using nests of the mud dauber wasp Sceliphron madraspatanum (Fabricius, 1781) (Hymenoptera: Sphecidae) in Vietnam</t>
  </si>
  <si>
    <t>Annales de la Société entomologique de France (N.S.)</t>
  </si>
  <si>
    <t>514-522</t>
  </si>
  <si>
    <t>10.1080/00379271.2021.1992600</t>
  </si>
  <si>
    <t>Insect Science; Ecology, Evolution, Behavior and Systematics; (&lt;=2020) Department: Biodiversity Discovery; Department: Center for Integrated Biodiversity Discovery; Collection: Hymenoptera</t>
  </si>
  <si>
    <t>2022-03-28 09:28:59.729631</t>
  </si>
  <si>
    <t>2021-12-20 09:39:09.944119</t>
  </si>
  <si>
    <t>Mey, W.; Malicky, H.</t>
  </si>
  <si>
    <t>Mey, W.</t>
  </si>
  <si>
    <t>Malicky, H.</t>
  </si>
  <si>
    <t>2021-11-01</t>
  </si>
  <si>
    <t>Caddisflies from Myanmar: New records and descriptions of new species (Insecta, Trichoptera)</t>
  </si>
  <si>
    <t>533-565</t>
  </si>
  <si>
    <t>10.11646/zootaxa.5060.4.4</t>
  </si>
  <si>
    <t>Animal Science and Zoology; Ecology, Evolution, Behavior and Systematics; This publication cites MfN collection specimens</t>
  </si>
  <si>
    <t>2022-02-07 16:14:50.941647</t>
  </si>
  <si>
    <t>2021-12-20 09:40:37.194575</t>
  </si>
  <si>
    <t>Revision of Tornoceras typus (Sandberger &amp; Sandberger, 1851) – an iconic Devonian ammonoid of a clade with slow morphological evolution</t>
  </si>
  <si>
    <t>147-167</t>
  </si>
  <si>
    <t>10.1127/njgpa/2021/1026</t>
  </si>
  <si>
    <t>This publication is a taxonomic revision; This publication is a species description; This publication cites MfN collection specimens; Collection: Fossile Cephalopoden, Cnidaria; Department: Diversity Dynamics</t>
  </si>
  <si>
    <t>2022-02-07 16:15:13.485419</t>
  </si>
  <si>
    <t>2021-12-20 09:41:58.272627</t>
  </si>
  <si>
    <t>Ghaderi, A.; Korn, D.; Ashouri, A.; Tabrizi, N.</t>
  </si>
  <si>
    <t>Tabrizi, N.; Ghaderi, A.; Ashouri, A.</t>
  </si>
  <si>
    <t>A new record of the Permian ammonoid family Cyclolobidae from Julfa (NW Iran)</t>
  </si>
  <si>
    <t>221-230</t>
  </si>
  <si>
    <t>10.1127/njgpa/2021/1029</t>
  </si>
  <si>
    <t>This publication cites MfN collection specimens; This publication is a species description; Collection: Fossile Cephalopoden, Cnidaria; Department: Diversity Dynamics</t>
  </si>
  <si>
    <t>2022-03-28 10:53:57.59625</t>
  </si>
  <si>
    <t>2021-12-20 09:52:51.27592</t>
  </si>
  <si>
    <t>Dunlop, J.; Braddy, S.; Bonsor, J.</t>
  </si>
  <si>
    <t>Braddy, S.; Bonsor, J.</t>
  </si>
  <si>
    <t>2021-10-29</t>
  </si>
  <si>
    <t>The Early Devonian eurypterid Leiopterella tetliei from Arctic Canada</t>
  </si>
  <si>
    <t>Canadian Journal of Earth Sciences</t>
  </si>
  <si>
    <t>1301-1307</t>
  </si>
  <si>
    <t>Canadian Science Publishing</t>
  </si>
  <si>
    <t>10.1139/cjes-2021-0015</t>
  </si>
  <si>
    <t>2022-03-28 10:24:51.505331</t>
  </si>
  <si>
    <t>2021-12-20 09:58:22.067554</t>
  </si>
  <si>
    <t>Yang, X.; Liu, T.; Du, J.; Fa, W.; Xie, M.</t>
  </si>
  <si>
    <t>Liu, T.</t>
  </si>
  <si>
    <t>Yang, X.; Fa, W.; Du, J.; Xie, M.</t>
  </si>
  <si>
    <t>Effect of Topographic Degradation on Small Lunar Craters: Implications for Regolith Thickness Estimation</t>
  </si>
  <si>
    <t>10.1029/2021gl095537</t>
  </si>
  <si>
    <t>2022-03-28 10:40:47.650097</t>
  </si>
  <si>
    <t>2021-12-20 10:08:42.36677</t>
  </si>
  <si>
    <t>Asztalos, M.; Lehmann, T.; Hofmann, R.; Schiffmann, C.; Lächele, U.; Stuckas, H.; Ruf, I.; Thier, N.; Unterhitzenberger, G.; Hiller, M.; Vogt, L.; Wehner, P.; Stefen, C.; Rudolf, M.; Jähde, M.; Grobe, P.; Ortmann, S.; Wagner, F.; Peters, B.; Giere, P.</t>
  </si>
  <si>
    <t>Giere, P.; Lächele, U.</t>
  </si>
  <si>
    <t>Stefen, C.; Wagner, F.; Asztalos, M.; Grobe, P.; Hiller, M.; Jähde, M.; Lehmann, T.; Ortmann, S.; Peters, B.; Ruf, I.; Schiffmann, C.; Thier, N.; Unterhitzenberger, G.; Vogt, L.; Rudolf, M.; Wehner, P.; Stuckas, H.</t>
  </si>
  <si>
    <t>2021-12-07</t>
  </si>
  <si>
    <t>Phenotyping in the era of genomics: MaTrics—a digital character matrix to document mammalian phenotypic traits</t>
  </si>
  <si>
    <t>Mammalian Biology</t>
  </si>
  <si>
    <t>10.1007/s42991-021-00192-5</t>
  </si>
  <si>
    <t>2022-03-28 11:01:07.23402</t>
  </si>
  <si>
    <t>2021-12-20 10:11:07.146856</t>
  </si>
  <si>
    <t>Bolotov, I.; Aksenova, O.; Vinarski, M.; Kondakov, A.; Nekhaev, I.; Gofarov, M.; Von Oheimb, P.</t>
  </si>
  <si>
    <t>Vinarski, M.; Aksenova, O.; Gofarov, M.; Kondakov, A.; Nekhaev, I.; Bolotov, I.</t>
  </si>
  <si>
    <t>2021-11-09</t>
  </si>
  <si>
    <t>Trapped on the Roof of the World: taxonomic diversity and evolutionary patterns of Tibetan Plateau endemic freshwater snails (Gastropoda: Lymnaeidae:            Tibetoradix            )</t>
  </si>
  <si>
    <t>Integrative Zoology</t>
  </si>
  <si>
    <t>10.1111/1749-4877.12600</t>
  </si>
  <si>
    <t>Animal Science and Zoology; Department: Center for Integrated Biodiversity Discovery</t>
  </si>
  <si>
    <t>2022-01-12 11:26:42.493655</t>
  </si>
  <si>
    <t>2021-12-20 12:59:33.321155</t>
  </si>
  <si>
    <t>Clerc, C.; Tata, N.</t>
  </si>
  <si>
    <t>2021-12-10</t>
  </si>
  <si>
    <t>Schneckenklänge aus Mustern</t>
  </si>
  <si>
    <t>3d964dad-4019-4bd2-9382-bb1166419f1f</t>
  </si>
  <si>
    <t>A.Hermannstaedter</t>
  </si>
  <si>
    <t>2021-12-21 09:11:24.495445</t>
  </si>
  <si>
    <t>2021-12-21 09:10:44.430736</t>
  </si>
  <si>
    <t>Rietschel, S.; Hermannstädter, A.; Weißpflug, M.</t>
  </si>
  <si>
    <t>Hermannstädter, A.; Weißpflug, M.</t>
  </si>
  <si>
    <t>Rietschel, S.</t>
  </si>
  <si>
    <t>Agenda 2030</t>
  </si>
  <si>
    <t>d83dc8d7-6ee6-45e3-822a-c12d4ea4373c</t>
  </si>
  <si>
    <t>stellungnahmen</t>
  </si>
  <si>
    <t>Thomas.Kruijer</t>
  </si>
  <si>
    <t>2021-12-27 17:43:19.985967</t>
  </si>
  <si>
    <t>2021-12-22 09:46:34.939856</t>
  </si>
  <si>
    <t>Kleine, T.; Archer, G.; Kruijer, T.</t>
  </si>
  <si>
    <t>Kruijer, T.</t>
  </si>
  <si>
    <t>Archer, G.; Kleine, T.</t>
  </si>
  <si>
    <t>No 182W evidence for early Moon formation</t>
  </si>
  <si>
    <t>Nature Geoscience</t>
  </si>
  <si>
    <t>714-715</t>
  </si>
  <si>
    <t>10.1038/s41561-021-00820-2</t>
  </si>
  <si>
    <t>General Earth and Planetary Sciences; (&lt;=2020) Department: Impact and Meteorite Research; Department: Solar System, Impacts and Meteorites</t>
  </si>
  <si>
    <t>Linda.Freyberg</t>
  </si>
  <si>
    <t>2021-12-22 12:37:42.595268</t>
  </si>
  <si>
    <t>2021-12-22 12:37:42.595599</t>
  </si>
  <si>
    <t>Freyberg, L.</t>
  </si>
  <si>
    <t>2021-12-22</t>
  </si>
  <si>
    <t>Ikonizität der Information</t>
  </si>
  <si>
    <t>1-255</t>
  </si>
  <si>
    <t>Institut für Bibliotheks- und Informationswissenschaft der Humboldt- Universität zu Berlin</t>
  </si>
  <si>
    <t>10.18452/23813</t>
  </si>
  <si>
    <t>2021-12-27 11:06:18.461363</t>
  </si>
  <si>
    <t>2021-12-27 11:06:18.461647</t>
  </si>
  <si>
    <t>Streicher, J.; Du Preez, L.; Vences, M.; Craul, A.; Preick, M.; Köhler, J.; Crottini, A.; Rödel, M.; Hofreiter, M.; Glaw, F.; Rancilhac, L.; Scherz, M.</t>
  </si>
  <si>
    <t>Vences, M.; Köhler, J.; Craul, A.; Crottini, A.; Du Preez, L.; Preick, M.; Rancilhac, L.; Scherz, M.; Streicher, J.; Hofreiter, M.; Glaw, F.</t>
  </si>
  <si>
    <t>2021-12-23</t>
  </si>
  <si>
    <t>Target-enriched DNA sequencing clarifies the identity of name-bearing types of the Gephyromantis plicifer complex and reveals a new species of mantellid frog from Madagascar (Amphibia, Anura)</t>
  </si>
  <si>
    <t>Spixiana</t>
  </si>
  <si>
    <t>175-202</t>
  </si>
  <si>
    <t>02e9bc2b-a6f6-43c3-9016-136797add384</t>
  </si>
  <si>
    <t>Department: Diversity Dynamics; Collection: Reptilien, Amphibien; This publication is a species description; This publication cites MfN collection specimens</t>
  </si>
  <si>
    <t>2022-02-14 15:25:14.977594</t>
  </si>
  <si>
    <t>2021-12-27 17:42:05.704617</t>
  </si>
  <si>
    <t>Render, J.; Kruijer, T.; Kleine, T.; Morbidelli, A.; Budde, G.; Burkhardt, C.; Spitzer, F.</t>
  </si>
  <si>
    <t>Burkhardt, C.; Spitzer, F.; Morbidelli, A.; Budde, G.; Render, J.; Kleine, T.</t>
  </si>
  <si>
    <t>Terrestrial planet formation from lost inner solar system material</t>
  </si>
  <si>
    <t>Article Number: eabj7601</t>
  </si>
  <si>
    <t>10.1126/sciadv.abj7601</t>
  </si>
  <si>
    <t>Multidisciplinary; (&lt;=2020) Department: Impact and Meteorite Research; Department: Solar System, Impacts and Meteorites</t>
  </si>
  <si>
    <t>2022-01-25 17:16:56.676634</t>
  </si>
  <si>
    <t>2021-12-30 13:22:52.204329</t>
  </si>
  <si>
    <t>Moormann, A.; Sturm, U.</t>
  </si>
  <si>
    <t>Welche Rolle spielt Naturerfahrung in Citizen Science?</t>
  </si>
  <si>
    <t>676ce09c-7d60-413a-9a94-3f3eccc55e8d</t>
  </si>
  <si>
    <t>Alexandra.Moormann</t>
  </si>
  <si>
    <t>2021-12-30 13:32:35.368186</t>
  </si>
  <si>
    <t>2021-12-30 13:31:59.828293</t>
  </si>
  <si>
    <t>Moormann, A.; Patrick, P.</t>
  </si>
  <si>
    <t>Moormann, A.</t>
  </si>
  <si>
    <t>Patrick, P.</t>
  </si>
  <si>
    <t>Family Interactions with Biodiversity in a Natural History Museum</t>
  </si>
  <si>
    <t>73-93</t>
  </si>
  <si>
    <t>Springer</t>
  </si>
  <si>
    <t>10.1007/978-3-030-74266-9_5</t>
  </si>
  <si>
    <t>2022-01-25 17:23:51.175573</t>
  </si>
  <si>
    <t>2021-12-30 13:37:18.022806</t>
  </si>
  <si>
    <t>2021-11-10</t>
  </si>
  <si>
    <t>Nature Explorers</t>
  </si>
  <si>
    <t>daf0ad06-2ff7-4d98-994a-ca4622d938c8</t>
  </si>
  <si>
    <t>2022-01-25 17:21:56.789399</t>
  </si>
  <si>
    <t>2021-12-30 13:43:31.799816</t>
  </si>
  <si>
    <t>Moormann, A.; Beniermann, A.; Fiedler, D.</t>
  </si>
  <si>
    <t>Fiedler, D.; Beniermann, A.</t>
  </si>
  <si>
    <t>Zusammenspiel von Evolutionswissen, Akzeptanz und religiösem Glauben unter Verwendung unterschiedlicher Messinstrumente für Akzeptanz</t>
  </si>
  <si>
    <t>b249dca1-9e53-4474-a93c-d435e3036610</t>
  </si>
  <si>
    <t>2022-01-25 17:25:27.11562</t>
  </si>
  <si>
    <t>2021-12-30 13:46:55.212039</t>
  </si>
  <si>
    <t>Polte, S.; Moormann, A.</t>
  </si>
  <si>
    <t>Polte, S.</t>
  </si>
  <si>
    <t>Der Einfluss von originalen Naturobjekten auf die Lernerfahrungen von Schülerinnen und Schülern am außerschulischen Lernort Naturkundemuseum</t>
  </si>
  <si>
    <t>85335e26-f710-4f85-8385-286ea860566d</t>
  </si>
  <si>
    <t>2022-01-25 17:29:09.492074</t>
  </si>
  <si>
    <t>2021-12-30 13:48:39.073365</t>
  </si>
  <si>
    <t>Dittmer, A.; Moormann, A.</t>
  </si>
  <si>
    <t>Dittmer, A.</t>
  </si>
  <si>
    <t>Symposium 2: Bildung und Naturerfahrung: Naturbeziehungen und Werthaltungen aus der Perspektive biologiedidaktischer Interessenstudien</t>
  </si>
  <si>
    <t>8902cf84-bb06-4b81-a484-105a2e35dc7f</t>
  </si>
  <si>
    <t>2022-01-25 17:33:25.068467</t>
  </si>
  <si>
    <t>2021-12-30 13:50:27.466397</t>
  </si>
  <si>
    <t>Moormann, A.; Kremer, K.</t>
  </si>
  <si>
    <t>Kremer, K.</t>
  </si>
  <si>
    <t>2021-09-15</t>
  </si>
  <si>
    <t>Wissenschaftskommunikationsziele von Ausstellungskurator:innen und Wissenschaftler:innen im Forschungsmuseum</t>
  </si>
  <si>
    <t>34-35</t>
  </si>
  <si>
    <t>2c1c2d6f-8e17-44fd-b9c0-fbf3adb6f4a2</t>
  </si>
  <si>
    <t>2022-01-25 17:34:33.467265</t>
  </si>
  <si>
    <t>2021-12-30 13:52:10.382507</t>
  </si>
  <si>
    <t>Fiedler, D.; Beniermann, A.; Moormann, A.</t>
  </si>
  <si>
    <t>Beniermann, A.; Fiedler, D.</t>
  </si>
  <si>
    <t>Symposium 1: Akzeptanz von und Wissen über Evolution: Differenzierte Betrachtung des Zusammenhangs und dem Einfluss kognitiver, affektiver und kontextueller Faktoren</t>
  </si>
  <si>
    <t>b97623e6-6947-44d9-8116-cb023bdb7b0f</t>
  </si>
  <si>
    <t>2022-01-25 17:38:19.419717</t>
  </si>
  <si>
    <t>2021-12-30 20:58:48.991658</t>
  </si>
  <si>
    <t>Naturentdecker – geflüchtete Kinder entdecken und erforschen die Natur in und um Berlin</t>
  </si>
  <si>
    <t>f7e62f87-3e90-49ec-ba86-50396e205d5c</t>
  </si>
  <si>
    <t>2022-01-25 17:41:18.42478</t>
  </si>
  <si>
    <t>2021-12-30 21:11:06.622166</t>
  </si>
  <si>
    <t>Moormann, A.; Fiedler, D.; Beniermann, A.</t>
  </si>
  <si>
    <t>2021-08-30</t>
  </si>
  <si>
    <t>ACCEPTING EVOLUTION: EXAMINING INSTRUMENTS’ VALIDITY ASPECTS USING UNIVERSITY STUDENTS AND CREATIONISTS</t>
  </si>
  <si>
    <t>67525cab-b12e-457e-acae-f5df3550fc55</t>
  </si>
  <si>
    <t>2022-01-25 17:42:58.260964</t>
  </si>
  <si>
    <t>2021-12-30 21:13:44.571974</t>
  </si>
  <si>
    <t>Beniermann, A.; Moormann, A.</t>
  </si>
  <si>
    <t>Beniermann, A.</t>
  </si>
  <si>
    <t>Symposium: Measuring evolution acceptance - Testing validity inferences and understanding response patterns</t>
  </si>
  <si>
    <t>891fb15b-14cf-44f5-b0dc-aa317e52167e</t>
  </si>
  <si>
    <t>2022-01-25 17:43:37.372241</t>
  </si>
  <si>
    <t>2021-12-30 21:19:42.000501</t>
  </si>
  <si>
    <t>MODEL-BASED LEARNING WITH DIORAMAS AND IN OTHER LEARNING AND EXPERIENTIAL ENVIRONMENTS</t>
  </si>
  <si>
    <t>9a0546d7-ab91-4b1f-900b-67fe08d8e192</t>
  </si>
  <si>
    <t>2022-02-11 13:07:13.854828</t>
  </si>
  <si>
    <t>2022-01-03 09:29:13.635454</t>
  </si>
  <si>
    <t>Coleman, C.; Shin, M.</t>
  </si>
  <si>
    <t>Coleman, C.</t>
  </si>
  <si>
    <t>Shin, M.</t>
  </si>
  <si>
    <t>﻿A new species of Ampithoe (Amphipoda, Ampithoidae) from Korea, with a redescription of A. tarasovi</t>
  </si>
  <si>
    <t>129-143</t>
  </si>
  <si>
    <t>10.3897/zookeys.1079.73443</t>
  </si>
  <si>
    <t>2022-01-03 09:41:35.13572</t>
  </si>
  <si>
    <t>2022-01-03 09:31:01.481088</t>
  </si>
  <si>
    <t>Marsicano, C.; Fröbisch, J.; Cisneros, J.; Kammerer, C.; Richter, M.; Angielczyk, K.; Smith, R.</t>
  </si>
  <si>
    <t>Cisneros, J.; Kammerer, C.; Angielczyk, K.; Marsicano, C.; Smith, R.; Richter, M.</t>
  </si>
  <si>
    <t>A new reptile from the lower Permian of Brazil (Karutia fortunata gen. et sp. nov.) and the interrelationships of Parareptilia</t>
  </si>
  <si>
    <t>Journal of Systematic Palaeontology</t>
  </si>
  <si>
    <t>10.1080/14772019.2020.1863487</t>
  </si>
  <si>
    <t>This publication is a species description; Department: Diversity Dynamics</t>
  </si>
  <si>
    <t>2022-01-03 09:33:04.448408</t>
  </si>
  <si>
    <t>2022-01-03 09:33:04.448687</t>
  </si>
  <si>
    <t>Voigt, S.; Marchetti, L.; Lucas, S.; Macdougall, M.; Fröbisch, J.; King, O.; Calder, J.; Fillmore, D.; Stimson, M.; Buchwitz, M.</t>
  </si>
  <si>
    <t>Marchetti, L.; Macdougall, M.; Fröbisch, J.</t>
  </si>
  <si>
    <t>Voigt, S.; Buchwitz, M.; Lucas, S.; Fillmore, D.; Stimson, M.; King, O.; Calder, J.</t>
  </si>
  <si>
    <t>Tracking the Origin and Early Evolution of Reptiles</t>
  </si>
  <si>
    <t>10.3389/fevo.2021.696511</t>
  </si>
  <si>
    <t>2022-01-12 14:28:27.431479</t>
  </si>
  <si>
    <t>2022-01-03 09:38:51.351441</t>
  </si>
  <si>
    <t>Ronchi, A.; Klein, H.; Schneider, J.; Zouheir,, T.; Voigt, S.; Fröbisch, J.; Day, M.; Saber, H.; Marchetti, L.; Silantiev, V.; Lucas, S.; Opluštil, S.; Shen, S.; Zharinova, V.; Rößler, R.; Werneburg, R.</t>
  </si>
  <si>
    <t>Marchetti, L.; Fröbisch, J.</t>
  </si>
  <si>
    <t>Schneider, J.; Lucas, S.; Ronchi, A.; Day, M.; Shen, S.; Opluštil, S.; Klein, H.; Saber, H.; Zouheir,, T.; Werneburg, R.; Voigt, S.; Rößler, R.; Silantiev, V.; Zharinova, V.</t>
  </si>
  <si>
    <t>Report on the activities of the Carboniferous – Permian –Triassic Nonmarine-Marine Correlation Working Group for 2020 and 2021</t>
  </si>
  <si>
    <t>Permophiles</t>
  </si>
  <si>
    <t>76247cbb-e30e-4901-92d4-b17275d5c01a</t>
  </si>
  <si>
    <t>2022-01-25 15:49:57.387722</t>
  </si>
  <si>
    <t>2022-01-03 15:18:08.796325</t>
  </si>
  <si>
    <t>Bölling, C.</t>
  </si>
  <si>
    <t>2021-11-24</t>
  </si>
  <si>
    <t>Identifiers in collection management</t>
  </si>
  <si>
    <t>Museum für Naturkunde Berlin - Leibniz Institute for Evolution and Biodiversity Science</t>
  </si>
  <si>
    <t>10.7479/y2gp-f079</t>
  </si>
  <si>
    <t>Department: Science Data Management and Informatics Infrastructure; Department: Collection Management</t>
  </si>
  <si>
    <t>Johannes.Mueller</t>
  </si>
  <si>
    <t>2022-01-04 08:51:38.644525</t>
  </si>
  <si>
    <t>2022-01-04 07:54:05.037235</t>
  </si>
  <si>
    <t>Evans, D.; Müller, J.; Bussert, R.; Klein, N.; Salih, K.</t>
  </si>
  <si>
    <t>Müller, J.</t>
  </si>
  <si>
    <t>Evans, D.; Bussert, R.; Klein, N.</t>
  </si>
  <si>
    <t>2021-07-07</t>
  </si>
  <si>
    <t>Brachiosuchus kababishensis, a new long-snouted dyrosaurid (Mesoeucrocodylia) from the Late Cretaceous of north central Sudan</t>
  </si>
  <si>
    <t>doi.org/10.1080/08912963.2021.19</t>
  </si>
  <si>
    <t>This publication cites MfN collection specimens; Department: Evolutionary Morphology</t>
  </si>
  <si>
    <t>2022-03-28 10:54:23.234467</t>
  </si>
  <si>
    <t>2022-01-04 08:06:11.124446</t>
  </si>
  <si>
    <t>Baudouin-Gonzalez, L.; Russell, S.; Sharma, P.; Harper, A.; Mcgregor, A.; Blakeley, G.; Arif, S.; Seiter, M.; Sumner-Rooney, L.; Schoenauer, A.</t>
  </si>
  <si>
    <t>Baudouin-Gonzalez, L.; Schoenauer, A.; Harper, A.; Blakeley, G.; Seiter, M.; Arif, S.; Russell, S.; Sharma, P.; Mcgregor, A.</t>
  </si>
  <si>
    <t>The Evolution of Sox Gene Repertoires and Regulation of Segmentation in Arachnids</t>
  </si>
  <si>
    <t>3153-3169</t>
  </si>
  <si>
    <t>10.1093/molbev/msab088</t>
  </si>
  <si>
    <t>2022-01-12 11:06:40.575457</t>
  </si>
  <si>
    <t>2022-01-04 08:20:10.759704</t>
  </si>
  <si>
    <t>Luthardt, L.; Noll, R.; Rößler, R.; Trümper, S.</t>
  </si>
  <si>
    <t>Fossile Hölzer aus Vulkaniklastiten des Donnersberges (Rheinland-Pfalz): Schlussfolgerungen zu Umwelt- und Überlieferungsbedingungen im Perm</t>
  </si>
  <si>
    <t>Veröffentlichungen Museum für Naturkunde Chemnitz</t>
  </si>
  <si>
    <t>5-48</t>
  </si>
  <si>
    <t>Museum für Naturkunde Chemnitz</t>
  </si>
  <si>
    <t>f28b6f42-dba5-42b2-877c-62a34a849725</t>
  </si>
  <si>
    <t>2022-01-18 09:43:08.811549</t>
  </si>
  <si>
    <t>2022-01-04 09:25:58.509071</t>
  </si>
  <si>
    <t>Schneider, I.; Bothe, V.; Fröbisch, N.</t>
  </si>
  <si>
    <t>Bothe, V.; Fröbisch, N.</t>
  </si>
  <si>
    <t>Schneider, I.</t>
  </si>
  <si>
    <t>A Morphological and Histological Investigation of Imperfect Lungfish Fin Regeneration</t>
  </si>
  <si>
    <t>10.3389/fevo.2021.784828</t>
  </si>
  <si>
    <t>2022-02-07 16:15:44.328879</t>
  </si>
  <si>
    <t>2022-01-04 11:07:16.381573</t>
  </si>
  <si>
    <t>Miao, L.; Chen, J.; Brayard, A.; Liu, X.; Song, H.; Dai, X.; Korn, D.</t>
  </si>
  <si>
    <t>Miao, L.; Dai, X.; Brayard, A.; Chen, J.; Liu, X.; Song, H.</t>
  </si>
  <si>
    <t>A Changhsingian (late Permian) nautiloid assemblage from Gujiao, South China</t>
  </si>
  <si>
    <t>1-23</t>
  </si>
  <si>
    <t>10.1002/SPP2.1275</t>
  </si>
  <si>
    <t>Department: Diversity Dynamics; This publication is a species description</t>
  </si>
  <si>
    <t>2022-02-07 16:16:04.430493</t>
  </si>
  <si>
    <t>2022-01-04 11:21:45.981843</t>
  </si>
  <si>
    <t>Gursky, H.; Korn, D.; Brauckmann, C.; Jantosch, A.</t>
  </si>
  <si>
    <t>Gursky, H.; Brauckmann, C.; Jantosch, A.</t>
  </si>
  <si>
    <t>Die „Kulm-Tonschiefer“ des Oberharzes und ihre Liegendschichten (Mississippium/Unterkarbon)</t>
  </si>
  <si>
    <t>Clausthaler Geowissenschaften</t>
  </si>
  <si>
    <t>55-78</t>
  </si>
  <si>
    <t>663a2ccb-7336-4421-ad9a-2aaacf531c09</t>
  </si>
  <si>
    <t>2022-01-25 17:43:56.086978</t>
  </si>
  <si>
    <t>2022-01-04 14:24:44.568217</t>
  </si>
  <si>
    <t>Michel, A.; El-Assal, D.; Roschka, C.; Loayza Mora, E.; Herrmannsdoerfer, D.; Stein, J.</t>
  </si>
  <si>
    <t>Herrmannsdoerfer, D.; Roschka, C.; El-Assal, D.; Stein, J.; Michel, A.; Loayza Mora, E.</t>
  </si>
  <si>
    <t>MuShell: Die Musik der Meeresschnecken</t>
  </si>
  <si>
    <t>MfN Berlin</t>
  </si>
  <si>
    <t>1146c6ff-6cdc-418d-92ca-33d228b7e110</t>
  </si>
  <si>
    <t>2022-01-18 09:44:31.627075</t>
  </si>
  <si>
    <t>2022-01-04 14:32:54.240759</t>
  </si>
  <si>
    <t>Besen, R.; Struck, U.; Seibertz, E.</t>
  </si>
  <si>
    <t>Besen, R.; Seibertz, E.</t>
  </si>
  <si>
    <t>Albian to Turonian agglutinated foraminiferal assemblages of the Lower Saxony Cretaceous sub-basins – implications for sequence stratigraphy and paleoenvironmental interpretation</t>
  </si>
  <si>
    <t>395-441</t>
  </si>
  <si>
    <t>10.5194/fr-24-395-2021</t>
  </si>
  <si>
    <t>Laboratory: Isotope laboratories; Department: Diversity Dynamics</t>
  </si>
  <si>
    <t>2022-03-28 10:25:26.700039</t>
  </si>
  <si>
    <t>2022-01-04 14:49:31.842149</t>
  </si>
  <si>
    <t>Jeffery, B.; Gladstein, A.; Rodrigues, M.; Ralph, P.; Saunack, K.; Guo, B.; Wohns, A.; Matschiner, M.; Kern, A.; Baumdicker, F.; Gravel, S.; Kretzschmar, W.; Goldstein, D.; Koskela, J.; Quinto-Cortés, C.; Ellerman, E.; Eldon, B.; Sellinger, T.; Zhu, S.; Gorjanc, G.; Nelson, D.; Pope, N.; Tsambos, G.; Wong, Y.; Van Kemenade, H.; Ragsdale, A.; Kelleher, J.; Thornton, K.; Galloway, J.; Lohse, K.; Gower, G.; Bisschop, G.</t>
  </si>
  <si>
    <t>Baumdicker, F.; Bisschop, G.; Goldstein, D.; Gower, G.; Ragsdale, A.; Tsambos, G.; Zhu, S.; Ellerman, E.; Galloway, J.; Gladstein, A.; Gorjanc, G.; Guo, B.; Jeffery, B.; Kretzschmar, W.; Lohse, K.; Matschiner, M.; Nelson, D.; Pope, N.; Quinto-Cortés, C.; Rodrigues, M.; Saunack, K.; Sellinger, T.; Thornton, K.; Van Kemenade, H.; Wohns, A.; Wong, Y.; Gravel, S.; Kern, A.; Koskela, J.; Ralph, P.; Kelleher, J.</t>
  </si>
  <si>
    <t>2021-12-13</t>
  </si>
  <si>
    <t>Efficient ancestry and mutation simulation with msprime 1.0</t>
  </si>
  <si>
    <t>Genetics</t>
  </si>
  <si>
    <t>iyab229</t>
  </si>
  <si>
    <t>10.1093/genetics/iyab229</t>
  </si>
  <si>
    <t>Genetics; Department: Microevolution</t>
  </si>
  <si>
    <t>2022-03-28 09:25:36.321356</t>
  </si>
  <si>
    <t>2022-01-04 22:50:57.973542</t>
  </si>
  <si>
    <t>Stowell, D.; Simon, R.; Knörnschild, M.; Bakunowski, K.; Steckel, J.; Tschapka, M.; Reyes-Vasques, A.</t>
  </si>
  <si>
    <t>Simon, R.; Bakunowski, K.; Reyes-Vasques, A.; Tschapka, M.; Steckel, J.; Stowell, D.</t>
  </si>
  <si>
    <t>2021-12-31</t>
  </si>
  <si>
    <t>Acoustic traits of bat-pollinated flowers compared to flowers of other pollination syndromes and their echo-based classification using convolutional neural networks</t>
  </si>
  <si>
    <t>PLOS Computational Biology</t>
  </si>
  <si>
    <t>10.1371/journal.pcbi.1009706</t>
  </si>
  <si>
    <t>Laboratory: Bioacoustic lab; Department: Microevolution</t>
  </si>
  <si>
    <t>2022-01-10 11:55:52.622673</t>
  </si>
  <si>
    <t>2022-01-05 11:31:39.569738</t>
  </si>
  <si>
    <t>Lazagabaster, I.; Aberhan, M.; Bibi, F.; Reddin, C.; Pimiento, C.; Saslis, H.; Varela, S.</t>
  </si>
  <si>
    <t>Pimiento, C.; Bibi, F.; Aberhan, M.; Varela, S.</t>
  </si>
  <si>
    <t>Saslis, H.; Lazagabaster, I.</t>
  </si>
  <si>
    <t>CPEG, 2nd Crossing the Palaeontological-Ecological Gap, Abstract Book</t>
  </si>
  <si>
    <t>ba339e68-1b7f-4684-80ce-a4e7cde50cc6</t>
  </si>
  <si>
    <t>2022-01-10 11:47:43.4423</t>
  </si>
  <si>
    <t>2022-01-05 11:33:49.586866</t>
  </si>
  <si>
    <t>Aberhan, M.; Reddin, C.</t>
  </si>
  <si>
    <t>Reddin, C.; Aberhan, M.</t>
  </si>
  <si>
    <t>Thermal extinction selectivity patterns during global warming events</t>
  </si>
  <si>
    <t>e2939b73-bd83-4616-88dd-4b9288e174ea</t>
  </si>
  <si>
    <t>2022-01-10 11:41:21.155101</t>
  </si>
  <si>
    <t>2022-01-05 11:40:15.97836</t>
  </si>
  <si>
    <t>Gill, B.; Aberhan, M.</t>
  </si>
  <si>
    <t>Gill, B.</t>
  </si>
  <si>
    <t>The Grotto Creek Succession: A unique record of Late Triassic – Early Jurassic environmental and biologic change</t>
  </si>
  <si>
    <t>Geological Society of America Abstracts with Programs</t>
  </si>
  <si>
    <t>10.1130/abs/2021AM-368955</t>
  </si>
  <si>
    <t>Department: Diversity Dynamics; Collection: Fossile Bivalia, Gastropoda, Brachiopoda, Porifera; Laboratory: NB paleo laboratories</t>
  </si>
  <si>
    <t>2022-01-10 11:44:18.841288</t>
  </si>
  <si>
    <t>2022-01-05 11:42:08.26609</t>
  </si>
  <si>
    <t>Marroquín, S.; Aberhan, M.</t>
  </si>
  <si>
    <t>Marroquín, S.</t>
  </si>
  <si>
    <t>A long-term carbon isotope record across the Triassic-Jurassic transition from Alaska</t>
  </si>
  <si>
    <t>10.1130/abs/2021AM-370220</t>
  </si>
  <si>
    <t>2022-01-25 17:48:18.430232</t>
  </si>
  <si>
    <t>2022-01-05 17:46:25.864204</t>
  </si>
  <si>
    <t>Steiner, G.</t>
  </si>
  <si>
    <t>MYRIAD: Weltpremiere am Lido</t>
  </si>
  <si>
    <t>Museum für Naturkunde Berlin</t>
  </si>
  <si>
    <t>ccb5c4a2-d856-4861-b753-acc9dc9b8ca1</t>
  </si>
  <si>
    <t>2022-01-25 17:49:10.511241</t>
  </si>
  <si>
    <t>2022-01-05 17:49:01.276756</t>
  </si>
  <si>
    <t>Schneider, T.</t>
  </si>
  <si>
    <t>Krokodil-Tastmodell auf FOCUS Fachtagung</t>
  </si>
  <si>
    <t>a03e30f0-6668-4a73-a14c-536ba2d4a12d</t>
  </si>
  <si>
    <t>2022-01-25 17:49:24.427204</t>
  </si>
  <si>
    <t>2022-01-05 17:53:14.462146</t>
  </si>
  <si>
    <t>721e71e0-14b0-4b23-93b6-6fccf75b52a6</t>
  </si>
  <si>
    <t>2022-01-25 17:49:46.608977</t>
  </si>
  <si>
    <t>2022-01-05 17:56:11.083256</t>
  </si>
  <si>
    <t>Krokodil-Tastmodell auf Exponatec in Köln</t>
  </si>
  <si>
    <t>33c2b440-6f85-4f89-bda6-8338f428f315</t>
  </si>
  <si>
    <t>2022-03-28 10:33:35.739239</t>
  </si>
  <si>
    <t>2022-01-06 09:12:47.71231</t>
  </si>
  <si>
    <t>Nyakatura, J.; Amson, E.; Botton-Divet, L.; Alfieri, F.</t>
  </si>
  <si>
    <t>Alfieri, F.; Botton-Divet, L.; Nyakatura, J.</t>
  </si>
  <si>
    <t>Integrative Approach Uncovers New Patterns of Ecomorphological Convergence in Slow Arboreal Xenarthrans</t>
  </si>
  <si>
    <t>Journal of Mammalian Evolution</t>
  </si>
  <si>
    <t>10.1007/s10914-021-09590-5</t>
  </si>
  <si>
    <t>Ecology, Evolution, Behavior and Systematics; Department: Evolutionary Morphology</t>
  </si>
  <si>
    <t>2022-03-28 10:29:21.456703</t>
  </si>
  <si>
    <t>2022-01-06 09:18:56.664329</t>
  </si>
  <si>
    <t>Kline, E.; Ripperger, S.; Carter, G.</t>
  </si>
  <si>
    <t>Kline, E.; Carter, G.</t>
  </si>
  <si>
    <t>Habituation of common vampire bats to biologgers</t>
  </si>
  <si>
    <t>Article Number: 211249</t>
  </si>
  <si>
    <t>10.1098/rsos.211249</t>
  </si>
  <si>
    <t>2022-03-28 10:36:09.339722</t>
  </si>
  <si>
    <t>2022-01-06 09:22:12.714228</t>
  </si>
  <si>
    <t>Mvogo Ndongo, P.; Shahdadi, A.; Schubart, C.</t>
  </si>
  <si>
    <t>Shahdadi, A.; Mvogo Ndongo, P.; Schubart, C.</t>
  </si>
  <si>
    <t>2021-11-26</t>
  </si>
  <si>
    <t>Mito-nuclear discordance in West African mangrove crab species (Decapoda: Brachyura: Sesarmidae) suggests uni-directional mitochondrial introgression, despite prolonged evolutionary independence</t>
  </si>
  <si>
    <t>Marine Biology Research</t>
  </si>
  <si>
    <t>5-6</t>
  </si>
  <si>
    <t>503-512</t>
  </si>
  <si>
    <t>10.1080/17451000.2021.1990959</t>
  </si>
  <si>
    <t>Aquatic Science; Ecology, Evolution, Behavior and Systematics; Oceanography; Department: Center for Integrated Biodiversity Discovery</t>
  </si>
  <si>
    <t>2022-03-28 10:36:55.561309</t>
  </si>
  <si>
    <t>2022-01-06 09:35:28.289024</t>
  </si>
  <si>
    <t>El Atmani, A.; Haddoumi, H.; Souhir, M.; Aouraghe, H.; Lazagabaster, I.; Sala-Ramos, R.; Rodríguez-Hidalgo, A.; Chacón, M.; Ewague, A.; Mhamdi, H.; Van Der Made, J.; Benito-Calvo, A.; Agustí, J.</t>
  </si>
  <si>
    <t>Aouraghe, H.; Van Der Made, J.; Haddoumi, H.; Agustí, J.; Benito-Calvo, A.; Rodríguez-Hidalgo, A.; Lazagabaster, I.; Souhir, M.; Mhamdi, H.; El Atmani, A.; Ewague, A.; Sala-Ramos, R.; Chacón, M.</t>
  </si>
  <si>
    <t>2021-12-16</t>
  </si>
  <si>
    <t>New materials of the white rhinoceros Ceratotherium simum and auerochs Bos primigenius from a Late Pleistocene terrace of the Oued el Haï (NE Morocco) - two elements of the Maghrebi Palearctic fauna</t>
  </si>
  <si>
    <t>1-19</t>
  </si>
  <si>
    <t>10.1080/08912963.2021.1995381</t>
  </si>
  <si>
    <t>2022-03-28 09:27:58.295668</t>
  </si>
  <si>
    <t>2022-01-06 09:55:29.649613</t>
  </si>
  <si>
    <t>Oswald, J.; Breitkreuz, L.; Duelli, P.</t>
  </si>
  <si>
    <t>Breitkreuz, L.; Duelli, P.; Oswald, J.</t>
  </si>
  <si>
    <t>2021-05-03</t>
  </si>
  <si>
    <t>Apertochrysa Tjeder, 1966, a new senior synonym of Pseudomallada Tsukaguchi, 1995 (Neuroptera: Chrysopidae: Chrysopinae: Chrysopini)</t>
  </si>
  <si>
    <t>215-225</t>
  </si>
  <si>
    <t>10.11646/zootaxa.4966.2.8</t>
  </si>
  <si>
    <t>2022-01-11 08:40:23.229687</t>
  </si>
  <si>
    <t>2022-01-06 11:16:07.300908</t>
  </si>
  <si>
    <t>Fiechter, L.; Voigt-Heucke, S.; Kramer-Schadt, S.; Planillo, A.; Sturm, U.</t>
  </si>
  <si>
    <t>Sturm, U.; Voigt-Heucke, S.</t>
  </si>
  <si>
    <t>Planillo, A.; Fiechter, L.; Kramer-Schadt, S.</t>
  </si>
  <si>
    <t>2021-04-05</t>
  </si>
  <si>
    <t>Citizen science data for urban planning: Comparing different sampling schemes for modelling urban bird distribution</t>
  </si>
  <si>
    <t>Landscape and Urban Planning</t>
  </si>
  <si>
    <t>10.1016/j.landurbplan.2021.104098</t>
  </si>
  <si>
    <t>Management, Monitoring, Policy and Law; Nature and Landscape Conservation; Ecology; Urban Studies; Department: Innovation in Public Engagement, Participation and Open Science</t>
  </si>
  <si>
    <t>2022-01-11 08:32:01.816124</t>
  </si>
  <si>
    <t>2022-01-06 11:17:24.899319</t>
  </si>
  <si>
    <t>Ferschinger, L.; Altmann, C.; Stämpfli, T.; Hecker, S.; Richter, A.; Valentin, A.; Herrmann, T.; Grützner, A.; Bauhus, W.; Koop, M.; Eichinger, M.; Woll, S.; Van Den Bogaert, V.; Schumann, A.; Mortega, K.; Kluttig, T.; Hoelker, F.; Hammel, G.; Dietrich, P.; Johannsen, C.; Brink, W.; Brandt, M.; Liedtke, C.; Kluss, T.; Bruckermann, T.; Heyen, N.; Knobloch, J.; Bonn, A.; Lorke, J.; Heigl, F.; Büermann, A.; Sturm, U.; Wagenknecht, K.; Eich-Brod, R.; Freyberg, L.; Thiel, C.; Knapp, V.; Pathe, C.; Klan, F.; Von Gönner, J.; Premke-Kraus, M.; Tönsmann, S.; Voigt-Heucke, S.; Munke, M.; Bengtsson, L.; Wegener, R.; Kiefer, S.; Dörler, D.; Soßdorf, A.</t>
  </si>
  <si>
    <t>Hecker, S.; Voigt-Heucke, S.; Freyberg, L.; Knapp, V.; Mortega, K.; Sturm, U.</t>
  </si>
  <si>
    <t>Bonn, A.; Brink, W.; Herrmann, T.; Liedtke, C.; Premke-Kraus, M.; Von Gönner, J.; Altmann, C.; Bauhus, W.; Bengtsson, L.; Büermann, A.; Brandt, M.; Bruckermann, T.; Dietrich, P.; Dörler, D.; Eich-Brod, R.; Eichinger, M.; Ferschinger, L.; Grützner, A.; Hammel, G.; Heigl, F.; Heyen, N.; Hoelker, F.; Johannsen, C.; Kiefer, S.; Klan, F.; Kluttig, T.; Kluss, T.; Knobloch, J.; Koop, M.; Lorke, J.; Munke, M.; Pathe, C.; Richter, A.; Schumann, A.; Soßdorf, A.; Stämpfli, T.; Thiel, C.; Tönsmann, S.; Valentin, A.; Van Den Bogaert, V.; Wagenknecht, K.; Wegener, R.; Woll, S.</t>
  </si>
  <si>
    <t>2021-08-07</t>
  </si>
  <si>
    <t>Weißbuch Citizen Science Strategie 2030 für Deutschland</t>
  </si>
  <si>
    <t>Center for Open Science</t>
  </si>
  <si>
    <t>10.31235/osf.io/ew4uk</t>
  </si>
  <si>
    <t>arbeitspapier</t>
  </si>
  <si>
    <t>2022-01-11 08:28:17.894622</t>
  </si>
  <si>
    <t>2022-01-06 11:18:26.031129</t>
  </si>
  <si>
    <t>Voigt-Heucke, S.; Sturm, U.; Jäckel, D.; Khorramshahi, O.; Brockmeyer, U.; Mortega, K.</t>
  </si>
  <si>
    <t>Sturm, U.; Khorramshahi, O.</t>
  </si>
  <si>
    <t>Jäckel, D.; Brockmeyer, U.</t>
  </si>
  <si>
    <t>Opportunities and limitations: A comparative analysis of citizen science and expert recordings for bioacoustic research</t>
  </si>
  <si>
    <t>e0253763</t>
  </si>
  <si>
    <t>10.1371/journal.pone.0253763</t>
  </si>
  <si>
    <t>2022-01-11 08:23:03.071323</t>
  </si>
  <si>
    <t>2022-01-06 11:42:00.787613</t>
  </si>
  <si>
    <t>Voigt-Heucke, S.; Darwin, S.; Mortega, K.</t>
  </si>
  <si>
    <t>Darwin, S.</t>
  </si>
  <si>
    <t>Berliner Nachtigall</t>
  </si>
  <si>
    <t>c251bf46-0ea8-4f1b-9e41-35060a0e6fd4</t>
  </si>
  <si>
    <t>popbuch</t>
  </si>
  <si>
    <t>2022-03-21 15:44:33.682649</t>
  </si>
  <si>
    <t>2022-01-07 08:48:42.846836</t>
  </si>
  <si>
    <t>Kaiser, K.</t>
  </si>
  <si>
    <t>Wirtschaft, Wissenschaft und Weltgeltung</t>
  </si>
  <si>
    <t>1-562</t>
  </si>
  <si>
    <t>Peter Lang</t>
  </si>
  <si>
    <t>5377d6d1-c0d3-47b4-8f78-83a03c907d13</t>
  </si>
  <si>
    <t>2022-01-11 08:05:31.805666</t>
  </si>
  <si>
    <t>2022-01-07 09:04:00.879223</t>
  </si>
  <si>
    <t>Botanische Netzwerke</t>
  </si>
  <si>
    <t>Transimpérialités contemporaines / Moderne Transimperialitäten</t>
  </si>
  <si>
    <t>fd125ec5-0ebf-4093-a9b8-74bea67885ba</t>
  </si>
  <si>
    <t>(&lt;=2020) Department: Humanities of Nature; Department: Humanities of Nature</t>
  </si>
  <si>
    <t>2022-01-11 07:59:31.766716</t>
  </si>
  <si>
    <t>2022-01-07 09:04:39.378508</t>
  </si>
  <si>
    <t>Bartel, C.; Dunlop, J.; Mitov, P.</t>
  </si>
  <si>
    <t>Dunlop, J.; Bartel, C.</t>
  </si>
  <si>
    <t>Mitov, P.</t>
  </si>
  <si>
    <t>A case of pedipalpal regeneration in a fossil harvestman (Arachnida: Opiliones)</t>
  </si>
  <si>
    <t>Arachnologische Mitteilungen: Arachnology Letters</t>
  </si>
  <si>
    <t>Arachnologische Mitteilungen</t>
  </si>
  <si>
    <t>10.30963/aramit6110</t>
  </si>
  <si>
    <t>2022-01-11 07:53:21.841903</t>
  </si>
  <si>
    <t>2022-01-07 09:06:02.467779</t>
  </si>
  <si>
    <t>Wang, B.; Wang, H.; Dunlop, J.; Lei, X.; Jarzembowski, E.; Gai, Z.</t>
  </si>
  <si>
    <t>Wang, H.; Gai, Z.; Lei, X.; Jarzembowski, E.; Wang, B.</t>
  </si>
  <si>
    <t>First mixopterid eurypterids (Arthropoda: Chelicerata) from the Lower Silurian of South China</t>
  </si>
  <si>
    <t>Science Bulletin</t>
  </si>
  <si>
    <t>2277-2280</t>
  </si>
  <si>
    <t>10.1016/j.scib.2021.07.019</t>
  </si>
  <si>
    <t>This publication is a species description; Department: Evolutionary Morphology</t>
  </si>
  <si>
    <t>2022-01-12 10:18:53.768763</t>
  </si>
  <si>
    <t>2022-01-07 09:07:06.239038</t>
  </si>
  <si>
    <t>Botanischer Garten und Botanisches Museum</t>
  </si>
  <si>
    <t>a7bd67fa-a920-4f1b-87f3-9678ee3fa484</t>
  </si>
  <si>
    <t>2022-01-10 18:55:05.576901</t>
  </si>
  <si>
    <t>2022-01-07 09:15:20.56698</t>
  </si>
  <si>
    <t>Chelicerates as Parasites</t>
  </si>
  <si>
    <t>Topics in Geobiology</t>
  </si>
  <si>
    <t>315-346</t>
  </si>
  <si>
    <t>10.1007/978-3-030-42484-8_9</t>
  </si>
  <si>
    <t>2022-01-11 07:46:45.897785</t>
  </si>
  <si>
    <t>2022-01-07 09:35:52.432668</t>
  </si>
  <si>
    <t>Strauß, A.</t>
  </si>
  <si>
    <t>Freigeister und Pragmatiker</t>
  </si>
  <si>
    <t>Band 28</t>
  </si>
  <si>
    <t>V&amp;R unipress</t>
  </si>
  <si>
    <t>10.14220/9783737013055</t>
  </si>
  <si>
    <t>2022-01-10 18:48:38.200035</t>
  </si>
  <si>
    <t>2022-01-07 14:37:21.780063</t>
  </si>
  <si>
    <t>Ling, H.; Wei, W.; Wang, H.; Struck, U.; Yao, S.; Li, J.; Sun, Y.; Zhu, X.; Cheng, C.; Wang, M.; Wei, G.; Wang, D.</t>
  </si>
  <si>
    <t>Wang, H.; Wang, D.; Wei, G.; Ling, H.; Wei, W.; Yao, S.; Cheng, C.; Li, J.; Sun, Y.; Wang, M.; Zhu, X.</t>
  </si>
  <si>
    <t>Increases in marine environmental heterogeneity during the early animal innovations: Evidence from nitrogen isotopes in South China</t>
  </si>
  <si>
    <t>Precambrian Research</t>
  </si>
  <si>
    <t>10.1016/j.precamres.2021.106501</t>
  </si>
  <si>
    <t>Geochemistry and Petrology; Geology; Department: Diversity Dynamics; Laboratory: Isotope laboratories</t>
  </si>
  <si>
    <t>Randolph.Roehlen</t>
  </si>
  <si>
    <t>2022-01-07 15:12:09.017849</t>
  </si>
  <si>
    <t>2022-01-07 15:10:34.548397</t>
  </si>
  <si>
    <t>Hansen, U.; Röhlen, R.; Maas, C.; Allibert, L.; Manske, L.; Wünnemann, K.</t>
  </si>
  <si>
    <t>Röhlen, R.; Wünnemann, K.; Manske, L.</t>
  </si>
  <si>
    <t>Maas, C.; Allibert, L.; Hansen, U.</t>
  </si>
  <si>
    <t>The Fate of Iron Cores Upon Impact of Differentiated Bodies into Magma Oceans</t>
  </si>
  <si>
    <t>Lunar and Planetary Science Conference 2021</t>
  </si>
  <si>
    <t>909c2163-dba9-4e24-997d-bc3c7a54ddeb</t>
  </si>
  <si>
    <t>(&lt;=2020) Department: Impact and Meteorite Research</t>
  </si>
  <si>
    <t>2022-03-28 09:32:10.365815</t>
  </si>
  <si>
    <t>2022-01-07 15:18:02.660251</t>
  </si>
  <si>
    <t>Manske, L.; Wünnemann, K.; Allibert, L.; Maas, C.; Röhlen, R.; Hansen, U.</t>
  </si>
  <si>
    <t>Allibert, L.; Maas, C.; Hansen, U.</t>
  </si>
  <si>
    <t>Core Fragmentation of Differentiated Bodies Upon Impacts Into Magma Oceans – Insights From Numerical Modelling</t>
  </si>
  <si>
    <t>c980d6dc-1b55-4039-a335-e0cec5d36526</t>
  </si>
  <si>
    <t>2022-03-28 10:54:46.268115</t>
  </si>
  <si>
    <t>2022-01-07 15:21:13.043577</t>
  </si>
  <si>
    <t>Maas, C.; Wünnemann, K.; Manske, L.; Hansen, U.; Röhlen, R.; Allibert, L.</t>
  </si>
  <si>
    <t>The Fate of Impactor Material upon Impacts into Magma Oceans – Insights from Numerical Simulations</t>
  </si>
  <si>
    <t>AGU Fall Meeting 2021</t>
  </si>
  <si>
    <t>2f3935d6-fd0c-4ec4-9d53-8042b88fa519</t>
  </si>
  <si>
    <t>Catarina.Madruga</t>
  </si>
  <si>
    <t>2022-01-08 07:09:58.793522</t>
  </si>
  <si>
    <t>2022-01-08 07:09:58.793826</t>
  </si>
  <si>
    <t>Madruga, C.</t>
  </si>
  <si>
    <t>Ulrike Kirchberger; Brett M. Bennett (Editors). Environments of Empire: Networks and Agents of Ecological Change. (Flows, Migrations, and Exchanges.) xii + 278 pp., tables, index. Chapel Hill: University of North Carolina Press, 2020. $29.95 (paper); ISBN 9781469655932. Cloth and e-book available.</t>
  </si>
  <si>
    <t>Isis</t>
  </si>
  <si>
    <t>620-621</t>
  </si>
  <si>
    <t>University of Chicago Press</t>
  </si>
  <si>
    <t>10.1086/715459</t>
  </si>
  <si>
    <t>rezension</t>
  </si>
  <si>
    <t>History and Philosophy of Science; History; Department: Humanities of Nature</t>
  </si>
  <si>
    <t>2022-03-28 10:31:39.063142</t>
  </si>
  <si>
    <t>2022-01-08 14:53:21.347978</t>
  </si>
  <si>
    <t>Collareta, A.; Marchetti, L.; Leonardi, G.; Belvedere, M.</t>
  </si>
  <si>
    <t>Collareta, A.; Belvedere, M.; Leonardi, G.</t>
  </si>
  <si>
    <t>Ichnotaxonomy, biostratigraphy and palaeoecology of the Monti Pisani tetrapod ichnoassociation (Tuscany, Italy) and new insights on Middle Triassic Dinosauromorpha</t>
  </si>
  <si>
    <t>10.1016/j.palaeo.2021.110235</t>
  </si>
  <si>
    <t>Paleontology; Earth-Surface Processes; Ecology, Evolution, Behavior and Systematics; This publication is a taxonomic revision; Department: Diversity Dynamics</t>
  </si>
  <si>
    <t>Lorenzo.Marchetti</t>
  </si>
  <si>
    <t>2022-01-08 15:09:10.048995</t>
  </si>
  <si>
    <t>2022-01-08 15:06:12.019533</t>
  </si>
  <si>
    <t>Santucci, V.; Hunt, A.; Lucas, S.; Marchetti, L.; Voigt, S.; Francischini, H.</t>
  </si>
  <si>
    <t>Francischini, H.; Lucas, S.; Voigt, S.; Hunt, A.; Santucci, V.</t>
  </si>
  <si>
    <t>PALEOZOIC VERTEBRATE ICHNOLOGY OF GRAND CANYON NATIONAL PARK</t>
  </si>
  <si>
    <t>https://doi.org/10.31711/uga.sp.01</t>
  </si>
  <si>
    <t>This publication is a taxonomic revision</t>
  </si>
  <si>
    <t>2022-01-12 14:33:47.247067</t>
  </si>
  <si>
    <t>2022-01-08 15:14:37.012283</t>
  </si>
  <si>
    <t>Saber, H.; Werneburg, R.; Marchetti, L.; Voigt, S.</t>
  </si>
  <si>
    <t>Werneburg, R.; Saber, H.; Voigt, S.</t>
  </si>
  <si>
    <t>2021-12-09</t>
  </si>
  <si>
    <t>The German record of Notalacerta Butts, 1890 – footprints of the earliest Reptiles</t>
  </si>
  <si>
    <t>Semana</t>
  </si>
  <si>
    <t>87-93</t>
  </si>
  <si>
    <t>Naturhistorisches Museum Schloss Bertholdsburg Schleusingen</t>
  </si>
  <si>
    <t>91536592-7153-4a80-a43f-b87c9cb9812d</t>
  </si>
  <si>
    <t>2022-01-08 15:27:34.524393</t>
  </si>
  <si>
    <t>2022-01-08 15:19:34.870268</t>
  </si>
  <si>
    <t>Hminna, A.; El Attari, A.; Saber, H.; Zouicha, A.; Ronchi, A.; Marchetti, L.; Voigt, S.; Schneider, J.</t>
  </si>
  <si>
    <t>Zouicha, A.; Voigt, S.; Saber, H.; Hminna, A.; El Attari, A.; Ronchi, A.; Schneider, J.</t>
  </si>
  <si>
    <t>Permian continental trace fossils of Morocco: first record from the Jebilet massif</t>
  </si>
  <si>
    <t>0e25c045-86c8-4609-b772-0ea83c980ae7</t>
  </si>
  <si>
    <t>2022-01-25 17:59:43.911596</t>
  </si>
  <si>
    <t>2022-01-09 23:53:33.067605</t>
  </si>
  <si>
    <t>Akkari, N.; Smirnova, L.; Obst, M.; Van  Steenberge, M.; Santos, C.; Castelin, M.; Schweiger, S.; Paleco, C.; Theeten, F.; Rey, I.; Babocsay, G.; Langhof, J.; Blettery, J.; Tilley, L.; Holtstam, D.; Mergen, P.; Casino, A.; Wiltschke, K.; Giere, P.; Fulcher, T.; Schiller, E.; Aronsson, H.; Paton, A.; De Boer, H.</t>
  </si>
  <si>
    <t>Castelin, M.; Blettery, J.; Paleco, C.; Rey, I.; Santos, C.; Babocsay, G.; Mergen, P.; Akkari, N.; Schiller, E.; Schweiger, S.; Wiltschke, K.; Holtstam, D.; Langhof, J.; Fulcher, T.; Paton, A.; Smirnova, L.; Theeten, F.; Aronsson, H.; Obst, M.; De Boer, H.; Van  Steenberge, M.; Casino, A.; Tilley, L.</t>
  </si>
  <si>
    <t>D2.3 CATALOGUE AND RECOMMENDATIONS FOR THE DEVELOPMENT OF A PROACTIVE, EFFICIENT AND EVOLVING DISSCO TRAINING PROGRAMME</t>
  </si>
  <si>
    <t>1-87</t>
  </si>
  <si>
    <t>1a7166a7-c903-4d70-aa63-51132e5455b3</t>
  </si>
  <si>
    <t>Thomas.Rintelen</t>
  </si>
  <si>
    <t>2022-01-10 10:06:50.085945</t>
  </si>
  <si>
    <t>2022-01-10 10:06:50.086239</t>
  </si>
  <si>
    <t>Shaverdo, H.; Toussaint, E.; Panjaitan, R.; Sagata, K.; White, L.; Balke, M.; Von Rintelen, T.; Surbakti, S.; Sumoked, B.; Lam, A.</t>
  </si>
  <si>
    <t>Toussaint, E.; White, L.; Shaverdo, H.; Lam, A.; Surbakti, S.; Panjaitan, R.; Sumoked, B.; Sagata, K.; Balke, M.</t>
  </si>
  <si>
    <t>New Guinean orogenic dynamics and biota evolution revealed using a custom geospatial analysis pipeline</t>
  </si>
  <si>
    <t>10.1186/s12862-021-01764-2</t>
  </si>
  <si>
    <t>2022-01-10 18:31:34.745152</t>
  </si>
  <si>
    <t>2022-01-10 10:08:31.696304</t>
  </si>
  <si>
    <t>Rintelen, T.; Thu, C.; Tu, D.</t>
  </si>
  <si>
    <t>Rintelen, T.</t>
  </si>
  <si>
    <t>Tu, D.; Thu, C.</t>
  </si>
  <si>
    <t>2021-02-22</t>
  </si>
  <si>
    <t>Deep into darkness: the first stygobitic species of freshwater shrimp of the genus Caridina (Crustacea: Decapoda: Atyidae) from Northern Vietnam</t>
  </si>
  <si>
    <t>422-434</t>
  </si>
  <si>
    <t>10.11646/zootaxa.4933.3.8</t>
  </si>
  <si>
    <t>2022-01-25 15:52:03.662029</t>
  </si>
  <si>
    <t>2022-01-10 11:53:50.017299</t>
  </si>
  <si>
    <t>Sonnenmikroskope, Winkelmesser, Drehapparate</t>
  </si>
  <si>
    <t>152 Seiten mit 134 Abbildungen</t>
  </si>
  <si>
    <t>Dietrich-Reimer-Verlag</t>
  </si>
  <si>
    <t>a40958e3-28d4-4ca4-a5b1-7cac6b443248</t>
  </si>
  <si>
    <t>Collection: Historische Bild- und Schriftgutsammlung; Department: Information Supply and Information Management; Department: Humanities of Nature; Department: Collection Management</t>
  </si>
  <si>
    <t>2022-01-25 15:53:28.628078</t>
  </si>
  <si>
    <t>2022-01-10 14:02:09.174493</t>
  </si>
  <si>
    <t>2021-03-08</t>
  </si>
  <si>
    <t>Christian Gottfried Ehrenberg und die Entwicklung der Mikroskop-Technik im 19. Jahrhundert</t>
  </si>
  <si>
    <t>HiN - Alexander Von Humboldt Im Netz. Internationale Zeitschrift für Humboldt-Studien</t>
  </si>
  <si>
    <t>42(2021)</t>
  </si>
  <si>
    <t>119-134</t>
  </si>
  <si>
    <t>Universitätsverlag Potsdam</t>
  </si>
  <si>
    <t>10.18443/313</t>
  </si>
  <si>
    <t>2022-01-26 14:26:08.913806</t>
  </si>
  <si>
    <t>2022-01-10 18:38:59.115211</t>
  </si>
  <si>
    <t>Marchetti, L.; Lucas, S.; Santucci, V.; Hunt, A.; Voigt, S.; Francischini, H.</t>
  </si>
  <si>
    <t>Paleozoic Vertebrate Ichnology of Grand Canyon National Park</t>
  </si>
  <si>
    <t>10.31711/uga.sp.01</t>
  </si>
  <si>
    <t>2022-01-11 10:26:08.07162</t>
  </si>
  <si>
    <t>2022-01-11 10:21:36.46439</t>
  </si>
  <si>
    <t>Lächele, U.; Stefen, C.; Vogt, L.; Ortmann, S.; Grobe, P.; Ruf, I.; Schiffmann, C.; Wagner, F.; Unterhitzenberger, G.; Lehmann, T.; Stuckas, H.; Hoffmann, R.; Thier, N.; Peters, B.; Giere, P.; Jähde, M.</t>
  </si>
  <si>
    <t>Wagner, F.; Peters, B.; Grobe, P.; Hoffmann, R.; Jähde, M.; Lehmann, T.; Ortmann, S.; Ruf, I.; Schiffmann, C.; Stefen, C.; Stuckas, H.; Thier, N.; Unterhitzenberger, G.; Vogt, L.</t>
  </si>
  <si>
    <t>How to use Mammalian Traits for Comparative Genomics (MaTrics)</t>
  </si>
  <si>
    <t>morphbase.de</t>
  </si>
  <si>
    <t>10.20363/mdb.ref-5293</t>
  </si>
  <si>
    <t>This publication cites MfN collection specimens</t>
  </si>
  <si>
    <t>2022-01-13 09:44:33.210488</t>
  </si>
  <si>
    <t>2022-01-13 09:44:33.210799</t>
  </si>
  <si>
    <t>Stephan, J.; Vogel, J.</t>
  </si>
  <si>
    <t>Vogel, J.</t>
  </si>
  <si>
    <t>Stephan, J.</t>
  </si>
  <si>
    <t>Geschäftsbericht 2020</t>
  </si>
  <si>
    <t>Museum für Naturkunde Berlin Leibniz-Institut für Evolutions- und Biodiversitätsforschung</t>
  </si>
  <si>
    <t>10.7479/7vak-qz53</t>
  </si>
  <si>
    <t>Collection: Bibliothek</t>
  </si>
  <si>
    <t>2022-01-13 09:49:17.183398</t>
  </si>
  <si>
    <t>2022-01-13 09:49:17.183704</t>
  </si>
  <si>
    <t>Steiner, G.; Kunkel, A.</t>
  </si>
  <si>
    <t>Kunkel, A.; Steiner, G.</t>
  </si>
  <si>
    <t>Unsere Wissenschaft / Our Science 2019/2020</t>
  </si>
  <si>
    <t>Museum für Naturkunde- Leibniz-­Institut für Evolutions­ und Biodiversitätsforschung</t>
  </si>
  <si>
    <t>10.7479/rxfm-pt47</t>
  </si>
  <si>
    <t>David.Ziegler</t>
  </si>
  <si>
    <t>2022-01-13 12:59:18.167575</t>
  </si>
  <si>
    <t>2022-01-13 12:59:18.167885</t>
  </si>
  <si>
    <t>Moorhead, K.; Ziegler, D.</t>
  </si>
  <si>
    <t>Ziegler, D.</t>
  </si>
  <si>
    <t>Moorhead, K.</t>
  </si>
  <si>
    <t>Glitzernde Vielfalt</t>
  </si>
  <si>
    <t>DUZ Magazin</t>
  </si>
  <si>
    <t>01/2021</t>
  </si>
  <si>
    <t>470166dd-f9fb-4a93-a013-17445163ada9</t>
  </si>
  <si>
    <t>Department: Exhibitions</t>
  </si>
  <si>
    <t>2022-01-14 10:36:54.835629</t>
  </si>
  <si>
    <t>2022-01-14 08:24:09.056886</t>
  </si>
  <si>
    <t>Ohl, M.; Stoecker, H.; Vennen, M.; Heumann, I.; Mapunda, B.; Sadock, M.</t>
  </si>
  <si>
    <t>Heumann, I.; Stoecker, H.; Vennen, M.; Ohl, M.</t>
  </si>
  <si>
    <t>Sadock, M.; Mapunda, B.</t>
  </si>
  <si>
    <t>Vipande vya Dinosaria</t>
  </si>
  <si>
    <t>Mkuki na Nyota Publishers</t>
  </si>
  <si>
    <t>27281722-0b30-4388-b382-7d3bb8f52518</t>
  </si>
  <si>
    <t>This publication cites MfN collection specimens; Department: Humanities of Nature; (&lt;=2020) Department: Humanities of Nature</t>
  </si>
  <si>
    <t>2022-02-16 15:51:17.303307</t>
  </si>
  <si>
    <t>2022-01-18 09:08:30.557645</t>
  </si>
  <si>
    <t>Dong, D.; Rintelen, T.; Tu, D.</t>
  </si>
  <si>
    <t>Tu, D.; Dong, D.</t>
  </si>
  <si>
    <t>Description of one new species of freshwater shrimp of the genus Caridina (Crustacea: Decapoda: Atyidae) from two karst caves of Northern Vietnam</t>
  </si>
  <si>
    <t>228-242</t>
  </si>
  <si>
    <t>10.11646/zootaxa.4999.3.3</t>
  </si>
  <si>
    <t>2022-02-16 15:49:51.238771</t>
  </si>
  <si>
    <t>2022-01-18 09:19:07.154205</t>
  </si>
  <si>
    <t>Von Rintelen, K.; Von Rintelen, T.; De Los Ríos, P.</t>
  </si>
  <si>
    <t>De Los Ríos, P.</t>
  </si>
  <si>
    <t>2021-01-21</t>
  </si>
  <si>
    <t>Standing Waters, Especially Ancient Lakes</t>
  </si>
  <si>
    <t>Evolution and Biogeography</t>
  </si>
  <si>
    <t>280-302</t>
  </si>
  <si>
    <t>Oxford University Press</t>
  </si>
  <si>
    <t>10.1093/oso/9780190637842.003.0011</t>
  </si>
  <si>
    <t>Collection: Bibliothek; Department: Center for Integrated Biodiversity Discovery</t>
  </si>
  <si>
    <t>2022-01-20 16:14:47.400256</t>
  </si>
  <si>
    <t>2022-01-19 14:08:41.01755</t>
  </si>
  <si>
    <t>Sommerwerk, N.</t>
  </si>
  <si>
    <t>2021-11-11</t>
  </si>
  <si>
    <t>Chapter 3. The Danube River Basin</t>
  </si>
  <si>
    <t>Rivers of Europe</t>
  </si>
  <si>
    <t>81-180</t>
  </si>
  <si>
    <t>Elsevier</t>
  </si>
  <si>
    <t>10.1016/c2017-0-03745-x</t>
  </si>
  <si>
    <t>Department: Biodiversity Policy Lab</t>
  </si>
  <si>
    <t>Nike.Sommerwerk</t>
  </si>
  <si>
    <t>2022-01-19 22:35:50.771293</t>
  </si>
  <si>
    <t>2022-01-19 22:35:50.771602</t>
  </si>
  <si>
    <t>Sommerwerk, N.; Häuser, C.</t>
  </si>
  <si>
    <t>2021-11-14</t>
  </si>
  <si>
    <t>The Global Taxonomy Initiative in Support of the Post-2020 Global Biodiversity Framework</t>
  </si>
  <si>
    <t>101 pages</t>
  </si>
  <si>
    <t>CBD</t>
  </si>
  <si>
    <t>66444d16-b945-4572-9e30-4c9ebd023b74</t>
  </si>
  <si>
    <t>2022-01-20 19:12:57.389491</t>
  </si>
  <si>
    <t>2022-01-20 16:42:32.669711</t>
  </si>
  <si>
    <t>Hagedorn, G.; Von Elverfeldt, K.</t>
  </si>
  <si>
    <t>Hagedorn, G.</t>
  </si>
  <si>
    <t>Von Elverfeldt, K.</t>
  </si>
  <si>
    <t>Documentation of a public communication project by German-speaking scientists prior to the September 2021 climate demonstrations</t>
  </si>
  <si>
    <t>e79061</t>
  </si>
  <si>
    <t>10.3897/rio.7.e79061</t>
  </si>
  <si>
    <t>2022-01-20 19:12:39.750823</t>
  </si>
  <si>
    <t>2022-01-20 16:50:08.694941</t>
  </si>
  <si>
    <t>Habermann, F.; Hagedorn, G.</t>
  </si>
  <si>
    <t>Habermann, F.</t>
  </si>
  <si>
    <t>Vieles hat sich verändert, und nichts hat sich verändert</t>
  </si>
  <si>
    <t>OYA</t>
  </si>
  <si>
    <t>72ccf337-359b-4088-93b5-523c0748faf4</t>
  </si>
  <si>
    <t>2022-01-20 19:12:20.461649</t>
  </si>
  <si>
    <t>2022-01-20 16:58:52.742342</t>
  </si>
  <si>
    <t>Tvrtković, M.; Creutzig, F.; Neumärker, B.; Bendling, L.; Kemfert, C.; Hagedorn, G.; Praetorius, B.; Gründinger, W.</t>
  </si>
  <si>
    <t>Gründinger, W.; Bendling, L.; Creutzig, F.; Kemfert, C.; Neumärker, B.; Praetorius, B.; Tvrtković, M.</t>
  </si>
  <si>
    <t>CO2-Bepreisung und soziale Ungleichheit in Deutschland</t>
  </si>
  <si>
    <t>Momentum Quarterly - Zeitschrift für sozialen Fortschritt</t>
  </si>
  <si>
    <t>176-187</t>
  </si>
  <si>
    <t>Universitaet Innsbruck - Innsbruck University Press</t>
  </si>
  <si>
    <t>926cbca4-49e3-4f46-924c-3b69dc1f1464</t>
  </si>
  <si>
    <t>General Earth and Planetary Sciences; General Environmental Science; Department: Biodiversity Policy Lab</t>
  </si>
  <si>
    <t>2022-01-20 19:15:11.065444</t>
  </si>
  <si>
    <t>2022-01-20 17:26:29.130646</t>
  </si>
  <si>
    <t>Hockley, J.; Loth, A.; John Smith, E.; Gomes, D.</t>
  </si>
  <si>
    <t>Gomes, D.; Loth, A.; Hockley, J.; John Smith, E.</t>
  </si>
  <si>
    <t>Preprint: Gut Reaction: The Impact of a Film on Public Understanding of Gastrointestinal Conditions</t>
  </si>
  <si>
    <t>bioRxiv</t>
  </si>
  <si>
    <t>10.1101/2021.09.05.459031</t>
  </si>
  <si>
    <t>2022-01-20 19:20:47.284627</t>
  </si>
  <si>
    <t>2022-01-20 19:20:47.284957</t>
  </si>
  <si>
    <t>Hagedorn, G.; Peter, F.</t>
  </si>
  <si>
    <t>Peter, F.</t>
  </si>
  <si>
    <t>Was müssen wir anders machen?</t>
  </si>
  <si>
    <t>Climate Action - Psychologie der Klimakrise</t>
  </si>
  <si>
    <t>175-208</t>
  </si>
  <si>
    <t>Psychosozial-Verlag</t>
  </si>
  <si>
    <t>10.30820/9783837978018-175</t>
  </si>
  <si>
    <t>2022-01-20 19:34:44.657366</t>
  </si>
  <si>
    <t>2022-01-20 19:34:44.657649</t>
  </si>
  <si>
    <t>Quaschning, V.; Clausen, J.; Weber, U.; Schneider, J.; Weinsziehr, T.; Linow, S.; Sterner, M.; Baumann, F.; Wagener-Lohse, G.; Stelzer, V.; Jordan, U.; Breyer, C.; Präger, F.; Von Hirschhausen, C.; Spindler, U.; Brendel, H.; Golla, S.; Kemfert, C.; Pehnt, M.; Hagedorn, G.; Helgenberger, S.; Krause, H.; Daub, C.; Oei, P.; Gerhards,, C.; Creutzig, F.; Hentschel, K.; Pfennig, A.; Klafka, P.</t>
  </si>
  <si>
    <t>Gerhards,, C.; Weber, U.; Klafka, P.; Golla, S.; Baumann, F.; Brendel, H.; Breyer, C.; Clausen, J.; Creutzig, F.; Daub, C.; Helgenberger, S.; Hentschel, K.; Von Hirschhausen, C.; Jordan, U.; Kemfert, C.; Krause, H.; Linow, S.; Oei, P.; Pehnt, M.; Pfennig, A.; Präger, F.; Quaschning, V.; Schneider, J.; Spindler, U.; Stelzer, V.; Sterner, M.; Wagener-Lohse, G.; Weinsziehr, T.</t>
  </si>
  <si>
    <t>Klimaverträgliche Energieversorgung für Deutschland – 16 Orientierungspunkte / Climate-friendly energy supply for Germany—16 points of orientation</t>
  </si>
  <si>
    <t>Diskussionsbeiträge der Scientis ts for Future</t>
  </si>
  <si>
    <t>1-55</t>
  </si>
  <si>
    <t>10.5281/zenodo.4409334</t>
  </si>
  <si>
    <t>2022-01-20 21:06:20.70871</t>
  </si>
  <si>
    <t>2022-01-20 21:06:20.708999</t>
  </si>
  <si>
    <t>Keep digital sequence information a common good</t>
  </si>
  <si>
    <t>471f7af9-8fa7-47a4-bad8-19153c0adf7b</t>
  </si>
  <si>
    <t>Sabine.vonMering</t>
  </si>
  <si>
    <t>2022-01-24 10:29:01.453484</t>
  </si>
  <si>
    <t>2022-01-24 09:47:23.510124</t>
  </si>
  <si>
    <t>Dillen, M.; Santos, J.; Haston, E.; Vaughan, A.; Von Mering, S.; Groom, Q.; Shorthouse, D.; Paul, D.; Kearney, N.</t>
  </si>
  <si>
    <t>Von Mering, S.</t>
  </si>
  <si>
    <t>Dillen, M.; Haston, E.; Kearney, N.; Paul, D.; Santos, J.; Shorthouse, D.; Vaughan, A.; Groom, Q.</t>
  </si>
  <si>
    <t>Is Your Collection Ambiguous?</t>
  </si>
  <si>
    <t>10.3897/biss.5.73702</t>
  </si>
  <si>
    <t>2022-02-28 09:23:21.396225</t>
  </si>
  <si>
    <t>2022-01-26 10:53:00.340388</t>
  </si>
  <si>
    <t>Moormann, A.; Möller, A.; Lude, A.</t>
  </si>
  <si>
    <t>Lude, A.; Möller, A.</t>
  </si>
  <si>
    <t>Wirkungen von Naturerfahrungen auf Umwelteinstellungen und Umwelthandeln</t>
  </si>
  <si>
    <t>Naturerfahrung und Bildung</t>
  </si>
  <si>
    <t>57-78</t>
  </si>
  <si>
    <t>Springer Fachmedien</t>
  </si>
  <si>
    <t>10.1007/978-3-658-35334-6_4</t>
  </si>
  <si>
    <t>2022-02-08 06:22:16.915787</t>
  </si>
  <si>
    <t>2022-02-04 14:51:34.021607</t>
  </si>
  <si>
    <t>Schmitt, R.; Scivetti, N.; Reimold, W.; Folguera, A.; Falco, J.; Hauser, N.</t>
  </si>
  <si>
    <t>Falco, J.; Hauser, N.; Scivetti, N.; Reimold, W.; Folguera, A.</t>
  </si>
  <si>
    <t>Upper Triassic to Middle Jurassic magmatic evolution of northern Patagonia: Insights from the tectonic and crustal evolution of the Los Menucos area, North Patagonian Massif, Argentina</t>
  </si>
  <si>
    <t>Journal of South American Earth Sciences</t>
  </si>
  <si>
    <t>10.1016/j.jsames.2021.103631</t>
  </si>
  <si>
    <t>2022-02-07 16:41:47.480958</t>
  </si>
  <si>
    <t>2022-02-07 15:46:41.826483</t>
  </si>
  <si>
    <t>Léger, T.; Mey, W.</t>
  </si>
  <si>
    <t>2021-07-17</t>
  </si>
  <si>
    <t>Description of a new endemic genus of the Namib Desert and adjacent biomes in Namibia (Tineoidea: Tineidae: Hapsiferinae)</t>
  </si>
  <si>
    <t>Metamorphosis</t>
  </si>
  <si>
    <t>36-42</t>
  </si>
  <si>
    <t>31cece79-08fb-40ab-9447-8b742a45e03a</t>
  </si>
  <si>
    <t>This publication is a species description; (&lt;=2020) Department: Biodiversity Discovery</t>
  </si>
  <si>
    <t>2022-02-10 07:38:01.529204</t>
  </si>
  <si>
    <t>2022-02-10 07:38:01.529492</t>
  </si>
  <si>
    <t>Reimers, Y.</t>
  </si>
  <si>
    <t>Akten über Akten. Eine kleine Bestandsgeschichte der historischen Bild- und Schriftgutsammlungen des Museums für Naturkunde Berlin</t>
  </si>
  <si>
    <t>Berliner Archivrundschau</t>
  </si>
  <si>
    <t>68-75</t>
  </si>
  <si>
    <t>Landesverbandes Berlin im VdA</t>
  </si>
  <si>
    <t>dfaa7e60-6989-42cb-b551-38d4661a8713</t>
  </si>
  <si>
    <t>Collection: Historische Bild- und Schriftgutsammlung; Department: Information Supply and Information Management</t>
  </si>
  <si>
    <t>2022-03-28 09:30:07.21751</t>
  </si>
  <si>
    <t>2022-02-11 12:49:27.430927</t>
  </si>
  <si>
    <t>Wachtel, I.; Ullman, M.; Marom, N.; Davidovich, U.; Porat, R.; Égüez, N.; Lazagabaster, I.</t>
  </si>
  <si>
    <t>Lazagabaster, I.; Égüez, N.; Ullman, M.; Porat, R.; Wachtel, I.; Davidovich, U.; Marom, N.</t>
  </si>
  <si>
    <t>2021-12-24</t>
  </si>
  <si>
    <t>Cave paleozoology in the Judean Desert: assembling records of Holocene wild mammal communities</t>
  </si>
  <si>
    <t>Journal of Quaternary Science</t>
  </si>
  <si>
    <t>10.1002/jqs.3405</t>
  </si>
  <si>
    <t>Paleontology; Earth and Planetary Sciences (miscellaneous); Arts and Humanities (miscellaneous); Department: Evolutionary Morphology</t>
  </si>
  <si>
    <t>2022-03-28 10:24:11.878897</t>
  </si>
  <si>
    <t>2022-02-11 15:15:53.415845</t>
  </si>
  <si>
    <t>Landaeta, M.; Pérez‐Matus, A.; Delrieu‐Trottin, E.; Hartmann‐Salvo, H.; Saenz‐Agudelo, P.</t>
  </si>
  <si>
    <t>Delrieu‐Trottin, E.; Hartmann‐Salvo, H.; Saenz‐Agudelo, P.; Landaeta, M.; Pérez‐Matus, A.</t>
  </si>
  <si>
    <t>DNA            reconciles morphology and colouration in the drunk blenny genus            Scartichthys            (Teleostei: Blenniidae) and provides insights into their evolutionary history</t>
  </si>
  <si>
    <t>Journal of Fish Biology</t>
  </si>
  <si>
    <t>10.1111/jfb.14960</t>
  </si>
  <si>
    <t>Aquatic Science; Ecology, Evolution, Behavior and Systematics; Department: Center for Integrated Biodiversity Discovery</t>
  </si>
  <si>
    <t>Carolin.Dittrich</t>
  </si>
  <si>
    <t>2022-02-14 09:55:31.474365</t>
  </si>
  <si>
    <t>2022-02-14 09:55:31.474657</t>
  </si>
  <si>
    <t>Götting-Martin, E.; Dittrich, C.</t>
  </si>
  <si>
    <t>Dittrich, C.</t>
  </si>
  <si>
    <t>Götting-Martin, E.</t>
  </si>
  <si>
    <t>‘Green Frog in the Water’. A Herpetological Approach to the Magico-Medical Use of Frogs and Frog-Amulets in Mesopotamia</t>
  </si>
  <si>
    <t>Bridging the Gap: Disciplines, Times, and Spaces in Dialogue</t>
  </si>
  <si>
    <t>99-115</t>
  </si>
  <si>
    <t>Archaeopress Publishing LTD</t>
  </si>
  <si>
    <t>7af46b30-cde5-4feb-a15c-ef00540550cb</t>
  </si>
  <si>
    <t>2022-02-14 10:00:48.914733</t>
  </si>
  <si>
    <t>2022-02-14 10:00:48.915017</t>
  </si>
  <si>
    <t>Dittrich, C.; Rödel, M.</t>
  </si>
  <si>
    <t>Larger is not better: No mate preference by European Common Frog (Rana temporaria) males</t>
  </si>
  <si>
    <t>10.1101/2021.05.28.446140</t>
  </si>
  <si>
    <t>2022-03-28 10:30:20.063412</t>
  </si>
  <si>
    <t>2022-02-14 14:36:25.519744</t>
  </si>
  <si>
    <t>Lungmus, J.; Van Heteren, A.; Sander, P.; Knaus, P.</t>
  </si>
  <si>
    <t>Knaus, P.; Van Heteren, A.; Lungmus, J.; Sander, P.</t>
  </si>
  <si>
    <t>High Blood Flow Into the Femur Indicates Elevated Aerobic Capacity in Synapsids Since the Synapsida-Sauropsida Split</t>
  </si>
  <si>
    <t>Article Number: 751238</t>
  </si>
  <si>
    <t>10.3389/fevo.2021.751238</t>
  </si>
  <si>
    <t>2022-03-28 10:23:35.644974</t>
  </si>
  <si>
    <t>2022-02-14 15:07:08.601037</t>
  </si>
  <si>
    <t>Cumberlidge, N.; Ndongo, P.; Clark, P.</t>
  </si>
  <si>
    <t>Disentangling the Sudanonautes granulatus (Balss, 1929) species complex (Potamoidea: Potamonautidae), with the description of two new freshwater crabs from Nigeria and Cote d'Ivoire, West Africa</t>
  </si>
  <si>
    <t>201-220</t>
  </si>
  <si>
    <t>10.11646/zootaxa.4948.2.3</t>
  </si>
  <si>
    <t>Joachim.Ziegler</t>
  </si>
  <si>
    <t>2022-02-23 15:14:54.360029</t>
  </si>
  <si>
    <t>2022-02-23 15:14:54.360328</t>
  </si>
  <si>
    <t>Dios, R.; Zeegers, T.; Ziegler, J.</t>
  </si>
  <si>
    <t>Ziegler, J.</t>
  </si>
  <si>
    <t>Dios, R.; Zeegers, T.</t>
  </si>
  <si>
    <t>The American genus Trichopoda (Diptera: Tachinidae) in Europe - Decades of a misidentified invasive species</t>
  </si>
  <si>
    <t>Contributions to Entomology</t>
  </si>
  <si>
    <t>221-225</t>
  </si>
  <si>
    <t>Senckenberg Gesellschaft für Naturforschung</t>
  </si>
  <si>
    <t>10.21248/contrib.entomol.71.2.221-225</t>
  </si>
  <si>
    <t>2022-02-23 16:17:22.848055</t>
  </si>
  <si>
    <t>2022-02-23 16:10:38.493828</t>
  </si>
  <si>
    <t>Tothova, A.; Ziegler, J.; Parchami-Araghi, M.; Gilasian, E.</t>
  </si>
  <si>
    <t>Gilasian, E.; Tothova, A.; Parchami-Araghi, M.</t>
  </si>
  <si>
    <t>A new genus and species of tachinid flies from Iran (Diptera, Tachinidae, Goniini)</t>
  </si>
  <si>
    <t>162-185</t>
  </si>
  <si>
    <t>EJT Consortium</t>
  </si>
  <si>
    <t>10.5852/ejt.2021.746.1331</t>
  </si>
  <si>
    <t>This publication cites MfN collection specimens; This publication is a taxonomic revision; This publication is a species description</t>
  </si>
  <si>
    <t>2022-02-28 09:17:10.640508</t>
  </si>
  <si>
    <t>2022-02-28 09:17:10.701917</t>
  </si>
  <si>
    <t>Gebhard, U.; Lude, A.; Moormann, A.; Möller, A.</t>
  </si>
  <si>
    <t>Gebhard, U.; Lude, A.; Möller, A.</t>
  </si>
  <si>
    <t>XV, 402</t>
  </si>
  <si>
    <t>Springer Fachmedien Wiesbaden</t>
  </si>
  <si>
    <t>10.1007/978-3-658-35334-6</t>
  </si>
  <si>
    <t>2022-03-14 14:54:53.156001</t>
  </si>
  <si>
    <t>2022-03-14 14:54:53.156217</t>
  </si>
  <si>
    <t>Uhlig, M.; Dörfel, T.</t>
  </si>
  <si>
    <t>Dörfel, T.; Uhlig, M.</t>
  </si>
  <si>
    <t>The first Erichsonius species from the Arabian Peninsula (Coleoptera: Staphylinidae): E. (Sectophilonthus) yemenensis n. sp.</t>
  </si>
  <si>
    <t>Entomologische Blätter für Biologie und Systematik der Käfer</t>
  </si>
  <si>
    <t>115-122</t>
  </si>
  <si>
    <t>Wissenschaftlicher Verlag PEKS e.K.</t>
  </si>
  <si>
    <t>b2bbeff2-d13f-49a4-b0bb-708b1c7461c5</t>
  </si>
  <si>
    <t>Department: Center for Integrated Biodiversity Discovery; This publication cites MfN collection specimens; This publication is a species description</t>
  </si>
  <si>
    <t>2022-03-14 15:02:06.655441</t>
  </si>
  <si>
    <t>2022-03-14 15:02:06.655626</t>
  </si>
  <si>
    <t>Uhlig, M.; Kapell, C.</t>
  </si>
  <si>
    <t>Uhlig, M.</t>
  </si>
  <si>
    <t>Kapell, C.</t>
  </si>
  <si>
    <t>The first Erichsonius species from an Atlantic island south of the Tropic of Cancer (Coleoptera: Staphylinidae): E. (Sectophilonthus) saotomeensis n. sp.</t>
  </si>
  <si>
    <t>123-131</t>
  </si>
  <si>
    <t>8ac336c5-f19d-4c8c-8830-372cc2ad1a37</t>
  </si>
  <si>
    <t>2022-03-14 15:37:15.147018</t>
  </si>
  <si>
    <t>2022-03-14 15:37:15.147204</t>
  </si>
  <si>
    <t>New indigenous elements for the fauna of Vietnam: The genus Erichsonius with fourteen new species (Coleoptera: Staphylinidae, Staphylininae)</t>
  </si>
  <si>
    <t>132-184</t>
  </si>
  <si>
    <t>8a892aef-fde9-4066-9f56-ee50bbaabf93</t>
  </si>
  <si>
    <t>Department: Center for Integrated Biodiversity Discovery; This publication cites MfN collection specimens; This publication is a species description; This publication is a taxonomic revision</t>
  </si>
  <si>
    <t>2022-03-14 16:14:06.754133</t>
  </si>
  <si>
    <t>2022-03-14 16:11:11.001724</t>
  </si>
  <si>
    <t>Uhlig, M.; Uhlig, B.</t>
  </si>
  <si>
    <t>Uhlig, B.</t>
  </si>
  <si>
    <t>The Erichsonius fauna of the Himalaya 1: New Erichsonius species of Nepal (Coleoptera: Staphylinidae, Staphylininae) with systematic remarks on palaearctic and oriental Erichsonius species</t>
  </si>
  <si>
    <t>Biodiversität und Naturausstattung im Himalaya 7</t>
  </si>
  <si>
    <t>369-381</t>
  </si>
  <si>
    <t>Naturkundemuseum Erfurt</t>
  </si>
  <si>
    <t>2f5fc523-bbf8-421b-99db-aabf0ff4bef7</t>
  </si>
  <si>
    <t>Department: Center for Integrated Biodiversity Discovery; This publication cites MfN collection specimens; This publication is a taxonomic revision; This publication is a species description</t>
  </si>
  <si>
    <t>2022-03-21 10:52:26.533815</t>
  </si>
  <si>
    <t>2022-03-21 10:52:26.534002</t>
  </si>
  <si>
    <t>Autret, A.; Schwelm, H.; Zimmermann, N.; Auwärter, V.; Scholl, T.; Penner, J.; Neukamm, M.</t>
  </si>
  <si>
    <t>Schwelm, H.; Zimmermann, N.; Scholl, T.; Autret, A.; Auwärter, V.; Neukamm, M.</t>
  </si>
  <si>
    <t>Qualitative and Quantitative Analysis of Tryptamines in the Poison of Incilius alvarius (Amphibia: Bufonidae)</t>
  </si>
  <si>
    <t>Journal of Analytical Toxicology</t>
  </si>
  <si>
    <t>10.1093/jat/bkab038</t>
  </si>
  <si>
    <t>Chemical Health and Safety;Health, Toxicology and Mutagenesis;Toxicology;Environmental Chemistry;Analytical Chemistry</t>
  </si>
  <si>
    <t>2022-03-21 11:43:49.058986</t>
  </si>
  <si>
    <t>2022-03-21 11:43:49.059172</t>
  </si>
  <si>
    <t>Barrientos, R.; Galván, S.; Varela, S.</t>
  </si>
  <si>
    <t>Varela, S.</t>
  </si>
  <si>
    <t>Galván, S.; Barrientos, R.</t>
  </si>
  <si>
    <t>No Bird Database is Perfect: Citizen Science and Professional Datasets Contain Different and Complementary Biodiversity Information</t>
  </si>
  <si>
    <t>Ardeola</t>
  </si>
  <si>
    <t>97-114</t>
  </si>
  <si>
    <t>10.13157/arla.69.1.2022.ra6</t>
  </si>
  <si>
    <t>Ecology, Evolution, Behavior and Systematics;Animal Science and Zoology</t>
  </si>
  <si>
    <t>2022-03-28 11:26:38.773922</t>
  </si>
  <si>
    <t>2022-03-28 11:26:38.774474</t>
  </si>
  <si>
    <t>Blaimer, B.; Ward, P.</t>
  </si>
  <si>
    <t>Ward, P.</t>
  </si>
  <si>
    <t>2021-06-25</t>
  </si>
  <si>
    <t>Taxonomy in the phylogenomic era: species boundaries and phylogenetic relationships among North American ants of the &lt;i&gt;Crematogaster scutellaris&lt;/i&gt; group (Formicidae: Hymenoptera)</t>
  </si>
  <si>
    <t>893-937</t>
  </si>
  <si>
    <t>10.1093/zoolinnean/zlab047</t>
  </si>
  <si>
    <t>Animal Science and Zoology;Ecology, Evolution, Behavior and Systematics</t>
  </si>
  <si>
    <t>FB1 - Mehrfach</t>
  </si>
  <si>
    <t>FB1 - Einfach</t>
  </si>
  <si>
    <t>Gesamt - Mehrfach</t>
  </si>
  <si>
    <t>Gesamt einfach</t>
  </si>
  <si>
    <t>FB2 - Mehrfach</t>
  </si>
  <si>
    <t>FB2 - Einfach</t>
  </si>
  <si>
    <t>FB3 - Mehrfach</t>
  </si>
  <si>
    <t>FB3 - Einfach</t>
  </si>
  <si>
    <t>Popular science publication</t>
  </si>
  <si>
    <t>Articles in other journals</t>
  </si>
  <si>
    <t>Articles in peer-reviewed journals</t>
  </si>
  <si>
    <t>Indiv. contribution to edited volumes</t>
  </si>
  <si>
    <t>Monographs</t>
  </si>
  <si>
    <t>Editorship of edited volumes</t>
  </si>
  <si>
    <t>Expert review</t>
  </si>
  <si>
    <t>Work and discussion papers</t>
  </si>
  <si>
    <t>SUMME</t>
  </si>
  <si>
    <t>A new species of large green treefrog (&lt;em&gt;Litoria&lt;/em&gt;, Pelodryadidae) from Papua, Indonesia</t>
  </si>
  <si>
    <t>Type specimens of birds of the genus Batis (Aves: Platysteiridae) at the Museum für Naturkunde Berlin</t>
  </si>
  <si>
    <t>Dublette</t>
  </si>
  <si>
    <t>Summe</t>
  </si>
  <si>
    <t>Präsentationen/ Vorträge</t>
  </si>
  <si>
    <t>PrePrint</t>
  </si>
  <si>
    <t>Auswertung</t>
  </si>
  <si>
    <t>PB I</t>
  </si>
  <si>
    <t>Dynamik der Natur</t>
  </si>
  <si>
    <t>PB II</t>
  </si>
  <si>
    <t>Natur und Gesellschaft</t>
  </si>
  <si>
    <t>1.</t>
  </si>
  <si>
    <t>Leistungen (Leistungsindikatoren)</t>
  </si>
  <si>
    <t>Mengen-einheit</t>
  </si>
  <si>
    <t>FB 1</t>
  </si>
  <si>
    <t>FB 2</t>
  </si>
  <si>
    <t>FB 3</t>
  </si>
  <si>
    <t>Gesamt FBs</t>
  </si>
  <si>
    <t>GD/Stab</t>
  </si>
  <si>
    <t>Verantwort-liche (inkl. Hinweise des Datensatzes zur Auswertung)</t>
  </si>
  <si>
    <t>Soll 2021 PB I</t>
  </si>
  <si>
    <t>IST  2021  PB I</t>
  </si>
  <si>
    <t>Ist 2021</t>
  </si>
  <si>
    <t>Soll 2021  PB II</t>
  </si>
  <si>
    <t>IST  2021  PB II</t>
  </si>
  <si>
    <t>1.1.</t>
  </si>
  <si>
    <t>Fr. Paß, Fr. Rumler</t>
  </si>
  <si>
    <t>Anzahl</t>
  </si>
  <si>
    <t>peer-review (inkl. SCIE gelistet)</t>
  </si>
  <si>
    <t>Populärwissenschaftlich</t>
  </si>
  <si>
    <t>sonstige Publikationen</t>
  </si>
  <si>
    <t>1.2.</t>
  </si>
  <si>
    <r>
      <t>sonst. Bereiche</t>
    </r>
    <r>
      <rPr>
        <b/>
        <i/>
        <vertAlign val="superscript"/>
        <sz val="10"/>
        <color rgb="FF008A3E"/>
        <rFont val="Trade Gothic LT Std"/>
        <family val="3"/>
      </rPr>
      <t>*1</t>
    </r>
  </si>
  <si>
    <r>
      <t>Publikationen</t>
    </r>
    <r>
      <rPr>
        <b/>
        <i/>
        <sz val="10"/>
        <color rgb="FF00B050"/>
        <rFont val="Trade Gothic LT Std"/>
        <family val="3"/>
      </rPr>
      <t xml:space="preserve"> </t>
    </r>
  </si>
  <si>
    <r>
      <t>Herausgabe</t>
    </r>
    <r>
      <rPr>
        <b/>
        <i/>
        <sz val="10"/>
        <color rgb="FFFF0000"/>
        <rFont val="Trade Gothic LT Std"/>
        <family val="3"/>
      </rPr>
      <t xml:space="preserve">, </t>
    </r>
    <r>
      <rPr>
        <b/>
        <i/>
        <sz val="10"/>
        <rFont val="Trade Gothic LT Std"/>
        <family val="3"/>
      </rPr>
      <t xml:space="preserve">Monografien u.a. </t>
    </r>
  </si>
  <si>
    <r>
      <t xml:space="preserve">Monographien </t>
    </r>
    <r>
      <rPr>
        <i/>
        <sz val="10"/>
        <color rgb="FFFF0000"/>
        <rFont val="Trade Gothic LT Std"/>
        <family val="3"/>
      </rPr>
      <t>inkl. Bücher</t>
    </r>
  </si>
  <si>
    <r>
      <rPr>
        <i/>
        <strike/>
        <sz val="10"/>
        <color theme="1"/>
        <rFont val="Trade Gothic LT Std"/>
        <family val="3"/>
      </rPr>
      <t xml:space="preserve">Bücher </t>
    </r>
    <r>
      <rPr>
        <i/>
        <sz val="10"/>
        <color rgb="FFFF0000"/>
        <rFont val="Trade Gothic LT Std"/>
        <family val="3"/>
      </rPr>
      <t xml:space="preserve">Beiträge in Sammelbänden </t>
    </r>
  </si>
  <si>
    <r>
      <rPr>
        <i/>
        <strike/>
        <sz val="10"/>
        <color theme="1"/>
        <rFont val="Trade Gothic LT Std"/>
        <family val="3"/>
      </rPr>
      <t xml:space="preserve">Kataloge/ Sammelwerke </t>
    </r>
    <r>
      <rPr>
        <i/>
        <sz val="10"/>
        <color rgb="FFFF0000"/>
        <rFont val="Trade Gothic LT Std"/>
        <family val="3"/>
      </rPr>
      <t>Herausgeberschaften</t>
    </r>
  </si>
  <si>
    <t>PDB_Typen</t>
  </si>
  <si>
    <t>peer-review</t>
  </si>
  <si>
    <t>(Only) peer-rev.Artikel</t>
  </si>
  <si>
    <t>popularwiss.</t>
  </si>
  <si>
    <t>Popularwiss. Artikel</t>
  </si>
  <si>
    <t>Sonstige Publikationen</t>
  </si>
  <si>
    <t>1.2. Herausgabe Monografien u.a.</t>
  </si>
  <si>
    <t>Open Access-Anteil</t>
  </si>
  <si>
    <t>1.1. Publikationstypen Programmbudget</t>
  </si>
  <si>
    <t>Datensätze, die nicht in die Auswertung einflossen</t>
  </si>
  <si>
    <t>Herausgeberschaft</t>
  </si>
  <si>
    <t>Ausstellungskataloge, Sammelwerke, Konferenzbände</t>
  </si>
  <si>
    <t xml:space="preserve">Beiträge in Sammelbänden </t>
  </si>
  <si>
    <t>Sammelbandbeiträge</t>
  </si>
  <si>
    <t>Sonstige wiss. Artikel, Graue Literatur; Rezensionen, Gutachten; Konferenzbeiträge(ohne Poster)</t>
  </si>
  <si>
    <t>Wiss. Monografien + populärwiss.</t>
  </si>
  <si>
    <t>Monografien/ Bücher</t>
  </si>
  <si>
    <t>Poster</t>
  </si>
  <si>
    <t>FB1 OA</t>
  </si>
  <si>
    <t>FB 2 OA</t>
  </si>
  <si>
    <t>FB3 OA</t>
  </si>
  <si>
    <t>GD/Stab OA</t>
  </si>
  <si>
    <t>Gesamt  MFN - Ist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</si>
</sst>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indexed="8"/>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b/>
      <sz val="11"/>
      <color indexed="8"/>
      <name val="Calibri"/>
      <family val="2"/>
      <scheme val="minor"/>
    </font>
    <font>
      <b/>
      <sz val="11"/>
      <color theme="1"/>
      <name val="Calibri"/>
      <family val="2"/>
      <scheme val="minor"/>
    </font>
    <font>
      <b/>
      <sz val="11"/>
      <color rgb="FFFF0000"/>
      <name val="Calibri"/>
      <family val="2"/>
      <scheme val="minor"/>
    </font>
    <font>
      <b/>
      <i/>
      <sz val="10"/>
      <color rgb="FFFF0000"/>
      <name val="Trade Gothic LT Std"/>
      <family val="3"/>
    </font>
    <font>
      <i/>
      <sz val="10"/>
      <color rgb="FFFF0000"/>
      <name val="Trade Gothic LT Std"/>
      <family val="3"/>
    </font>
    <font>
      <b/>
      <sz val="10"/>
      <color rgb="FF0070C0"/>
      <name val="Trade Gothic LT Std"/>
      <family val="3"/>
    </font>
    <font>
      <b/>
      <i/>
      <sz val="10"/>
      <color rgb="FF0070C0"/>
      <name val="Trade Gothic LT Std"/>
      <family val="3"/>
    </font>
    <font>
      <sz val="10"/>
      <color theme="1"/>
      <name val="Trade Gothic LT Std"/>
      <family val="3"/>
    </font>
    <font>
      <b/>
      <i/>
      <sz val="10"/>
      <color rgb="FF008A3E"/>
      <name val="Trade Gothic LT Std"/>
      <family val="3"/>
    </font>
    <font>
      <b/>
      <i/>
      <vertAlign val="superscript"/>
      <sz val="10"/>
      <color rgb="FF008A3E"/>
      <name val="Trade Gothic LT Std"/>
      <family val="3"/>
    </font>
    <font>
      <b/>
      <sz val="10"/>
      <color rgb="FF008A3E"/>
      <name val="Trade Gothic LT Std"/>
      <family val="3"/>
    </font>
    <font>
      <b/>
      <i/>
      <sz val="10"/>
      <color theme="1"/>
      <name val="Trade Gothic LT Std"/>
      <family val="3"/>
    </font>
    <font>
      <i/>
      <sz val="10"/>
      <color theme="1"/>
      <name val="Trade Gothic LT Std"/>
      <family val="3"/>
    </font>
    <font>
      <b/>
      <sz val="10"/>
      <color rgb="FFFF0000"/>
      <name val="Trade Gothic LT Std"/>
      <family val="3"/>
    </font>
    <font>
      <b/>
      <sz val="10"/>
      <color theme="1"/>
      <name val="Trade Gothic LT Std"/>
      <family val="3"/>
    </font>
    <font>
      <b/>
      <i/>
      <sz val="10"/>
      <color rgb="FF00B050"/>
      <name val="Trade Gothic LT Std"/>
      <family val="3"/>
    </font>
    <font>
      <b/>
      <i/>
      <u/>
      <sz val="10"/>
      <color theme="1"/>
      <name val="Trade Gothic LT Std"/>
      <family val="3"/>
    </font>
    <font>
      <b/>
      <i/>
      <sz val="10"/>
      <name val="Trade Gothic LT Std"/>
      <family val="3"/>
    </font>
    <font>
      <i/>
      <sz val="10"/>
      <name val="Trade Gothic LT Std"/>
      <family val="3"/>
    </font>
    <font>
      <i/>
      <strike/>
      <sz val="10"/>
      <color theme="1"/>
      <name val="Trade Gothic LT Std"/>
      <family val="3"/>
    </font>
    <font>
      <strike/>
      <sz val="11"/>
      <color indexed="8"/>
      <name val="Calibri"/>
      <family val="2"/>
      <scheme val="minor"/>
    </font>
    <font>
      <b/>
      <sz val="9"/>
      <color indexed="81"/>
      <name val="Segoe UI"/>
      <family val="2"/>
    </font>
    <font>
      <sz val="9"/>
      <color indexed="81"/>
      <name val="Segoe UI"/>
      <family val="2"/>
    </font>
    <font>
      <b/>
      <i/>
      <sz val="10"/>
      <color theme="0" tint="-0.34998626667073579"/>
      <name val="Trade Gothic LT Std"/>
      <family val="3"/>
    </font>
    <font>
      <sz val="10"/>
      <color theme="0" tint="-0.34998626667073579"/>
      <name val="Trade Gothic LT Std"/>
      <family val="3"/>
    </font>
    <font>
      <b/>
      <sz val="10"/>
      <color theme="0" tint="-0.34998626667073579"/>
      <name val="Trade Gothic LT Std"/>
      <family val="3"/>
    </font>
    <font>
      <i/>
      <sz val="10"/>
      <color theme="0" tint="-0.34998626667073579"/>
      <name val="Trade Gothic LT Std"/>
      <family val="3"/>
    </font>
    <font>
      <sz val="9"/>
      <color indexed="81"/>
      <name val="Segoe UI"/>
      <charset val="1"/>
    </font>
    <font>
      <b/>
      <sz val="9"/>
      <color indexed="81"/>
      <name val="Segoe UI"/>
      <charset val="1"/>
    </font>
    <font>
      <sz val="11"/>
      <color indexed="8"/>
      <name val="Calibri"/>
      <family val="2"/>
      <scheme val="minor"/>
    </font>
    <font>
      <b/>
      <i/>
      <sz val="10"/>
      <color rgb="FF00B0F0"/>
      <name val="Trade Gothic LT Std"/>
      <family val="3"/>
    </font>
    <font>
      <b/>
      <sz val="10"/>
      <color rgb="FF00B0F0"/>
      <name val="Trade Gothic LT Std"/>
      <family val="3"/>
    </font>
  </fonts>
  <fills count="30">
    <fill>
      <patternFill patternType="none"/>
    </fill>
    <fill>
      <patternFill patternType="gray125"/>
    </fill>
    <fill>
      <patternFill patternType="solid">
        <fgColor rgb="FFF2F2F2"/>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bgColor indexed="64"/>
      </patternFill>
    </fill>
    <fill>
      <patternFill patternType="solid">
        <fgColor rgb="FFFF99FF"/>
        <bgColor indexed="64"/>
      </patternFill>
    </fill>
    <fill>
      <patternFill patternType="solid">
        <fgColor rgb="FFFF1DD4"/>
        <bgColor indexed="64"/>
      </patternFill>
    </fill>
    <fill>
      <patternFill patternType="solid">
        <fgColor rgb="FFFFFF00"/>
        <bgColor indexed="64"/>
      </patternFill>
    </fill>
    <fill>
      <patternFill patternType="solid">
        <fgColor theme="4"/>
        <bgColor indexed="64"/>
      </patternFill>
    </fill>
    <fill>
      <patternFill patternType="solid">
        <fgColor theme="4" tint="0.399975585192419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CC"/>
        <bgColor indexed="64"/>
      </patternFill>
    </fill>
    <fill>
      <patternFill patternType="solid">
        <fgColor theme="6" tint="0.59999389629810485"/>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s>
  <borders count="6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style="medium">
        <color indexed="64"/>
      </left>
      <right style="medium">
        <color indexed="64"/>
      </right>
      <top style="medium">
        <color indexed="64"/>
      </top>
      <bottom/>
      <diagonal/>
    </border>
    <border>
      <left style="thick">
        <color rgb="FFFF0000"/>
      </left>
      <right/>
      <top style="medium">
        <color auto="1"/>
      </top>
      <bottom/>
      <diagonal/>
    </border>
    <border>
      <left style="thin">
        <color auto="1"/>
      </left>
      <right/>
      <top style="medium">
        <color auto="1"/>
      </top>
      <bottom/>
      <diagonal/>
    </border>
    <border>
      <left/>
      <right style="thick">
        <color rgb="FFFF0000"/>
      </right>
      <top style="medium">
        <color auto="1"/>
      </top>
      <bottom/>
      <diagonal/>
    </border>
    <border>
      <left/>
      <right style="medium">
        <color auto="1"/>
      </right>
      <top style="medium">
        <color auto="1"/>
      </top>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indexed="64"/>
      </left>
      <right style="medium">
        <color indexed="64"/>
      </right>
      <top/>
      <bottom/>
      <diagonal/>
    </border>
    <border>
      <left style="medium">
        <color indexed="64"/>
      </left>
      <right style="thick">
        <color rgb="FFFF0000"/>
      </right>
      <top/>
      <bottom/>
      <diagonal/>
    </border>
    <border>
      <left style="thick">
        <color rgb="FFFF0000"/>
      </left>
      <right/>
      <top style="medium">
        <color auto="1"/>
      </top>
      <bottom style="medium">
        <color auto="1"/>
      </bottom>
      <diagonal/>
    </border>
    <border>
      <left style="medium">
        <color auto="1"/>
      </left>
      <right/>
      <top style="medium">
        <color auto="1"/>
      </top>
      <bottom style="medium">
        <color auto="1"/>
      </bottom>
      <diagonal/>
    </border>
    <border>
      <left/>
      <right style="thin">
        <color auto="1"/>
      </right>
      <top style="medium">
        <color indexed="64"/>
      </top>
      <bottom style="medium">
        <color indexed="64"/>
      </bottom>
      <diagonal/>
    </border>
    <border>
      <left/>
      <right/>
      <top style="medium">
        <color auto="1"/>
      </top>
      <bottom style="medium">
        <color auto="1"/>
      </bottom>
      <diagonal/>
    </border>
    <border>
      <left/>
      <right style="thick">
        <color rgb="FFFF0000"/>
      </right>
      <top style="medium">
        <color auto="1"/>
      </top>
      <bottom style="medium">
        <color auto="1"/>
      </bottom>
      <diagonal/>
    </border>
    <border>
      <left style="medium">
        <color indexed="64"/>
      </left>
      <right style="thin">
        <color auto="1"/>
      </right>
      <top style="medium">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top/>
      <bottom style="medium">
        <color auto="1"/>
      </bottom>
      <diagonal/>
    </border>
    <border>
      <left style="medium">
        <color indexed="64"/>
      </left>
      <right style="medium">
        <color indexed="64"/>
      </right>
      <top/>
      <bottom style="medium">
        <color indexed="64"/>
      </bottom>
      <diagonal/>
    </border>
    <border>
      <left style="medium">
        <color indexed="64"/>
      </left>
      <right style="thick">
        <color rgb="FFFF0000"/>
      </right>
      <top/>
      <bottom style="medium">
        <color auto="1"/>
      </bottom>
      <diagonal/>
    </border>
    <border>
      <left style="thick">
        <color rgb="FFFF0000"/>
      </left>
      <right style="thin">
        <color auto="1"/>
      </right>
      <top style="medium">
        <color auto="1"/>
      </top>
      <bottom style="medium">
        <color auto="1"/>
      </bottom>
      <diagonal/>
    </border>
    <border>
      <left style="thick">
        <color rgb="FFFF0000"/>
      </left>
      <right style="thin">
        <color auto="1"/>
      </right>
      <top/>
      <bottom/>
      <diagonal/>
    </border>
    <border>
      <left style="thin">
        <color auto="1"/>
      </left>
      <right/>
      <top/>
      <bottom/>
      <diagonal/>
    </border>
    <border>
      <left/>
      <right style="thin">
        <color auto="1"/>
      </right>
      <top/>
      <bottom/>
      <diagonal/>
    </border>
    <border>
      <left/>
      <right style="thick">
        <color rgb="FFFF0000"/>
      </right>
      <top/>
      <bottom/>
      <diagonal/>
    </border>
    <border>
      <left style="medium">
        <color indexed="64"/>
      </left>
      <right style="thin">
        <color auto="1"/>
      </right>
      <top/>
      <bottom/>
      <diagonal/>
    </border>
    <border>
      <left/>
      <right style="medium">
        <color auto="1"/>
      </right>
      <top/>
      <bottom/>
      <diagonal/>
    </border>
    <border>
      <left style="medium">
        <color auto="1"/>
      </left>
      <right/>
      <top/>
      <bottom style="dotted">
        <color auto="1"/>
      </bottom>
      <diagonal/>
    </border>
    <border>
      <left/>
      <right/>
      <top/>
      <bottom style="dotted">
        <color auto="1"/>
      </bottom>
      <diagonal/>
    </border>
    <border>
      <left style="medium">
        <color auto="1"/>
      </left>
      <right style="medium">
        <color indexed="64"/>
      </right>
      <top/>
      <bottom style="dotted">
        <color auto="1"/>
      </bottom>
      <diagonal/>
    </border>
    <border>
      <left style="medium">
        <color auto="1"/>
      </left>
      <right/>
      <top style="medium">
        <color auto="1"/>
      </top>
      <bottom style="dotted">
        <color auto="1"/>
      </bottom>
      <diagonal/>
    </border>
    <border>
      <left style="thick">
        <color rgb="FFFF0000"/>
      </left>
      <right/>
      <top style="medium">
        <color auto="1"/>
      </top>
      <bottom style="dotted">
        <color auto="1"/>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right/>
      <top style="medium">
        <color auto="1"/>
      </top>
      <bottom style="dotted">
        <color auto="1"/>
      </bottom>
      <diagonal/>
    </border>
    <border>
      <left/>
      <right style="thick">
        <color rgb="FFFF0000"/>
      </right>
      <top style="medium">
        <color auto="1"/>
      </top>
      <bottom style="dotted">
        <color auto="1"/>
      </bottom>
      <diagonal/>
    </border>
    <border>
      <left style="medium">
        <color indexed="64"/>
      </left>
      <right style="thin">
        <color auto="1"/>
      </right>
      <top style="medium">
        <color auto="1"/>
      </top>
      <bottom/>
      <diagonal/>
    </border>
    <border>
      <left/>
      <right style="medium">
        <color auto="1"/>
      </right>
      <top style="medium">
        <color auto="1"/>
      </top>
      <bottom style="dotted">
        <color auto="1"/>
      </bottom>
      <diagonal/>
    </border>
    <border>
      <left style="medium">
        <color auto="1"/>
      </left>
      <right style="medium">
        <color indexed="64"/>
      </right>
      <top style="medium">
        <color auto="1"/>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style="medium">
        <color indexed="64"/>
      </left>
      <right style="medium">
        <color indexed="64"/>
      </right>
      <top style="dotted">
        <color auto="1"/>
      </top>
      <bottom style="dotted">
        <color auto="1"/>
      </bottom>
      <diagonal/>
    </border>
    <border>
      <left style="thick">
        <color rgb="FFFF0000"/>
      </left>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thick">
        <color rgb="FFFF0000"/>
      </right>
      <top style="dotted">
        <color auto="1"/>
      </top>
      <bottom style="dotted">
        <color auto="1"/>
      </bottom>
      <diagonal/>
    </border>
    <border>
      <left style="medium">
        <color indexed="64"/>
      </left>
      <right style="thin">
        <color auto="1"/>
      </right>
      <top style="dotted">
        <color auto="1"/>
      </top>
      <bottom style="dotted">
        <color auto="1"/>
      </bottom>
      <diagonal/>
    </border>
    <border>
      <left/>
      <right style="medium">
        <color auto="1"/>
      </right>
      <top style="dotted">
        <color auto="1"/>
      </top>
      <bottom style="dotted">
        <color auto="1"/>
      </bottom>
      <diagonal/>
    </border>
    <border>
      <left style="thick">
        <color rgb="FFFF0000"/>
      </left>
      <right/>
      <top/>
      <bottom/>
      <diagonal/>
    </border>
    <border>
      <left style="thin">
        <color auto="1"/>
      </left>
      <right/>
      <top/>
      <bottom style="medium">
        <color auto="1"/>
      </bottom>
      <diagonal/>
    </border>
    <border>
      <left/>
      <right style="thin">
        <color auto="1"/>
      </right>
      <top/>
      <bottom style="medium">
        <color auto="1"/>
      </bottom>
      <diagonal/>
    </border>
    <border>
      <left style="medium">
        <color indexed="64"/>
      </left>
      <right style="thin">
        <color auto="1"/>
      </right>
      <top/>
      <bottom style="dotted">
        <color auto="1"/>
      </bottom>
      <diagonal/>
    </border>
    <border>
      <left/>
      <right style="thin">
        <color auto="1"/>
      </right>
      <top style="medium">
        <color auto="1"/>
      </top>
      <bottom/>
      <diagonal/>
    </border>
    <border>
      <left style="thick">
        <color rgb="FFFF0000"/>
      </left>
      <right/>
      <top/>
      <bottom style="medium">
        <color auto="1"/>
      </bottom>
      <diagonal/>
    </border>
    <border>
      <left/>
      <right style="thick">
        <color rgb="FFFF0000"/>
      </right>
      <top/>
      <bottom style="medium">
        <color auto="1"/>
      </bottom>
      <diagonal/>
    </border>
    <border>
      <left/>
      <right style="medium">
        <color auto="1"/>
      </right>
      <top/>
      <bottom style="medium">
        <color auto="1"/>
      </bottom>
      <diagonal/>
    </border>
  </borders>
  <cellStyleXfs count="3">
    <xf numFmtId="0" fontId="0" fillId="0" borderId="0"/>
    <xf numFmtId="0" fontId="2" fillId="2" borderId="1" applyNumberFormat="0" applyAlignment="0" applyProtection="0"/>
    <xf numFmtId="9" fontId="34" fillId="0" borderId="0" applyFont="0" applyFill="0" applyBorder="0" applyAlignment="0" applyProtection="0"/>
  </cellStyleXfs>
  <cellXfs count="303">
    <xf numFmtId="0" fontId="0" fillId="0" borderId="0" xfId="0"/>
    <xf numFmtId="0" fontId="2" fillId="2" borderId="1" xfId="1" applyAlignment="1">
      <alignment textRotation="66"/>
    </xf>
    <xf numFmtId="0" fontId="2" fillId="3" borderId="1" xfId="1" applyFill="1" applyAlignment="1">
      <alignment textRotation="66"/>
    </xf>
    <xf numFmtId="0" fontId="2" fillId="4" borderId="1" xfId="1" applyFill="1" applyAlignment="1">
      <alignment textRotation="66"/>
    </xf>
    <xf numFmtId="0" fontId="2" fillId="5" borderId="1" xfId="1" applyFill="1" applyAlignment="1">
      <alignment textRotation="66"/>
    </xf>
    <xf numFmtId="0" fontId="2" fillId="6" borderId="1" xfId="1" applyFont="1" applyFill="1" applyAlignment="1">
      <alignment textRotation="66"/>
    </xf>
    <xf numFmtId="0" fontId="2" fillId="7" borderId="1" xfId="1" applyFill="1" applyAlignment="1">
      <alignment textRotation="66"/>
    </xf>
    <xf numFmtId="0" fontId="2" fillId="8" borderId="1" xfId="1" applyFill="1" applyAlignment="1">
      <alignment textRotation="66"/>
    </xf>
    <xf numFmtId="0" fontId="2" fillId="9" borderId="1" xfId="1" applyFont="1" applyFill="1" applyAlignment="1">
      <alignment textRotation="66"/>
    </xf>
    <xf numFmtId="0" fontId="2" fillId="10" borderId="1" xfId="1" applyFill="1" applyAlignment="1">
      <alignment textRotation="66"/>
    </xf>
    <xf numFmtId="0" fontId="2" fillId="11" borderId="1" xfId="1" applyFill="1" applyAlignment="1">
      <alignment textRotation="66"/>
    </xf>
    <xf numFmtId="0" fontId="2" fillId="12" borderId="1" xfId="1" applyFont="1" applyFill="1" applyAlignment="1">
      <alignment textRotation="66"/>
    </xf>
    <xf numFmtId="0" fontId="3" fillId="13" borderId="1" xfId="1" applyFont="1" applyFill="1" applyAlignment="1">
      <alignment textRotation="66"/>
    </xf>
    <xf numFmtId="0" fontId="3" fillId="14" borderId="1" xfId="1" applyFont="1" applyFill="1" applyAlignment="1">
      <alignment textRotation="66"/>
    </xf>
    <xf numFmtId="0" fontId="2" fillId="15" borderId="1" xfId="1" applyFill="1" applyAlignment="1">
      <alignment textRotation="66"/>
    </xf>
    <xf numFmtId="0" fontId="0" fillId="16" borderId="2" xfId="0" applyFill="1" applyBorder="1" applyAlignment="1">
      <alignment textRotation="60"/>
    </xf>
    <xf numFmtId="0" fontId="0" fillId="17" borderId="2" xfId="0" applyFill="1" applyBorder="1" applyAlignment="1">
      <alignment textRotation="60"/>
    </xf>
    <xf numFmtId="0" fontId="3" fillId="14" borderId="2" xfId="0" applyFont="1" applyFill="1" applyBorder="1" applyAlignment="1">
      <alignment textRotation="60"/>
    </xf>
    <xf numFmtId="0" fontId="0" fillId="18" borderId="2" xfId="0" applyFill="1" applyBorder="1" applyAlignment="1">
      <alignment textRotation="60"/>
    </xf>
    <xf numFmtId="0" fontId="0" fillId="18" borderId="0" xfId="0" applyFill="1"/>
    <xf numFmtId="0" fontId="3" fillId="14" borderId="0" xfId="0" applyFont="1" applyFill="1"/>
    <xf numFmtId="0" fontId="0" fillId="16" borderId="0" xfId="0" applyFill="1"/>
    <xf numFmtId="0" fontId="0" fillId="17" borderId="0" xfId="0" applyFill="1"/>
    <xf numFmtId="0" fontId="4" fillId="13" borderId="0" xfId="0" applyFont="1" applyFill="1"/>
    <xf numFmtId="0" fontId="0" fillId="19" borderId="0" xfId="0" applyFill="1"/>
    <xf numFmtId="0" fontId="0" fillId="5" borderId="0" xfId="0" applyFill="1"/>
    <xf numFmtId="0" fontId="5" fillId="6" borderId="0" xfId="0" applyFont="1" applyFill="1"/>
    <xf numFmtId="0" fontId="0" fillId="20" borderId="0" xfId="0" applyFill="1"/>
    <xf numFmtId="0" fontId="0" fillId="21" borderId="0" xfId="0" applyFill="1"/>
    <xf numFmtId="0" fontId="0" fillId="11" borderId="0" xfId="0" applyFill="1"/>
    <xf numFmtId="0" fontId="5" fillId="12" borderId="0" xfId="0" applyFont="1" applyFill="1"/>
    <xf numFmtId="0" fontId="0" fillId="8" borderId="0" xfId="0" applyFill="1"/>
    <xf numFmtId="0" fontId="5" fillId="9" borderId="0" xfId="0" applyFont="1" applyFill="1"/>
    <xf numFmtId="0" fontId="5" fillId="5" borderId="3" xfId="0" applyFont="1" applyFill="1" applyBorder="1"/>
    <xf numFmtId="0" fontId="5" fillId="5" borderId="0" xfId="0" applyFont="1" applyFill="1" applyBorder="1"/>
    <xf numFmtId="0" fontId="0" fillId="0" borderId="3" xfId="0" applyBorder="1"/>
    <xf numFmtId="0" fontId="0" fillId="21" borderId="3" xfId="0" applyFill="1" applyBorder="1"/>
    <xf numFmtId="0" fontId="0" fillId="11" borderId="3" xfId="0" applyFill="1" applyBorder="1"/>
    <xf numFmtId="0" fontId="5" fillId="12" borderId="3" xfId="0" applyFont="1" applyFill="1" applyBorder="1"/>
    <xf numFmtId="0" fontId="0" fillId="20" borderId="3" xfId="0" applyFill="1" applyBorder="1"/>
    <xf numFmtId="0" fontId="0" fillId="8" borderId="3" xfId="0" applyFill="1" applyBorder="1"/>
    <xf numFmtId="0" fontId="5" fillId="9" borderId="3" xfId="0" applyFont="1" applyFill="1" applyBorder="1"/>
    <xf numFmtId="0" fontId="0" fillId="19" borderId="3" xfId="0" applyFill="1" applyBorder="1"/>
    <xf numFmtId="0" fontId="0" fillId="5" borderId="3" xfId="0" applyFill="1" applyBorder="1"/>
    <xf numFmtId="0" fontId="5" fillId="6" borderId="3" xfId="0" applyFont="1" applyFill="1" applyBorder="1"/>
    <xf numFmtId="0" fontId="4" fillId="13" borderId="3" xfId="0" applyFont="1" applyFill="1" applyBorder="1"/>
    <xf numFmtId="0" fontId="3" fillId="14" borderId="3" xfId="0" applyFont="1" applyFill="1" applyBorder="1"/>
    <xf numFmtId="0" fontId="0" fillId="16" borderId="3" xfId="0" applyFill="1" applyBorder="1"/>
    <xf numFmtId="0" fontId="0" fillId="17" borderId="3" xfId="0" applyFill="1" applyBorder="1"/>
    <xf numFmtId="0" fontId="0" fillId="18" borderId="3" xfId="0" applyFill="1" applyBorder="1"/>
    <xf numFmtId="0" fontId="5" fillId="15" borderId="0" xfId="0" applyFont="1" applyFill="1"/>
    <xf numFmtId="0" fontId="7" fillId="15" borderId="0" xfId="0" applyFont="1" applyFill="1"/>
    <xf numFmtId="0" fontId="2" fillId="22" borderId="1" xfId="1" applyFill="1" applyAlignment="1">
      <alignment textRotation="66"/>
    </xf>
    <xf numFmtId="0" fontId="0" fillId="22" borderId="0" xfId="0" applyFill="1"/>
    <xf numFmtId="0" fontId="5" fillId="0" borderId="0" xfId="0" applyFont="1"/>
    <xf numFmtId="0" fontId="0" fillId="0" borderId="0" xfId="0" applyFill="1"/>
    <xf numFmtId="0" fontId="8" fillId="0" borderId="4" xfId="0" applyFont="1" applyBorder="1" applyAlignment="1">
      <alignment vertical="top"/>
    </xf>
    <xf numFmtId="0" fontId="8" fillId="0" borderId="5" xfId="0" applyFont="1" applyBorder="1" applyAlignment="1">
      <alignment vertical="top"/>
    </xf>
    <xf numFmtId="0" fontId="9" fillId="0" borderId="6" xfId="0" applyFont="1" applyBorder="1" applyAlignment="1">
      <alignment vertical="top"/>
    </xf>
    <xf numFmtId="0" fontId="8" fillId="0" borderId="5" xfId="0" applyFont="1" applyBorder="1" applyAlignment="1">
      <alignment horizontal="center" vertical="top"/>
    </xf>
    <xf numFmtId="0" fontId="8" fillId="10" borderId="7" xfId="0" applyFont="1" applyFill="1" applyBorder="1" applyAlignment="1">
      <alignment horizontal="center" vertical="top"/>
    </xf>
    <xf numFmtId="0" fontId="8" fillId="21" borderId="4" xfId="0" applyFont="1" applyFill="1" applyBorder="1" applyAlignment="1">
      <alignment horizontal="center" vertical="top"/>
    </xf>
    <xf numFmtId="0" fontId="10" fillId="23" borderId="5" xfId="0" applyFont="1" applyFill="1" applyBorder="1" applyAlignment="1">
      <alignment horizontal="center" vertical="center" wrapText="1"/>
    </xf>
    <xf numFmtId="0" fontId="10" fillId="24" borderId="4" xfId="0" applyFont="1" applyFill="1" applyBorder="1" applyAlignment="1">
      <alignment horizontal="center" vertical="center" wrapText="1"/>
    </xf>
    <xf numFmtId="0" fontId="8" fillId="25" borderId="6" xfId="0" applyFont="1" applyFill="1" applyBorder="1" applyAlignment="1">
      <alignment horizontal="center" vertical="top"/>
    </xf>
    <xf numFmtId="0" fontId="8" fillId="27" borderId="6" xfId="0" applyFont="1" applyFill="1" applyBorder="1" applyAlignment="1">
      <alignment horizontal="center" vertical="top"/>
    </xf>
    <xf numFmtId="0" fontId="16" fillId="0" borderId="13" xfId="0" applyFont="1" applyBorder="1" applyAlignment="1">
      <alignment horizontal="left" wrapText="1"/>
    </xf>
    <xf numFmtId="0" fontId="16" fillId="0" borderId="0" xfId="0" applyFont="1" applyBorder="1" applyAlignment="1">
      <alignment horizontal="left" wrapText="1"/>
    </xf>
    <xf numFmtId="0" fontId="17" fillId="0" borderId="14" xfId="0" applyFont="1" applyBorder="1" applyAlignment="1">
      <alignment horizontal="left" wrapText="1"/>
    </xf>
    <xf numFmtId="0" fontId="16" fillId="21" borderId="16" xfId="0" applyFont="1" applyFill="1" applyBorder="1" applyAlignment="1">
      <alignment horizontal="center" vertical="top" wrapText="1"/>
    </xf>
    <xf numFmtId="0" fontId="16" fillId="21" borderId="17" xfId="0" applyFont="1" applyFill="1" applyBorder="1" applyAlignment="1">
      <alignment horizontal="center" vertical="top" wrapText="1"/>
    </xf>
    <xf numFmtId="0" fontId="12" fillId="23" borderId="19" xfId="0" applyFont="1" applyFill="1" applyBorder="1" applyAlignment="1">
      <alignment horizontal="center" vertical="top" wrapText="1"/>
    </xf>
    <xf numFmtId="0" fontId="16" fillId="24" borderId="21" xfId="0" applyFont="1" applyFill="1" applyBorder="1" applyAlignment="1">
      <alignment horizontal="center" vertical="top" wrapText="1"/>
    </xf>
    <xf numFmtId="0" fontId="16" fillId="25" borderId="22" xfId="0" applyFont="1" applyFill="1" applyBorder="1" applyAlignment="1">
      <alignment horizontal="center" vertical="top" wrapText="1"/>
    </xf>
    <xf numFmtId="0" fontId="16" fillId="0" borderId="23" xfId="0" applyFont="1" applyBorder="1" applyAlignment="1">
      <alignment horizontal="left" vertical="top" wrapText="1"/>
    </xf>
    <xf numFmtId="0" fontId="16" fillId="0" borderId="24" xfId="0" applyFont="1" applyBorder="1" applyAlignment="1">
      <alignment horizontal="left" vertical="top" wrapText="1"/>
    </xf>
    <xf numFmtId="0" fontId="17" fillId="0" borderId="25" xfId="0" applyFont="1" applyBorder="1" applyAlignment="1">
      <alignment horizontal="left" vertical="top" wrapText="1"/>
    </xf>
    <xf numFmtId="0" fontId="18" fillId="21" borderId="27" xfId="0" applyFont="1" applyFill="1" applyBorder="1" applyAlignment="1">
      <alignment horizontal="center" vertical="top" wrapText="1"/>
    </xf>
    <xf numFmtId="0" fontId="19" fillId="21" borderId="17" xfId="0" applyFont="1" applyFill="1" applyBorder="1" applyAlignment="1">
      <alignment horizontal="center" vertical="top" wrapText="1"/>
    </xf>
    <xf numFmtId="0" fontId="12" fillId="21" borderId="11" xfId="0" applyFont="1" applyFill="1" applyBorder="1" applyAlignment="1">
      <alignment vertical="top" wrapText="1"/>
    </xf>
    <xf numFmtId="0" fontId="19" fillId="21" borderId="18" xfId="0" applyFont="1" applyFill="1" applyBorder="1" applyAlignment="1">
      <alignment horizontal="center" vertical="top" wrapText="1"/>
    </xf>
    <xf numFmtId="0" fontId="19" fillId="21" borderId="19" xfId="0" applyFont="1" applyFill="1" applyBorder="1" applyAlignment="1">
      <alignment vertical="top" wrapText="1"/>
    </xf>
    <xf numFmtId="0" fontId="19" fillId="21" borderId="20" xfId="0" applyFont="1" applyFill="1" applyBorder="1" applyAlignment="1">
      <alignment horizontal="center" vertical="top" wrapText="1"/>
    </xf>
    <xf numFmtId="0" fontId="19" fillId="23" borderId="19" xfId="0" applyFont="1" applyFill="1" applyBorder="1" applyAlignment="1">
      <alignment horizontal="center" vertical="top" wrapText="1"/>
    </xf>
    <xf numFmtId="0" fontId="19" fillId="24" borderId="21" xfId="0" applyFont="1" applyFill="1" applyBorder="1" applyAlignment="1">
      <alignment horizontal="center" vertical="top" wrapText="1"/>
    </xf>
    <xf numFmtId="0" fontId="12" fillId="24" borderId="11" xfId="0" applyFont="1" applyFill="1" applyBorder="1" applyAlignment="1">
      <alignment vertical="top" wrapText="1"/>
    </xf>
    <xf numFmtId="0" fontId="19" fillId="24" borderId="18" xfId="0" applyFont="1" applyFill="1" applyBorder="1" applyAlignment="1">
      <alignment horizontal="center" vertical="top" wrapText="1"/>
    </xf>
    <xf numFmtId="0" fontId="19" fillId="25" borderId="22" xfId="0" applyFont="1" applyFill="1" applyBorder="1" applyAlignment="1">
      <alignment horizontal="center" vertical="top" wrapText="1"/>
    </xf>
    <xf numFmtId="0" fontId="19" fillId="26" borderId="11" xfId="0" applyFont="1" applyFill="1" applyBorder="1" applyAlignment="1">
      <alignment vertical="top" wrapText="1"/>
    </xf>
    <xf numFmtId="0" fontId="19" fillId="26" borderId="18" xfId="0" applyFont="1" applyFill="1" applyBorder="1" applyAlignment="1">
      <alignment horizontal="center" vertical="top" wrapText="1"/>
    </xf>
    <xf numFmtId="0" fontId="16" fillId="0" borderId="17" xfId="0" applyFont="1" applyBorder="1" applyAlignment="1">
      <alignment horizontal="left" vertical="center" wrapText="1"/>
    </xf>
    <xf numFmtId="0" fontId="16" fillId="0" borderId="19" xfId="0" applyFont="1" applyBorder="1" applyAlignment="1">
      <alignment horizontal="left" vertical="center" wrapText="1"/>
    </xf>
    <xf numFmtId="0" fontId="17" fillId="0" borderId="22" xfId="0" applyFont="1" applyBorder="1" applyAlignment="1">
      <alignment horizontal="left" vertical="center" wrapText="1"/>
    </xf>
    <xf numFmtId="0" fontId="16" fillId="0" borderId="4" xfId="0" applyFont="1" applyBorder="1" applyAlignment="1">
      <alignment horizontal="center" vertical="center"/>
    </xf>
    <xf numFmtId="0" fontId="21" fillId="21" borderId="28" xfId="0" applyFont="1" applyFill="1" applyBorder="1" applyAlignment="1">
      <alignment horizontal="center" vertical="center"/>
    </xf>
    <xf numFmtId="0" fontId="16" fillId="21" borderId="13" xfId="0" applyFont="1" applyFill="1" applyBorder="1" applyAlignment="1">
      <alignment horizontal="center" vertical="center"/>
    </xf>
    <xf numFmtId="0" fontId="12" fillId="21" borderId="29" xfId="0" quotePrefix="1" applyFont="1" applyFill="1" applyBorder="1" applyAlignment="1">
      <alignment horizontal="center" vertical="center" wrapText="1"/>
    </xf>
    <xf numFmtId="0" fontId="19" fillId="21" borderId="30" xfId="0" quotePrefix="1" applyFont="1" applyFill="1" applyBorder="1" applyAlignment="1">
      <alignment horizontal="center" vertical="center" wrapText="1"/>
    </xf>
    <xf numFmtId="0" fontId="16" fillId="21" borderId="0" xfId="0" applyFont="1" applyFill="1" applyBorder="1" applyAlignment="1">
      <alignment horizontal="left" vertical="center" wrapText="1"/>
    </xf>
    <xf numFmtId="0" fontId="22" fillId="21" borderId="31" xfId="0" applyFont="1" applyFill="1" applyBorder="1" applyAlignment="1">
      <alignment horizontal="center" vertical="center" wrapText="1"/>
    </xf>
    <xf numFmtId="0" fontId="21" fillId="23" borderId="0" xfId="0" applyFont="1" applyFill="1" applyBorder="1" applyAlignment="1">
      <alignment horizontal="center" vertical="center" wrapText="1"/>
    </xf>
    <xf numFmtId="0" fontId="16" fillId="24" borderId="32" xfId="0" applyFont="1" applyFill="1" applyBorder="1" applyAlignment="1">
      <alignment horizontal="center" vertical="center"/>
    </xf>
    <xf numFmtId="0" fontId="16" fillId="24" borderId="0" xfId="0" applyFont="1" applyFill="1" applyBorder="1" applyAlignment="1">
      <alignment vertical="center"/>
    </xf>
    <xf numFmtId="0" fontId="19" fillId="24" borderId="30" xfId="0" quotePrefix="1" applyFont="1" applyFill="1" applyBorder="1" applyAlignment="1">
      <alignment horizontal="center" vertical="center" wrapText="1"/>
    </xf>
    <xf numFmtId="0" fontId="16" fillId="26" borderId="29" xfId="0" applyFont="1" applyFill="1" applyBorder="1" applyAlignment="1">
      <alignment horizontal="left" vertical="center" wrapText="1"/>
    </xf>
    <xf numFmtId="0" fontId="22" fillId="26" borderId="33" xfId="0" applyFont="1" applyFill="1" applyBorder="1" applyAlignment="1">
      <alignment horizontal="center" vertical="center" wrapText="1"/>
    </xf>
    <xf numFmtId="0" fontId="16" fillId="27" borderId="14" xfId="0" applyFont="1" applyFill="1" applyBorder="1" applyAlignment="1">
      <alignment horizontal="center" vertical="center"/>
    </xf>
    <xf numFmtId="0" fontId="17" fillId="0" borderId="34" xfId="0" applyFont="1" applyBorder="1" applyAlignment="1">
      <alignment horizontal="left" vertical="top" wrapText="1"/>
    </xf>
    <xf numFmtId="0" fontId="12" fillId="0" borderId="35" xfId="0" quotePrefix="1" applyFont="1" applyFill="1" applyBorder="1" applyAlignment="1">
      <alignment horizontal="left" wrapText="1"/>
    </xf>
    <xf numFmtId="0" fontId="12" fillId="0" borderId="36" xfId="0" quotePrefix="1" applyFont="1" applyFill="1" applyBorder="1" applyAlignment="1">
      <alignment horizontal="left" wrapText="1"/>
    </xf>
    <xf numFmtId="0" fontId="17" fillId="0" borderId="37" xfId="0" applyFont="1" applyBorder="1" applyAlignment="1">
      <alignment vertical="top"/>
    </xf>
    <xf numFmtId="0" fontId="17" fillId="21" borderId="38" xfId="0" applyFont="1" applyFill="1" applyBorder="1" applyAlignment="1">
      <alignment horizontal="center" vertical="top"/>
    </xf>
    <xf numFmtId="0" fontId="17" fillId="21" borderId="37" xfId="0" applyFont="1" applyFill="1" applyBorder="1" applyAlignment="1">
      <alignment horizontal="center" vertical="top"/>
    </xf>
    <xf numFmtId="0" fontId="12" fillId="15" borderId="39" xfId="0" quotePrefix="1" applyFont="1" applyFill="1" applyBorder="1" applyAlignment="1">
      <alignment horizontal="center" wrapText="1"/>
    </xf>
    <xf numFmtId="0" fontId="12" fillId="15" borderId="40" xfId="0" quotePrefix="1" applyFont="1" applyFill="1" applyBorder="1" applyAlignment="1">
      <alignment horizontal="center" wrapText="1"/>
    </xf>
    <xf numFmtId="0" fontId="23" fillId="15" borderId="42" xfId="0" applyFont="1" applyFill="1" applyBorder="1" applyAlignment="1">
      <alignment horizontal="center" vertical="top" wrapText="1"/>
    </xf>
    <xf numFmtId="0" fontId="17" fillId="24" borderId="43" xfId="0" applyFont="1" applyFill="1" applyBorder="1" applyAlignment="1">
      <alignment horizontal="center" vertical="top"/>
    </xf>
    <xf numFmtId="0" fontId="16" fillId="24" borderId="41" xfId="0" applyFont="1" applyFill="1" applyBorder="1" applyAlignment="1">
      <alignment vertical="top"/>
    </xf>
    <xf numFmtId="0" fontId="23" fillId="15" borderId="40" xfId="0" applyFont="1" applyFill="1" applyBorder="1" applyAlignment="1">
      <alignment horizontal="center" vertical="top" wrapText="1"/>
    </xf>
    <xf numFmtId="0" fontId="23" fillId="15" borderId="44" xfId="0" applyFont="1" applyFill="1" applyBorder="1" applyAlignment="1">
      <alignment horizontal="center" vertical="top" wrapText="1"/>
    </xf>
    <xf numFmtId="0" fontId="16" fillId="25" borderId="45" xfId="0" applyFont="1" applyFill="1" applyBorder="1" applyAlignment="1">
      <alignment horizontal="center" vertical="top"/>
    </xf>
    <xf numFmtId="0" fontId="16" fillId="26" borderId="39" xfId="0" applyFont="1" applyFill="1" applyBorder="1" applyAlignment="1">
      <alignment vertical="top"/>
    </xf>
    <xf numFmtId="0" fontId="17" fillId="0" borderId="46" xfId="0" applyFont="1" applyBorder="1" applyAlignment="1">
      <alignment horizontal="left" vertical="top" wrapText="1"/>
    </xf>
    <xf numFmtId="0" fontId="12" fillId="0" borderId="47" xfId="0" quotePrefix="1" applyFont="1" applyFill="1" applyBorder="1" applyAlignment="1">
      <alignment horizontal="left" wrapText="1"/>
    </xf>
    <xf numFmtId="0" fontId="12" fillId="0" borderId="48" xfId="0" quotePrefix="1" applyFont="1" applyFill="1" applyBorder="1" applyAlignment="1">
      <alignment horizontal="left" wrapText="1"/>
    </xf>
    <xf numFmtId="0" fontId="17" fillId="0" borderId="46" xfId="0" applyFont="1" applyBorder="1" applyAlignment="1">
      <alignment vertical="top"/>
    </xf>
    <xf numFmtId="0" fontId="17" fillId="21" borderId="49" xfId="0" applyFont="1" applyFill="1" applyBorder="1" applyAlignment="1">
      <alignment horizontal="center" vertical="top"/>
    </xf>
    <xf numFmtId="0" fontId="17" fillId="21" borderId="46" xfId="0" applyFont="1" applyFill="1" applyBorder="1" applyAlignment="1">
      <alignment horizontal="center" vertical="top"/>
    </xf>
    <xf numFmtId="0" fontId="12" fillId="15" borderId="50" xfId="0" quotePrefix="1" applyFont="1" applyFill="1" applyBorder="1" applyAlignment="1">
      <alignment horizontal="center" wrapText="1"/>
    </xf>
    <xf numFmtId="0" fontId="12" fillId="15" borderId="51" xfId="0" quotePrefix="1" applyFont="1" applyFill="1" applyBorder="1" applyAlignment="1">
      <alignment horizontal="center" wrapText="1"/>
    </xf>
    <xf numFmtId="0" fontId="23" fillId="15" borderId="52" xfId="0" applyFont="1" applyFill="1" applyBorder="1" applyAlignment="1">
      <alignment horizontal="center" vertical="top" wrapText="1"/>
    </xf>
    <xf numFmtId="0" fontId="17" fillId="24" borderId="53" xfId="0" applyFont="1" applyFill="1" applyBorder="1" applyAlignment="1">
      <alignment horizontal="center" vertical="top"/>
    </xf>
    <xf numFmtId="0" fontId="16" fillId="24" borderId="47" xfId="0" applyFont="1" applyFill="1" applyBorder="1" applyAlignment="1">
      <alignment vertical="top"/>
    </xf>
    <xf numFmtId="0" fontId="23" fillId="15" borderId="51" xfId="0" applyFont="1" applyFill="1" applyBorder="1" applyAlignment="1">
      <alignment horizontal="center" vertical="top" wrapText="1"/>
    </xf>
    <xf numFmtId="0" fontId="23" fillId="15" borderId="54" xfId="0" applyFont="1" applyFill="1" applyBorder="1" applyAlignment="1">
      <alignment horizontal="center" vertical="top" wrapText="1"/>
    </xf>
    <xf numFmtId="0" fontId="16" fillId="25" borderId="48" xfId="0" applyFont="1" applyFill="1" applyBorder="1" applyAlignment="1">
      <alignment horizontal="center" vertical="top"/>
    </xf>
    <xf numFmtId="0" fontId="16" fillId="26" borderId="50" xfId="0" applyFont="1" applyFill="1" applyBorder="1" applyAlignment="1">
      <alignment vertical="top"/>
    </xf>
    <xf numFmtId="0" fontId="17" fillId="0" borderId="13" xfId="0" applyFont="1" applyBorder="1" applyAlignment="1">
      <alignment horizontal="left" vertical="top" wrapText="1"/>
    </xf>
    <xf numFmtId="0" fontId="12" fillId="0" borderId="0" xfId="0" quotePrefix="1" applyFont="1" applyFill="1" applyBorder="1" applyAlignment="1">
      <alignment horizontal="left" wrapText="1"/>
    </xf>
    <xf numFmtId="0" fontId="12" fillId="0" borderId="14" xfId="0" quotePrefix="1" applyFont="1" applyFill="1" applyBorder="1" applyAlignment="1">
      <alignment horizontal="left" wrapText="1"/>
    </xf>
    <xf numFmtId="0" fontId="17" fillId="0" borderId="13" xfId="0" applyFont="1" applyBorder="1" applyAlignment="1">
      <alignment vertical="top"/>
    </xf>
    <xf numFmtId="0" fontId="17" fillId="21" borderId="55" xfId="0" applyFont="1" applyFill="1" applyBorder="1" applyAlignment="1">
      <alignment horizontal="center" vertical="top"/>
    </xf>
    <xf numFmtId="0" fontId="17" fillId="21" borderId="13" xfId="0" applyFont="1" applyFill="1" applyBorder="1" applyAlignment="1">
      <alignment horizontal="center" vertical="top"/>
    </xf>
    <xf numFmtId="0" fontId="12" fillId="15" borderId="56" xfId="0" quotePrefix="1" applyFont="1" applyFill="1" applyBorder="1" applyAlignment="1">
      <alignment horizontal="center" wrapText="1"/>
    </xf>
    <xf numFmtId="0" fontId="12" fillId="15" borderId="57" xfId="0" quotePrefix="1" applyFont="1" applyFill="1" applyBorder="1" applyAlignment="1">
      <alignment horizontal="center" wrapText="1"/>
    </xf>
    <xf numFmtId="0" fontId="23" fillId="15" borderId="31" xfId="0" applyFont="1" applyFill="1" applyBorder="1" applyAlignment="1">
      <alignment horizontal="center" vertical="top" wrapText="1"/>
    </xf>
    <xf numFmtId="0" fontId="16" fillId="24" borderId="0" xfId="0" applyFont="1" applyFill="1" applyBorder="1" applyAlignment="1">
      <alignment vertical="top"/>
    </xf>
    <xf numFmtId="0" fontId="23" fillId="15" borderId="30" xfId="0" applyFont="1" applyFill="1" applyBorder="1" applyAlignment="1">
      <alignment horizontal="center" vertical="top" wrapText="1"/>
    </xf>
    <xf numFmtId="0" fontId="23" fillId="15" borderId="33" xfId="0" applyFont="1" applyFill="1" applyBorder="1" applyAlignment="1">
      <alignment horizontal="center" vertical="top" wrapText="1"/>
    </xf>
    <xf numFmtId="0" fontId="16" fillId="26" borderId="29" xfId="0" applyFont="1" applyFill="1" applyBorder="1" applyAlignment="1">
      <alignment vertical="top"/>
    </xf>
    <xf numFmtId="0" fontId="16" fillId="0" borderId="4" xfId="0" applyFont="1" applyFill="1" applyBorder="1" applyAlignment="1">
      <alignment horizontal="left" vertical="center" wrapText="1"/>
    </xf>
    <xf numFmtId="0" fontId="22" fillId="0" borderId="5" xfId="0" applyFont="1" applyFill="1" applyBorder="1" applyAlignment="1">
      <alignment horizontal="left" vertical="center" wrapText="1"/>
    </xf>
    <xf numFmtId="0" fontId="16" fillId="0" borderId="4" xfId="0" applyFont="1" applyFill="1" applyBorder="1" applyAlignment="1">
      <alignment horizontal="center" vertical="center"/>
    </xf>
    <xf numFmtId="0" fontId="21" fillId="21" borderId="7" xfId="0" applyFont="1" applyFill="1" applyBorder="1" applyAlignment="1">
      <alignment horizontal="center" vertical="center"/>
    </xf>
    <xf numFmtId="0" fontId="16" fillId="21" borderId="17" xfId="0" applyFont="1" applyFill="1" applyBorder="1" applyAlignment="1">
      <alignment horizontal="center" vertical="center"/>
    </xf>
    <xf numFmtId="0" fontId="16" fillId="21" borderId="8" xfId="0" applyFont="1" applyFill="1" applyBorder="1" applyAlignment="1">
      <alignment horizontal="left" vertical="center" wrapText="1"/>
    </xf>
    <xf numFmtId="0" fontId="16" fillId="21" borderId="59" xfId="0" applyFont="1" applyFill="1" applyBorder="1" applyAlignment="1">
      <alignment horizontal="center" vertical="center" wrapText="1"/>
    </xf>
    <xf numFmtId="0" fontId="16" fillId="21" borderId="5" xfId="0" applyFont="1" applyFill="1" applyBorder="1" applyAlignment="1">
      <alignment horizontal="left" vertical="center" wrapText="1"/>
    </xf>
    <xf numFmtId="0" fontId="16" fillId="21" borderId="9" xfId="0" applyFont="1" applyFill="1" applyBorder="1" applyAlignment="1">
      <alignment horizontal="center" vertical="center" wrapText="1"/>
    </xf>
    <xf numFmtId="0" fontId="21" fillId="23" borderId="5" xfId="0" applyFont="1" applyFill="1" applyBorder="1" applyAlignment="1">
      <alignment horizontal="center" vertical="center" wrapText="1"/>
    </xf>
    <xf numFmtId="0" fontId="16" fillId="24" borderId="43" xfId="0" applyFont="1" applyFill="1" applyBorder="1" applyAlignment="1">
      <alignment horizontal="center" vertical="center"/>
    </xf>
    <xf numFmtId="0" fontId="16" fillId="24" borderId="5" xfId="0" applyFont="1" applyFill="1" applyBorder="1" applyAlignment="1">
      <alignment horizontal="left" vertical="center" wrapText="1"/>
    </xf>
    <xf numFmtId="0" fontId="16" fillId="24" borderId="5" xfId="0" applyFont="1" applyFill="1" applyBorder="1" applyAlignment="1">
      <alignment horizontal="center" vertical="center" wrapText="1"/>
    </xf>
    <xf numFmtId="0" fontId="16" fillId="25" borderId="6" xfId="0" applyFont="1" applyFill="1" applyBorder="1" applyAlignment="1">
      <alignment horizontal="center" vertical="center"/>
    </xf>
    <xf numFmtId="0" fontId="16" fillId="26" borderId="8" xfId="0" applyFont="1" applyFill="1" applyBorder="1" applyAlignment="1">
      <alignment horizontal="left" vertical="center" wrapText="1"/>
    </xf>
    <xf numFmtId="0" fontId="16" fillId="26" borderId="10" xfId="0" applyFont="1" applyFill="1" applyBorder="1" applyAlignment="1">
      <alignment horizontal="center" vertical="center" wrapText="1"/>
    </xf>
    <xf numFmtId="0" fontId="16" fillId="27" borderId="22" xfId="0" applyFont="1" applyFill="1" applyBorder="1" applyAlignment="1">
      <alignment horizontal="center" vertical="center"/>
    </xf>
    <xf numFmtId="0" fontId="16" fillId="0" borderId="37" xfId="0" applyFont="1" applyFill="1" applyBorder="1" applyAlignment="1">
      <alignment horizontal="left" vertical="top" wrapText="1"/>
    </xf>
    <xf numFmtId="0" fontId="17" fillId="0" borderId="41" xfId="0" applyFont="1" applyFill="1" applyBorder="1" applyAlignment="1">
      <alignment horizontal="left" vertical="top" wrapText="1"/>
    </xf>
    <xf numFmtId="0" fontId="17" fillId="0" borderId="45" xfId="0" applyFont="1" applyFill="1" applyBorder="1" applyAlignment="1">
      <alignment horizontal="left" vertical="top" wrapText="1"/>
    </xf>
    <xf numFmtId="0" fontId="16" fillId="21" borderId="39" xfId="0" applyFont="1" applyFill="1" applyBorder="1" applyAlignment="1">
      <alignment horizontal="left" vertical="top" wrapText="1"/>
    </xf>
    <xf numFmtId="0" fontId="17" fillId="15" borderId="40" xfId="0" applyFont="1" applyFill="1" applyBorder="1" applyAlignment="1">
      <alignment horizontal="center" vertical="top" wrapText="1"/>
    </xf>
    <xf numFmtId="0" fontId="17" fillId="15" borderId="42" xfId="0" applyFont="1" applyFill="1" applyBorder="1" applyAlignment="1">
      <alignment horizontal="center" vertical="top" wrapText="1"/>
    </xf>
    <xf numFmtId="0" fontId="16" fillId="24" borderId="41" xfId="0" applyFont="1" applyFill="1" applyBorder="1" applyAlignment="1">
      <alignment horizontal="left" vertical="top" wrapText="1"/>
    </xf>
    <xf numFmtId="0" fontId="17" fillId="15" borderId="41" xfId="0" applyFont="1" applyFill="1" applyBorder="1" applyAlignment="1">
      <alignment horizontal="center" vertical="top" wrapText="1"/>
    </xf>
    <xf numFmtId="0" fontId="17" fillId="26" borderId="39" xfId="0" applyFont="1" applyFill="1" applyBorder="1" applyAlignment="1">
      <alignment horizontal="left" vertical="top"/>
    </xf>
    <xf numFmtId="0" fontId="16" fillId="0" borderId="46" xfId="0" applyFont="1" applyFill="1" applyBorder="1" applyAlignment="1">
      <alignment horizontal="left" vertical="top" wrapText="1"/>
    </xf>
    <xf numFmtId="0" fontId="17" fillId="0" borderId="47" xfId="0" applyFont="1" applyFill="1" applyBorder="1" applyAlignment="1">
      <alignment horizontal="left" vertical="top" wrapText="1"/>
    </xf>
    <xf numFmtId="0" fontId="17" fillId="0" borderId="48" xfId="0" applyFont="1" applyFill="1" applyBorder="1" applyAlignment="1">
      <alignment horizontal="left" vertical="top" wrapText="1"/>
    </xf>
    <xf numFmtId="0" fontId="16" fillId="21" borderId="50" xfId="0" applyFont="1" applyFill="1" applyBorder="1" applyAlignment="1">
      <alignment horizontal="left" vertical="top" wrapText="1"/>
    </xf>
    <xf numFmtId="0" fontId="17" fillId="15" borderId="51" xfId="0" applyFont="1" applyFill="1" applyBorder="1" applyAlignment="1">
      <alignment horizontal="center" vertical="top" wrapText="1"/>
    </xf>
    <xf numFmtId="0" fontId="17" fillId="15" borderId="52" xfId="0" applyFont="1" applyFill="1" applyBorder="1" applyAlignment="1">
      <alignment horizontal="center" vertical="top" wrapText="1"/>
    </xf>
    <xf numFmtId="0" fontId="16" fillId="24" borderId="47" xfId="0" applyFont="1" applyFill="1" applyBorder="1" applyAlignment="1">
      <alignment horizontal="left" vertical="top" wrapText="1"/>
    </xf>
    <xf numFmtId="0" fontId="17" fillId="15" borderId="47" xfId="0" applyFont="1" applyFill="1" applyBorder="1" applyAlignment="1">
      <alignment horizontal="center" vertical="top" wrapText="1"/>
    </xf>
    <xf numFmtId="0" fontId="17" fillId="26" borderId="50" xfId="0" applyFont="1" applyFill="1" applyBorder="1" applyAlignment="1">
      <alignment horizontal="left" vertical="top"/>
    </xf>
    <xf numFmtId="0" fontId="16" fillId="0" borderId="23" xfId="0" applyFont="1" applyFill="1" applyBorder="1" applyAlignment="1">
      <alignment horizontal="left" vertical="top" wrapText="1"/>
    </xf>
    <xf numFmtId="0" fontId="17" fillId="0" borderId="24"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21" borderId="60" xfId="0" applyFont="1" applyFill="1" applyBorder="1" applyAlignment="1">
      <alignment horizontal="center" vertical="top"/>
    </xf>
    <xf numFmtId="0" fontId="16" fillId="21" borderId="56" xfId="0" applyFont="1" applyFill="1" applyBorder="1" applyAlignment="1">
      <alignment horizontal="left" vertical="top" wrapText="1"/>
    </xf>
    <xf numFmtId="0" fontId="17" fillId="15" borderId="57" xfId="0" applyFont="1" applyFill="1" applyBorder="1" applyAlignment="1">
      <alignment horizontal="center" vertical="top" wrapText="1"/>
    </xf>
    <xf numFmtId="0" fontId="17" fillId="15" borderId="61" xfId="0" applyFont="1" applyFill="1" applyBorder="1" applyAlignment="1">
      <alignment horizontal="center" vertical="top" wrapText="1"/>
    </xf>
    <xf numFmtId="0" fontId="17" fillId="24" borderId="32" xfId="0" applyFont="1" applyFill="1" applyBorder="1" applyAlignment="1">
      <alignment horizontal="center" vertical="top"/>
    </xf>
    <xf numFmtId="0" fontId="16" fillId="24" borderId="24" xfId="0" applyFont="1" applyFill="1" applyBorder="1" applyAlignment="1">
      <alignment horizontal="left" vertical="top" wrapText="1"/>
    </xf>
    <xf numFmtId="0" fontId="17" fillId="15" borderId="24" xfId="0" applyFont="1" applyFill="1" applyBorder="1" applyAlignment="1">
      <alignment horizontal="center" vertical="top" wrapText="1"/>
    </xf>
    <xf numFmtId="0" fontId="16" fillId="25" borderId="25" xfId="0" applyFont="1" applyFill="1" applyBorder="1" applyAlignment="1">
      <alignment horizontal="center" vertical="top"/>
    </xf>
    <xf numFmtId="0" fontId="17" fillId="26" borderId="56" xfId="0" applyFont="1" applyFill="1" applyBorder="1" applyAlignment="1">
      <alignment horizontal="left" vertical="top" wrapText="1"/>
    </xf>
    <xf numFmtId="0" fontId="6" fillId="20" borderId="17" xfId="0" applyFont="1" applyFill="1" applyBorder="1"/>
    <xf numFmtId="0" fontId="0" fillId="0" borderId="19" xfId="0" applyBorder="1"/>
    <xf numFmtId="0" fontId="5" fillId="0" borderId="19" xfId="0" applyFont="1" applyBorder="1"/>
    <xf numFmtId="0" fontId="0" fillId="0" borderId="12" xfId="0" applyBorder="1"/>
    <xf numFmtId="0" fontId="25" fillId="20" borderId="13" xfId="0" applyFont="1" applyFill="1" applyBorder="1"/>
    <xf numFmtId="0" fontId="25" fillId="20" borderId="0" xfId="0" applyFont="1" applyFill="1" applyBorder="1"/>
    <xf numFmtId="0" fontId="25" fillId="7" borderId="0" xfId="0" applyFont="1" applyFill="1" applyBorder="1"/>
    <xf numFmtId="0" fontId="25" fillId="7" borderId="33" xfId="0" applyFont="1" applyFill="1" applyBorder="1"/>
    <xf numFmtId="0" fontId="0" fillId="20" borderId="13" xfId="0" applyFill="1" applyBorder="1"/>
    <xf numFmtId="0" fontId="0" fillId="20" borderId="0" xfId="0" applyFill="1" applyBorder="1"/>
    <xf numFmtId="0" fontId="0" fillId="7" borderId="0" xfId="0" applyFill="1" applyBorder="1"/>
    <xf numFmtId="0" fontId="0" fillId="7" borderId="33" xfId="0" applyFill="1" applyBorder="1"/>
    <xf numFmtId="0" fontId="0" fillId="20" borderId="19" xfId="0" applyFill="1" applyBorder="1"/>
    <xf numFmtId="0" fontId="0" fillId="7" borderId="19" xfId="0" applyFill="1" applyBorder="1"/>
    <xf numFmtId="0" fontId="0" fillId="7" borderId="12" xfId="0" applyFill="1" applyBorder="1"/>
    <xf numFmtId="0" fontId="0" fillId="20" borderId="23" xfId="0" applyFill="1" applyBorder="1"/>
    <xf numFmtId="0" fontId="0" fillId="20" borderId="24" xfId="0" applyFill="1" applyBorder="1"/>
    <xf numFmtId="0" fontId="0" fillId="7" borderId="24" xfId="0" applyFill="1" applyBorder="1"/>
    <xf numFmtId="0" fontId="0" fillId="7" borderId="62" xfId="0" applyFill="1" applyBorder="1"/>
    <xf numFmtId="0" fontId="8" fillId="27" borderId="0" xfId="0" applyFont="1" applyFill="1" applyBorder="1" applyAlignment="1">
      <alignment horizontal="center" vertical="top"/>
    </xf>
    <xf numFmtId="0" fontId="16" fillId="27" borderId="13" xfId="0" applyFont="1" applyFill="1" applyBorder="1" applyAlignment="1">
      <alignment horizontal="center" vertical="center"/>
    </xf>
    <xf numFmtId="0" fontId="16" fillId="27" borderId="17" xfId="0" applyFont="1" applyFill="1" applyBorder="1" applyAlignment="1">
      <alignment horizontal="center" vertical="center"/>
    </xf>
    <xf numFmtId="0" fontId="6" fillId="20" borderId="17" xfId="0" applyFont="1" applyFill="1" applyBorder="1" applyAlignment="1"/>
    <xf numFmtId="0" fontId="7" fillId="0" borderId="0" xfId="0" applyFont="1"/>
    <xf numFmtId="0" fontId="30" fillId="28" borderId="11" xfId="0" applyFont="1" applyFill="1" applyBorder="1" applyAlignment="1">
      <alignment vertical="top" wrapText="1"/>
    </xf>
    <xf numFmtId="0" fontId="30" fillId="28" borderId="18" xfId="0" applyFont="1" applyFill="1" applyBorder="1" applyAlignment="1">
      <alignment horizontal="center" vertical="top" wrapText="1"/>
    </xf>
    <xf numFmtId="0" fontId="28" fillId="28" borderId="29" xfId="0" applyFont="1" applyFill="1" applyBorder="1" applyAlignment="1">
      <alignment horizontal="left" vertical="center" wrapText="1"/>
    </xf>
    <xf numFmtId="0" fontId="28" fillId="28" borderId="33" xfId="0" applyFont="1" applyFill="1" applyBorder="1" applyAlignment="1">
      <alignment horizontal="center" vertical="center" wrapText="1"/>
    </xf>
    <xf numFmtId="0" fontId="31" fillId="28" borderId="44" xfId="0" applyFont="1" applyFill="1" applyBorder="1" applyAlignment="1">
      <alignment horizontal="center" vertical="top" wrapText="1"/>
    </xf>
    <xf numFmtId="0" fontId="31" fillId="28" borderId="54" xfId="0" applyFont="1" applyFill="1" applyBorder="1" applyAlignment="1">
      <alignment horizontal="center" vertical="top" wrapText="1"/>
    </xf>
    <xf numFmtId="0" fontId="31" fillId="28" borderId="33" xfId="0" applyFont="1" applyFill="1" applyBorder="1" applyAlignment="1">
      <alignment horizontal="center" vertical="top" wrapText="1"/>
    </xf>
    <xf numFmtId="0" fontId="28" fillId="28" borderId="8" xfId="0" applyFont="1" applyFill="1" applyBorder="1" applyAlignment="1">
      <alignment horizontal="left" vertical="center" wrapText="1"/>
    </xf>
    <xf numFmtId="0" fontId="28" fillId="28" borderId="10" xfId="0" applyFont="1" applyFill="1" applyBorder="1" applyAlignment="1">
      <alignment horizontal="center" vertical="center" wrapText="1"/>
    </xf>
    <xf numFmtId="0" fontId="31" fillId="28" borderId="41" xfId="0" applyFont="1" applyFill="1" applyBorder="1" applyAlignment="1">
      <alignment horizontal="center" vertical="top" wrapText="1"/>
    </xf>
    <xf numFmtId="0" fontId="31" fillId="28" borderId="47" xfId="0" applyFont="1" applyFill="1" applyBorder="1" applyAlignment="1">
      <alignment horizontal="center" vertical="top" wrapText="1"/>
    </xf>
    <xf numFmtId="0" fontId="31" fillId="28" borderId="24" xfId="0" applyFont="1" applyFill="1" applyBorder="1" applyAlignment="1">
      <alignment horizontal="center" vertical="top" wrapText="1"/>
    </xf>
    <xf numFmtId="0" fontId="16" fillId="8" borderId="0" xfId="0" applyFont="1" applyFill="1" applyBorder="1" applyAlignment="1">
      <alignment horizontal="left" vertical="top" wrapText="1"/>
    </xf>
    <xf numFmtId="0" fontId="8" fillId="21" borderId="5" xfId="0" applyFont="1" applyFill="1" applyBorder="1" applyAlignment="1">
      <alignment horizontal="right" vertical="top" wrapText="1"/>
    </xf>
    <xf numFmtId="0" fontId="28" fillId="29" borderId="14" xfId="0" applyFont="1" applyFill="1" applyBorder="1" applyAlignment="1">
      <alignment horizontal="center" vertical="center"/>
    </xf>
    <xf numFmtId="0" fontId="28" fillId="29" borderId="45" xfId="0" applyFont="1" applyFill="1" applyBorder="1" applyAlignment="1">
      <alignment horizontal="center" vertical="top"/>
    </xf>
    <xf numFmtId="0" fontId="28" fillId="29" borderId="48" xfId="0" applyFont="1" applyFill="1" applyBorder="1" applyAlignment="1">
      <alignment horizontal="center" vertical="top"/>
    </xf>
    <xf numFmtId="0" fontId="28" fillId="29" borderId="14" xfId="0" applyFont="1" applyFill="1" applyBorder="1" applyAlignment="1">
      <alignment horizontal="center" vertical="top"/>
    </xf>
    <xf numFmtId="0" fontId="17" fillId="24" borderId="58" xfId="0" applyFont="1" applyFill="1" applyBorder="1" applyAlignment="1">
      <alignment horizontal="center" vertical="top"/>
    </xf>
    <xf numFmtId="0" fontId="1" fillId="7" borderId="0" xfId="0" applyFont="1" applyFill="1" applyBorder="1"/>
    <xf numFmtId="0" fontId="17" fillId="27" borderId="45" xfId="0" applyFont="1" applyFill="1" applyBorder="1" applyAlignment="1">
      <alignment horizontal="center" vertical="top"/>
    </xf>
    <xf numFmtId="0" fontId="17" fillId="27" borderId="48" xfId="0" applyFont="1" applyFill="1" applyBorder="1" applyAlignment="1">
      <alignment horizontal="center" vertical="top"/>
    </xf>
    <xf numFmtId="0" fontId="17" fillId="27" borderId="14" xfId="0" applyFont="1" applyFill="1" applyBorder="1" applyAlignment="1">
      <alignment horizontal="center" vertical="top"/>
    </xf>
    <xf numFmtId="0" fontId="19" fillId="4" borderId="19" xfId="0" applyFont="1" applyFill="1" applyBorder="1" applyAlignment="1">
      <alignment horizontal="center" vertical="top" wrapText="1"/>
    </xf>
    <xf numFmtId="0" fontId="19" fillId="4" borderId="0" xfId="0" quotePrefix="1" applyFont="1" applyFill="1" applyBorder="1" applyAlignment="1">
      <alignment horizontal="center" vertical="center" wrapText="1"/>
    </xf>
    <xf numFmtId="0" fontId="12" fillId="4" borderId="41" xfId="0" quotePrefix="1" applyFont="1" applyFill="1" applyBorder="1" applyAlignment="1">
      <alignment horizontal="center" wrapText="1"/>
    </xf>
    <xf numFmtId="0" fontId="12" fillId="4" borderId="47" xfId="0" quotePrefix="1" applyFont="1" applyFill="1" applyBorder="1" applyAlignment="1">
      <alignment horizontal="center" wrapText="1"/>
    </xf>
    <xf numFmtId="0" fontId="12" fillId="4" borderId="0" xfId="0" quotePrefix="1" applyFont="1" applyFill="1" applyBorder="1" applyAlignment="1">
      <alignment horizontal="center" wrapText="1"/>
    </xf>
    <xf numFmtId="0" fontId="16" fillId="4" borderId="5" xfId="0" applyFont="1" applyFill="1" applyBorder="1" applyAlignment="1">
      <alignment horizontal="center" vertical="center" wrapText="1"/>
    </xf>
    <xf numFmtId="0" fontId="17" fillId="4" borderId="41" xfId="0" applyFont="1" applyFill="1" applyBorder="1" applyAlignment="1">
      <alignment horizontal="center" vertical="top" wrapText="1"/>
    </xf>
    <xf numFmtId="0" fontId="17" fillId="4" borderId="47" xfId="0" applyFont="1" applyFill="1" applyBorder="1" applyAlignment="1">
      <alignment horizontal="center" vertical="top" wrapText="1"/>
    </xf>
    <xf numFmtId="0" fontId="17" fillId="4" borderId="24" xfId="0" applyFont="1" applyFill="1" applyBorder="1" applyAlignment="1">
      <alignment horizontal="center" vertical="top" wrapText="1"/>
    </xf>
    <xf numFmtId="0" fontId="8" fillId="4" borderId="19" xfId="0" applyFont="1" applyFill="1" applyBorder="1" applyAlignment="1">
      <alignment horizontal="center" vertical="center" wrapText="1"/>
    </xf>
    <xf numFmtId="0" fontId="22" fillId="4" borderId="0" xfId="0" applyFont="1" applyFill="1" applyBorder="1" applyAlignment="1">
      <alignment horizontal="center" vertical="center" wrapText="1"/>
    </xf>
    <xf numFmtId="0" fontId="23" fillId="4" borderId="41" xfId="0" applyFont="1" applyFill="1" applyBorder="1" applyAlignment="1">
      <alignment horizontal="center" vertical="top" wrapText="1"/>
    </xf>
    <xf numFmtId="0" fontId="23" fillId="4" borderId="47" xfId="0" applyFont="1" applyFill="1" applyBorder="1" applyAlignment="1">
      <alignment horizontal="center" vertical="top" wrapText="1"/>
    </xf>
    <xf numFmtId="0" fontId="23" fillId="4" borderId="0" xfId="0" applyFont="1" applyFill="1" applyBorder="1" applyAlignment="1">
      <alignment horizontal="center" vertical="top" wrapText="1"/>
    </xf>
    <xf numFmtId="0" fontId="11" fillId="4" borderId="19" xfId="0" applyFont="1" applyFill="1" applyBorder="1" applyAlignment="1">
      <alignment horizontal="center" vertical="center" wrapText="1"/>
    </xf>
    <xf numFmtId="9" fontId="16" fillId="4" borderId="41" xfId="2" applyFont="1" applyFill="1" applyBorder="1" applyAlignment="1">
      <alignment horizontal="left" vertical="top" wrapText="1"/>
    </xf>
    <xf numFmtId="9" fontId="16" fillId="4" borderId="41" xfId="2" applyFont="1" applyFill="1" applyBorder="1" applyAlignment="1">
      <alignment horizontal="center" vertical="top" wrapText="1"/>
    </xf>
    <xf numFmtId="9" fontId="16" fillId="4" borderId="39" xfId="2" applyFont="1" applyFill="1" applyBorder="1" applyAlignment="1">
      <alignment vertical="top"/>
    </xf>
    <xf numFmtId="0" fontId="15" fillId="26" borderId="12" xfId="0" applyFont="1" applyFill="1" applyBorder="1" applyAlignment="1">
      <alignment horizontal="center" vertical="center" wrapText="1"/>
    </xf>
    <xf numFmtId="0" fontId="8" fillId="21" borderId="8" xfId="0" applyFont="1" applyFill="1" applyBorder="1" applyAlignment="1">
      <alignment horizontal="right" vertical="top" wrapText="1"/>
    </xf>
    <xf numFmtId="0" fontId="8" fillId="21" borderId="5" xfId="0" applyFont="1" applyFill="1" applyBorder="1" applyAlignment="1">
      <alignment horizontal="right" vertical="top" wrapText="1"/>
    </xf>
    <xf numFmtId="0" fontId="8" fillId="21" borderId="9" xfId="0" applyFont="1" applyFill="1" applyBorder="1" applyAlignment="1">
      <alignment horizontal="right" vertical="top" wrapText="1"/>
    </xf>
    <xf numFmtId="0" fontId="11" fillId="24" borderId="8" xfId="0" applyFont="1" applyFill="1" applyBorder="1" applyAlignment="1">
      <alignment horizontal="center" vertical="top" wrapText="1"/>
    </xf>
    <xf numFmtId="0" fontId="12" fillId="24" borderId="5" xfId="0" applyFont="1" applyFill="1" applyBorder="1" applyAlignment="1">
      <alignment horizontal="center" vertical="top" wrapText="1"/>
    </xf>
    <xf numFmtId="0" fontId="12" fillId="24" borderId="10" xfId="0" applyFont="1" applyFill="1" applyBorder="1" applyAlignment="1">
      <alignment horizontal="center" vertical="top" wrapText="1"/>
    </xf>
    <xf numFmtId="0" fontId="13" fillId="26" borderId="11" xfId="0" applyFont="1" applyFill="1" applyBorder="1" applyAlignment="1">
      <alignment horizontal="center" vertical="center" wrapText="1"/>
    </xf>
    <xf numFmtId="0" fontId="15" fillId="26" borderId="12" xfId="0" applyFont="1" applyFill="1" applyBorder="1" applyAlignment="1">
      <alignment horizontal="center" vertical="center" wrapText="1"/>
    </xf>
    <xf numFmtId="0" fontId="16" fillId="0" borderId="15" xfId="0" applyFont="1" applyBorder="1" applyAlignment="1">
      <alignment vertical="center" wrapText="1"/>
    </xf>
    <xf numFmtId="0" fontId="16" fillId="0" borderId="26" xfId="0" applyFont="1" applyBorder="1" applyAlignment="1">
      <alignment vertical="center" wrapText="1"/>
    </xf>
    <xf numFmtId="0" fontId="8" fillId="21" borderId="11" xfId="0" applyFont="1" applyFill="1" applyBorder="1" applyAlignment="1">
      <alignment horizontal="center" vertical="center" wrapText="1"/>
    </xf>
    <xf numFmtId="0" fontId="8" fillId="21" borderId="18" xfId="0" applyFont="1" applyFill="1" applyBorder="1" applyAlignment="1">
      <alignment horizontal="center" vertical="center" wrapText="1"/>
    </xf>
    <xf numFmtId="0" fontId="8" fillId="21" borderId="19" xfId="0" applyFont="1" applyFill="1" applyBorder="1" applyAlignment="1">
      <alignment horizontal="center" vertical="center" wrapText="1"/>
    </xf>
    <xf numFmtId="0" fontId="8" fillId="21" borderId="20" xfId="0" applyFont="1" applyFill="1" applyBorder="1" applyAlignment="1">
      <alignment horizontal="center" vertical="center" wrapText="1"/>
    </xf>
    <xf numFmtId="0" fontId="11" fillId="24" borderId="11" xfId="0" applyFont="1" applyFill="1" applyBorder="1" applyAlignment="1">
      <alignment horizontal="center" vertical="center" wrapText="1"/>
    </xf>
    <xf numFmtId="0" fontId="11" fillId="24" borderId="18" xfId="0" applyFont="1" applyFill="1" applyBorder="1" applyAlignment="1">
      <alignment horizontal="center" vertical="center" wrapText="1"/>
    </xf>
    <xf numFmtId="0" fontId="28" fillId="28" borderId="11" xfId="0" applyFont="1" applyFill="1" applyBorder="1" applyAlignment="1">
      <alignment horizontal="center" vertical="center" wrapText="1"/>
    </xf>
    <xf numFmtId="0" fontId="29" fillId="28" borderId="12" xfId="0" applyFont="1" applyFill="1" applyBorder="1" applyAlignment="1">
      <alignment horizontal="center" vertical="center" wrapText="1"/>
    </xf>
    <xf numFmtId="0" fontId="15" fillId="26" borderId="10" xfId="0" applyFont="1" applyFill="1" applyBorder="1" applyAlignment="1">
      <alignment horizontal="center" vertical="center" wrapText="1"/>
    </xf>
    <xf numFmtId="0" fontId="19" fillId="26" borderId="19" xfId="0" applyFont="1" applyFill="1" applyBorder="1" applyAlignment="1">
      <alignment horizontal="center" vertical="top" wrapText="1"/>
    </xf>
    <xf numFmtId="0" fontId="17" fillId="15" borderId="35" xfId="0" applyFont="1" applyFill="1" applyBorder="1" applyAlignment="1">
      <alignment horizontal="center" vertical="top" wrapText="1"/>
    </xf>
    <xf numFmtId="0" fontId="17" fillId="15" borderId="0" xfId="0" applyFont="1" applyFill="1" applyBorder="1" applyAlignment="1">
      <alignment horizontal="center" vertical="top" wrapText="1"/>
    </xf>
    <xf numFmtId="9" fontId="23" fillId="15" borderId="33" xfId="0" applyNumberFormat="1" applyFont="1" applyFill="1" applyBorder="1" applyAlignment="1">
      <alignment horizontal="center" vertical="top" wrapText="1"/>
    </xf>
    <xf numFmtId="9" fontId="16" fillId="27" borderId="13" xfId="2" applyFont="1" applyFill="1" applyBorder="1" applyAlignment="1">
      <alignment horizontal="center" vertical="top"/>
    </xf>
    <xf numFmtId="9" fontId="16" fillId="27" borderId="13" xfId="2" applyFont="1" applyFill="1" applyBorder="1" applyAlignment="1">
      <alignment horizontal="center" vertical="center"/>
    </xf>
    <xf numFmtId="0" fontId="17" fillId="27" borderId="13" xfId="2" applyNumberFormat="1" applyFont="1" applyFill="1" applyBorder="1" applyAlignment="1">
      <alignment horizontal="center" vertical="top"/>
    </xf>
    <xf numFmtId="9" fontId="17" fillId="27" borderId="13" xfId="2" applyFont="1" applyFill="1" applyBorder="1" applyAlignment="1">
      <alignment horizontal="center" vertical="center"/>
    </xf>
    <xf numFmtId="0" fontId="9" fillId="27" borderId="13" xfId="2" applyNumberFormat="1" applyFont="1" applyFill="1" applyBorder="1" applyAlignment="1">
      <alignment horizontal="center" vertical="top"/>
    </xf>
    <xf numFmtId="0" fontId="4" fillId="13" borderId="0" xfId="0" applyFont="1" applyFill="1" applyBorder="1"/>
    <xf numFmtId="9" fontId="0" fillId="8" borderId="0" xfId="2" applyFont="1" applyFill="1"/>
    <xf numFmtId="9" fontId="17" fillId="21" borderId="41" xfId="2" applyFont="1" applyFill="1" applyBorder="1" applyAlignment="1">
      <alignment horizontal="left" vertical="top"/>
    </xf>
    <xf numFmtId="9" fontId="23" fillId="4" borderId="39" xfId="2" applyFont="1" applyFill="1" applyBorder="1" applyAlignment="1">
      <alignment horizontal="right" vertical="top"/>
    </xf>
    <xf numFmtId="9" fontId="17" fillId="4" borderId="41" xfId="2" applyFont="1" applyFill="1" applyBorder="1" applyAlignment="1">
      <alignment horizontal="center" vertical="top" wrapText="1"/>
    </xf>
    <xf numFmtId="0" fontId="23" fillId="27" borderId="13" xfId="2" applyNumberFormat="1" applyFont="1" applyFill="1" applyBorder="1" applyAlignment="1">
      <alignment horizontal="center" vertical="top"/>
    </xf>
    <xf numFmtId="0" fontId="35" fillId="27" borderId="22" xfId="0" applyFont="1" applyFill="1" applyBorder="1" applyAlignment="1">
      <alignment horizontal="center" vertical="top" wrapText="1"/>
    </xf>
    <xf numFmtId="0" fontId="35" fillId="27" borderId="23" xfId="0" applyFont="1" applyFill="1" applyBorder="1" applyAlignment="1">
      <alignment horizontal="center" vertical="top" wrapText="1"/>
    </xf>
    <xf numFmtId="0" fontId="35" fillId="27" borderId="24" xfId="0" applyFont="1" applyFill="1" applyBorder="1" applyAlignment="1">
      <alignment horizontal="center" vertical="top" wrapText="1"/>
    </xf>
    <xf numFmtId="0" fontId="36" fillId="27" borderId="22" xfId="0" applyFont="1" applyFill="1" applyBorder="1" applyAlignment="1">
      <alignment horizontal="center" vertical="top" wrapText="1"/>
    </xf>
    <xf numFmtId="0" fontId="36" fillId="27" borderId="17" xfId="0" applyFont="1" applyFill="1" applyBorder="1" applyAlignment="1">
      <alignment horizontal="center" vertical="top" wrapText="1"/>
    </xf>
    <xf numFmtId="9" fontId="36" fillId="27" borderId="17" xfId="2" applyFont="1" applyFill="1" applyBorder="1" applyAlignment="1">
      <alignment horizontal="center" vertical="top" wrapText="1"/>
    </xf>
  </cellXfs>
  <cellStyles count="3">
    <cellStyle name="Ausgabe" xfId="1" builtinId="21"/>
    <cellStyle name="Prozent" xfId="2" builtinId="5"/>
    <cellStyle name="Standard"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21</xdr:col>
      <xdr:colOff>711200</xdr:colOff>
      <xdr:row>0</xdr:row>
      <xdr:rowOff>133350</xdr:rowOff>
    </xdr:from>
    <xdr:to>
      <xdr:col>26</xdr:col>
      <xdr:colOff>311150</xdr:colOff>
      <xdr:row>3</xdr:row>
      <xdr:rowOff>101600</xdr:rowOff>
    </xdr:to>
    <xdr:sp macro="" textlink="">
      <xdr:nvSpPr>
        <xdr:cNvPr id="2" name="Textfeld 1"/>
        <xdr:cNvSpPr txBox="1"/>
      </xdr:nvSpPr>
      <xdr:spPr>
        <a:xfrm>
          <a:off x="16363950" y="133350"/>
          <a:ext cx="2019300" cy="52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Open Access </a:t>
          </a:r>
          <a:r>
            <a:rPr lang="de-DE" sz="1100"/>
            <a:t>= alles was kostenfrei, frei einsehbar und/oder</a:t>
          </a:r>
          <a:r>
            <a:rPr lang="de-DE" sz="1100" baseline="0"/>
            <a:t> downloadbar war.</a:t>
          </a:r>
          <a:endParaRPr lang="de-DE" sz="1100"/>
        </a:p>
      </xdr:txBody>
    </xdr:sp>
    <xdr:clientData/>
  </xdr:twoCellAnchor>
  <xdr:twoCellAnchor>
    <xdr:from>
      <xdr:col>26</xdr:col>
      <xdr:colOff>400050</xdr:colOff>
      <xdr:row>0</xdr:row>
      <xdr:rowOff>44450</xdr:rowOff>
    </xdr:from>
    <xdr:to>
      <xdr:col>29</xdr:col>
      <xdr:colOff>330200</xdr:colOff>
      <xdr:row>5</xdr:row>
      <xdr:rowOff>101600</xdr:rowOff>
    </xdr:to>
    <xdr:sp macro="" textlink="">
      <xdr:nvSpPr>
        <xdr:cNvPr id="3" name="Textfeld 2"/>
        <xdr:cNvSpPr txBox="1"/>
      </xdr:nvSpPr>
      <xdr:spPr>
        <a:xfrm>
          <a:off x="17576800" y="44450"/>
          <a:ext cx="2216150" cy="9906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1100" baseline="0"/>
        </a:p>
        <a:p>
          <a:r>
            <a:rPr lang="de-DE" sz="1100"/>
            <a:t>Paß, Stefanie:</a:t>
          </a:r>
        </a:p>
        <a:p>
          <a:r>
            <a:rPr lang="de-DE" sz="1100" b="1"/>
            <a:t>Poster </a:t>
          </a:r>
          <a:r>
            <a:rPr lang="de-DE" sz="1100"/>
            <a:t>wurden hier aus der Zählung rausgenommen - und extra ausgewiesen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662214</xdr:colOff>
      <xdr:row>3</xdr:row>
      <xdr:rowOff>163285</xdr:rowOff>
    </xdr:from>
    <xdr:to>
      <xdr:col>18</xdr:col>
      <xdr:colOff>344714</xdr:colOff>
      <xdr:row>10</xdr:row>
      <xdr:rowOff>54428</xdr:rowOff>
    </xdr:to>
    <xdr:sp macro="" textlink="">
      <xdr:nvSpPr>
        <xdr:cNvPr id="2" name="Textfeld 1"/>
        <xdr:cNvSpPr txBox="1"/>
      </xdr:nvSpPr>
      <xdr:spPr>
        <a:xfrm>
          <a:off x="9044214" y="1995714"/>
          <a:ext cx="5016500" cy="1161143"/>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solidFill>
                <a:srgbClr val="FF0000"/>
              </a:solidFill>
            </a:rPr>
            <a:t>Datensätze,</a:t>
          </a:r>
          <a:r>
            <a:rPr lang="de-DE" sz="1800" b="1" baseline="0">
              <a:solidFill>
                <a:srgbClr val="FF0000"/>
              </a:solidFill>
            </a:rPr>
            <a:t> die nicht in die Auswertung einfließen konnten, da hier die Abteilungszuordnung fehlte: 16 Publikationen; davon 12 peer-rev-Artikel</a:t>
          </a:r>
          <a:endParaRPr lang="de-DE" sz="1800" b="1">
            <a:solidFill>
              <a:srgbClr val="FF0000"/>
            </a:solidFil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391"/>
  <sheetViews>
    <sheetView topLeftCell="BQ1" zoomScale="60" zoomScaleNormal="60" workbookViewId="0">
      <pane ySplit="1" topLeftCell="A2" activePane="bottomLeft" state="frozen"/>
      <selection activeCell="H1" sqref="H1"/>
      <selection pane="bottomLeft" activeCell="AG361" sqref="A361:XFD361"/>
    </sheetView>
  </sheetViews>
  <sheetFormatPr baseColWidth="10" defaultColWidth="9.1796875" defaultRowHeight="14.5" x14ac:dyDescent="0.35"/>
  <cols>
    <col min="6" max="6" width="22.26953125" customWidth="1"/>
    <col min="7" max="7" width="17.54296875" customWidth="1"/>
    <col min="10" max="10" width="35.81640625" customWidth="1"/>
    <col min="21" max="21" width="20.6328125" customWidth="1"/>
    <col min="22" max="22" width="4.1796875" customWidth="1"/>
    <col min="23" max="23" width="3.7265625" customWidth="1"/>
    <col min="24" max="24" width="2.90625" customWidth="1"/>
    <col min="25" max="32" width="0.1796875" hidden="1" customWidth="1"/>
    <col min="33" max="36" width="5.26953125" customWidth="1"/>
    <col min="37" max="37" width="5.453125" customWidth="1"/>
    <col min="38" max="38" width="3.90625" customWidth="1"/>
    <col min="39" max="39" width="4.6328125" customWidth="1"/>
    <col min="40" max="44" width="5" customWidth="1"/>
    <col min="47" max="51" width="4.7265625" customWidth="1"/>
    <col min="56" max="121" width="4.453125" customWidth="1"/>
    <col min="122" max="129" width="5.81640625" customWidth="1"/>
  </cols>
  <sheetData>
    <row r="1" spans="1:129" s="1" customFormat="1" ht="13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1" t="s">
        <v>16</v>
      </c>
      <c r="R1" s="5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9" t="s">
        <v>32</v>
      </c>
      <c r="AH1" s="9" t="s">
        <v>33</v>
      </c>
      <c r="AI1" s="9" t="s">
        <v>34</v>
      </c>
      <c r="AJ1" s="9" t="s">
        <v>35</v>
      </c>
      <c r="AK1" s="10" t="s">
        <v>3783</v>
      </c>
      <c r="AL1" s="11" t="s">
        <v>3784</v>
      </c>
      <c r="AM1" s="6" t="s">
        <v>36</v>
      </c>
      <c r="AN1" s="6" t="s">
        <v>37</v>
      </c>
      <c r="AO1" s="6" t="s">
        <v>38</v>
      </c>
      <c r="AP1" s="6" t="s">
        <v>39</v>
      </c>
      <c r="AQ1" s="6" t="s">
        <v>40</v>
      </c>
      <c r="AR1" s="6" t="s">
        <v>41</v>
      </c>
      <c r="AS1" s="7" t="s">
        <v>3781</v>
      </c>
      <c r="AT1" s="8" t="s">
        <v>3782</v>
      </c>
      <c r="AU1" s="3" t="s">
        <v>42</v>
      </c>
      <c r="AV1" s="3" t="s">
        <v>43</v>
      </c>
      <c r="AW1" s="3" t="s">
        <v>44</v>
      </c>
      <c r="AX1" s="3" t="s">
        <v>45</v>
      </c>
      <c r="AY1" s="3" t="s">
        <v>46</v>
      </c>
      <c r="AZ1" s="4" t="s">
        <v>3777</v>
      </c>
      <c r="BA1" s="5" t="s">
        <v>3778</v>
      </c>
      <c r="BB1" s="12" t="s">
        <v>3779</v>
      </c>
      <c r="BC1" s="13" t="s">
        <v>3780</v>
      </c>
      <c r="BD1" s="14" t="s">
        <v>47</v>
      </c>
      <c r="BE1" s="14" t="s">
        <v>48</v>
      </c>
      <c r="BF1" s="14" t="s">
        <v>49</v>
      </c>
      <c r="BG1" s="14" t="s">
        <v>50</v>
      </c>
      <c r="BH1" s="14" t="s">
        <v>51</v>
      </c>
      <c r="BI1" s="14" t="s">
        <v>52</v>
      </c>
      <c r="BJ1" s="14" t="s">
        <v>53</v>
      </c>
      <c r="BK1" s="14" t="s">
        <v>54</v>
      </c>
      <c r="BL1" s="14" t="s">
        <v>55</v>
      </c>
      <c r="BM1" s="14" t="s">
        <v>56</v>
      </c>
      <c r="BN1" s="14" t="s">
        <v>57</v>
      </c>
      <c r="BO1" s="14" t="s">
        <v>58</v>
      </c>
      <c r="BP1" s="14" t="s">
        <v>59</v>
      </c>
      <c r="BQ1" s="14" t="s">
        <v>60</v>
      </c>
      <c r="BR1" s="14" t="s">
        <v>61</v>
      </c>
      <c r="BS1" s="14" t="s">
        <v>62</v>
      </c>
      <c r="BT1" s="14" t="s">
        <v>63</v>
      </c>
      <c r="BU1" s="14" t="s">
        <v>64</v>
      </c>
      <c r="BV1" s="14" t="s">
        <v>65</v>
      </c>
      <c r="BW1" s="14" t="s">
        <v>66</v>
      </c>
      <c r="BX1" s="14" t="s">
        <v>67</v>
      </c>
      <c r="BY1" s="14" t="s">
        <v>68</v>
      </c>
      <c r="BZ1" s="14" t="s">
        <v>69</v>
      </c>
      <c r="CA1" s="14" t="s">
        <v>70</v>
      </c>
      <c r="CB1" s="14" t="s">
        <v>71</v>
      </c>
      <c r="CC1" s="14" t="s">
        <v>72</v>
      </c>
      <c r="CD1" s="14" t="s">
        <v>73</v>
      </c>
      <c r="CE1" s="14" t="s">
        <v>74</v>
      </c>
      <c r="CF1" s="14" t="s">
        <v>75</v>
      </c>
      <c r="CG1" s="14" t="s">
        <v>76</v>
      </c>
      <c r="CH1" s="14" t="s">
        <v>77</v>
      </c>
      <c r="CI1" s="14" t="s">
        <v>78</v>
      </c>
      <c r="CJ1" s="14" t="s">
        <v>79</v>
      </c>
      <c r="CK1" s="14" t="s">
        <v>80</v>
      </c>
      <c r="CL1" s="14" t="s">
        <v>81</v>
      </c>
      <c r="CM1" s="14" t="s">
        <v>82</v>
      </c>
      <c r="CN1" s="14" t="s">
        <v>83</v>
      </c>
      <c r="CO1" s="14" t="s">
        <v>84</v>
      </c>
      <c r="CP1" s="14" t="s">
        <v>85</v>
      </c>
      <c r="CQ1" s="15" t="s">
        <v>86</v>
      </c>
      <c r="CR1" s="16" t="s">
        <v>87</v>
      </c>
      <c r="CS1" s="17" t="s">
        <v>88</v>
      </c>
      <c r="CT1" s="16" t="s">
        <v>89</v>
      </c>
      <c r="CU1" s="16" t="s">
        <v>90</v>
      </c>
      <c r="CV1" s="16" t="s">
        <v>91</v>
      </c>
      <c r="CW1" s="15" t="s">
        <v>92</v>
      </c>
      <c r="CX1" s="16" t="s">
        <v>93</v>
      </c>
      <c r="CY1" s="16" t="s">
        <v>94</v>
      </c>
      <c r="CZ1" s="15" t="s">
        <v>95</v>
      </c>
      <c r="DA1" s="16" t="s">
        <v>96</v>
      </c>
      <c r="DB1" s="16" t="s">
        <v>97</v>
      </c>
      <c r="DC1" s="15" t="s">
        <v>98</v>
      </c>
      <c r="DD1" s="16" t="s">
        <v>99</v>
      </c>
      <c r="DE1" s="16" t="s">
        <v>100</v>
      </c>
      <c r="DF1" s="16" t="s">
        <v>101</v>
      </c>
      <c r="DG1" s="15" t="s">
        <v>102</v>
      </c>
      <c r="DH1" s="15" t="s">
        <v>103</v>
      </c>
      <c r="DI1" s="15" t="s">
        <v>104</v>
      </c>
      <c r="DJ1" s="16" t="s">
        <v>105</v>
      </c>
      <c r="DK1" s="16" t="s">
        <v>106</v>
      </c>
      <c r="DL1" s="16" t="s">
        <v>107</v>
      </c>
      <c r="DM1" s="15" t="s">
        <v>108</v>
      </c>
      <c r="DN1" s="16" t="s">
        <v>109</v>
      </c>
      <c r="DO1" s="16" t="s">
        <v>110</v>
      </c>
      <c r="DP1" s="16" t="s">
        <v>111</v>
      </c>
      <c r="DQ1" s="15" t="s">
        <v>112</v>
      </c>
      <c r="DR1" s="18" t="s">
        <v>3785</v>
      </c>
      <c r="DS1" s="18" t="s">
        <v>3786</v>
      </c>
      <c r="DT1" s="17" t="s">
        <v>3787</v>
      </c>
      <c r="DU1" s="18" t="s">
        <v>3788</v>
      </c>
      <c r="DV1" s="18" t="s">
        <v>3789</v>
      </c>
      <c r="DW1" s="18" t="s">
        <v>3790</v>
      </c>
      <c r="DX1" s="18" t="s">
        <v>3791</v>
      </c>
      <c r="DY1" s="18" t="s">
        <v>3792</v>
      </c>
    </row>
    <row r="2" spans="1:129" ht="14.5" customHeight="1" x14ac:dyDescent="0.35">
      <c r="A2">
        <v>2561</v>
      </c>
      <c r="B2" t="s">
        <v>1979</v>
      </c>
      <c r="C2" t="s">
        <v>1980</v>
      </c>
      <c r="D2" t="s">
        <v>1981</v>
      </c>
      <c r="E2" t="s">
        <v>1982</v>
      </c>
      <c r="G2" t="s">
        <v>1982</v>
      </c>
      <c r="H2" t="s">
        <v>1983</v>
      </c>
      <c r="I2">
        <v>2021</v>
      </c>
      <c r="J2" t="s">
        <v>1984</v>
      </c>
      <c r="K2" t="s">
        <v>1985</v>
      </c>
      <c r="L2">
        <v>50</v>
      </c>
      <c r="M2">
        <v>1</v>
      </c>
      <c r="N2" t="s">
        <v>1986</v>
      </c>
      <c r="O2" t="s">
        <v>863</v>
      </c>
      <c r="P2" t="s">
        <v>123</v>
      </c>
      <c r="Q2" t="s">
        <v>1987</v>
      </c>
      <c r="R2" s="53" t="s">
        <v>125</v>
      </c>
      <c r="S2" t="s">
        <v>126</v>
      </c>
      <c r="T2" t="s">
        <v>172</v>
      </c>
      <c r="U2" t="s">
        <v>1988</v>
      </c>
      <c r="V2">
        <v>0</v>
      </c>
      <c r="W2">
        <v>0</v>
      </c>
      <c r="X2">
        <v>0</v>
      </c>
      <c r="Y2">
        <v>0</v>
      </c>
      <c r="Z2">
        <v>0</v>
      </c>
      <c r="AA2">
        <v>0</v>
      </c>
      <c r="AB2">
        <v>0</v>
      </c>
      <c r="AC2">
        <v>0</v>
      </c>
      <c r="AD2">
        <v>0</v>
      </c>
      <c r="AE2">
        <v>0</v>
      </c>
      <c r="AF2">
        <v>0</v>
      </c>
      <c r="AG2" s="28">
        <v>0</v>
      </c>
      <c r="AH2" s="28">
        <v>1</v>
      </c>
      <c r="AI2" s="28">
        <v>0</v>
      </c>
      <c r="AJ2" s="28">
        <v>0</v>
      </c>
      <c r="AK2" s="29">
        <f t="shared" ref="AK2:AK65" si="0">SUM(AG2:AJ2)</f>
        <v>1</v>
      </c>
      <c r="AL2" s="30">
        <f t="shared" ref="AL2:AL65" si="1">IF((SUM(AG2:AJ2)&gt;=1),1,0)</f>
        <v>1</v>
      </c>
      <c r="AM2" s="27">
        <v>0</v>
      </c>
      <c r="AN2" s="27">
        <v>0</v>
      </c>
      <c r="AO2" s="27">
        <v>0</v>
      </c>
      <c r="AP2" s="27">
        <v>0</v>
      </c>
      <c r="AQ2" s="27">
        <v>0</v>
      </c>
      <c r="AR2" s="27">
        <v>0</v>
      </c>
      <c r="AS2" s="31">
        <f t="shared" ref="AS2:AS65" si="2">SUM(AM2:AR2)</f>
        <v>0</v>
      </c>
      <c r="AT2" s="32">
        <f t="shared" ref="AT2:AT65" si="3">IF((SUM(AM2:AR2)&gt;=1),1,0)</f>
        <v>0</v>
      </c>
      <c r="AU2" s="24">
        <v>0</v>
      </c>
      <c r="AV2" s="24">
        <v>0</v>
      </c>
      <c r="AW2" s="24">
        <v>0</v>
      </c>
      <c r="AX2" s="24">
        <v>0</v>
      </c>
      <c r="AY2" s="24">
        <v>0</v>
      </c>
      <c r="AZ2" s="25">
        <f t="shared" ref="AZ2:AZ65" si="4">SUM(AU2:AY2)</f>
        <v>0</v>
      </c>
      <c r="BA2" s="26">
        <f t="shared" ref="BA2:BA65" si="5">IF((SUM(AU2:AY2)&gt;=1),1,0)</f>
        <v>0</v>
      </c>
      <c r="BB2" s="23">
        <f t="shared" ref="BB2:BB65" si="6">SUM(AG2:AJ2,AM2:AR2,AU2:AY2)</f>
        <v>1</v>
      </c>
      <c r="BC2" s="20">
        <f t="shared" ref="BC2:BC65" si="7">IF((SUM(AG2:AJ2,AM2:AR2,AU2:AY2)&gt;=1),1,0)</f>
        <v>1</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s="21">
        <v>1</v>
      </c>
      <c r="CR2" s="22">
        <v>0</v>
      </c>
      <c r="CS2" s="20">
        <v>0</v>
      </c>
      <c r="CT2" s="22">
        <v>0</v>
      </c>
      <c r="CU2" s="22">
        <v>0</v>
      </c>
      <c r="CV2" s="22">
        <v>1</v>
      </c>
      <c r="CW2" s="21">
        <v>0</v>
      </c>
      <c r="CX2" s="22">
        <v>0</v>
      </c>
      <c r="CY2" s="22">
        <v>0</v>
      </c>
      <c r="CZ2" s="21">
        <v>0</v>
      </c>
      <c r="DA2" s="22">
        <v>0</v>
      </c>
      <c r="DB2" s="22">
        <v>0</v>
      </c>
      <c r="DC2" s="21">
        <v>0</v>
      </c>
      <c r="DD2" s="22">
        <v>0</v>
      </c>
      <c r="DE2" s="22">
        <v>0</v>
      </c>
      <c r="DF2" s="22">
        <v>0</v>
      </c>
      <c r="DG2" s="21">
        <v>0</v>
      </c>
      <c r="DH2" s="21">
        <v>0</v>
      </c>
      <c r="DI2" s="21">
        <v>0</v>
      </c>
      <c r="DJ2" s="22">
        <v>0</v>
      </c>
      <c r="DK2" s="22">
        <v>0</v>
      </c>
      <c r="DL2" s="22">
        <v>0</v>
      </c>
      <c r="DM2" s="21">
        <v>0</v>
      </c>
      <c r="DN2" s="22">
        <v>0</v>
      </c>
      <c r="DO2" s="22">
        <v>0</v>
      </c>
      <c r="DP2" s="22">
        <v>0</v>
      </c>
      <c r="DQ2" s="21">
        <v>0</v>
      </c>
      <c r="DR2" s="19">
        <f t="shared" ref="DR2:DR65" si="8">IF(OR(CR2&gt;0,CX2&gt;0),1,0)</f>
        <v>0</v>
      </c>
      <c r="DS2" s="19">
        <f t="shared" ref="DS2:DS65" si="9">CV2</f>
        <v>1</v>
      </c>
      <c r="DT2" s="20">
        <f t="shared" ref="DT2:DT65" si="10">CS2</f>
        <v>0</v>
      </c>
      <c r="DU2" s="19">
        <f t="shared" ref="DU2:DU65" si="11">CT2</f>
        <v>0</v>
      </c>
      <c r="DV2" s="19">
        <f t="shared" ref="DV2:DV65" si="12">CY2</f>
        <v>0</v>
      </c>
      <c r="DW2" s="19">
        <f t="shared" ref="DW2:DW65" si="13">IF(OR(DA2&gt;0,DE2&gt;0,DH2&gt;0), 1,0)</f>
        <v>0</v>
      </c>
      <c r="DX2" s="19">
        <f t="shared" ref="DX2:DX65" si="14">IF(OR(DK2&gt;0,DL2&gt;0), 1,0)</f>
        <v>0</v>
      </c>
      <c r="DY2" s="19">
        <f t="shared" ref="DY2:DY65" si="15">IF(OR(DN2&gt;0,DP2&gt;0),1,0)</f>
        <v>0</v>
      </c>
    </row>
    <row r="3" spans="1:129" ht="14.5" customHeight="1" x14ac:dyDescent="0.35">
      <c r="A3">
        <v>2817</v>
      </c>
      <c r="B3" t="s">
        <v>3660</v>
      </c>
      <c r="C3" t="s">
        <v>3661</v>
      </c>
      <c r="D3" t="s">
        <v>3662</v>
      </c>
      <c r="E3" t="s">
        <v>3663</v>
      </c>
      <c r="F3" t="s">
        <v>3664</v>
      </c>
      <c r="G3" t="s">
        <v>3665</v>
      </c>
      <c r="H3" t="s">
        <v>2753</v>
      </c>
      <c r="I3">
        <v>2021</v>
      </c>
      <c r="J3" t="s">
        <v>3666</v>
      </c>
      <c r="K3" t="s">
        <v>3667</v>
      </c>
      <c r="L3">
        <v>1</v>
      </c>
      <c r="N3" t="s">
        <v>3668</v>
      </c>
      <c r="O3" t="s">
        <v>3669</v>
      </c>
      <c r="P3" t="s">
        <v>192</v>
      </c>
      <c r="Q3" t="s">
        <v>3670</v>
      </c>
      <c r="R3" t="s">
        <v>140</v>
      </c>
      <c r="S3" t="s">
        <v>377</v>
      </c>
      <c r="T3" t="s">
        <v>2436</v>
      </c>
      <c r="U3" t="s">
        <v>330</v>
      </c>
      <c r="V3">
        <v>0</v>
      </c>
      <c r="W3">
        <v>0</v>
      </c>
      <c r="X3">
        <v>0</v>
      </c>
      <c r="Y3">
        <v>0</v>
      </c>
      <c r="Z3">
        <v>0</v>
      </c>
      <c r="AA3">
        <v>0</v>
      </c>
      <c r="AB3">
        <v>0</v>
      </c>
      <c r="AC3">
        <v>0</v>
      </c>
      <c r="AD3">
        <v>0</v>
      </c>
      <c r="AE3">
        <v>0</v>
      </c>
      <c r="AF3">
        <v>0</v>
      </c>
      <c r="AG3" s="28">
        <v>0</v>
      </c>
      <c r="AH3" s="28">
        <v>0</v>
      </c>
      <c r="AI3" s="28">
        <v>0</v>
      </c>
      <c r="AJ3" s="28">
        <v>0</v>
      </c>
      <c r="AK3" s="29">
        <f t="shared" si="0"/>
        <v>0</v>
      </c>
      <c r="AL3" s="30">
        <f t="shared" si="1"/>
        <v>0</v>
      </c>
      <c r="AM3" s="27">
        <v>0</v>
      </c>
      <c r="AN3" s="27">
        <v>0</v>
      </c>
      <c r="AO3" s="27">
        <v>0</v>
      </c>
      <c r="AP3" s="27">
        <v>0</v>
      </c>
      <c r="AQ3" s="27">
        <v>0</v>
      </c>
      <c r="AR3" s="27">
        <v>0</v>
      </c>
      <c r="AS3" s="31">
        <f t="shared" si="2"/>
        <v>0</v>
      </c>
      <c r="AT3" s="32">
        <f t="shared" si="3"/>
        <v>0</v>
      </c>
      <c r="AU3" s="24">
        <v>0</v>
      </c>
      <c r="AV3" s="24">
        <v>1</v>
      </c>
      <c r="AW3" s="24">
        <v>0</v>
      </c>
      <c r="AX3" s="24">
        <v>0</v>
      </c>
      <c r="AY3" s="24">
        <v>0</v>
      </c>
      <c r="AZ3" s="25">
        <f t="shared" si="4"/>
        <v>1</v>
      </c>
      <c r="BA3" s="26">
        <f t="shared" si="5"/>
        <v>1</v>
      </c>
      <c r="BB3" s="23">
        <f t="shared" si="6"/>
        <v>1</v>
      </c>
      <c r="BC3" s="20">
        <f t="shared" si="7"/>
        <v>1</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s="21">
        <v>0</v>
      </c>
      <c r="CR3" s="22">
        <v>0</v>
      </c>
      <c r="CS3" s="20">
        <v>0</v>
      </c>
      <c r="CT3" s="22">
        <v>0</v>
      </c>
      <c r="CU3" s="22">
        <v>0</v>
      </c>
      <c r="CV3" s="22">
        <v>0</v>
      </c>
      <c r="CW3" s="21">
        <v>0</v>
      </c>
      <c r="CX3" s="22">
        <v>0</v>
      </c>
      <c r="CY3" s="22">
        <v>0</v>
      </c>
      <c r="CZ3" s="21">
        <v>0</v>
      </c>
      <c r="DA3" s="22">
        <v>0</v>
      </c>
      <c r="DB3" s="22">
        <v>0</v>
      </c>
      <c r="DC3" s="21">
        <v>1</v>
      </c>
      <c r="DD3" s="22">
        <v>0</v>
      </c>
      <c r="DE3" s="22">
        <v>1</v>
      </c>
      <c r="DF3" s="22">
        <v>0</v>
      </c>
      <c r="DG3" s="21">
        <v>0</v>
      </c>
      <c r="DH3" s="21">
        <v>0</v>
      </c>
      <c r="DI3" s="21">
        <v>0</v>
      </c>
      <c r="DJ3" s="22">
        <v>0</v>
      </c>
      <c r="DK3" s="22">
        <v>0</v>
      </c>
      <c r="DL3" s="22">
        <v>0</v>
      </c>
      <c r="DM3" s="21">
        <v>0</v>
      </c>
      <c r="DN3" s="22">
        <v>0</v>
      </c>
      <c r="DO3" s="22">
        <v>0</v>
      </c>
      <c r="DP3" s="22">
        <v>0</v>
      </c>
      <c r="DQ3" s="21">
        <v>0</v>
      </c>
      <c r="DR3" s="19">
        <f t="shared" si="8"/>
        <v>0</v>
      </c>
      <c r="DS3" s="19">
        <f t="shared" si="9"/>
        <v>0</v>
      </c>
      <c r="DT3" s="20">
        <f t="shared" si="10"/>
        <v>0</v>
      </c>
      <c r="DU3" s="19">
        <f t="shared" si="11"/>
        <v>0</v>
      </c>
      <c r="DV3" s="19">
        <f t="shared" si="12"/>
        <v>0</v>
      </c>
      <c r="DW3" s="19">
        <f t="shared" si="13"/>
        <v>1</v>
      </c>
      <c r="DX3" s="19">
        <f t="shared" si="14"/>
        <v>0</v>
      </c>
      <c r="DY3" s="19">
        <f t="shared" si="15"/>
        <v>0</v>
      </c>
    </row>
    <row r="4" spans="1:129" ht="14.5" customHeight="1" x14ac:dyDescent="0.35">
      <c r="A4">
        <v>2545</v>
      </c>
      <c r="B4" t="s">
        <v>1845</v>
      </c>
      <c r="C4" t="s">
        <v>1846</v>
      </c>
      <c r="D4" t="s">
        <v>1847</v>
      </c>
      <c r="E4" t="s">
        <v>1848</v>
      </c>
      <c r="F4" t="s">
        <v>1849</v>
      </c>
      <c r="G4" t="s">
        <v>1850</v>
      </c>
      <c r="H4" t="s">
        <v>1851</v>
      </c>
      <c r="I4">
        <v>2021</v>
      </c>
      <c r="J4" t="s">
        <v>1852</v>
      </c>
      <c r="K4" t="s">
        <v>1853</v>
      </c>
      <c r="P4" t="s">
        <v>192</v>
      </c>
      <c r="Q4" t="s">
        <v>1854</v>
      </c>
      <c r="R4" t="s">
        <v>140</v>
      </c>
      <c r="S4" t="s">
        <v>126</v>
      </c>
      <c r="T4" t="s">
        <v>389</v>
      </c>
      <c r="U4" t="s">
        <v>1855</v>
      </c>
      <c r="V4">
        <v>0</v>
      </c>
      <c r="W4">
        <v>0</v>
      </c>
      <c r="X4">
        <v>0</v>
      </c>
      <c r="Y4">
        <v>0</v>
      </c>
      <c r="Z4">
        <v>0</v>
      </c>
      <c r="AA4">
        <v>0</v>
      </c>
      <c r="AB4">
        <v>0</v>
      </c>
      <c r="AC4">
        <v>0</v>
      </c>
      <c r="AD4">
        <v>0</v>
      </c>
      <c r="AE4">
        <v>0</v>
      </c>
      <c r="AF4">
        <v>0</v>
      </c>
      <c r="AG4" s="28">
        <v>0</v>
      </c>
      <c r="AH4" s="28">
        <v>0</v>
      </c>
      <c r="AI4" s="28">
        <v>0</v>
      </c>
      <c r="AJ4" s="28">
        <v>0</v>
      </c>
      <c r="AK4" s="29">
        <f t="shared" si="0"/>
        <v>0</v>
      </c>
      <c r="AL4" s="30">
        <f t="shared" si="1"/>
        <v>0</v>
      </c>
      <c r="AM4" s="27">
        <v>0</v>
      </c>
      <c r="AN4" s="27">
        <v>0</v>
      </c>
      <c r="AO4" s="27">
        <v>0</v>
      </c>
      <c r="AP4" s="27">
        <v>0</v>
      </c>
      <c r="AQ4" s="27">
        <v>0</v>
      </c>
      <c r="AR4" s="27">
        <v>1</v>
      </c>
      <c r="AS4" s="31">
        <f t="shared" si="2"/>
        <v>1</v>
      </c>
      <c r="AT4" s="32">
        <f t="shared" si="3"/>
        <v>1</v>
      </c>
      <c r="AU4" s="24">
        <v>0</v>
      </c>
      <c r="AV4" s="24">
        <v>0</v>
      </c>
      <c r="AW4" s="24">
        <v>0</v>
      </c>
      <c r="AX4" s="24">
        <v>0</v>
      </c>
      <c r="AY4" s="24">
        <v>0</v>
      </c>
      <c r="AZ4" s="25">
        <f t="shared" si="4"/>
        <v>0</v>
      </c>
      <c r="BA4" s="26">
        <f t="shared" si="5"/>
        <v>0</v>
      </c>
      <c r="BB4" s="23">
        <f t="shared" si="6"/>
        <v>1</v>
      </c>
      <c r="BC4" s="20">
        <f t="shared" si="7"/>
        <v>1</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s="21">
        <v>1</v>
      </c>
      <c r="CR4" s="22">
        <v>0</v>
      </c>
      <c r="CS4" s="20">
        <v>0</v>
      </c>
      <c r="CT4" s="22">
        <v>0</v>
      </c>
      <c r="CU4" s="22">
        <v>1</v>
      </c>
      <c r="CV4" s="22">
        <v>0</v>
      </c>
      <c r="CW4" s="21">
        <v>0</v>
      </c>
      <c r="CX4" s="22">
        <v>0</v>
      </c>
      <c r="CY4" s="22">
        <v>0</v>
      </c>
      <c r="CZ4" s="21">
        <v>0</v>
      </c>
      <c r="DA4" s="22">
        <v>0</v>
      </c>
      <c r="DB4" s="22">
        <v>0</v>
      </c>
      <c r="DC4" s="21">
        <v>0</v>
      </c>
      <c r="DD4" s="22">
        <v>0</v>
      </c>
      <c r="DE4" s="22">
        <v>0</v>
      </c>
      <c r="DF4" s="22">
        <v>0</v>
      </c>
      <c r="DG4" s="21">
        <v>0</v>
      </c>
      <c r="DH4" s="21">
        <v>0</v>
      </c>
      <c r="DI4" s="21">
        <v>0</v>
      </c>
      <c r="DJ4" s="22">
        <v>0</v>
      </c>
      <c r="DK4" s="22">
        <v>0</v>
      </c>
      <c r="DL4" s="22">
        <v>0</v>
      </c>
      <c r="DM4" s="21">
        <v>0</v>
      </c>
      <c r="DN4" s="22">
        <v>0</v>
      </c>
      <c r="DO4" s="22">
        <v>0</v>
      </c>
      <c r="DP4" s="22">
        <v>0</v>
      </c>
      <c r="DQ4" s="21">
        <v>0</v>
      </c>
      <c r="DR4" s="19">
        <f t="shared" si="8"/>
        <v>0</v>
      </c>
      <c r="DS4" s="19">
        <f t="shared" si="9"/>
        <v>0</v>
      </c>
      <c r="DT4" s="20">
        <f t="shared" si="10"/>
        <v>0</v>
      </c>
      <c r="DU4" s="19">
        <f t="shared" si="11"/>
        <v>0</v>
      </c>
      <c r="DV4" s="19">
        <f t="shared" si="12"/>
        <v>0</v>
      </c>
      <c r="DW4" s="19">
        <f t="shared" si="13"/>
        <v>0</v>
      </c>
      <c r="DX4" s="19">
        <f t="shared" si="14"/>
        <v>0</v>
      </c>
      <c r="DY4" s="19">
        <f t="shared" si="15"/>
        <v>0</v>
      </c>
    </row>
    <row r="5" spans="1:129" ht="14.5" customHeight="1" x14ac:dyDescent="0.35">
      <c r="A5">
        <v>2753</v>
      </c>
      <c r="B5" t="s">
        <v>185</v>
      </c>
      <c r="C5" t="s">
        <v>3316</v>
      </c>
      <c r="D5" t="s">
        <v>3317</v>
      </c>
      <c r="E5" t="s">
        <v>3318</v>
      </c>
      <c r="F5" t="s">
        <v>3319</v>
      </c>
      <c r="G5" t="s">
        <v>3320</v>
      </c>
      <c r="H5" t="s">
        <v>3264</v>
      </c>
      <c r="I5">
        <v>2021</v>
      </c>
      <c r="J5" t="s">
        <v>3321</v>
      </c>
      <c r="K5" t="s">
        <v>3322</v>
      </c>
      <c r="L5">
        <v>61</v>
      </c>
      <c r="M5">
        <v>1</v>
      </c>
      <c r="N5" t="s">
        <v>217</v>
      </c>
      <c r="O5" t="s">
        <v>3323</v>
      </c>
      <c r="P5" t="s">
        <v>123</v>
      </c>
      <c r="Q5" t="s">
        <v>3324</v>
      </c>
      <c r="R5" t="s">
        <v>140</v>
      </c>
      <c r="S5" t="s">
        <v>126</v>
      </c>
      <c r="T5" t="s">
        <v>127</v>
      </c>
      <c r="U5" t="s">
        <v>3233</v>
      </c>
      <c r="V5">
        <v>0</v>
      </c>
      <c r="W5">
        <v>0</v>
      </c>
      <c r="X5">
        <v>0</v>
      </c>
      <c r="Y5">
        <v>0</v>
      </c>
      <c r="Z5">
        <v>0</v>
      </c>
      <c r="AA5">
        <v>0</v>
      </c>
      <c r="AB5">
        <v>0</v>
      </c>
      <c r="AC5">
        <v>0</v>
      </c>
      <c r="AD5">
        <v>0</v>
      </c>
      <c r="AE5">
        <v>0</v>
      </c>
      <c r="AF5">
        <v>0</v>
      </c>
      <c r="AG5" s="28">
        <v>0</v>
      </c>
      <c r="AH5" s="28">
        <v>0</v>
      </c>
      <c r="AI5" s="28">
        <v>0</v>
      </c>
      <c r="AJ5" s="28">
        <v>0</v>
      </c>
      <c r="AK5" s="29">
        <f t="shared" si="0"/>
        <v>0</v>
      </c>
      <c r="AL5" s="30">
        <f t="shared" si="1"/>
        <v>0</v>
      </c>
      <c r="AM5" s="27">
        <v>0</v>
      </c>
      <c r="AN5" s="27">
        <v>0</v>
      </c>
      <c r="AO5" s="27">
        <v>0</v>
      </c>
      <c r="AP5" s="27">
        <v>0</v>
      </c>
      <c r="AQ5" s="27">
        <v>0</v>
      </c>
      <c r="AR5" s="27">
        <v>0</v>
      </c>
      <c r="AS5" s="31">
        <f t="shared" si="2"/>
        <v>0</v>
      </c>
      <c r="AT5" s="32">
        <f t="shared" si="3"/>
        <v>0</v>
      </c>
      <c r="AU5" s="24">
        <v>0</v>
      </c>
      <c r="AV5" s="24">
        <v>0</v>
      </c>
      <c r="AW5" s="24">
        <v>1</v>
      </c>
      <c r="AX5" s="24">
        <v>0</v>
      </c>
      <c r="AY5" s="24">
        <v>0</v>
      </c>
      <c r="AZ5" s="25">
        <f t="shared" si="4"/>
        <v>1</v>
      </c>
      <c r="BA5" s="26">
        <f t="shared" si="5"/>
        <v>1</v>
      </c>
      <c r="BB5" s="23">
        <f t="shared" si="6"/>
        <v>1</v>
      </c>
      <c r="BC5" s="20">
        <f t="shared" si="7"/>
        <v>1</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s="21">
        <v>1</v>
      </c>
      <c r="CR5" s="22">
        <v>0</v>
      </c>
      <c r="CS5" s="20">
        <v>1</v>
      </c>
      <c r="CT5" s="22">
        <v>0</v>
      </c>
      <c r="CU5" s="22">
        <v>0</v>
      </c>
      <c r="CV5" s="22">
        <v>0</v>
      </c>
      <c r="CW5" s="21">
        <v>0</v>
      </c>
      <c r="CX5" s="22">
        <v>0</v>
      </c>
      <c r="CY5" s="22">
        <v>0</v>
      </c>
      <c r="CZ5" s="21">
        <v>0</v>
      </c>
      <c r="DA5" s="22">
        <v>0</v>
      </c>
      <c r="DB5" s="22">
        <v>0</v>
      </c>
      <c r="DC5" s="21">
        <v>0</v>
      </c>
      <c r="DD5" s="22">
        <v>0</v>
      </c>
      <c r="DE5" s="22">
        <v>0</v>
      </c>
      <c r="DF5" s="22">
        <v>0</v>
      </c>
      <c r="DG5" s="21">
        <v>0</v>
      </c>
      <c r="DH5" s="21">
        <v>0</v>
      </c>
      <c r="DI5" s="21">
        <v>0</v>
      </c>
      <c r="DJ5" s="22">
        <v>0</v>
      </c>
      <c r="DK5" s="22">
        <v>0</v>
      </c>
      <c r="DL5" s="22">
        <v>0</v>
      </c>
      <c r="DM5" s="21">
        <v>0</v>
      </c>
      <c r="DN5" s="22">
        <v>0</v>
      </c>
      <c r="DO5" s="22">
        <v>0</v>
      </c>
      <c r="DP5" s="22">
        <v>0</v>
      </c>
      <c r="DQ5" s="21">
        <v>0</v>
      </c>
      <c r="DR5" s="19">
        <f t="shared" si="8"/>
        <v>0</v>
      </c>
      <c r="DS5" s="19">
        <f t="shared" si="9"/>
        <v>0</v>
      </c>
      <c r="DT5" s="20">
        <f t="shared" si="10"/>
        <v>1</v>
      </c>
      <c r="DU5" s="19">
        <f t="shared" si="11"/>
        <v>0</v>
      </c>
      <c r="DV5" s="19">
        <f t="shared" si="12"/>
        <v>0</v>
      </c>
      <c r="DW5" s="19">
        <f t="shared" si="13"/>
        <v>0</v>
      </c>
      <c r="DX5" s="19">
        <f t="shared" si="14"/>
        <v>0</v>
      </c>
      <c r="DY5" s="19">
        <f t="shared" si="15"/>
        <v>0</v>
      </c>
    </row>
    <row r="6" spans="1:129" ht="14.5" customHeight="1" x14ac:dyDescent="0.35">
      <c r="A6">
        <v>2719</v>
      </c>
      <c r="B6" t="s">
        <v>113</v>
      </c>
      <c r="C6" t="s">
        <v>3131</v>
      </c>
      <c r="D6" t="s">
        <v>3132</v>
      </c>
      <c r="E6" t="s">
        <v>3133</v>
      </c>
      <c r="F6" t="s">
        <v>117</v>
      </c>
      <c r="G6" t="s">
        <v>3134</v>
      </c>
      <c r="H6" t="s">
        <v>383</v>
      </c>
      <c r="I6">
        <v>2021</v>
      </c>
      <c r="J6" t="s">
        <v>3135</v>
      </c>
      <c r="K6" t="s">
        <v>136</v>
      </c>
      <c r="N6" t="s">
        <v>3136</v>
      </c>
      <c r="O6" t="s">
        <v>2366</v>
      </c>
      <c r="P6" t="s">
        <v>123</v>
      </c>
      <c r="Q6" t="s">
        <v>3137</v>
      </c>
      <c r="R6" t="s">
        <v>125</v>
      </c>
      <c r="S6" t="s">
        <v>126</v>
      </c>
      <c r="T6" t="s">
        <v>127</v>
      </c>
      <c r="U6" t="s">
        <v>3138</v>
      </c>
      <c r="V6">
        <v>0</v>
      </c>
      <c r="W6">
        <v>0</v>
      </c>
      <c r="X6">
        <v>1</v>
      </c>
      <c r="Y6">
        <v>0</v>
      </c>
      <c r="Z6">
        <v>0</v>
      </c>
      <c r="AA6">
        <v>0</v>
      </c>
      <c r="AB6">
        <v>0</v>
      </c>
      <c r="AC6">
        <v>0</v>
      </c>
      <c r="AD6">
        <v>0</v>
      </c>
      <c r="AE6">
        <v>0</v>
      </c>
      <c r="AF6">
        <v>0</v>
      </c>
      <c r="AG6" s="28">
        <v>0</v>
      </c>
      <c r="AH6" s="28">
        <v>0</v>
      </c>
      <c r="AI6" s="28">
        <v>0</v>
      </c>
      <c r="AJ6" s="28">
        <v>0</v>
      </c>
      <c r="AK6" s="29">
        <f t="shared" si="0"/>
        <v>0</v>
      </c>
      <c r="AL6" s="30">
        <f t="shared" si="1"/>
        <v>0</v>
      </c>
      <c r="AM6" s="27">
        <v>0</v>
      </c>
      <c r="AN6" s="27">
        <v>0</v>
      </c>
      <c r="AO6" s="27">
        <v>0</v>
      </c>
      <c r="AP6" s="27">
        <v>0</v>
      </c>
      <c r="AQ6" s="27">
        <v>0</v>
      </c>
      <c r="AR6" s="27">
        <v>0</v>
      </c>
      <c r="AS6" s="31">
        <f t="shared" si="2"/>
        <v>0</v>
      </c>
      <c r="AT6" s="32">
        <f t="shared" si="3"/>
        <v>0</v>
      </c>
      <c r="AU6" s="24">
        <v>0</v>
      </c>
      <c r="AV6" s="24">
        <v>1</v>
      </c>
      <c r="AW6" s="24">
        <v>0</v>
      </c>
      <c r="AX6" s="24">
        <v>0</v>
      </c>
      <c r="AY6" s="24">
        <v>0</v>
      </c>
      <c r="AZ6" s="25">
        <f t="shared" si="4"/>
        <v>1</v>
      </c>
      <c r="BA6" s="26">
        <f t="shared" si="5"/>
        <v>1</v>
      </c>
      <c r="BB6" s="23">
        <f t="shared" si="6"/>
        <v>1</v>
      </c>
      <c r="BC6" s="20">
        <f t="shared" si="7"/>
        <v>1</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s="21">
        <v>1</v>
      </c>
      <c r="CR6" s="22">
        <v>0</v>
      </c>
      <c r="CS6" s="20">
        <v>1</v>
      </c>
      <c r="CT6" s="22">
        <v>0</v>
      </c>
      <c r="CU6" s="22">
        <v>0</v>
      </c>
      <c r="CV6" s="22">
        <v>0</v>
      </c>
      <c r="CW6" s="21">
        <v>0</v>
      </c>
      <c r="CX6" s="22">
        <v>0</v>
      </c>
      <c r="CY6" s="22">
        <v>0</v>
      </c>
      <c r="CZ6" s="21">
        <v>0</v>
      </c>
      <c r="DA6" s="22">
        <v>0</v>
      </c>
      <c r="DB6" s="22">
        <v>0</v>
      </c>
      <c r="DC6" s="21">
        <v>0</v>
      </c>
      <c r="DD6" s="22">
        <v>0</v>
      </c>
      <c r="DE6" s="22">
        <v>0</v>
      </c>
      <c r="DF6" s="22">
        <v>0</v>
      </c>
      <c r="DG6" s="21">
        <v>0</v>
      </c>
      <c r="DH6" s="21">
        <v>0</v>
      </c>
      <c r="DI6" s="21">
        <v>0</v>
      </c>
      <c r="DJ6" s="22">
        <v>0</v>
      </c>
      <c r="DK6" s="22">
        <v>0</v>
      </c>
      <c r="DL6" s="22">
        <v>0</v>
      </c>
      <c r="DM6" s="21">
        <v>0</v>
      </c>
      <c r="DN6" s="22">
        <v>0</v>
      </c>
      <c r="DO6" s="22">
        <v>0</v>
      </c>
      <c r="DP6" s="22">
        <v>0</v>
      </c>
      <c r="DQ6" s="21">
        <v>0</v>
      </c>
      <c r="DR6" s="19">
        <f t="shared" si="8"/>
        <v>0</v>
      </c>
      <c r="DS6" s="19">
        <f t="shared" si="9"/>
        <v>0</v>
      </c>
      <c r="DT6" s="20">
        <f t="shared" si="10"/>
        <v>1</v>
      </c>
      <c r="DU6" s="19">
        <f t="shared" si="11"/>
        <v>0</v>
      </c>
      <c r="DV6" s="19">
        <f t="shared" si="12"/>
        <v>0</v>
      </c>
      <c r="DW6" s="19">
        <f t="shared" si="13"/>
        <v>0</v>
      </c>
      <c r="DX6" s="19">
        <f t="shared" si="14"/>
        <v>0</v>
      </c>
      <c r="DY6" s="19">
        <f t="shared" si="15"/>
        <v>0</v>
      </c>
    </row>
    <row r="7" spans="1:129" ht="14.5" customHeight="1" x14ac:dyDescent="0.35">
      <c r="A7">
        <v>2440</v>
      </c>
      <c r="B7" t="s">
        <v>185</v>
      </c>
      <c r="C7" t="s">
        <v>887</v>
      </c>
      <c r="D7" t="s">
        <v>888</v>
      </c>
      <c r="E7" t="s">
        <v>889</v>
      </c>
      <c r="F7" t="s">
        <v>890</v>
      </c>
      <c r="G7" t="s">
        <v>891</v>
      </c>
      <c r="H7" t="s">
        <v>892</v>
      </c>
      <c r="I7">
        <v>2021</v>
      </c>
      <c r="J7" t="s">
        <v>893</v>
      </c>
      <c r="K7" t="s">
        <v>894</v>
      </c>
      <c r="O7" t="s">
        <v>207</v>
      </c>
      <c r="P7" t="s">
        <v>123</v>
      </c>
      <c r="Q7" t="s">
        <v>895</v>
      </c>
      <c r="R7" t="s">
        <v>140</v>
      </c>
      <c r="S7" t="s">
        <v>126</v>
      </c>
      <c r="T7" t="s">
        <v>127</v>
      </c>
      <c r="U7" t="s">
        <v>896</v>
      </c>
      <c r="V7">
        <v>0</v>
      </c>
      <c r="W7">
        <v>0</v>
      </c>
      <c r="X7">
        <v>0</v>
      </c>
      <c r="Y7">
        <v>0</v>
      </c>
      <c r="Z7">
        <v>0</v>
      </c>
      <c r="AA7">
        <v>0</v>
      </c>
      <c r="AB7">
        <v>0</v>
      </c>
      <c r="AC7">
        <v>0</v>
      </c>
      <c r="AD7">
        <v>0</v>
      </c>
      <c r="AE7">
        <v>0</v>
      </c>
      <c r="AF7">
        <v>0</v>
      </c>
      <c r="AG7" s="28">
        <v>0</v>
      </c>
      <c r="AH7" s="28">
        <v>0</v>
      </c>
      <c r="AI7" s="28">
        <v>0</v>
      </c>
      <c r="AJ7" s="28">
        <v>0</v>
      </c>
      <c r="AK7" s="29">
        <f t="shared" si="0"/>
        <v>0</v>
      </c>
      <c r="AL7" s="30">
        <f t="shared" si="1"/>
        <v>0</v>
      </c>
      <c r="AM7" s="27">
        <v>1</v>
      </c>
      <c r="AN7" s="27">
        <v>0</v>
      </c>
      <c r="AO7" s="27">
        <v>0</v>
      </c>
      <c r="AP7" s="27">
        <v>0</v>
      </c>
      <c r="AQ7" s="27">
        <v>0</v>
      </c>
      <c r="AR7" s="27">
        <v>0</v>
      </c>
      <c r="AS7" s="31">
        <f t="shared" si="2"/>
        <v>1</v>
      </c>
      <c r="AT7" s="32">
        <f t="shared" si="3"/>
        <v>1</v>
      </c>
      <c r="AU7" s="24">
        <v>0</v>
      </c>
      <c r="AV7" s="24">
        <v>0</v>
      </c>
      <c r="AW7" s="24">
        <v>0</v>
      </c>
      <c r="AX7" s="24">
        <v>0</v>
      </c>
      <c r="AY7" s="24">
        <v>0</v>
      </c>
      <c r="AZ7" s="25">
        <f t="shared" si="4"/>
        <v>0</v>
      </c>
      <c r="BA7" s="26">
        <f t="shared" si="5"/>
        <v>0</v>
      </c>
      <c r="BB7" s="23">
        <f t="shared" si="6"/>
        <v>1</v>
      </c>
      <c r="BC7" s="20">
        <f t="shared" si="7"/>
        <v>1</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s="21">
        <v>1</v>
      </c>
      <c r="CR7" s="22">
        <v>0</v>
      </c>
      <c r="CS7" s="20">
        <v>1</v>
      </c>
      <c r="CT7" s="22">
        <v>0</v>
      </c>
      <c r="CU7" s="22">
        <v>0</v>
      </c>
      <c r="CV7" s="22">
        <v>0</v>
      </c>
      <c r="CW7" s="21">
        <v>0</v>
      </c>
      <c r="CX7" s="22">
        <v>0</v>
      </c>
      <c r="CY7" s="22">
        <v>0</v>
      </c>
      <c r="CZ7" s="21">
        <v>0</v>
      </c>
      <c r="DA7" s="22">
        <v>0</v>
      </c>
      <c r="DB7" s="22">
        <v>0</v>
      </c>
      <c r="DC7" s="21">
        <v>0</v>
      </c>
      <c r="DD7" s="22">
        <v>0</v>
      </c>
      <c r="DE7" s="22">
        <v>0</v>
      </c>
      <c r="DF7" s="22">
        <v>0</v>
      </c>
      <c r="DG7" s="21">
        <v>0</v>
      </c>
      <c r="DH7" s="21">
        <v>0</v>
      </c>
      <c r="DI7" s="21">
        <v>0</v>
      </c>
      <c r="DJ7" s="22">
        <v>0</v>
      </c>
      <c r="DK7" s="22">
        <v>0</v>
      </c>
      <c r="DL7" s="22">
        <v>0</v>
      </c>
      <c r="DM7" s="21">
        <v>0</v>
      </c>
      <c r="DN7" s="22">
        <v>0</v>
      </c>
      <c r="DO7" s="22">
        <v>0</v>
      </c>
      <c r="DP7" s="22">
        <v>0</v>
      </c>
      <c r="DQ7" s="21">
        <v>0</v>
      </c>
      <c r="DR7" s="19">
        <f t="shared" si="8"/>
        <v>0</v>
      </c>
      <c r="DS7" s="19">
        <f t="shared" si="9"/>
        <v>0</v>
      </c>
      <c r="DT7" s="20">
        <f t="shared" si="10"/>
        <v>1</v>
      </c>
      <c r="DU7" s="19">
        <f t="shared" si="11"/>
        <v>0</v>
      </c>
      <c r="DV7" s="19">
        <f t="shared" si="12"/>
        <v>0</v>
      </c>
      <c r="DW7" s="19">
        <f t="shared" si="13"/>
        <v>0</v>
      </c>
      <c r="DX7" s="19">
        <f t="shared" si="14"/>
        <v>0</v>
      </c>
      <c r="DY7" s="19">
        <f t="shared" si="15"/>
        <v>0</v>
      </c>
    </row>
    <row r="8" spans="1:129" ht="14.5" customHeight="1" x14ac:dyDescent="0.35">
      <c r="A8">
        <v>2567</v>
      </c>
      <c r="B8" t="s">
        <v>416</v>
      </c>
      <c r="C8" t="s">
        <v>2032</v>
      </c>
      <c r="D8" t="s">
        <v>2033</v>
      </c>
      <c r="E8" t="s">
        <v>2034</v>
      </c>
      <c r="F8" t="s">
        <v>420</v>
      </c>
      <c r="G8" t="s">
        <v>2035</v>
      </c>
      <c r="H8" t="s">
        <v>2036</v>
      </c>
      <c r="I8">
        <v>2021</v>
      </c>
      <c r="J8" t="s">
        <v>2037</v>
      </c>
      <c r="K8" t="s">
        <v>2038</v>
      </c>
      <c r="N8" t="s">
        <v>2039</v>
      </c>
      <c r="O8" t="s">
        <v>159</v>
      </c>
      <c r="P8" t="s">
        <v>123</v>
      </c>
      <c r="Q8" t="s">
        <v>2040</v>
      </c>
      <c r="R8" s="53" t="s">
        <v>125</v>
      </c>
      <c r="S8" t="s">
        <v>126</v>
      </c>
      <c r="T8" s="53" t="s">
        <v>161</v>
      </c>
      <c r="U8" t="s">
        <v>358</v>
      </c>
      <c r="V8">
        <v>0</v>
      </c>
      <c r="W8">
        <v>0</v>
      </c>
      <c r="X8">
        <v>0</v>
      </c>
      <c r="Y8">
        <v>0</v>
      </c>
      <c r="Z8">
        <v>0</v>
      </c>
      <c r="AA8">
        <v>0</v>
      </c>
      <c r="AB8">
        <v>0</v>
      </c>
      <c r="AC8">
        <v>0</v>
      </c>
      <c r="AD8">
        <v>0</v>
      </c>
      <c r="AE8">
        <v>0</v>
      </c>
      <c r="AF8">
        <v>0</v>
      </c>
      <c r="AG8" s="28">
        <v>0</v>
      </c>
      <c r="AH8" s="28">
        <v>0</v>
      </c>
      <c r="AI8" s="28">
        <v>0</v>
      </c>
      <c r="AJ8" s="28">
        <v>0</v>
      </c>
      <c r="AK8" s="29">
        <f t="shared" si="0"/>
        <v>0</v>
      </c>
      <c r="AL8" s="30">
        <f t="shared" si="1"/>
        <v>0</v>
      </c>
      <c r="AM8" s="27">
        <v>0</v>
      </c>
      <c r="AN8" s="27">
        <v>0</v>
      </c>
      <c r="AO8" s="27">
        <v>0</v>
      </c>
      <c r="AP8" s="27">
        <v>0</v>
      </c>
      <c r="AQ8" s="27">
        <v>0</v>
      </c>
      <c r="AR8" s="27">
        <v>0</v>
      </c>
      <c r="AS8" s="31">
        <f t="shared" si="2"/>
        <v>0</v>
      </c>
      <c r="AT8" s="32">
        <f t="shared" si="3"/>
        <v>0</v>
      </c>
      <c r="AU8" s="24">
        <v>0</v>
      </c>
      <c r="AV8" s="24">
        <v>0</v>
      </c>
      <c r="AW8" s="24">
        <v>0</v>
      </c>
      <c r="AX8" s="24">
        <v>0</v>
      </c>
      <c r="AY8" s="24">
        <v>1</v>
      </c>
      <c r="AZ8" s="25">
        <f t="shared" si="4"/>
        <v>1</v>
      </c>
      <c r="BA8" s="26">
        <f t="shared" si="5"/>
        <v>1</v>
      </c>
      <c r="BB8" s="23">
        <f t="shared" si="6"/>
        <v>1</v>
      </c>
      <c r="BC8" s="20">
        <f t="shared" si="7"/>
        <v>1</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s="21">
        <v>0</v>
      </c>
      <c r="CR8" s="22">
        <v>0</v>
      </c>
      <c r="CS8" s="20">
        <v>0</v>
      </c>
      <c r="CT8" s="22">
        <v>1</v>
      </c>
      <c r="CU8" s="22">
        <v>0</v>
      </c>
      <c r="CV8" s="22">
        <v>0</v>
      </c>
      <c r="CW8" s="21">
        <v>0</v>
      </c>
      <c r="CX8" s="22">
        <v>0</v>
      </c>
      <c r="CY8" s="22">
        <v>0</v>
      </c>
      <c r="CZ8" s="21">
        <v>0</v>
      </c>
      <c r="DA8" s="22">
        <v>0</v>
      </c>
      <c r="DB8" s="22">
        <v>0</v>
      </c>
      <c r="DC8" s="21">
        <v>0</v>
      </c>
      <c r="DD8" s="22">
        <v>0</v>
      </c>
      <c r="DE8" s="22">
        <v>0</v>
      </c>
      <c r="DF8" s="22">
        <v>0</v>
      </c>
      <c r="DG8" s="21">
        <v>0</v>
      </c>
      <c r="DH8" s="21">
        <v>0</v>
      </c>
      <c r="DI8" s="21">
        <v>0</v>
      </c>
      <c r="DJ8" s="22">
        <v>0</v>
      </c>
      <c r="DK8" s="22">
        <v>0</v>
      </c>
      <c r="DL8" s="22">
        <v>0</v>
      </c>
      <c r="DM8" s="21">
        <v>0</v>
      </c>
      <c r="DN8" s="22">
        <v>0</v>
      </c>
      <c r="DO8" s="22">
        <v>0</v>
      </c>
      <c r="DP8" s="22">
        <v>0</v>
      </c>
      <c r="DQ8" s="21">
        <v>0</v>
      </c>
      <c r="DR8" s="19">
        <f t="shared" si="8"/>
        <v>0</v>
      </c>
      <c r="DS8" s="19">
        <f t="shared" si="9"/>
        <v>0</v>
      </c>
      <c r="DT8" s="20">
        <f t="shared" si="10"/>
        <v>0</v>
      </c>
      <c r="DU8" s="19">
        <f t="shared" si="11"/>
        <v>1</v>
      </c>
      <c r="DV8" s="19">
        <f t="shared" si="12"/>
        <v>0</v>
      </c>
      <c r="DW8" s="19">
        <f t="shared" si="13"/>
        <v>0</v>
      </c>
      <c r="DX8" s="19">
        <f t="shared" si="14"/>
        <v>0</v>
      </c>
      <c r="DY8" s="19">
        <f t="shared" si="15"/>
        <v>0</v>
      </c>
    </row>
    <row r="9" spans="1:129" ht="14.5" customHeight="1" x14ac:dyDescent="0.35">
      <c r="A9">
        <v>2563</v>
      </c>
      <c r="B9" t="s">
        <v>416</v>
      </c>
      <c r="C9" t="s">
        <v>1999</v>
      </c>
      <c r="D9" t="s">
        <v>2000</v>
      </c>
      <c r="E9" t="s">
        <v>2001</v>
      </c>
      <c r="F9" t="s">
        <v>420</v>
      </c>
      <c r="G9" t="s">
        <v>2002</v>
      </c>
      <c r="H9" t="s">
        <v>1279</v>
      </c>
      <c r="I9">
        <v>2021</v>
      </c>
      <c r="J9" t="s">
        <v>2003</v>
      </c>
      <c r="K9" t="s">
        <v>356</v>
      </c>
      <c r="N9">
        <v>107204</v>
      </c>
      <c r="O9" t="s">
        <v>182</v>
      </c>
      <c r="P9" t="s">
        <v>123</v>
      </c>
      <c r="Q9" t="s">
        <v>2004</v>
      </c>
      <c r="R9" s="53" t="s">
        <v>140</v>
      </c>
      <c r="S9" t="s">
        <v>126</v>
      </c>
      <c r="U9" t="s">
        <v>2005</v>
      </c>
      <c r="V9">
        <v>0</v>
      </c>
      <c r="W9">
        <v>0</v>
      </c>
      <c r="X9">
        <v>0</v>
      </c>
      <c r="Y9">
        <v>0</v>
      </c>
      <c r="Z9">
        <v>0</v>
      </c>
      <c r="AA9">
        <v>0</v>
      </c>
      <c r="AB9">
        <v>0</v>
      </c>
      <c r="AC9">
        <v>0</v>
      </c>
      <c r="AD9">
        <v>0</v>
      </c>
      <c r="AE9">
        <v>0</v>
      </c>
      <c r="AF9">
        <v>0</v>
      </c>
      <c r="AG9" s="28">
        <v>0</v>
      </c>
      <c r="AH9" s="28">
        <v>0</v>
      </c>
      <c r="AI9" s="28">
        <v>0</v>
      </c>
      <c r="AJ9" s="28">
        <v>0</v>
      </c>
      <c r="AK9" s="29">
        <f t="shared" si="0"/>
        <v>0</v>
      </c>
      <c r="AL9" s="30">
        <f t="shared" si="1"/>
        <v>0</v>
      </c>
      <c r="AM9" s="27">
        <v>0</v>
      </c>
      <c r="AN9" s="27">
        <v>0</v>
      </c>
      <c r="AO9" s="27">
        <v>0</v>
      </c>
      <c r="AP9" s="27">
        <v>0</v>
      </c>
      <c r="AQ9" s="27">
        <v>0</v>
      </c>
      <c r="AR9" s="27">
        <v>0</v>
      </c>
      <c r="AS9" s="31">
        <f t="shared" si="2"/>
        <v>0</v>
      </c>
      <c r="AT9" s="32">
        <f t="shared" si="3"/>
        <v>0</v>
      </c>
      <c r="AU9" s="24">
        <v>0</v>
      </c>
      <c r="AV9" s="24">
        <v>0</v>
      </c>
      <c r="AW9" s="24">
        <v>0</v>
      </c>
      <c r="AX9" s="24">
        <v>0</v>
      </c>
      <c r="AY9" s="24">
        <v>1</v>
      </c>
      <c r="AZ9" s="25">
        <f t="shared" si="4"/>
        <v>1</v>
      </c>
      <c r="BA9" s="26">
        <f t="shared" si="5"/>
        <v>1</v>
      </c>
      <c r="BB9" s="23">
        <f t="shared" si="6"/>
        <v>1</v>
      </c>
      <c r="BC9" s="20">
        <f t="shared" si="7"/>
        <v>1</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s="21">
        <v>1</v>
      </c>
      <c r="CR9" s="22">
        <v>0</v>
      </c>
      <c r="CS9" s="20">
        <v>0</v>
      </c>
      <c r="CT9" s="22">
        <v>0</v>
      </c>
      <c r="CU9" s="22">
        <v>0</v>
      </c>
      <c r="CV9" s="22">
        <v>0</v>
      </c>
      <c r="CW9" s="21">
        <v>0</v>
      </c>
      <c r="CX9" s="22">
        <v>0</v>
      </c>
      <c r="CY9" s="22">
        <v>0</v>
      </c>
      <c r="CZ9" s="21">
        <v>0</v>
      </c>
      <c r="DA9" s="22">
        <v>0</v>
      </c>
      <c r="DB9" s="22">
        <v>0</v>
      </c>
      <c r="DC9" s="21">
        <v>0</v>
      </c>
      <c r="DD9" s="22">
        <v>0</v>
      </c>
      <c r="DE9" s="22">
        <v>0</v>
      </c>
      <c r="DF9" s="22">
        <v>0</v>
      </c>
      <c r="DG9" s="21">
        <v>0</v>
      </c>
      <c r="DH9" s="21">
        <v>0</v>
      </c>
      <c r="DI9" s="21">
        <v>0</v>
      </c>
      <c r="DJ9" s="22">
        <v>0</v>
      </c>
      <c r="DK9" s="22">
        <v>0</v>
      </c>
      <c r="DL9" s="22">
        <v>0</v>
      </c>
      <c r="DM9" s="21">
        <v>0</v>
      </c>
      <c r="DN9" s="22">
        <v>0</v>
      </c>
      <c r="DO9" s="22">
        <v>0</v>
      </c>
      <c r="DP9" s="22">
        <v>0</v>
      </c>
      <c r="DQ9" s="21">
        <v>0</v>
      </c>
      <c r="DR9" s="19">
        <f t="shared" si="8"/>
        <v>0</v>
      </c>
      <c r="DS9" s="19">
        <f t="shared" si="9"/>
        <v>0</v>
      </c>
      <c r="DT9" s="20">
        <f t="shared" si="10"/>
        <v>0</v>
      </c>
      <c r="DU9" s="19">
        <f t="shared" si="11"/>
        <v>0</v>
      </c>
      <c r="DV9" s="19">
        <f t="shared" si="12"/>
        <v>0</v>
      </c>
      <c r="DW9" s="19">
        <f t="shared" si="13"/>
        <v>0</v>
      </c>
      <c r="DX9" s="19">
        <f t="shared" si="14"/>
        <v>0</v>
      </c>
      <c r="DY9" s="19">
        <f t="shared" si="15"/>
        <v>0</v>
      </c>
    </row>
    <row r="10" spans="1:129" ht="14.5" customHeight="1" x14ac:dyDescent="0.35">
      <c r="A10">
        <v>2603</v>
      </c>
      <c r="B10" t="s">
        <v>185</v>
      </c>
      <c r="C10" t="s">
        <v>2332</v>
      </c>
      <c r="D10" t="s">
        <v>2333</v>
      </c>
      <c r="E10" t="s">
        <v>2334</v>
      </c>
      <c r="F10" t="s">
        <v>1992</v>
      </c>
      <c r="G10" t="s">
        <v>2335</v>
      </c>
      <c r="H10" t="s">
        <v>2327</v>
      </c>
      <c r="I10">
        <v>2021</v>
      </c>
      <c r="J10" t="s">
        <v>2336</v>
      </c>
      <c r="K10" t="s">
        <v>2337</v>
      </c>
      <c r="O10" t="s">
        <v>138</v>
      </c>
      <c r="P10" t="s">
        <v>123</v>
      </c>
      <c r="Q10" t="s">
        <v>2338</v>
      </c>
      <c r="R10" t="s">
        <v>140</v>
      </c>
      <c r="S10" t="s">
        <v>126</v>
      </c>
      <c r="T10" t="s">
        <v>127</v>
      </c>
      <c r="U10" t="s">
        <v>2339</v>
      </c>
      <c r="V10">
        <v>0</v>
      </c>
      <c r="W10">
        <v>0</v>
      </c>
      <c r="X10">
        <v>0</v>
      </c>
      <c r="Y10">
        <v>0</v>
      </c>
      <c r="Z10">
        <v>0</v>
      </c>
      <c r="AA10">
        <v>0</v>
      </c>
      <c r="AB10">
        <v>0</v>
      </c>
      <c r="AC10">
        <v>0</v>
      </c>
      <c r="AD10">
        <v>0</v>
      </c>
      <c r="AE10">
        <v>0</v>
      </c>
      <c r="AF10">
        <v>0</v>
      </c>
      <c r="AG10" s="28">
        <v>0</v>
      </c>
      <c r="AH10" s="28">
        <v>0</v>
      </c>
      <c r="AI10" s="28">
        <v>0</v>
      </c>
      <c r="AJ10" s="28">
        <v>1</v>
      </c>
      <c r="AK10" s="29">
        <f t="shared" si="0"/>
        <v>1</v>
      </c>
      <c r="AL10" s="30">
        <f t="shared" si="1"/>
        <v>1</v>
      </c>
      <c r="AM10" s="27">
        <v>0</v>
      </c>
      <c r="AN10" s="27">
        <v>0</v>
      </c>
      <c r="AO10" s="27">
        <v>0</v>
      </c>
      <c r="AP10" s="27">
        <v>0</v>
      </c>
      <c r="AQ10" s="27">
        <v>0</v>
      </c>
      <c r="AR10" s="27">
        <v>0</v>
      </c>
      <c r="AS10" s="31">
        <f t="shared" si="2"/>
        <v>0</v>
      </c>
      <c r="AT10" s="32">
        <f t="shared" si="3"/>
        <v>0</v>
      </c>
      <c r="AU10" s="24">
        <v>0</v>
      </c>
      <c r="AV10" s="24">
        <v>0</v>
      </c>
      <c r="AW10" s="24">
        <v>0</v>
      </c>
      <c r="AX10" s="24">
        <v>0</v>
      </c>
      <c r="AY10" s="24">
        <v>1</v>
      </c>
      <c r="AZ10" s="25">
        <f t="shared" si="4"/>
        <v>1</v>
      </c>
      <c r="BA10" s="26">
        <f t="shared" si="5"/>
        <v>1</v>
      </c>
      <c r="BB10" s="23">
        <f t="shared" si="6"/>
        <v>2</v>
      </c>
      <c r="BC10" s="20">
        <f t="shared" si="7"/>
        <v>1</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s="21">
        <v>1</v>
      </c>
      <c r="CR10" s="22">
        <v>0</v>
      </c>
      <c r="CS10" s="20">
        <v>1</v>
      </c>
      <c r="CT10" s="22">
        <v>0</v>
      </c>
      <c r="CU10" s="22">
        <v>0</v>
      </c>
      <c r="CV10" s="22">
        <v>0</v>
      </c>
      <c r="CW10" s="21">
        <v>0</v>
      </c>
      <c r="CX10" s="22">
        <v>0</v>
      </c>
      <c r="CY10" s="22">
        <v>0</v>
      </c>
      <c r="CZ10" s="21">
        <v>0</v>
      </c>
      <c r="DA10" s="22">
        <v>0</v>
      </c>
      <c r="DB10" s="22">
        <v>0</v>
      </c>
      <c r="DC10" s="21">
        <v>0</v>
      </c>
      <c r="DD10" s="22">
        <v>0</v>
      </c>
      <c r="DE10" s="22">
        <v>0</v>
      </c>
      <c r="DF10" s="22">
        <v>0</v>
      </c>
      <c r="DG10" s="21">
        <v>0</v>
      </c>
      <c r="DH10" s="21">
        <v>0</v>
      </c>
      <c r="DI10" s="21">
        <v>0</v>
      </c>
      <c r="DJ10" s="22">
        <v>0</v>
      </c>
      <c r="DK10" s="22">
        <v>0</v>
      </c>
      <c r="DL10" s="22">
        <v>0</v>
      </c>
      <c r="DM10" s="21">
        <v>0</v>
      </c>
      <c r="DN10" s="22">
        <v>0</v>
      </c>
      <c r="DO10" s="22">
        <v>0</v>
      </c>
      <c r="DP10" s="22">
        <v>0</v>
      </c>
      <c r="DQ10" s="21">
        <v>0</v>
      </c>
      <c r="DR10" s="19">
        <f t="shared" si="8"/>
        <v>0</v>
      </c>
      <c r="DS10" s="19">
        <f t="shared" si="9"/>
        <v>0</v>
      </c>
      <c r="DT10" s="20">
        <f t="shared" si="10"/>
        <v>1</v>
      </c>
      <c r="DU10" s="19">
        <f t="shared" si="11"/>
        <v>0</v>
      </c>
      <c r="DV10" s="19">
        <f t="shared" si="12"/>
        <v>0</v>
      </c>
      <c r="DW10" s="19">
        <f t="shared" si="13"/>
        <v>0</v>
      </c>
      <c r="DX10" s="19">
        <f t="shared" si="14"/>
        <v>0</v>
      </c>
      <c r="DY10" s="19">
        <f t="shared" si="15"/>
        <v>0</v>
      </c>
    </row>
    <row r="11" spans="1:129" ht="14.5" customHeight="1" x14ac:dyDescent="0.35">
      <c r="A11">
        <v>2400</v>
      </c>
      <c r="B11" t="s">
        <v>518</v>
      </c>
      <c r="C11" t="s">
        <v>529</v>
      </c>
      <c r="D11" t="s">
        <v>530</v>
      </c>
      <c r="E11" t="s">
        <v>531</v>
      </c>
      <c r="F11" t="s">
        <v>532</v>
      </c>
      <c r="G11" t="s">
        <v>533</v>
      </c>
      <c r="H11" t="s">
        <v>402</v>
      </c>
      <c r="I11">
        <v>2021</v>
      </c>
      <c r="J11" t="s">
        <v>534</v>
      </c>
      <c r="K11" t="s">
        <v>535</v>
      </c>
      <c r="L11">
        <v>7</v>
      </c>
      <c r="M11">
        <v>14</v>
      </c>
      <c r="N11" t="s">
        <v>536</v>
      </c>
      <c r="O11" t="s">
        <v>537</v>
      </c>
      <c r="P11" t="s">
        <v>123</v>
      </c>
      <c r="Q11" t="s">
        <v>538</v>
      </c>
      <c r="R11" t="s">
        <v>140</v>
      </c>
      <c r="S11" t="s">
        <v>126</v>
      </c>
      <c r="T11" t="s">
        <v>127</v>
      </c>
      <c r="U11" t="s">
        <v>539</v>
      </c>
      <c r="V11">
        <v>0</v>
      </c>
      <c r="W11">
        <v>0</v>
      </c>
      <c r="X11">
        <v>0</v>
      </c>
      <c r="Y11">
        <v>0</v>
      </c>
      <c r="Z11">
        <v>0</v>
      </c>
      <c r="AA11">
        <v>0</v>
      </c>
      <c r="AB11">
        <v>0</v>
      </c>
      <c r="AC11">
        <v>0</v>
      </c>
      <c r="AD11">
        <v>0</v>
      </c>
      <c r="AE11">
        <v>0</v>
      </c>
      <c r="AF11">
        <v>0</v>
      </c>
      <c r="AG11" s="28">
        <v>0</v>
      </c>
      <c r="AH11" s="28">
        <v>0</v>
      </c>
      <c r="AI11" s="28">
        <v>0</v>
      </c>
      <c r="AJ11" s="28">
        <v>0</v>
      </c>
      <c r="AK11" s="29">
        <f t="shared" si="0"/>
        <v>0</v>
      </c>
      <c r="AL11" s="30">
        <f t="shared" si="1"/>
        <v>0</v>
      </c>
      <c r="AM11" s="27">
        <v>0</v>
      </c>
      <c r="AN11" s="27">
        <v>0</v>
      </c>
      <c r="AO11" s="27">
        <v>0</v>
      </c>
      <c r="AP11" s="27">
        <v>0</v>
      </c>
      <c r="AQ11" s="27">
        <v>0</v>
      </c>
      <c r="AR11" s="27">
        <v>0</v>
      </c>
      <c r="AS11" s="31">
        <f t="shared" si="2"/>
        <v>0</v>
      </c>
      <c r="AT11" s="32">
        <f t="shared" si="3"/>
        <v>0</v>
      </c>
      <c r="AU11" s="24">
        <v>1</v>
      </c>
      <c r="AV11" s="24">
        <v>0</v>
      </c>
      <c r="AW11" s="24">
        <v>0</v>
      </c>
      <c r="AX11" s="24">
        <v>0</v>
      </c>
      <c r="AY11" s="24">
        <v>0</v>
      </c>
      <c r="AZ11" s="25">
        <f t="shared" si="4"/>
        <v>1</v>
      </c>
      <c r="BA11" s="26">
        <f t="shared" si="5"/>
        <v>1</v>
      </c>
      <c r="BB11" s="23">
        <f t="shared" si="6"/>
        <v>1</v>
      </c>
      <c r="BC11" s="20">
        <f t="shared" si="7"/>
        <v>1</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1</v>
      </c>
      <c r="CL11">
        <v>0</v>
      </c>
      <c r="CM11">
        <v>0</v>
      </c>
      <c r="CN11">
        <v>0</v>
      </c>
      <c r="CO11">
        <v>0</v>
      </c>
      <c r="CP11">
        <v>0</v>
      </c>
      <c r="CQ11" s="21">
        <v>1</v>
      </c>
      <c r="CR11" s="22">
        <v>0</v>
      </c>
      <c r="CS11" s="20">
        <v>1</v>
      </c>
      <c r="CT11" s="22">
        <v>0</v>
      </c>
      <c r="CU11" s="22">
        <v>0</v>
      </c>
      <c r="CV11" s="22">
        <v>0</v>
      </c>
      <c r="CW11" s="21">
        <v>0</v>
      </c>
      <c r="CX11" s="22">
        <v>0</v>
      </c>
      <c r="CY11" s="22">
        <v>0</v>
      </c>
      <c r="CZ11" s="21">
        <v>0</v>
      </c>
      <c r="DA11" s="22">
        <v>0</v>
      </c>
      <c r="DB11" s="22">
        <v>0</v>
      </c>
      <c r="DC11" s="21">
        <v>0</v>
      </c>
      <c r="DD11" s="22">
        <v>0</v>
      </c>
      <c r="DE11" s="22">
        <v>0</v>
      </c>
      <c r="DF11" s="22">
        <v>0</v>
      </c>
      <c r="DG11" s="21">
        <v>0</v>
      </c>
      <c r="DH11" s="21">
        <v>0</v>
      </c>
      <c r="DI11" s="21">
        <v>0</v>
      </c>
      <c r="DJ11" s="22">
        <v>0</v>
      </c>
      <c r="DK11" s="22">
        <v>0</v>
      </c>
      <c r="DL11" s="22">
        <v>0</v>
      </c>
      <c r="DM11" s="21">
        <v>0</v>
      </c>
      <c r="DN11" s="22">
        <v>0</v>
      </c>
      <c r="DO11" s="22">
        <v>0</v>
      </c>
      <c r="DP11" s="22">
        <v>0</v>
      </c>
      <c r="DQ11" s="21">
        <v>0</v>
      </c>
      <c r="DR11" s="19">
        <f t="shared" si="8"/>
        <v>0</v>
      </c>
      <c r="DS11" s="19">
        <f t="shared" si="9"/>
        <v>0</v>
      </c>
      <c r="DT11" s="20">
        <f t="shared" si="10"/>
        <v>1</v>
      </c>
      <c r="DU11" s="19">
        <f t="shared" si="11"/>
        <v>0</v>
      </c>
      <c r="DV11" s="19">
        <f t="shared" si="12"/>
        <v>0</v>
      </c>
      <c r="DW11" s="19">
        <f t="shared" si="13"/>
        <v>0</v>
      </c>
      <c r="DX11" s="19">
        <f t="shared" si="14"/>
        <v>0</v>
      </c>
      <c r="DY11" s="19">
        <f t="shared" si="15"/>
        <v>0</v>
      </c>
    </row>
    <row r="12" spans="1:129" ht="14.5" customHeight="1" x14ac:dyDescent="0.35">
      <c r="A12">
        <v>2437</v>
      </c>
      <c r="B12" t="s">
        <v>244</v>
      </c>
      <c r="C12" t="s">
        <v>856</v>
      </c>
      <c r="D12" t="s">
        <v>857</v>
      </c>
      <c r="E12" t="s">
        <v>858</v>
      </c>
      <c r="G12" t="s">
        <v>858</v>
      </c>
      <c r="H12" t="s">
        <v>859</v>
      </c>
      <c r="I12">
        <v>2021</v>
      </c>
      <c r="J12" t="s">
        <v>860</v>
      </c>
      <c r="K12" t="s">
        <v>861</v>
      </c>
      <c r="N12" t="s">
        <v>862</v>
      </c>
      <c r="O12" t="s">
        <v>863</v>
      </c>
      <c r="P12" t="s">
        <v>123</v>
      </c>
      <c r="Q12" t="s">
        <v>864</v>
      </c>
      <c r="R12" t="s">
        <v>140</v>
      </c>
      <c r="S12" t="s">
        <v>126</v>
      </c>
      <c r="T12" t="s">
        <v>127</v>
      </c>
      <c r="U12" t="s">
        <v>865</v>
      </c>
      <c r="V12">
        <v>0</v>
      </c>
      <c r="W12">
        <v>0</v>
      </c>
      <c r="X12">
        <v>0</v>
      </c>
      <c r="Y12">
        <v>0</v>
      </c>
      <c r="Z12">
        <v>0</v>
      </c>
      <c r="AA12">
        <v>0</v>
      </c>
      <c r="AB12">
        <v>0</v>
      </c>
      <c r="AC12">
        <v>0</v>
      </c>
      <c r="AD12">
        <v>0</v>
      </c>
      <c r="AE12">
        <v>0</v>
      </c>
      <c r="AF12">
        <v>0</v>
      </c>
      <c r="AG12" s="28">
        <v>0</v>
      </c>
      <c r="AH12" s="28">
        <v>0</v>
      </c>
      <c r="AI12" s="28">
        <v>0</v>
      </c>
      <c r="AJ12" s="28">
        <v>0</v>
      </c>
      <c r="AK12" s="29">
        <f t="shared" si="0"/>
        <v>0</v>
      </c>
      <c r="AL12" s="30">
        <f t="shared" si="1"/>
        <v>0</v>
      </c>
      <c r="AM12" s="27">
        <v>0</v>
      </c>
      <c r="AN12" s="27">
        <v>0</v>
      </c>
      <c r="AO12" s="27">
        <v>0</v>
      </c>
      <c r="AP12" s="27">
        <v>0</v>
      </c>
      <c r="AQ12" s="27">
        <v>0</v>
      </c>
      <c r="AR12" s="27">
        <v>0</v>
      </c>
      <c r="AS12" s="31">
        <f t="shared" si="2"/>
        <v>0</v>
      </c>
      <c r="AT12" s="32">
        <f t="shared" si="3"/>
        <v>0</v>
      </c>
      <c r="AU12" s="24">
        <v>0</v>
      </c>
      <c r="AV12" s="24">
        <v>0</v>
      </c>
      <c r="AW12" s="24">
        <v>1</v>
      </c>
      <c r="AX12" s="24">
        <v>0</v>
      </c>
      <c r="AY12" s="24">
        <v>0</v>
      </c>
      <c r="AZ12" s="25">
        <f t="shared" si="4"/>
        <v>1</v>
      </c>
      <c r="BA12" s="26">
        <f t="shared" si="5"/>
        <v>1</v>
      </c>
      <c r="BB12" s="23">
        <f t="shared" si="6"/>
        <v>1</v>
      </c>
      <c r="BC12" s="20">
        <f t="shared" si="7"/>
        <v>1</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s="21">
        <v>1</v>
      </c>
      <c r="CR12" s="22">
        <v>0</v>
      </c>
      <c r="CS12" s="20">
        <v>1</v>
      </c>
      <c r="CT12" s="22">
        <v>0</v>
      </c>
      <c r="CU12" s="22">
        <v>0</v>
      </c>
      <c r="CV12" s="22">
        <v>0</v>
      </c>
      <c r="CW12" s="21">
        <v>0</v>
      </c>
      <c r="CX12" s="22">
        <v>0</v>
      </c>
      <c r="CY12" s="22">
        <v>0</v>
      </c>
      <c r="CZ12" s="21">
        <v>0</v>
      </c>
      <c r="DA12" s="22">
        <v>0</v>
      </c>
      <c r="DB12" s="22">
        <v>0</v>
      </c>
      <c r="DC12" s="21">
        <v>0</v>
      </c>
      <c r="DD12" s="22">
        <v>0</v>
      </c>
      <c r="DE12" s="22">
        <v>0</v>
      </c>
      <c r="DF12" s="22">
        <v>0</v>
      </c>
      <c r="DG12" s="21">
        <v>0</v>
      </c>
      <c r="DH12" s="21">
        <v>0</v>
      </c>
      <c r="DI12" s="21">
        <v>0</v>
      </c>
      <c r="DJ12" s="22">
        <v>0</v>
      </c>
      <c r="DK12" s="22">
        <v>0</v>
      </c>
      <c r="DL12" s="22">
        <v>0</v>
      </c>
      <c r="DM12" s="21">
        <v>0</v>
      </c>
      <c r="DN12" s="22">
        <v>0</v>
      </c>
      <c r="DO12" s="22">
        <v>0</v>
      </c>
      <c r="DP12" s="22">
        <v>0</v>
      </c>
      <c r="DQ12" s="21">
        <v>0</v>
      </c>
      <c r="DR12" s="19">
        <f t="shared" si="8"/>
        <v>0</v>
      </c>
      <c r="DS12" s="19">
        <f t="shared" si="9"/>
        <v>0</v>
      </c>
      <c r="DT12" s="20">
        <f t="shared" si="10"/>
        <v>1</v>
      </c>
      <c r="DU12" s="19">
        <f t="shared" si="11"/>
        <v>0</v>
      </c>
      <c r="DV12" s="19">
        <f t="shared" si="12"/>
        <v>0</v>
      </c>
      <c r="DW12" s="19">
        <f t="shared" si="13"/>
        <v>0</v>
      </c>
      <c r="DX12" s="19">
        <f t="shared" si="14"/>
        <v>0</v>
      </c>
      <c r="DY12" s="19">
        <f t="shared" si="15"/>
        <v>0</v>
      </c>
    </row>
    <row r="13" spans="1:129" ht="14.5" customHeight="1" x14ac:dyDescent="0.35">
      <c r="A13">
        <v>2434</v>
      </c>
      <c r="B13" t="s">
        <v>416</v>
      </c>
      <c r="C13" t="s">
        <v>831</v>
      </c>
      <c r="D13" t="s">
        <v>832</v>
      </c>
      <c r="E13" t="s">
        <v>833</v>
      </c>
      <c r="F13" t="s">
        <v>420</v>
      </c>
      <c r="G13" t="s">
        <v>834</v>
      </c>
      <c r="H13" t="s">
        <v>524</v>
      </c>
      <c r="I13">
        <v>2021</v>
      </c>
      <c r="J13" t="s">
        <v>835</v>
      </c>
      <c r="K13" t="s">
        <v>836</v>
      </c>
      <c r="L13">
        <v>5</v>
      </c>
      <c r="M13">
        <v>6</v>
      </c>
      <c r="N13" t="s">
        <v>837</v>
      </c>
      <c r="O13" t="s">
        <v>122</v>
      </c>
      <c r="P13" t="s">
        <v>123</v>
      </c>
      <c r="Q13" t="s">
        <v>838</v>
      </c>
      <c r="R13" t="s">
        <v>125</v>
      </c>
      <c r="S13" t="s">
        <v>126</v>
      </c>
      <c r="T13" t="s">
        <v>127</v>
      </c>
      <c r="U13" t="s">
        <v>358</v>
      </c>
      <c r="V13">
        <v>0</v>
      </c>
      <c r="W13">
        <v>0</v>
      </c>
      <c r="X13">
        <v>0</v>
      </c>
      <c r="Y13">
        <v>0</v>
      </c>
      <c r="Z13">
        <v>0</v>
      </c>
      <c r="AA13">
        <v>0</v>
      </c>
      <c r="AB13">
        <v>0</v>
      </c>
      <c r="AC13">
        <v>0</v>
      </c>
      <c r="AD13">
        <v>0</v>
      </c>
      <c r="AE13">
        <v>0</v>
      </c>
      <c r="AF13">
        <v>0</v>
      </c>
      <c r="AG13" s="28">
        <v>0</v>
      </c>
      <c r="AH13" s="28">
        <v>0</v>
      </c>
      <c r="AI13" s="28">
        <v>0</v>
      </c>
      <c r="AJ13" s="28">
        <v>0</v>
      </c>
      <c r="AK13" s="29">
        <f t="shared" si="0"/>
        <v>0</v>
      </c>
      <c r="AL13" s="30">
        <f t="shared" si="1"/>
        <v>0</v>
      </c>
      <c r="AM13" s="27">
        <v>0</v>
      </c>
      <c r="AN13" s="27">
        <v>0</v>
      </c>
      <c r="AO13" s="27">
        <v>0</v>
      </c>
      <c r="AP13" s="27">
        <v>0</v>
      </c>
      <c r="AQ13" s="27">
        <v>0</v>
      </c>
      <c r="AR13" s="27">
        <v>0</v>
      </c>
      <c r="AS13" s="31">
        <f t="shared" si="2"/>
        <v>0</v>
      </c>
      <c r="AT13" s="32">
        <f t="shared" si="3"/>
        <v>0</v>
      </c>
      <c r="AU13" s="24">
        <v>0</v>
      </c>
      <c r="AV13" s="24">
        <v>0</v>
      </c>
      <c r="AW13" s="24">
        <v>0</v>
      </c>
      <c r="AX13" s="24">
        <v>0</v>
      </c>
      <c r="AY13" s="24">
        <v>1</v>
      </c>
      <c r="AZ13" s="25">
        <f t="shared" si="4"/>
        <v>1</v>
      </c>
      <c r="BA13" s="26">
        <f t="shared" si="5"/>
        <v>1</v>
      </c>
      <c r="BB13" s="23">
        <f t="shared" si="6"/>
        <v>1</v>
      </c>
      <c r="BC13" s="20">
        <f t="shared" si="7"/>
        <v>1</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s="21">
        <v>1</v>
      </c>
      <c r="CR13" s="22">
        <v>0</v>
      </c>
      <c r="CS13" s="20">
        <v>1</v>
      </c>
      <c r="CT13" s="22">
        <v>0</v>
      </c>
      <c r="CU13" s="22">
        <v>0</v>
      </c>
      <c r="CV13" s="22">
        <v>0</v>
      </c>
      <c r="CW13" s="21">
        <v>0</v>
      </c>
      <c r="CX13" s="22">
        <v>0</v>
      </c>
      <c r="CY13" s="22">
        <v>0</v>
      </c>
      <c r="CZ13" s="21">
        <v>0</v>
      </c>
      <c r="DA13" s="22">
        <v>0</v>
      </c>
      <c r="DB13" s="22">
        <v>0</v>
      </c>
      <c r="DC13" s="21">
        <v>0</v>
      </c>
      <c r="DD13" s="22">
        <v>0</v>
      </c>
      <c r="DE13" s="22">
        <v>0</v>
      </c>
      <c r="DF13" s="22">
        <v>0</v>
      </c>
      <c r="DG13" s="21">
        <v>0</v>
      </c>
      <c r="DH13" s="21">
        <v>0</v>
      </c>
      <c r="DI13" s="21">
        <v>0</v>
      </c>
      <c r="DJ13" s="22">
        <v>0</v>
      </c>
      <c r="DK13" s="22">
        <v>0</v>
      </c>
      <c r="DL13" s="22">
        <v>0</v>
      </c>
      <c r="DM13" s="21">
        <v>0</v>
      </c>
      <c r="DN13" s="22">
        <v>0</v>
      </c>
      <c r="DO13" s="22">
        <v>0</v>
      </c>
      <c r="DP13" s="22">
        <v>0</v>
      </c>
      <c r="DQ13" s="21">
        <v>0</v>
      </c>
      <c r="DR13" s="19">
        <f t="shared" si="8"/>
        <v>0</v>
      </c>
      <c r="DS13" s="19">
        <f t="shared" si="9"/>
        <v>0</v>
      </c>
      <c r="DT13" s="20">
        <f t="shared" si="10"/>
        <v>1</v>
      </c>
      <c r="DU13" s="19">
        <f t="shared" si="11"/>
        <v>0</v>
      </c>
      <c r="DV13" s="19">
        <f t="shared" si="12"/>
        <v>0</v>
      </c>
      <c r="DW13" s="19">
        <f t="shared" si="13"/>
        <v>0</v>
      </c>
      <c r="DX13" s="19">
        <f t="shared" si="14"/>
        <v>0</v>
      </c>
      <c r="DY13" s="19">
        <f t="shared" si="15"/>
        <v>0</v>
      </c>
    </row>
    <row r="14" spans="1:129" ht="14.5" customHeight="1" x14ac:dyDescent="0.35">
      <c r="A14">
        <v>2717</v>
      </c>
      <c r="B14" t="s">
        <v>185</v>
      </c>
      <c r="C14" t="s">
        <v>3124</v>
      </c>
      <c r="D14" t="s">
        <v>3125</v>
      </c>
      <c r="E14" t="s">
        <v>3126</v>
      </c>
      <c r="F14" t="s">
        <v>3127</v>
      </c>
      <c r="G14" t="s">
        <v>3128</v>
      </c>
      <c r="H14" t="s">
        <v>2327</v>
      </c>
      <c r="I14">
        <v>2021</v>
      </c>
      <c r="J14" t="s">
        <v>3129</v>
      </c>
      <c r="K14" t="s">
        <v>698</v>
      </c>
      <c r="O14" t="s">
        <v>1193</v>
      </c>
      <c r="P14" t="s">
        <v>123</v>
      </c>
      <c r="Q14" t="s">
        <v>3130</v>
      </c>
      <c r="R14" t="s">
        <v>140</v>
      </c>
      <c r="S14" t="s">
        <v>126</v>
      </c>
      <c r="T14" t="s">
        <v>127</v>
      </c>
      <c r="U14" t="s">
        <v>1969</v>
      </c>
      <c r="V14">
        <v>0</v>
      </c>
      <c r="W14">
        <v>0</v>
      </c>
      <c r="X14">
        <v>0</v>
      </c>
      <c r="Y14">
        <v>0</v>
      </c>
      <c r="Z14">
        <v>0</v>
      </c>
      <c r="AA14">
        <v>0</v>
      </c>
      <c r="AB14">
        <v>0</v>
      </c>
      <c r="AC14">
        <v>0</v>
      </c>
      <c r="AD14">
        <v>0</v>
      </c>
      <c r="AE14">
        <v>0</v>
      </c>
      <c r="AF14">
        <v>0</v>
      </c>
      <c r="AG14" s="28">
        <v>0</v>
      </c>
      <c r="AH14" s="28">
        <v>0</v>
      </c>
      <c r="AI14" s="28">
        <v>0</v>
      </c>
      <c r="AJ14" s="28">
        <v>0</v>
      </c>
      <c r="AK14" s="29">
        <f t="shared" si="0"/>
        <v>0</v>
      </c>
      <c r="AL14" s="30">
        <f t="shared" si="1"/>
        <v>0</v>
      </c>
      <c r="AM14" s="27">
        <v>0</v>
      </c>
      <c r="AN14" s="27">
        <v>0</v>
      </c>
      <c r="AO14" s="27">
        <v>0</v>
      </c>
      <c r="AP14" s="27">
        <v>0</v>
      </c>
      <c r="AQ14" s="27">
        <v>0</v>
      </c>
      <c r="AR14" s="27">
        <v>0</v>
      </c>
      <c r="AS14" s="31">
        <f t="shared" si="2"/>
        <v>0</v>
      </c>
      <c r="AT14" s="32">
        <f t="shared" si="3"/>
        <v>0</v>
      </c>
      <c r="AU14" s="24">
        <v>0</v>
      </c>
      <c r="AV14" s="24">
        <v>0</v>
      </c>
      <c r="AW14" s="24">
        <v>1</v>
      </c>
      <c r="AX14" s="24">
        <v>0</v>
      </c>
      <c r="AY14" s="24">
        <v>0</v>
      </c>
      <c r="AZ14" s="25">
        <f t="shared" si="4"/>
        <v>1</v>
      </c>
      <c r="BA14" s="26">
        <f t="shared" si="5"/>
        <v>1</v>
      </c>
      <c r="BB14" s="23">
        <f t="shared" si="6"/>
        <v>1</v>
      </c>
      <c r="BC14" s="20">
        <f t="shared" si="7"/>
        <v>1</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s="21">
        <v>1</v>
      </c>
      <c r="CR14" s="22">
        <v>0</v>
      </c>
      <c r="CS14" s="20">
        <v>1</v>
      </c>
      <c r="CT14" s="22">
        <v>0</v>
      </c>
      <c r="CU14" s="22">
        <v>0</v>
      </c>
      <c r="CV14" s="22">
        <v>0</v>
      </c>
      <c r="CW14" s="21">
        <v>0</v>
      </c>
      <c r="CX14" s="22">
        <v>0</v>
      </c>
      <c r="CY14" s="22">
        <v>0</v>
      </c>
      <c r="CZ14" s="21">
        <v>0</v>
      </c>
      <c r="DA14" s="22">
        <v>0</v>
      </c>
      <c r="DB14" s="22">
        <v>0</v>
      </c>
      <c r="DC14" s="21">
        <v>0</v>
      </c>
      <c r="DD14" s="22">
        <v>0</v>
      </c>
      <c r="DE14" s="22">
        <v>0</v>
      </c>
      <c r="DF14" s="22">
        <v>0</v>
      </c>
      <c r="DG14" s="21">
        <v>0</v>
      </c>
      <c r="DH14" s="21">
        <v>0</v>
      </c>
      <c r="DI14" s="21">
        <v>0</v>
      </c>
      <c r="DJ14" s="22">
        <v>0</v>
      </c>
      <c r="DK14" s="22">
        <v>0</v>
      </c>
      <c r="DL14" s="22">
        <v>0</v>
      </c>
      <c r="DM14" s="21">
        <v>0</v>
      </c>
      <c r="DN14" s="22">
        <v>0</v>
      </c>
      <c r="DO14" s="22">
        <v>0</v>
      </c>
      <c r="DP14" s="22">
        <v>0</v>
      </c>
      <c r="DQ14" s="21">
        <v>0</v>
      </c>
      <c r="DR14" s="19">
        <f t="shared" si="8"/>
        <v>0</v>
      </c>
      <c r="DS14" s="19">
        <f t="shared" si="9"/>
        <v>0</v>
      </c>
      <c r="DT14" s="20">
        <f t="shared" si="10"/>
        <v>1</v>
      </c>
      <c r="DU14" s="19">
        <f t="shared" si="11"/>
        <v>0</v>
      </c>
      <c r="DV14" s="19">
        <f t="shared" si="12"/>
        <v>0</v>
      </c>
      <c r="DW14" s="19">
        <f t="shared" si="13"/>
        <v>0</v>
      </c>
      <c r="DX14" s="19">
        <f t="shared" si="14"/>
        <v>0</v>
      </c>
      <c r="DY14" s="19">
        <f t="shared" si="15"/>
        <v>0</v>
      </c>
    </row>
    <row r="15" spans="1:129" ht="38" customHeight="1" x14ac:dyDescent="0.35">
      <c r="A15">
        <v>2620</v>
      </c>
      <c r="B15" t="s">
        <v>485</v>
      </c>
      <c r="C15" t="s">
        <v>2476</v>
      </c>
      <c r="D15" t="s">
        <v>2477</v>
      </c>
      <c r="E15" t="s">
        <v>2478</v>
      </c>
      <c r="F15" t="s">
        <v>1647</v>
      </c>
      <c r="G15" t="s">
        <v>2479</v>
      </c>
      <c r="H15" t="s">
        <v>2197</v>
      </c>
      <c r="I15">
        <v>2021</v>
      </c>
      <c r="J15" t="s">
        <v>2480</v>
      </c>
      <c r="K15" t="s">
        <v>432</v>
      </c>
      <c r="N15" t="s">
        <v>2481</v>
      </c>
      <c r="O15" t="s">
        <v>434</v>
      </c>
      <c r="P15" t="s">
        <v>123</v>
      </c>
      <c r="Q15" t="s">
        <v>2482</v>
      </c>
      <c r="R15" s="53" t="s">
        <v>125</v>
      </c>
      <c r="S15" t="s">
        <v>126</v>
      </c>
      <c r="U15" t="s">
        <v>2465</v>
      </c>
      <c r="V15">
        <v>0</v>
      </c>
      <c r="W15">
        <v>0</v>
      </c>
      <c r="X15">
        <v>1</v>
      </c>
      <c r="Y15">
        <v>0</v>
      </c>
      <c r="Z15">
        <v>0</v>
      </c>
      <c r="AA15">
        <v>0</v>
      </c>
      <c r="AB15">
        <v>0</v>
      </c>
      <c r="AC15">
        <v>0</v>
      </c>
      <c r="AD15">
        <v>0</v>
      </c>
      <c r="AE15">
        <v>0</v>
      </c>
      <c r="AF15">
        <v>0</v>
      </c>
      <c r="AG15" s="28">
        <v>0</v>
      </c>
      <c r="AH15" s="28">
        <v>0</v>
      </c>
      <c r="AI15" s="28">
        <v>0</v>
      </c>
      <c r="AJ15" s="28">
        <v>0</v>
      </c>
      <c r="AK15" s="29">
        <f t="shared" si="0"/>
        <v>0</v>
      </c>
      <c r="AL15" s="30">
        <f t="shared" si="1"/>
        <v>0</v>
      </c>
      <c r="AM15" s="27">
        <v>0</v>
      </c>
      <c r="AN15" s="27">
        <v>0</v>
      </c>
      <c r="AO15" s="27">
        <v>0</v>
      </c>
      <c r="AP15" s="27">
        <v>0</v>
      </c>
      <c r="AQ15" s="27">
        <v>0</v>
      </c>
      <c r="AR15" s="27">
        <v>0</v>
      </c>
      <c r="AS15" s="31">
        <f t="shared" si="2"/>
        <v>0</v>
      </c>
      <c r="AT15" s="32">
        <f t="shared" si="3"/>
        <v>0</v>
      </c>
      <c r="AU15" s="24">
        <v>0</v>
      </c>
      <c r="AV15" s="24">
        <v>1</v>
      </c>
      <c r="AW15" s="24">
        <v>0</v>
      </c>
      <c r="AX15" s="24">
        <v>0</v>
      </c>
      <c r="AY15" s="24">
        <v>0</v>
      </c>
      <c r="AZ15" s="25">
        <f t="shared" si="4"/>
        <v>1</v>
      </c>
      <c r="BA15" s="26">
        <f t="shared" si="5"/>
        <v>1</v>
      </c>
      <c r="BB15" s="23">
        <f t="shared" si="6"/>
        <v>1</v>
      </c>
      <c r="BC15" s="20">
        <f t="shared" si="7"/>
        <v>1</v>
      </c>
      <c r="BD15">
        <v>0</v>
      </c>
      <c r="BE15">
        <v>0</v>
      </c>
      <c r="BF15">
        <v>1</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s="21">
        <v>1</v>
      </c>
      <c r="CR15" s="22">
        <v>0</v>
      </c>
      <c r="CS15" s="20">
        <v>0</v>
      </c>
      <c r="CT15" s="22">
        <v>0</v>
      </c>
      <c r="CU15" s="22">
        <v>0</v>
      </c>
      <c r="CV15" s="22">
        <v>0</v>
      </c>
      <c r="CW15" s="21">
        <v>0</v>
      </c>
      <c r="CX15" s="22">
        <v>0</v>
      </c>
      <c r="CY15" s="22">
        <v>0</v>
      </c>
      <c r="CZ15" s="21">
        <v>0</v>
      </c>
      <c r="DA15" s="22">
        <v>0</v>
      </c>
      <c r="DB15" s="22">
        <v>0</v>
      </c>
      <c r="DC15" s="21">
        <v>0</v>
      </c>
      <c r="DD15" s="22">
        <v>0</v>
      </c>
      <c r="DE15" s="22">
        <v>0</v>
      </c>
      <c r="DF15" s="22">
        <v>0</v>
      </c>
      <c r="DG15" s="21">
        <v>0</v>
      </c>
      <c r="DH15" s="21">
        <v>0</v>
      </c>
      <c r="DI15" s="21">
        <v>0</v>
      </c>
      <c r="DJ15" s="22">
        <v>0</v>
      </c>
      <c r="DK15" s="22">
        <v>0</v>
      </c>
      <c r="DL15" s="22">
        <v>0</v>
      </c>
      <c r="DM15" s="21">
        <v>0</v>
      </c>
      <c r="DN15" s="22">
        <v>0</v>
      </c>
      <c r="DO15" s="22">
        <v>0</v>
      </c>
      <c r="DP15" s="22">
        <v>0</v>
      </c>
      <c r="DQ15" s="21">
        <v>0</v>
      </c>
      <c r="DR15" s="19">
        <f t="shared" si="8"/>
        <v>0</v>
      </c>
      <c r="DS15" s="19">
        <f t="shared" si="9"/>
        <v>0</v>
      </c>
      <c r="DT15" s="20">
        <f t="shared" si="10"/>
        <v>0</v>
      </c>
      <c r="DU15" s="19">
        <f t="shared" si="11"/>
        <v>0</v>
      </c>
      <c r="DV15" s="19">
        <f t="shared" si="12"/>
        <v>0</v>
      </c>
      <c r="DW15" s="19">
        <f t="shared" si="13"/>
        <v>0</v>
      </c>
      <c r="DX15" s="19">
        <f t="shared" si="14"/>
        <v>0</v>
      </c>
      <c r="DY15" s="19">
        <f t="shared" si="15"/>
        <v>0</v>
      </c>
    </row>
    <row r="16" spans="1:129" ht="14.5" customHeight="1" x14ac:dyDescent="0.35">
      <c r="A16">
        <v>2831</v>
      </c>
      <c r="B16" t="s">
        <v>3689</v>
      </c>
      <c r="C16" t="s">
        <v>3700</v>
      </c>
      <c r="D16" t="s">
        <v>3701</v>
      </c>
      <c r="E16" t="s">
        <v>3702</v>
      </c>
      <c r="F16" t="s">
        <v>3693</v>
      </c>
      <c r="G16" t="s">
        <v>3703</v>
      </c>
      <c r="H16" t="s">
        <v>1037</v>
      </c>
      <c r="I16">
        <v>2021</v>
      </c>
      <c r="J16" t="s">
        <v>3704</v>
      </c>
      <c r="K16" t="s">
        <v>2102</v>
      </c>
      <c r="L16">
        <v>746</v>
      </c>
      <c r="N16" t="s">
        <v>3705</v>
      </c>
      <c r="O16" t="s">
        <v>3706</v>
      </c>
      <c r="P16" t="s">
        <v>123</v>
      </c>
      <c r="Q16" t="s">
        <v>3707</v>
      </c>
      <c r="R16" t="s">
        <v>140</v>
      </c>
      <c r="S16" t="s">
        <v>126</v>
      </c>
      <c r="T16" t="s">
        <v>127</v>
      </c>
      <c r="U16" t="s">
        <v>3708</v>
      </c>
      <c r="V16">
        <v>1</v>
      </c>
      <c r="W16">
        <v>1</v>
      </c>
      <c r="X16">
        <v>1</v>
      </c>
      <c r="Y16">
        <v>0</v>
      </c>
      <c r="Z16">
        <v>0</v>
      </c>
      <c r="AA16">
        <v>0</v>
      </c>
      <c r="AB16">
        <v>0</v>
      </c>
      <c r="AC16">
        <v>0</v>
      </c>
      <c r="AD16">
        <v>0</v>
      </c>
      <c r="AE16">
        <v>0</v>
      </c>
      <c r="AF16">
        <v>0</v>
      </c>
      <c r="AG16" s="28">
        <v>0</v>
      </c>
      <c r="AH16" s="28">
        <v>0</v>
      </c>
      <c r="AI16" s="28">
        <v>0</v>
      </c>
      <c r="AJ16" s="28">
        <v>0</v>
      </c>
      <c r="AK16" s="29">
        <f t="shared" si="0"/>
        <v>0</v>
      </c>
      <c r="AL16" s="30">
        <f t="shared" si="1"/>
        <v>0</v>
      </c>
      <c r="AM16" s="27">
        <v>0</v>
      </c>
      <c r="AN16" s="27">
        <v>0</v>
      </c>
      <c r="AO16" s="27">
        <v>0</v>
      </c>
      <c r="AP16" s="27">
        <v>0</v>
      </c>
      <c r="AQ16" s="27">
        <v>0</v>
      </c>
      <c r="AR16" s="27">
        <v>0</v>
      </c>
      <c r="AS16" s="31">
        <f t="shared" si="2"/>
        <v>0</v>
      </c>
      <c r="AT16" s="32">
        <f t="shared" si="3"/>
        <v>0</v>
      </c>
      <c r="AU16" s="24">
        <v>0</v>
      </c>
      <c r="AV16" s="24">
        <v>0</v>
      </c>
      <c r="AW16" s="24">
        <v>0</v>
      </c>
      <c r="AX16" s="24">
        <v>0</v>
      </c>
      <c r="AY16" s="24">
        <v>1</v>
      </c>
      <c r="AZ16" s="25">
        <f t="shared" si="4"/>
        <v>1</v>
      </c>
      <c r="BA16" s="26">
        <f t="shared" si="5"/>
        <v>1</v>
      </c>
      <c r="BB16" s="23">
        <f t="shared" si="6"/>
        <v>1</v>
      </c>
      <c r="BC16" s="20">
        <f t="shared" si="7"/>
        <v>1</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s="21">
        <v>1</v>
      </c>
      <c r="CR16" s="22">
        <v>0</v>
      </c>
      <c r="CS16" s="20">
        <v>1</v>
      </c>
      <c r="CT16" s="22">
        <v>0</v>
      </c>
      <c r="CU16" s="22">
        <v>0</v>
      </c>
      <c r="CV16" s="22">
        <v>0</v>
      </c>
      <c r="CW16" s="21">
        <v>0</v>
      </c>
      <c r="CX16" s="22">
        <v>0</v>
      </c>
      <c r="CY16" s="22">
        <v>0</v>
      </c>
      <c r="CZ16" s="21">
        <v>0</v>
      </c>
      <c r="DA16" s="22">
        <v>0</v>
      </c>
      <c r="DB16" s="22">
        <v>0</v>
      </c>
      <c r="DC16" s="21">
        <v>0</v>
      </c>
      <c r="DD16" s="22">
        <v>0</v>
      </c>
      <c r="DE16" s="22">
        <v>0</v>
      </c>
      <c r="DF16" s="22">
        <v>0</v>
      </c>
      <c r="DG16" s="21">
        <v>0</v>
      </c>
      <c r="DH16" s="21">
        <v>0</v>
      </c>
      <c r="DI16" s="21">
        <v>0</v>
      </c>
      <c r="DJ16" s="22">
        <v>0</v>
      </c>
      <c r="DK16" s="22">
        <v>0</v>
      </c>
      <c r="DL16" s="22">
        <v>0</v>
      </c>
      <c r="DM16" s="21">
        <v>0</v>
      </c>
      <c r="DN16" s="22">
        <v>0</v>
      </c>
      <c r="DO16" s="22">
        <v>0</v>
      </c>
      <c r="DP16" s="22">
        <v>0</v>
      </c>
      <c r="DQ16" s="21">
        <v>0</v>
      </c>
      <c r="DR16" s="19">
        <f t="shared" si="8"/>
        <v>0</v>
      </c>
      <c r="DS16" s="19">
        <f t="shared" si="9"/>
        <v>0</v>
      </c>
      <c r="DT16" s="20">
        <f t="shared" si="10"/>
        <v>1</v>
      </c>
      <c r="DU16" s="19">
        <f t="shared" si="11"/>
        <v>0</v>
      </c>
      <c r="DV16" s="19">
        <f t="shared" si="12"/>
        <v>0</v>
      </c>
      <c r="DW16" s="19">
        <f t="shared" si="13"/>
        <v>0</v>
      </c>
      <c r="DX16" s="19">
        <f t="shared" si="14"/>
        <v>0</v>
      </c>
      <c r="DY16" s="19">
        <f t="shared" si="15"/>
        <v>0</v>
      </c>
    </row>
    <row r="17" spans="1:129" ht="14.5" customHeight="1" x14ac:dyDescent="0.35">
      <c r="A17">
        <v>2672</v>
      </c>
      <c r="B17" t="s">
        <v>113</v>
      </c>
      <c r="C17" t="s">
        <v>2892</v>
      </c>
      <c r="D17" t="s">
        <v>2893</v>
      </c>
      <c r="E17" t="s">
        <v>2894</v>
      </c>
      <c r="F17" t="s">
        <v>117</v>
      </c>
      <c r="G17" t="s">
        <v>2895</v>
      </c>
      <c r="H17" t="s">
        <v>1924</v>
      </c>
      <c r="I17">
        <v>2021</v>
      </c>
      <c r="J17" t="s">
        <v>2896</v>
      </c>
      <c r="K17" t="s">
        <v>1259</v>
      </c>
      <c r="L17">
        <v>302</v>
      </c>
      <c r="M17">
        <v>2</v>
      </c>
      <c r="N17" t="s">
        <v>2897</v>
      </c>
      <c r="O17" t="s">
        <v>1261</v>
      </c>
      <c r="P17" t="s">
        <v>123</v>
      </c>
      <c r="Q17" t="s">
        <v>2898</v>
      </c>
      <c r="R17" t="s">
        <v>125</v>
      </c>
      <c r="S17" t="s">
        <v>126</v>
      </c>
      <c r="T17" t="s">
        <v>127</v>
      </c>
      <c r="U17" t="s">
        <v>2899</v>
      </c>
      <c r="V17">
        <v>1</v>
      </c>
      <c r="W17">
        <v>0</v>
      </c>
      <c r="X17">
        <v>1</v>
      </c>
      <c r="Y17">
        <v>0</v>
      </c>
      <c r="Z17">
        <v>0</v>
      </c>
      <c r="AA17">
        <v>0</v>
      </c>
      <c r="AB17">
        <v>0</v>
      </c>
      <c r="AC17">
        <v>0</v>
      </c>
      <c r="AD17">
        <v>0</v>
      </c>
      <c r="AE17">
        <v>0</v>
      </c>
      <c r="AF17">
        <v>0</v>
      </c>
      <c r="AG17" s="28">
        <v>0</v>
      </c>
      <c r="AH17" s="28">
        <v>0</v>
      </c>
      <c r="AI17" s="28">
        <v>0</v>
      </c>
      <c r="AJ17" s="28">
        <v>0</v>
      </c>
      <c r="AK17" s="29">
        <f t="shared" si="0"/>
        <v>0</v>
      </c>
      <c r="AL17" s="30">
        <f t="shared" si="1"/>
        <v>0</v>
      </c>
      <c r="AM17" s="27">
        <v>0</v>
      </c>
      <c r="AN17" s="27">
        <v>0</v>
      </c>
      <c r="AO17" s="27">
        <v>0</v>
      </c>
      <c r="AP17" s="27">
        <v>0</v>
      </c>
      <c r="AQ17" s="27">
        <v>0</v>
      </c>
      <c r="AR17" s="27">
        <v>0</v>
      </c>
      <c r="AS17" s="31">
        <f t="shared" si="2"/>
        <v>0</v>
      </c>
      <c r="AT17" s="32">
        <f t="shared" si="3"/>
        <v>0</v>
      </c>
      <c r="AU17" s="24">
        <v>0</v>
      </c>
      <c r="AV17" s="24">
        <v>1</v>
      </c>
      <c r="AW17" s="24">
        <v>0</v>
      </c>
      <c r="AX17" s="24">
        <v>0</v>
      </c>
      <c r="AY17" s="24">
        <v>0</v>
      </c>
      <c r="AZ17" s="25">
        <f t="shared" si="4"/>
        <v>1</v>
      </c>
      <c r="BA17" s="26">
        <f t="shared" si="5"/>
        <v>1</v>
      </c>
      <c r="BB17" s="23">
        <f t="shared" si="6"/>
        <v>1</v>
      </c>
      <c r="BC17" s="20">
        <f t="shared" si="7"/>
        <v>1</v>
      </c>
      <c r="BD17">
        <v>0</v>
      </c>
      <c r="BE17">
        <v>0</v>
      </c>
      <c r="BF17">
        <v>0</v>
      </c>
      <c r="BG17">
        <v>0</v>
      </c>
      <c r="BH17">
        <v>0</v>
      </c>
      <c r="BI17">
        <v>0</v>
      </c>
      <c r="BJ17">
        <v>0</v>
      </c>
      <c r="BK17">
        <v>0</v>
      </c>
      <c r="BL17">
        <v>0</v>
      </c>
      <c r="BM17">
        <v>0</v>
      </c>
      <c r="BN17">
        <v>0</v>
      </c>
      <c r="BO17">
        <v>0</v>
      </c>
      <c r="BP17">
        <v>0</v>
      </c>
      <c r="BQ17">
        <v>0</v>
      </c>
      <c r="BR17">
        <v>0</v>
      </c>
      <c r="BS17">
        <v>0</v>
      </c>
      <c r="BT17">
        <v>0</v>
      </c>
      <c r="BU17">
        <v>0</v>
      </c>
      <c r="BV17">
        <v>0</v>
      </c>
      <c r="BW17">
        <v>1</v>
      </c>
      <c r="BX17">
        <v>0</v>
      </c>
      <c r="BY17">
        <v>0</v>
      </c>
      <c r="BZ17">
        <v>0</v>
      </c>
      <c r="CA17">
        <v>0</v>
      </c>
      <c r="CB17">
        <v>0</v>
      </c>
      <c r="CC17">
        <v>0</v>
      </c>
      <c r="CD17">
        <v>0</v>
      </c>
      <c r="CE17">
        <v>0</v>
      </c>
      <c r="CF17">
        <v>0</v>
      </c>
      <c r="CG17">
        <v>0</v>
      </c>
      <c r="CH17">
        <v>0</v>
      </c>
      <c r="CI17">
        <v>0</v>
      </c>
      <c r="CJ17">
        <v>0</v>
      </c>
      <c r="CK17">
        <v>0</v>
      </c>
      <c r="CL17">
        <v>0</v>
      </c>
      <c r="CM17">
        <v>0</v>
      </c>
      <c r="CN17">
        <v>0</v>
      </c>
      <c r="CO17">
        <v>0</v>
      </c>
      <c r="CP17">
        <v>0</v>
      </c>
      <c r="CQ17" s="21">
        <v>1</v>
      </c>
      <c r="CR17" s="22">
        <v>0</v>
      </c>
      <c r="CS17" s="20">
        <v>1</v>
      </c>
      <c r="CT17" s="22">
        <v>0</v>
      </c>
      <c r="CU17" s="22">
        <v>0</v>
      </c>
      <c r="CV17" s="22">
        <v>0</v>
      </c>
      <c r="CW17" s="21">
        <v>0</v>
      </c>
      <c r="CX17" s="22">
        <v>0</v>
      </c>
      <c r="CY17" s="22">
        <v>0</v>
      </c>
      <c r="CZ17" s="21">
        <v>0</v>
      </c>
      <c r="DA17" s="22">
        <v>0</v>
      </c>
      <c r="DB17" s="22">
        <v>0</v>
      </c>
      <c r="DC17" s="21">
        <v>0</v>
      </c>
      <c r="DD17" s="22">
        <v>0</v>
      </c>
      <c r="DE17" s="22">
        <v>0</v>
      </c>
      <c r="DF17" s="22">
        <v>0</v>
      </c>
      <c r="DG17" s="21">
        <v>0</v>
      </c>
      <c r="DH17" s="21">
        <v>0</v>
      </c>
      <c r="DI17" s="21">
        <v>0</v>
      </c>
      <c r="DJ17" s="22">
        <v>0</v>
      </c>
      <c r="DK17" s="22">
        <v>0</v>
      </c>
      <c r="DL17" s="22">
        <v>0</v>
      </c>
      <c r="DM17" s="21">
        <v>0</v>
      </c>
      <c r="DN17" s="22">
        <v>0</v>
      </c>
      <c r="DO17" s="22">
        <v>0</v>
      </c>
      <c r="DP17" s="22">
        <v>0</v>
      </c>
      <c r="DQ17" s="21">
        <v>0</v>
      </c>
      <c r="DR17" s="19">
        <f t="shared" si="8"/>
        <v>0</v>
      </c>
      <c r="DS17" s="19">
        <f t="shared" si="9"/>
        <v>0</v>
      </c>
      <c r="DT17" s="20">
        <f t="shared" si="10"/>
        <v>1</v>
      </c>
      <c r="DU17" s="19">
        <f t="shared" si="11"/>
        <v>0</v>
      </c>
      <c r="DV17" s="19">
        <f t="shared" si="12"/>
        <v>0</v>
      </c>
      <c r="DW17" s="19">
        <f t="shared" si="13"/>
        <v>0</v>
      </c>
      <c r="DX17" s="19">
        <f t="shared" si="14"/>
        <v>0</v>
      </c>
      <c r="DY17" s="19">
        <f t="shared" si="15"/>
        <v>0</v>
      </c>
    </row>
    <row r="18" spans="1:129" ht="14.5" customHeight="1" x14ac:dyDescent="0.35">
      <c r="A18">
        <v>2698</v>
      </c>
      <c r="B18" t="s">
        <v>761</v>
      </c>
      <c r="C18" t="s">
        <v>3068</v>
      </c>
      <c r="D18" t="s">
        <v>3069</v>
      </c>
      <c r="E18" t="s">
        <v>3070</v>
      </c>
      <c r="F18" t="s">
        <v>869</v>
      </c>
      <c r="G18" t="s">
        <v>3071</v>
      </c>
      <c r="H18" t="s">
        <v>395</v>
      </c>
      <c r="I18">
        <v>2021</v>
      </c>
      <c r="J18" t="s">
        <v>3072</v>
      </c>
      <c r="K18" t="s">
        <v>3073</v>
      </c>
      <c r="P18" t="s">
        <v>123</v>
      </c>
      <c r="Q18" t="s">
        <v>3074</v>
      </c>
      <c r="R18" s="53" t="s">
        <v>125</v>
      </c>
      <c r="S18" t="s">
        <v>126</v>
      </c>
      <c r="T18" t="s">
        <v>127</v>
      </c>
      <c r="U18" t="s">
        <v>3075</v>
      </c>
      <c r="V18">
        <v>0</v>
      </c>
      <c r="W18">
        <v>0</v>
      </c>
      <c r="X18">
        <v>1</v>
      </c>
      <c r="Y18">
        <v>0</v>
      </c>
      <c r="Z18">
        <v>0</v>
      </c>
      <c r="AA18">
        <v>0</v>
      </c>
      <c r="AB18">
        <v>0</v>
      </c>
      <c r="AC18">
        <v>0</v>
      </c>
      <c r="AD18">
        <v>0</v>
      </c>
      <c r="AE18">
        <v>0</v>
      </c>
      <c r="AF18">
        <v>0</v>
      </c>
      <c r="AG18" s="28">
        <v>0</v>
      </c>
      <c r="AH18" s="28">
        <v>0</v>
      </c>
      <c r="AI18" s="28">
        <v>0</v>
      </c>
      <c r="AJ18" s="28">
        <v>0</v>
      </c>
      <c r="AK18" s="29">
        <f t="shared" si="0"/>
        <v>0</v>
      </c>
      <c r="AL18" s="30">
        <f t="shared" si="1"/>
        <v>0</v>
      </c>
      <c r="AM18" s="27">
        <v>0</v>
      </c>
      <c r="AN18" s="27">
        <v>0</v>
      </c>
      <c r="AO18" s="27">
        <v>0</v>
      </c>
      <c r="AP18" s="27">
        <v>0</v>
      </c>
      <c r="AQ18" s="27">
        <v>0</v>
      </c>
      <c r="AR18" s="27">
        <v>0</v>
      </c>
      <c r="AS18" s="31">
        <f t="shared" si="2"/>
        <v>0</v>
      </c>
      <c r="AT18" s="32">
        <f t="shared" si="3"/>
        <v>0</v>
      </c>
      <c r="AU18" s="24">
        <v>0</v>
      </c>
      <c r="AV18" s="24">
        <v>1</v>
      </c>
      <c r="AW18" s="24">
        <v>0</v>
      </c>
      <c r="AX18" s="24">
        <v>0</v>
      </c>
      <c r="AY18" s="24">
        <v>0</v>
      </c>
      <c r="AZ18" s="25">
        <f t="shared" si="4"/>
        <v>1</v>
      </c>
      <c r="BA18" s="26">
        <f t="shared" si="5"/>
        <v>1</v>
      </c>
      <c r="BB18" s="23">
        <f t="shared" si="6"/>
        <v>1</v>
      </c>
      <c r="BC18" s="20">
        <f t="shared" si="7"/>
        <v>1</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s="21">
        <v>1</v>
      </c>
      <c r="CR18" s="22">
        <v>0</v>
      </c>
      <c r="CS18" s="20">
        <v>1</v>
      </c>
      <c r="CT18" s="22">
        <v>0</v>
      </c>
      <c r="CU18" s="22">
        <v>0</v>
      </c>
      <c r="CV18" s="22">
        <v>0</v>
      </c>
      <c r="CW18" s="21">
        <v>0</v>
      </c>
      <c r="CX18" s="22">
        <v>0</v>
      </c>
      <c r="CY18" s="22">
        <v>0</v>
      </c>
      <c r="CZ18" s="21">
        <v>0</v>
      </c>
      <c r="DA18" s="22">
        <v>0</v>
      </c>
      <c r="DB18" s="22">
        <v>0</v>
      </c>
      <c r="DC18" s="21">
        <v>0</v>
      </c>
      <c r="DD18" s="22">
        <v>0</v>
      </c>
      <c r="DE18" s="22">
        <v>0</v>
      </c>
      <c r="DF18" s="22">
        <v>0</v>
      </c>
      <c r="DG18" s="21">
        <v>0</v>
      </c>
      <c r="DH18" s="21">
        <v>0</v>
      </c>
      <c r="DI18" s="21">
        <v>0</v>
      </c>
      <c r="DJ18" s="22">
        <v>0</v>
      </c>
      <c r="DK18" s="22">
        <v>0</v>
      </c>
      <c r="DL18" s="22">
        <v>0</v>
      </c>
      <c r="DM18" s="21">
        <v>0</v>
      </c>
      <c r="DN18" s="22">
        <v>0</v>
      </c>
      <c r="DO18" s="22">
        <v>0</v>
      </c>
      <c r="DP18" s="22">
        <v>0</v>
      </c>
      <c r="DQ18" s="21">
        <v>0</v>
      </c>
      <c r="DR18" s="19">
        <f t="shared" si="8"/>
        <v>0</v>
      </c>
      <c r="DS18" s="19">
        <f t="shared" si="9"/>
        <v>0</v>
      </c>
      <c r="DT18" s="20">
        <f t="shared" si="10"/>
        <v>1</v>
      </c>
      <c r="DU18" s="19">
        <f t="shared" si="11"/>
        <v>0</v>
      </c>
      <c r="DV18" s="19">
        <f t="shared" si="12"/>
        <v>0</v>
      </c>
      <c r="DW18" s="19">
        <f t="shared" si="13"/>
        <v>0</v>
      </c>
      <c r="DX18" s="19">
        <f t="shared" si="14"/>
        <v>0</v>
      </c>
      <c r="DY18" s="19">
        <f t="shared" si="15"/>
        <v>0</v>
      </c>
    </row>
    <row r="19" spans="1:129" ht="14.5" customHeight="1" x14ac:dyDescent="0.35">
      <c r="A19">
        <v>2697</v>
      </c>
      <c r="B19" t="s">
        <v>244</v>
      </c>
      <c r="C19" t="s">
        <v>3060</v>
      </c>
      <c r="D19" t="s">
        <v>3061</v>
      </c>
      <c r="E19" t="s">
        <v>3062</v>
      </c>
      <c r="F19" t="s">
        <v>3063</v>
      </c>
      <c r="G19" t="s">
        <v>3064</v>
      </c>
      <c r="H19" t="s">
        <v>2965</v>
      </c>
      <c r="I19">
        <v>2021</v>
      </c>
      <c r="J19" t="s">
        <v>3065</v>
      </c>
      <c r="K19" t="s">
        <v>205</v>
      </c>
      <c r="M19">
        <v>1079</v>
      </c>
      <c r="N19" t="s">
        <v>3066</v>
      </c>
      <c r="O19" t="s">
        <v>207</v>
      </c>
      <c r="P19" t="s">
        <v>123</v>
      </c>
      <c r="Q19" t="s">
        <v>3067</v>
      </c>
      <c r="R19" t="s">
        <v>140</v>
      </c>
      <c r="S19" t="s">
        <v>126</v>
      </c>
      <c r="T19" t="s">
        <v>127</v>
      </c>
      <c r="U19" t="s">
        <v>548</v>
      </c>
      <c r="V19">
        <v>0</v>
      </c>
      <c r="W19">
        <v>0</v>
      </c>
      <c r="X19">
        <v>0</v>
      </c>
      <c r="Y19">
        <v>0</v>
      </c>
      <c r="Z19">
        <v>0</v>
      </c>
      <c r="AA19">
        <v>0</v>
      </c>
      <c r="AB19">
        <v>0</v>
      </c>
      <c r="AC19">
        <v>0</v>
      </c>
      <c r="AD19">
        <v>0</v>
      </c>
      <c r="AE19">
        <v>0</v>
      </c>
      <c r="AF19">
        <v>0</v>
      </c>
      <c r="AG19" s="28">
        <v>0</v>
      </c>
      <c r="AH19" s="28">
        <v>0</v>
      </c>
      <c r="AI19" s="28">
        <v>0</v>
      </c>
      <c r="AJ19" s="28">
        <v>0</v>
      </c>
      <c r="AK19" s="29">
        <f t="shared" si="0"/>
        <v>0</v>
      </c>
      <c r="AL19" s="30">
        <f t="shared" si="1"/>
        <v>0</v>
      </c>
      <c r="AM19" s="27">
        <v>0</v>
      </c>
      <c r="AN19" s="27">
        <v>0</v>
      </c>
      <c r="AO19" s="27">
        <v>0</v>
      </c>
      <c r="AP19" s="27">
        <v>0</v>
      </c>
      <c r="AQ19" s="27">
        <v>0</v>
      </c>
      <c r="AR19" s="27">
        <v>0</v>
      </c>
      <c r="AS19" s="31">
        <f t="shared" si="2"/>
        <v>0</v>
      </c>
      <c r="AT19" s="32">
        <f t="shared" si="3"/>
        <v>0</v>
      </c>
      <c r="AU19" s="24">
        <v>0</v>
      </c>
      <c r="AV19" s="24">
        <v>0</v>
      </c>
      <c r="AW19" s="24">
        <v>0</v>
      </c>
      <c r="AX19" s="24">
        <v>0</v>
      </c>
      <c r="AY19" s="24">
        <v>1</v>
      </c>
      <c r="AZ19" s="25">
        <f t="shared" si="4"/>
        <v>1</v>
      </c>
      <c r="BA19" s="26">
        <f t="shared" si="5"/>
        <v>1</v>
      </c>
      <c r="BB19" s="23">
        <f t="shared" si="6"/>
        <v>1</v>
      </c>
      <c r="BC19" s="20">
        <f t="shared" si="7"/>
        <v>1</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s="21">
        <v>1</v>
      </c>
      <c r="CR19" s="22">
        <v>0</v>
      </c>
      <c r="CS19" s="20">
        <v>1</v>
      </c>
      <c r="CT19" s="22">
        <v>0</v>
      </c>
      <c r="CU19" s="22">
        <v>0</v>
      </c>
      <c r="CV19" s="22">
        <v>0</v>
      </c>
      <c r="CW19" s="21">
        <v>0</v>
      </c>
      <c r="CX19" s="22">
        <v>0</v>
      </c>
      <c r="CY19" s="22">
        <v>0</v>
      </c>
      <c r="CZ19" s="21">
        <v>0</v>
      </c>
      <c r="DA19" s="22">
        <v>0</v>
      </c>
      <c r="DB19" s="22">
        <v>0</v>
      </c>
      <c r="DC19" s="21">
        <v>0</v>
      </c>
      <c r="DD19" s="22">
        <v>0</v>
      </c>
      <c r="DE19" s="22">
        <v>0</v>
      </c>
      <c r="DF19" s="22">
        <v>0</v>
      </c>
      <c r="DG19" s="21">
        <v>0</v>
      </c>
      <c r="DH19" s="21">
        <v>0</v>
      </c>
      <c r="DI19" s="21">
        <v>0</v>
      </c>
      <c r="DJ19" s="22">
        <v>0</v>
      </c>
      <c r="DK19" s="22">
        <v>0</v>
      </c>
      <c r="DL19" s="22">
        <v>0</v>
      </c>
      <c r="DM19" s="21">
        <v>0</v>
      </c>
      <c r="DN19" s="22">
        <v>0</v>
      </c>
      <c r="DO19" s="22">
        <v>0</v>
      </c>
      <c r="DP19" s="22">
        <v>0</v>
      </c>
      <c r="DQ19" s="21">
        <v>0</v>
      </c>
      <c r="DR19" s="19">
        <f t="shared" si="8"/>
        <v>0</v>
      </c>
      <c r="DS19" s="19">
        <f t="shared" si="9"/>
        <v>0</v>
      </c>
      <c r="DT19" s="20">
        <f t="shared" si="10"/>
        <v>1</v>
      </c>
      <c r="DU19" s="19">
        <f t="shared" si="11"/>
        <v>0</v>
      </c>
      <c r="DV19" s="19">
        <f t="shared" si="12"/>
        <v>0</v>
      </c>
      <c r="DW19" s="19">
        <f t="shared" si="13"/>
        <v>0</v>
      </c>
      <c r="DX19" s="19">
        <f t="shared" si="14"/>
        <v>0</v>
      </c>
      <c r="DY19" s="19">
        <f t="shared" si="15"/>
        <v>0</v>
      </c>
    </row>
    <row r="20" spans="1:129" ht="14.5" customHeight="1" x14ac:dyDescent="0.35">
      <c r="A20">
        <v>2381</v>
      </c>
      <c r="B20" t="s">
        <v>185</v>
      </c>
      <c r="C20" t="s">
        <v>427</v>
      </c>
      <c r="D20" t="s">
        <v>428</v>
      </c>
      <c r="E20" t="s">
        <v>429</v>
      </c>
      <c r="F20" t="s">
        <v>430</v>
      </c>
      <c r="G20" t="s">
        <v>431</v>
      </c>
      <c r="H20" t="s">
        <v>250</v>
      </c>
      <c r="I20">
        <v>2021</v>
      </c>
      <c r="J20" t="s">
        <v>3794</v>
      </c>
      <c r="K20" t="s">
        <v>432</v>
      </c>
      <c r="L20">
        <v>4903</v>
      </c>
      <c r="M20">
        <v>1</v>
      </c>
      <c r="N20" t="s">
        <v>433</v>
      </c>
      <c r="O20" t="s">
        <v>434</v>
      </c>
      <c r="P20" t="s">
        <v>123</v>
      </c>
      <c r="Q20" t="s">
        <v>435</v>
      </c>
      <c r="R20" t="s">
        <v>125</v>
      </c>
      <c r="S20" t="s">
        <v>126</v>
      </c>
      <c r="T20" t="s">
        <v>127</v>
      </c>
      <c r="U20" t="s">
        <v>436</v>
      </c>
      <c r="V20">
        <v>0</v>
      </c>
      <c r="W20">
        <v>0</v>
      </c>
      <c r="X20">
        <v>0</v>
      </c>
      <c r="Y20">
        <v>0</v>
      </c>
      <c r="Z20">
        <v>0</v>
      </c>
      <c r="AA20">
        <v>0</v>
      </c>
      <c r="AB20">
        <v>0</v>
      </c>
      <c r="AC20">
        <v>0</v>
      </c>
      <c r="AD20">
        <v>0</v>
      </c>
      <c r="AE20">
        <v>0</v>
      </c>
      <c r="AF20">
        <v>0</v>
      </c>
      <c r="AG20" s="28">
        <v>0</v>
      </c>
      <c r="AH20" s="28">
        <v>0</v>
      </c>
      <c r="AI20" s="28">
        <v>0</v>
      </c>
      <c r="AJ20" s="28">
        <v>0</v>
      </c>
      <c r="AK20" s="29">
        <f t="shared" si="0"/>
        <v>0</v>
      </c>
      <c r="AL20" s="30">
        <f t="shared" si="1"/>
        <v>0</v>
      </c>
      <c r="AM20" s="27">
        <v>0</v>
      </c>
      <c r="AN20" s="27">
        <v>0</v>
      </c>
      <c r="AO20" s="27">
        <v>0</v>
      </c>
      <c r="AP20" s="27">
        <v>0</v>
      </c>
      <c r="AQ20" s="27">
        <v>0</v>
      </c>
      <c r="AR20" s="27">
        <v>0</v>
      </c>
      <c r="AS20" s="31">
        <f t="shared" si="2"/>
        <v>0</v>
      </c>
      <c r="AT20" s="32">
        <f t="shared" si="3"/>
        <v>0</v>
      </c>
      <c r="AU20" s="24">
        <v>0</v>
      </c>
      <c r="AV20" s="24">
        <v>0</v>
      </c>
      <c r="AW20" s="24">
        <v>0</v>
      </c>
      <c r="AX20" s="24">
        <v>0</v>
      </c>
      <c r="AY20" s="24">
        <v>1</v>
      </c>
      <c r="AZ20" s="25">
        <f t="shared" si="4"/>
        <v>1</v>
      </c>
      <c r="BA20" s="26">
        <f t="shared" si="5"/>
        <v>1</v>
      </c>
      <c r="BB20" s="23">
        <f t="shared" si="6"/>
        <v>1</v>
      </c>
      <c r="BC20" s="20">
        <f t="shared" si="7"/>
        <v>1</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s="21">
        <v>1</v>
      </c>
      <c r="CR20" s="22">
        <v>0</v>
      </c>
      <c r="CS20" s="20">
        <v>1</v>
      </c>
      <c r="CT20" s="22">
        <v>0</v>
      </c>
      <c r="CU20" s="22">
        <v>0</v>
      </c>
      <c r="CV20" s="22">
        <v>0</v>
      </c>
      <c r="CW20" s="21">
        <v>0</v>
      </c>
      <c r="CX20" s="22">
        <v>0</v>
      </c>
      <c r="CY20" s="22">
        <v>0</v>
      </c>
      <c r="CZ20" s="21">
        <v>0</v>
      </c>
      <c r="DA20" s="22">
        <v>0</v>
      </c>
      <c r="DB20" s="22">
        <v>0</v>
      </c>
      <c r="DC20" s="21">
        <v>0</v>
      </c>
      <c r="DD20" s="22">
        <v>0</v>
      </c>
      <c r="DE20" s="22">
        <v>0</v>
      </c>
      <c r="DF20" s="22">
        <v>0</v>
      </c>
      <c r="DG20" s="21">
        <v>0</v>
      </c>
      <c r="DH20" s="21">
        <v>0</v>
      </c>
      <c r="DI20" s="21">
        <v>0</v>
      </c>
      <c r="DJ20" s="22">
        <v>0</v>
      </c>
      <c r="DK20" s="22">
        <v>0</v>
      </c>
      <c r="DL20" s="22">
        <v>0</v>
      </c>
      <c r="DM20" s="21">
        <v>0</v>
      </c>
      <c r="DN20" s="22">
        <v>0</v>
      </c>
      <c r="DO20" s="22">
        <v>0</v>
      </c>
      <c r="DP20" s="22">
        <v>0</v>
      </c>
      <c r="DQ20" s="21">
        <v>0</v>
      </c>
      <c r="DR20" s="19">
        <f t="shared" si="8"/>
        <v>0</v>
      </c>
      <c r="DS20" s="19">
        <f t="shared" si="9"/>
        <v>0</v>
      </c>
      <c r="DT20" s="20">
        <f t="shared" si="10"/>
        <v>1</v>
      </c>
      <c r="DU20" s="19">
        <f t="shared" si="11"/>
        <v>0</v>
      </c>
      <c r="DV20" s="19">
        <f t="shared" si="12"/>
        <v>0</v>
      </c>
      <c r="DW20" s="19">
        <f t="shared" si="13"/>
        <v>0</v>
      </c>
      <c r="DX20" s="19">
        <f t="shared" si="14"/>
        <v>0</v>
      </c>
      <c r="DY20" s="19">
        <f t="shared" si="15"/>
        <v>0</v>
      </c>
    </row>
    <row r="21" spans="1:129" ht="14.5" customHeight="1" x14ac:dyDescent="0.35">
      <c r="A21">
        <v>2618</v>
      </c>
      <c r="B21" t="s">
        <v>244</v>
      </c>
      <c r="C21" t="s">
        <v>2457</v>
      </c>
      <c r="D21" t="s">
        <v>2458</v>
      </c>
      <c r="E21" t="s">
        <v>2459</v>
      </c>
      <c r="F21" t="s">
        <v>1647</v>
      </c>
      <c r="G21" t="s">
        <v>2460</v>
      </c>
      <c r="H21" t="s">
        <v>2461</v>
      </c>
      <c r="I21">
        <v>2021</v>
      </c>
      <c r="J21" t="s">
        <v>2462</v>
      </c>
      <c r="K21" t="s">
        <v>432</v>
      </c>
      <c r="L21">
        <v>5081</v>
      </c>
      <c r="M21">
        <v>3</v>
      </c>
      <c r="N21" t="s">
        <v>2463</v>
      </c>
      <c r="O21" t="s">
        <v>434</v>
      </c>
      <c r="P21" t="s">
        <v>123</v>
      </c>
      <c r="Q21" t="s">
        <v>2464</v>
      </c>
      <c r="R21" t="s">
        <v>125</v>
      </c>
      <c r="S21" t="s">
        <v>126</v>
      </c>
      <c r="T21" t="s">
        <v>127</v>
      </c>
      <c r="U21" t="s">
        <v>2465</v>
      </c>
      <c r="V21">
        <v>0</v>
      </c>
      <c r="W21">
        <v>0</v>
      </c>
      <c r="X21">
        <v>1</v>
      </c>
      <c r="Y21">
        <v>0</v>
      </c>
      <c r="Z21">
        <v>0</v>
      </c>
      <c r="AA21">
        <v>0</v>
      </c>
      <c r="AB21">
        <v>0</v>
      </c>
      <c r="AC21">
        <v>0</v>
      </c>
      <c r="AD21">
        <v>0</v>
      </c>
      <c r="AE21">
        <v>0</v>
      </c>
      <c r="AF21">
        <v>0</v>
      </c>
      <c r="AG21" s="28">
        <v>0</v>
      </c>
      <c r="AH21" s="28">
        <v>0</v>
      </c>
      <c r="AI21" s="28">
        <v>0</v>
      </c>
      <c r="AJ21" s="28">
        <v>0</v>
      </c>
      <c r="AK21" s="29">
        <f t="shared" si="0"/>
        <v>0</v>
      </c>
      <c r="AL21" s="30">
        <f t="shared" si="1"/>
        <v>0</v>
      </c>
      <c r="AM21" s="27">
        <v>0</v>
      </c>
      <c r="AN21" s="27">
        <v>0</v>
      </c>
      <c r="AO21" s="27">
        <v>0</v>
      </c>
      <c r="AP21" s="27">
        <v>0</v>
      </c>
      <c r="AQ21" s="27">
        <v>0</v>
      </c>
      <c r="AR21" s="27">
        <v>0</v>
      </c>
      <c r="AS21" s="31">
        <f t="shared" si="2"/>
        <v>0</v>
      </c>
      <c r="AT21" s="32">
        <f t="shared" si="3"/>
        <v>0</v>
      </c>
      <c r="AU21" s="24">
        <v>0</v>
      </c>
      <c r="AV21" s="24">
        <v>1</v>
      </c>
      <c r="AW21" s="24">
        <v>0</v>
      </c>
      <c r="AX21" s="24">
        <v>0</v>
      </c>
      <c r="AY21" s="24">
        <v>0</v>
      </c>
      <c r="AZ21" s="25">
        <f t="shared" si="4"/>
        <v>1</v>
      </c>
      <c r="BA21" s="26">
        <f t="shared" si="5"/>
        <v>1</v>
      </c>
      <c r="BB21" s="23">
        <f t="shared" si="6"/>
        <v>1</v>
      </c>
      <c r="BC21" s="20">
        <f t="shared" si="7"/>
        <v>1</v>
      </c>
      <c r="BD21">
        <v>0</v>
      </c>
      <c r="BE21">
        <v>0</v>
      </c>
      <c r="BF21">
        <v>1</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s="21">
        <v>1</v>
      </c>
      <c r="CR21" s="22">
        <v>0</v>
      </c>
      <c r="CS21" s="20">
        <v>1</v>
      </c>
      <c r="CT21" s="22">
        <v>0</v>
      </c>
      <c r="CU21" s="22">
        <v>0</v>
      </c>
      <c r="CV21" s="22">
        <v>0</v>
      </c>
      <c r="CW21" s="21">
        <v>0</v>
      </c>
      <c r="CX21" s="22">
        <v>0</v>
      </c>
      <c r="CY21" s="22">
        <v>0</v>
      </c>
      <c r="CZ21" s="21">
        <v>0</v>
      </c>
      <c r="DA21" s="22">
        <v>0</v>
      </c>
      <c r="DB21" s="22">
        <v>0</v>
      </c>
      <c r="DC21" s="21">
        <v>0</v>
      </c>
      <c r="DD21" s="22">
        <v>0</v>
      </c>
      <c r="DE21" s="22">
        <v>0</v>
      </c>
      <c r="DF21" s="22">
        <v>0</v>
      </c>
      <c r="DG21" s="21">
        <v>0</v>
      </c>
      <c r="DH21" s="21">
        <v>0</v>
      </c>
      <c r="DI21" s="21">
        <v>0</v>
      </c>
      <c r="DJ21" s="22">
        <v>0</v>
      </c>
      <c r="DK21" s="22">
        <v>0</v>
      </c>
      <c r="DL21" s="22">
        <v>0</v>
      </c>
      <c r="DM21" s="21">
        <v>0</v>
      </c>
      <c r="DN21" s="22">
        <v>0</v>
      </c>
      <c r="DO21" s="22">
        <v>0</v>
      </c>
      <c r="DP21" s="22">
        <v>0</v>
      </c>
      <c r="DQ21" s="21">
        <v>0</v>
      </c>
      <c r="DR21" s="19">
        <f t="shared" si="8"/>
        <v>0</v>
      </c>
      <c r="DS21" s="19">
        <f t="shared" si="9"/>
        <v>0</v>
      </c>
      <c r="DT21" s="20">
        <f t="shared" si="10"/>
        <v>1</v>
      </c>
      <c r="DU21" s="19">
        <f t="shared" si="11"/>
        <v>0</v>
      </c>
      <c r="DV21" s="19">
        <f t="shared" si="12"/>
        <v>0</v>
      </c>
      <c r="DW21" s="19">
        <f t="shared" si="13"/>
        <v>0</v>
      </c>
      <c r="DX21" s="19">
        <f t="shared" si="14"/>
        <v>0</v>
      </c>
      <c r="DY21" s="19">
        <f t="shared" si="15"/>
        <v>0</v>
      </c>
    </row>
    <row r="22" spans="1:129" ht="14.5" customHeight="1" x14ac:dyDescent="0.35">
      <c r="A22">
        <v>2424</v>
      </c>
      <c r="B22" t="s">
        <v>752</v>
      </c>
      <c r="C22" t="s">
        <v>753</v>
      </c>
      <c r="D22" t="s">
        <v>754</v>
      </c>
      <c r="E22" t="s">
        <v>755</v>
      </c>
      <c r="F22" t="s">
        <v>743</v>
      </c>
      <c r="G22" t="s">
        <v>756</v>
      </c>
      <c r="H22" t="s">
        <v>633</v>
      </c>
      <c r="I22">
        <v>2021</v>
      </c>
      <c r="J22" t="s">
        <v>757</v>
      </c>
      <c r="K22" t="s">
        <v>432</v>
      </c>
      <c r="N22" t="s">
        <v>758</v>
      </c>
      <c r="O22" t="s">
        <v>434</v>
      </c>
      <c r="P22" t="s">
        <v>123</v>
      </c>
      <c r="Q22" t="s">
        <v>759</v>
      </c>
      <c r="R22" s="53" t="s">
        <v>125</v>
      </c>
      <c r="S22" t="s">
        <v>126</v>
      </c>
      <c r="T22" t="s">
        <v>127</v>
      </c>
      <c r="U22" t="s">
        <v>760</v>
      </c>
      <c r="V22">
        <v>0</v>
      </c>
      <c r="W22">
        <v>0</v>
      </c>
      <c r="X22">
        <v>1</v>
      </c>
      <c r="Y22">
        <v>0</v>
      </c>
      <c r="Z22">
        <v>0</v>
      </c>
      <c r="AA22">
        <v>0</v>
      </c>
      <c r="AB22">
        <v>0</v>
      </c>
      <c r="AC22">
        <v>0</v>
      </c>
      <c r="AD22">
        <v>0</v>
      </c>
      <c r="AE22">
        <v>0</v>
      </c>
      <c r="AF22">
        <v>0</v>
      </c>
      <c r="AG22" s="28">
        <v>0</v>
      </c>
      <c r="AH22" s="28">
        <v>0</v>
      </c>
      <c r="AI22" s="28">
        <v>0</v>
      </c>
      <c r="AJ22" s="28">
        <v>0</v>
      </c>
      <c r="AK22" s="29">
        <f t="shared" si="0"/>
        <v>0</v>
      </c>
      <c r="AL22" s="30">
        <f t="shared" si="1"/>
        <v>0</v>
      </c>
      <c r="AM22" s="27">
        <v>0</v>
      </c>
      <c r="AN22" s="27">
        <v>0</v>
      </c>
      <c r="AO22" s="27">
        <v>0</v>
      </c>
      <c r="AP22" s="27">
        <v>0</v>
      </c>
      <c r="AQ22" s="27">
        <v>0</v>
      </c>
      <c r="AR22" s="27">
        <v>1</v>
      </c>
      <c r="AS22" s="31">
        <f t="shared" si="2"/>
        <v>1</v>
      </c>
      <c r="AT22" s="32">
        <f t="shared" si="3"/>
        <v>1</v>
      </c>
      <c r="AU22" s="24">
        <v>0</v>
      </c>
      <c r="AV22" s="24">
        <v>0</v>
      </c>
      <c r="AW22" s="24">
        <v>0</v>
      </c>
      <c r="AX22" s="24">
        <v>0</v>
      </c>
      <c r="AY22" s="24">
        <v>0</v>
      </c>
      <c r="AZ22" s="25">
        <f t="shared" si="4"/>
        <v>0</v>
      </c>
      <c r="BA22" s="26">
        <f t="shared" si="5"/>
        <v>0</v>
      </c>
      <c r="BB22" s="23">
        <f t="shared" si="6"/>
        <v>1</v>
      </c>
      <c r="BC22" s="20">
        <f t="shared" si="7"/>
        <v>1</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s="21">
        <v>1</v>
      </c>
      <c r="CR22" s="22">
        <v>0</v>
      </c>
      <c r="CS22" s="20">
        <v>1</v>
      </c>
      <c r="CT22" s="22">
        <v>0</v>
      </c>
      <c r="CU22" s="22">
        <v>0</v>
      </c>
      <c r="CV22" s="22">
        <v>0</v>
      </c>
      <c r="CW22" s="21">
        <v>0</v>
      </c>
      <c r="CX22" s="22">
        <v>0</v>
      </c>
      <c r="CY22" s="22">
        <v>0</v>
      </c>
      <c r="CZ22" s="21">
        <v>0</v>
      </c>
      <c r="DA22" s="22">
        <v>0</v>
      </c>
      <c r="DB22" s="22">
        <v>0</v>
      </c>
      <c r="DC22" s="21">
        <v>0</v>
      </c>
      <c r="DD22" s="22">
        <v>0</v>
      </c>
      <c r="DE22" s="22">
        <v>0</v>
      </c>
      <c r="DF22" s="22">
        <v>0</v>
      </c>
      <c r="DG22" s="21">
        <v>0</v>
      </c>
      <c r="DH22" s="21">
        <v>0</v>
      </c>
      <c r="DI22" s="21">
        <v>0</v>
      </c>
      <c r="DJ22" s="22">
        <v>0</v>
      </c>
      <c r="DK22" s="22">
        <v>0</v>
      </c>
      <c r="DL22" s="22">
        <v>0</v>
      </c>
      <c r="DM22" s="21">
        <v>0</v>
      </c>
      <c r="DN22" s="22">
        <v>0</v>
      </c>
      <c r="DO22" s="22">
        <v>0</v>
      </c>
      <c r="DP22" s="22">
        <v>0</v>
      </c>
      <c r="DQ22" s="21">
        <v>0</v>
      </c>
      <c r="DR22" s="19">
        <f t="shared" si="8"/>
        <v>0</v>
      </c>
      <c r="DS22" s="19">
        <f t="shared" si="9"/>
        <v>0</v>
      </c>
      <c r="DT22" s="20">
        <f t="shared" si="10"/>
        <v>1</v>
      </c>
      <c r="DU22" s="19">
        <f t="shared" si="11"/>
        <v>0</v>
      </c>
      <c r="DV22" s="19">
        <f t="shared" si="12"/>
        <v>0</v>
      </c>
      <c r="DW22" s="19">
        <f t="shared" si="13"/>
        <v>0</v>
      </c>
      <c r="DX22" s="19">
        <f t="shared" si="14"/>
        <v>0</v>
      </c>
      <c r="DY22" s="19">
        <f t="shared" si="15"/>
        <v>0</v>
      </c>
    </row>
    <row r="23" spans="1:129" ht="14.5" customHeight="1" x14ac:dyDescent="0.35">
      <c r="A23">
        <v>2403</v>
      </c>
      <c r="B23" t="s">
        <v>549</v>
      </c>
      <c r="C23" t="s">
        <v>550</v>
      </c>
      <c r="D23" t="s">
        <v>551</v>
      </c>
      <c r="E23" t="s">
        <v>552</v>
      </c>
      <c r="F23" t="s">
        <v>553</v>
      </c>
      <c r="G23" t="s">
        <v>554</v>
      </c>
      <c r="H23" t="s">
        <v>555</v>
      </c>
      <c r="I23">
        <v>2021</v>
      </c>
      <c r="J23" t="s">
        <v>556</v>
      </c>
      <c r="K23" t="s">
        <v>205</v>
      </c>
      <c r="M23">
        <v>1017</v>
      </c>
      <c r="N23" t="s">
        <v>557</v>
      </c>
      <c r="O23" t="s">
        <v>207</v>
      </c>
      <c r="P23" t="s">
        <v>123</v>
      </c>
      <c r="Q23" t="s">
        <v>558</v>
      </c>
      <c r="R23" t="s">
        <v>140</v>
      </c>
      <c r="S23" t="s">
        <v>126</v>
      </c>
      <c r="T23" t="s">
        <v>127</v>
      </c>
      <c r="U23" t="s">
        <v>548</v>
      </c>
      <c r="V23">
        <v>0</v>
      </c>
      <c r="W23">
        <v>0</v>
      </c>
      <c r="X23">
        <v>0</v>
      </c>
      <c r="Y23">
        <v>0</v>
      </c>
      <c r="Z23">
        <v>0</v>
      </c>
      <c r="AA23">
        <v>0</v>
      </c>
      <c r="AB23">
        <v>0</v>
      </c>
      <c r="AC23">
        <v>0</v>
      </c>
      <c r="AD23">
        <v>0</v>
      </c>
      <c r="AE23">
        <v>0</v>
      </c>
      <c r="AF23">
        <v>0</v>
      </c>
      <c r="AG23" s="28">
        <v>0</v>
      </c>
      <c r="AH23" s="28">
        <v>0</v>
      </c>
      <c r="AI23" s="28">
        <v>0</v>
      </c>
      <c r="AJ23" s="28">
        <v>0</v>
      </c>
      <c r="AK23" s="29">
        <f t="shared" si="0"/>
        <v>0</v>
      </c>
      <c r="AL23" s="30">
        <f t="shared" si="1"/>
        <v>0</v>
      </c>
      <c r="AM23" s="27">
        <v>0</v>
      </c>
      <c r="AN23" s="27">
        <v>0</v>
      </c>
      <c r="AO23" s="27">
        <v>0</v>
      </c>
      <c r="AP23" s="27">
        <v>0</v>
      </c>
      <c r="AQ23" s="27">
        <v>0</v>
      </c>
      <c r="AR23" s="27">
        <v>0</v>
      </c>
      <c r="AS23" s="31">
        <f t="shared" si="2"/>
        <v>0</v>
      </c>
      <c r="AT23" s="32">
        <f t="shared" si="3"/>
        <v>0</v>
      </c>
      <c r="AU23" s="24">
        <v>0</v>
      </c>
      <c r="AV23" s="24">
        <v>0</v>
      </c>
      <c r="AW23" s="24">
        <v>0</v>
      </c>
      <c r="AX23" s="24">
        <v>0</v>
      </c>
      <c r="AY23" s="24">
        <v>1</v>
      </c>
      <c r="AZ23" s="25">
        <f t="shared" si="4"/>
        <v>1</v>
      </c>
      <c r="BA23" s="26">
        <f t="shared" si="5"/>
        <v>1</v>
      </c>
      <c r="BB23" s="23">
        <f t="shared" si="6"/>
        <v>1</v>
      </c>
      <c r="BC23" s="20">
        <f t="shared" si="7"/>
        <v>1</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s="21">
        <v>1</v>
      </c>
      <c r="CR23" s="22">
        <v>0</v>
      </c>
      <c r="CS23" s="20">
        <v>1</v>
      </c>
      <c r="CT23" s="22">
        <v>0</v>
      </c>
      <c r="CU23" s="22">
        <v>0</v>
      </c>
      <c r="CV23" s="22">
        <v>0</v>
      </c>
      <c r="CW23" s="21">
        <v>0</v>
      </c>
      <c r="CX23" s="22">
        <v>0</v>
      </c>
      <c r="CY23" s="22">
        <v>0</v>
      </c>
      <c r="CZ23" s="21">
        <v>0</v>
      </c>
      <c r="DA23" s="22">
        <v>0</v>
      </c>
      <c r="DB23" s="22">
        <v>0</v>
      </c>
      <c r="DC23" s="21">
        <v>0</v>
      </c>
      <c r="DD23" s="22">
        <v>0</v>
      </c>
      <c r="DE23" s="22">
        <v>0</v>
      </c>
      <c r="DF23" s="22">
        <v>0</v>
      </c>
      <c r="DG23" s="21">
        <v>0</v>
      </c>
      <c r="DH23" s="21">
        <v>0</v>
      </c>
      <c r="DI23" s="21">
        <v>0</v>
      </c>
      <c r="DJ23" s="22">
        <v>0</v>
      </c>
      <c r="DK23" s="22">
        <v>0</v>
      </c>
      <c r="DL23" s="22">
        <v>0</v>
      </c>
      <c r="DM23" s="21">
        <v>0</v>
      </c>
      <c r="DN23" s="22">
        <v>0</v>
      </c>
      <c r="DO23" s="22">
        <v>0</v>
      </c>
      <c r="DP23" s="22">
        <v>0</v>
      </c>
      <c r="DQ23" s="21">
        <v>0</v>
      </c>
      <c r="DR23" s="19">
        <f t="shared" si="8"/>
        <v>0</v>
      </c>
      <c r="DS23" s="19">
        <f t="shared" si="9"/>
        <v>0</v>
      </c>
      <c r="DT23" s="20">
        <f t="shared" si="10"/>
        <v>1</v>
      </c>
      <c r="DU23" s="19">
        <f t="shared" si="11"/>
        <v>0</v>
      </c>
      <c r="DV23" s="19">
        <f t="shared" si="12"/>
        <v>0</v>
      </c>
      <c r="DW23" s="19">
        <f t="shared" si="13"/>
        <v>0</v>
      </c>
      <c r="DX23" s="19">
        <f t="shared" si="14"/>
        <v>0</v>
      </c>
      <c r="DY23" s="19">
        <f t="shared" si="15"/>
        <v>0</v>
      </c>
    </row>
    <row r="24" spans="1:129" ht="14.5" customHeight="1" x14ac:dyDescent="0.35">
      <c r="A24">
        <v>2626</v>
      </c>
      <c r="B24" t="s">
        <v>485</v>
      </c>
      <c r="C24" t="s">
        <v>2523</v>
      </c>
      <c r="D24" t="s">
        <v>2524</v>
      </c>
      <c r="E24" t="s">
        <v>2525</v>
      </c>
      <c r="F24" t="s">
        <v>2526</v>
      </c>
      <c r="G24" t="s">
        <v>2527</v>
      </c>
      <c r="H24" t="s">
        <v>2519</v>
      </c>
      <c r="I24">
        <v>2021</v>
      </c>
      <c r="J24" t="s">
        <v>2528</v>
      </c>
      <c r="K24" t="s">
        <v>2529</v>
      </c>
      <c r="L24">
        <v>57</v>
      </c>
      <c r="N24" t="s">
        <v>2530</v>
      </c>
      <c r="P24" t="s">
        <v>192</v>
      </c>
      <c r="Q24" t="s">
        <v>2531</v>
      </c>
      <c r="R24" t="s">
        <v>140</v>
      </c>
      <c r="S24" t="s">
        <v>126</v>
      </c>
      <c r="T24" t="s">
        <v>172</v>
      </c>
      <c r="U24" t="s">
        <v>1348</v>
      </c>
      <c r="V24">
        <v>0</v>
      </c>
      <c r="W24">
        <v>0</v>
      </c>
      <c r="X24">
        <v>0</v>
      </c>
      <c r="Y24">
        <v>0</v>
      </c>
      <c r="Z24">
        <v>0</v>
      </c>
      <c r="AA24">
        <v>0</v>
      </c>
      <c r="AB24">
        <v>0</v>
      </c>
      <c r="AC24">
        <v>0</v>
      </c>
      <c r="AD24">
        <v>0</v>
      </c>
      <c r="AE24">
        <v>0</v>
      </c>
      <c r="AF24">
        <v>0</v>
      </c>
      <c r="AG24" s="28">
        <v>0</v>
      </c>
      <c r="AH24" s="28">
        <v>0</v>
      </c>
      <c r="AI24" s="28">
        <v>0</v>
      </c>
      <c r="AJ24" s="28">
        <v>0</v>
      </c>
      <c r="AK24" s="29">
        <f t="shared" si="0"/>
        <v>0</v>
      </c>
      <c r="AL24" s="30">
        <f t="shared" si="1"/>
        <v>0</v>
      </c>
      <c r="AM24" s="27">
        <v>0</v>
      </c>
      <c r="AN24" s="27">
        <v>0</v>
      </c>
      <c r="AO24" s="27">
        <v>0</v>
      </c>
      <c r="AP24" s="27">
        <v>0</v>
      </c>
      <c r="AQ24" s="27">
        <v>0</v>
      </c>
      <c r="AR24" s="27">
        <v>0</v>
      </c>
      <c r="AS24" s="31">
        <f t="shared" si="2"/>
        <v>0</v>
      </c>
      <c r="AT24" s="32">
        <f t="shared" si="3"/>
        <v>0</v>
      </c>
      <c r="AU24" s="24">
        <v>0</v>
      </c>
      <c r="AV24" s="24">
        <v>1</v>
      </c>
      <c r="AW24" s="24">
        <v>0</v>
      </c>
      <c r="AX24" s="24">
        <v>0</v>
      </c>
      <c r="AY24" s="24">
        <v>0</v>
      </c>
      <c r="AZ24" s="25">
        <f t="shared" si="4"/>
        <v>1</v>
      </c>
      <c r="BA24" s="26">
        <f t="shared" si="5"/>
        <v>1</v>
      </c>
      <c r="BB24" s="23">
        <f t="shared" si="6"/>
        <v>1</v>
      </c>
      <c r="BC24" s="20">
        <f t="shared" si="7"/>
        <v>1</v>
      </c>
      <c r="BD24">
        <v>0</v>
      </c>
      <c r="BE24">
        <v>0</v>
      </c>
      <c r="BF24">
        <v>1</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s="21">
        <v>1</v>
      </c>
      <c r="CR24" s="22">
        <v>0</v>
      </c>
      <c r="CS24" s="20">
        <v>0</v>
      </c>
      <c r="CT24" s="22">
        <v>0</v>
      </c>
      <c r="CU24" s="22">
        <v>0</v>
      </c>
      <c r="CV24" s="22">
        <v>1</v>
      </c>
      <c r="CW24" s="21">
        <v>0</v>
      </c>
      <c r="CX24" s="22">
        <v>0</v>
      </c>
      <c r="CY24" s="22">
        <v>0</v>
      </c>
      <c r="CZ24" s="21">
        <v>0</v>
      </c>
      <c r="DA24" s="22">
        <v>0</v>
      </c>
      <c r="DB24" s="22">
        <v>0</v>
      </c>
      <c r="DC24" s="21">
        <v>0</v>
      </c>
      <c r="DD24" s="22">
        <v>0</v>
      </c>
      <c r="DE24" s="22">
        <v>0</v>
      </c>
      <c r="DF24" s="22">
        <v>0</v>
      </c>
      <c r="DG24" s="21">
        <v>0</v>
      </c>
      <c r="DH24" s="21">
        <v>0</v>
      </c>
      <c r="DI24" s="21">
        <v>0</v>
      </c>
      <c r="DJ24" s="22">
        <v>0</v>
      </c>
      <c r="DK24" s="22">
        <v>0</v>
      </c>
      <c r="DL24" s="22">
        <v>0</v>
      </c>
      <c r="DM24" s="21">
        <v>0</v>
      </c>
      <c r="DN24" s="22">
        <v>0</v>
      </c>
      <c r="DO24" s="22">
        <v>0</v>
      </c>
      <c r="DP24" s="22">
        <v>0</v>
      </c>
      <c r="DQ24" s="21">
        <v>0</v>
      </c>
      <c r="DR24" s="19">
        <f t="shared" si="8"/>
        <v>0</v>
      </c>
      <c r="DS24" s="19">
        <f t="shared" si="9"/>
        <v>1</v>
      </c>
      <c r="DT24" s="20">
        <f t="shared" si="10"/>
        <v>0</v>
      </c>
      <c r="DU24" s="19">
        <f t="shared" si="11"/>
        <v>0</v>
      </c>
      <c r="DV24" s="19">
        <f t="shared" si="12"/>
        <v>0</v>
      </c>
      <c r="DW24" s="19">
        <f t="shared" si="13"/>
        <v>0</v>
      </c>
      <c r="DX24" s="19">
        <f t="shared" si="14"/>
        <v>0</v>
      </c>
      <c r="DY24" s="19">
        <f t="shared" si="15"/>
        <v>0</v>
      </c>
    </row>
    <row r="25" spans="1:129" ht="14.5" customHeight="1" x14ac:dyDescent="0.35">
      <c r="A25">
        <v>2524</v>
      </c>
      <c r="B25" t="s">
        <v>995</v>
      </c>
      <c r="C25" t="s">
        <v>1653</v>
      </c>
      <c r="D25" t="s">
        <v>1654</v>
      </c>
      <c r="E25" t="s">
        <v>1655</v>
      </c>
      <c r="F25" t="s">
        <v>999</v>
      </c>
      <c r="G25" t="s">
        <v>1656</v>
      </c>
      <c r="H25" t="s">
        <v>1657</v>
      </c>
      <c r="I25">
        <v>2021</v>
      </c>
      <c r="J25" t="s">
        <v>1658</v>
      </c>
      <c r="K25" t="s">
        <v>1412</v>
      </c>
      <c r="L25">
        <v>8</v>
      </c>
      <c r="M25">
        <v>9</v>
      </c>
      <c r="N25">
        <v>210494</v>
      </c>
      <c r="O25" t="s">
        <v>254</v>
      </c>
      <c r="P25" t="s">
        <v>123</v>
      </c>
      <c r="Q25" t="s">
        <v>1659</v>
      </c>
      <c r="R25" t="s">
        <v>140</v>
      </c>
      <c r="S25" t="s">
        <v>126</v>
      </c>
      <c r="T25" t="s">
        <v>127</v>
      </c>
      <c r="U25" t="s">
        <v>465</v>
      </c>
      <c r="V25">
        <v>0</v>
      </c>
      <c r="W25">
        <v>0</v>
      </c>
      <c r="X25">
        <v>0</v>
      </c>
      <c r="Y25">
        <v>0</v>
      </c>
      <c r="Z25">
        <v>0</v>
      </c>
      <c r="AA25">
        <v>0</v>
      </c>
      <c r="AB25">
        <v>0</v>
      </c>
      <c r="AC25">
        <v>0</v>
      </c>
      <c r="AD25">
        <v>0</v>
      </c>
      <c r="AE25">
        <v>0</v>
      </c>
      <c r="AF25">
        <v>0</v>
      </c>
      <c r="AG25" s="28">
        <v>0</v>
      </c>
      <c r="AH25" s="28">
        <v>0</v>
      </c>
      <c r="AI25" s="28">
        <v>0</v>
      </c>
      <c r="AJ25" s="28">
        <v>0</v>
      </c>
      <c r="AK25" s="29">
        <f t="shared" si="0"/>
        <v>0</v>
      </c>
      <c r="AL25" s="30">
        <f t="shared" si="1"/>
        <v>0</v>
      </c>
      <c r="AM25" s="27">
        <v>0</v>
      </c>
      <c r="AN25" s="27">
        <v>0</v>
      </c>
      <c r="AO25" s="27">
        <v>0</v>
      </c>
      <c r="AP25" s="27">
        <v>0</v>
      </c>
      <c r="AQ25" s="27">
        <v>0</v>
      </c>
      <c r="AR25" s="27">
        <v>0</v>
      </c>
      <c r="AS25" s="31">
        <f t="shared" si="2"/>
        <v>0</v>
      </c>
      <c r="AT25" s="32">
        <f t="shared" si="3"/>
        <v>0</v>
      </c>
      <c r="AU25" s="24">
        <v>0</v>
      </c>
      <c r="AV25" s="24">
        <v>0</v>
      </c>
      <c r="AW25" s="24">
        <v>0</v>
      </c>
      <c r="AX25" s="24">
        <v>1</v>
      </c>
      <c r="AY25" s="24">
        <v>0</v>
      </c>
      <c r="AZ25" s="25">
        <f t="shared" si="4"/>
        <v>1</v>
      </c>
      <c r="BA25" s="26">
        <f t="shared" si="5"/>
        <v>1</v>
      </c>
      <c r="BB25" s="23">
        <f t="shared" si="6"/>
        <v>1</v>
      </c>
      <c r="BC25" s="20">
        <f t="shared" si="7"/>
        <v>1</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s="21">
        <v>1</v>
      </c>
      <c r="CR25" s="22">
        <v>0</v>
      </c>
      <c r="CS25" s="20">
        <v>1</v>
      </c>
      <c r="CT25" s="22">
        <v>0</v>
      </c>
      <c r="CU25" s="22">
        <v>0</v>
      </c>
      <c r="CV25" s="22">
        <v>0</v>
      </c>
      <c r="CW25" s="21">
        <v>0</v>
      </c>
      <c r="CX25" s="22">
        <v>0</v>
      </c>
      <c r="CY25" s="22">
        <v>0</v>
      </c>
      <c r="CZ25" s="21">
        <v>0</v>
      </c>
      <c r="DA25" s="22">
        <v>0</v>
      </c>
      <c r="DB25" s="22">
        <v>0</v>
      </c>
      <c r="DC25" s="21">
        <v>0</v>
      </c>
      <c r="DD25" s="22">
        <v>0</v>
      </c>
      <c r="DE25" s="22">
        <v>0</v>
      </c>
      <c r="DF25" s="22">
        <v>0</v>
      </c>
      <c r="DG25" s="21">
        <v>0</v>
      </c>
      <c r="DH25" s="21">
        <v>0</v>
      </c>
      <c r="DI25" s="21">
        <v>0</v>
      </c>
      <c r="DJ25" s="22">
        <v>0</v>
      </c>
      <c r="DK25" s="22">
        <v>0</v>
      </c>
      <c r="DL25" s="22">
        <v>0</v>
      </c>
      <c r="DM25" s="21">
        <v>0</v>
      </c>
      <c r="DN25" s="22">
        <v>0</v>
      </c>
      <c r="DO25" s="22">
        <v>0</v>
      </c>
      <c r="DP25" s="22">
        <v>0</v>
      </c>
      <c r="DQ25" s="21">
        <v>0</v>
      </c>
      <c r="DR25" s="19">
        <f t="shared" si="8"/>
        <v>0</v>
      </c>
      <c r="DS25" s="19">
        <f t="shared" si="9"/>
        <v>0</v>
      </c>
      <c r="DT25" s="20">
        <f t="shared" si="10"/>
        <v>1</v>
      </c>
      <c r="DU25" s="19">
        <f t="shared" si="11"/>
        <v>0</v>
      </c>
      <c r="DV25" s="19">
        <f t="shared" si="12"/>
        <v>0</v>
      </c>
      <c r="DW25" s="19">
        <f t="shared" si="13"/>
        <v>0</v>
      </c>
      <c r="DX25" s="19">
        <f t="shared" si="14"/>
        <v>0</v>
      </c>
      <c r="DY25" s="19">
        <f t="shared" si="15"/>
        <v>0</v>
      </c>
    </row>
    <row r="26" spans="1:129" ht="14.5" customHeight="1" x14ac:dyDescent="0.35">
      <c r="A26">
        <v>2418</v>
      </c>
      <c r="B26" t="s">
        <v>244</v>
      </c>
      <c r="C26" t="s">
        <v>700</v>
      </c>
      <c r="D26" t="s">
        <v>701</v>
      </c>
      <c r="E26" t="s">
        <v>702</v>
      </c>
      <c r="F26" t="s">
        <v>703</v>
      </c>
      <c r="G26" t="s">
        <v>704</v>
      </c>
      <c r="H26" t="s">
        <v>705</v>
      </c>
      <c r="I26">
        <v>2021</v>
      </c>
      <c r="J26" t="s">
        <v>706</v>
      </c>
      <c r="K26" t="s">
        <v>707</v>
      </c>
      <c r="L26">
        <v>20</v>
      </c>
      <c r="M26">
        <v>3</v>
      </c>
      <c r="N26" t="s">
        <v>708</v>
      </c>
      <c r="O26" t="s">
        <v>709</v>
      </c>
      <c r="P26" t="s">
        <v>123</v>
      </c>
      <c r="Q26" t="s">
        <v>710</v>
      </c>
      <c r="R26" t="s">
        <v>140</v>
      </c>
      <c r="S26" t="s">
        <v>126</v>
      </c>
      <c r="T26" t="s">
        <v>127</v>
      </c>
      <c r="U26" t="s">
        <v>711</v>
      </c>
      <c r="V26">
        <v>0</v>
      </c>
      <c r="W26">
        <v>0</v>
      </c>
      <c r="X26">
        <v>0</v>
      </c>
      <c r="Y26">
        <v>0</v>
      </c>
      <c r="Z26">
        <v>0</v>
      </c>
      <c r="AA26">
        <v>0</v>
      </c>
      <c r="AB26">
        <v>0</v>
      </c>
      <c r="AC26">
        <v>0</v>
      </c>
      <c r="AD26">
        <v>0</v>
      </c>
      <c r="AE26">
        <v>0</v>
      </c>
      <c r="AF26">
        <v>0</v>
      </c>
      <c r="AG26" s="28">
        <v>0</v>
      </c>
      <c r="AH26" s="28">
        <v>1</v>
      </c>
      <c r="AI26" s="28">
        <v>0</v>
      </c>
      <c r="AJ26" s="28">
        <v>0</v>
      </c>
      <c r="AK26" s="29">
        <f t="shared" si="0"/>
        <v>1</v>
      </c>
      <c r="AL26" s="30">
        <f t="shared" si="1"/>
        <v>1</v>
      </c>
      <c r="AM26" s="27">
        <v>0</v>
      </c>
      <c r="AN26" s="27">
        <v>0</v>
      </c>
      <c r="AO26" s="27">
        <v>0</v>
      </c>
      <c r="AP26" s="27">
        <v>0</v>
      </c>
      <c r="AQ26" s="27">
        <v>0</v>
      </c>
      <c r="AR26" s="27">
        <v>0</v>
      </c>
      <c r="AS26" s="31">
        <f t="shared" si="2"/>
        <v>0</v>
      </c>
      <c r="AT26" s="32">
        <f t="shared" si="3"/>
        <v>0</v>
      </c>
      <c r="AU26" s="24">
        <v>0</v>
      </c>
      <c r="AV26" s="24">
        <v>0</v>
      </c>
      <c r="AW26" s="24">
        <v>0</v>
      </c>
      <c r="AX26" s="24">
        <v>0</v>
      </c>
      <c r="AY26" s="24">
        <v>0</v>
      </c>
      <c r="AZ26" s="25">
        <f t="shared" si="4"/>
        <v>0</v>
      </c>
      <c r="BA26" s="26">
        <f t="shared" si="5"/>
        <v>0</v>
      </c>
      <c r="BB26" s="23">
        <f t="shared" si="6"/>
        <v>1</v>
      </c>
      <c r="BC26" s="20">
        <f t="shared" si="7"/>
        <v>1</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s="21">
        <v>1</v>
      </c>
      <c r="CR26" s="22">
        <v>0</v>
      </c>
      <c r="CS26" s="20">
        <v>1</v>
      </c>
      <c r="CT26" s="22">
        <v>0</v>
      </c>
      <c r="CU26" s="22">
        <v>0</v>
      </c>
      <c r="CV26" s="22">
        <v>0</v>
      </c>
      <c r="CW26" s="21">
        <v>0</v>
      </c>
      <c r="CX26" s="22">
        <v>0</v>
      </c>
      <c r="CY26" s="22">
        <v>0</v>
      </c>
      <c r="CZ26" s="21">
        <v>0</v>
      </c>
      <c r="DA26" s="22">
        <v>0</v>
      </c>
      <c r="DB26" s="22">
        <v>0</v>
      </c>
      <c r="DC26" s="21">
        <v>0</v>
      </c>
      <c r="DD26" s="22">
        <v>0</v>
      </c>
      <c r="DE26" s="22">
        <v>0</v>
      </c>
      <c r="DF26" s="22">
        <v>0</v>
      </c>
      <c r="DG26" s="21">
        <v>0</v>
      </c>
      <c r="DH26" s="21">
        <v>0</v>
      </c>
      <c r="DI26" s="21">
        <v>0</v>
      </c>
      <c r="DJ26" s="22">
        <v>0</v>
      </c>
      <c r="DK26" s="22">
        <v>0</v>
      </c>
      <c r="DL26" s="22">
        <v>0</v>
      </c>
      <c r="DM26" s="21">
        <v>0</v>
      </c>
      <c r="DN26" s="22">
        <v>0</v>
      </c>
      <c r="DO26" s="22">
        <v>0</v>
      </c>
      <c r="DP26" s="22">
        <v>0</v>
      </c>
      <c r="DQ26" s="21">
        <v>0</v>
      </c>
      <c r="DR26" s="19">
        <f t="shared" si="8"/>
        <v>0</v>
      </c>
      <c r="DS26" s="19">
        <f t="shared" si="9"/>
        <v>0</v>
      </c>
      <c r="DT26" s="20">
        <f t="shared" si="10"/>
        <v>1</v>
      </c>
      <c r="DU26" s="19">
        <f t="shared" si="11"/>
        <v>0</v>
      </c>
      <c r="DV26" s="19">
        <f t="shared" si="12"/>
        <v>0</v>
      </c>
      <c r="DW26" s="19">
        <f t="shared" si="13"/>
        <v>0</v>
      </c>
      <c r="DX26" s="19">
        <f t="shared" si="14"/>
        <v>0</v>
      </c>
      <c r="DY26" s="19">
        <f t="shared" si="15"/>
        <v>0</v>
      </c>
    </row>
    <row r="27" spans="1:129" x14ac:dyDescent="0.35">
      <c r="A27">
        <v>2495</v>
      </c>
      <c r="B27" t="s">
        <v>549</v>
      </c>
      <c r="C27" t="s">
        <v>1389</v>
      </c>
      <c r="D27" t="s">
        <v>1390</v>
      </c>
      <c r="E27" t="s">
        <v>1391</v>
      </c>
      <c r="F27" t="s">
        <v>1392</v>
      </c>
      <c r="G27" t="s">
        <v>1393</v>
      </c>
      <c r="H27" t="s">
        <v>1335</v>
      </c>
      <c r="I27">
        <v>2021</v>
      </c>
      <c r="J27" t="s">
        <v>1394</v>
      </c>
      <c r="K27" t="s">
        <v>169</v>
      </c>
      <c r="O27" t="s">
        <v>138</v>
      </c>
      <c r="P27" t="s">
        <v>123</v>
      </c>
      <c r="Q27" t="s">
        <v>1395</v>
      </c>
      <c r="R27" t="s">
        <v>140</v>
      </c>
      <c r="S27" t="s">
        <v>126</v>
      </c>
      <c r="T27" t="s">
        <v>127</v>
      </c>
      <c r="U27" t="s">
        <v>1396</v>
      </c>
      <c r="V27">
        <v>0</v>
      </c>
      <c r="W27">
        <v>0</v>
      </c>
      <c r="X27">
        <v>0</v>
      </c>
      <c r="Y27">
        <v>0</v>
      </c>
      <c r="Z27">
        <v>0</v>
      </c>
      <c r="AA27">
        <v>0</v>
      </c>
      <c r="AB27">
        <v>0</v>
      </c>
      <c r="AC27">
        <v>0</v>
      </c>
      <c r="AD27">
        <v>0</v>
      </c>
      <c r="AE27">
        <v>0</v>
      </c>
      <c r="AF27">
        <v>0</v>
      </c>
      <c r="AG27" s="28">
        <v>0</v>
      </c>
      <c r="AH27" s="28">
        <v>0</v>
      </c>
      <c r="AI27" s="28">
        <v>0</v>
      </c>
      <c r="AJ27" s="28">
        <v>0</v>
      </c>
      <c r="AK27" s="29">
        <f t="shared" si="0"/>
        <v>0</v>
      </c>
      <c r="AL27" s="30">
        <f t="shared" si="1"/>
        <v>0</v>
      </c>
      <c r="AM27" s="27">
        <v>0</v>
      </c>
      <c r="AN27" s="27">
        <v>0</v>
      </c>
      <c r="AO27" s="27">
        <v>0</v>
      </c>
      <c r="AP27" s="27">
        <v>0</v>
      </c>
      <c r="AQ27" s="27">
        <v>0</v>
      </c>
      <c r="AR27" s="27">
        <v>0</v>
      </c>
      <c r="AS27" s="31">
        <f t="shared" si="2"/>
        <v>0</v>
      </c>
      <c r="AT27" s="32">
        <f t="shared" si="3"/>
        <v>0</v>
      </c>
      <c r="AU27" s="24">
        <v>0</v>
      </c>
      <c r="AV27" s="24">
        <v>0</v>
      </c>
      <c r="AW27" s="24">
        <v>0</v>
      </c>
      <c r="AX27" s="24">
        <v>0</v>
      </c>
      <c r="AY27" s="24">
        <v>1</v>
      </c>
      <c r="AZ27" s="25">
        <f t="shared" si="4"/>
        <v>1</v>
      </c>
      <c r="BA27" s="26">
        <f t="shared" si="5"/>
        <v>1</v>
      </c>
      <c r="BB27" s="23">
        <f t="shared" si="6"/>
        <v>1</v>
      </c>
      <c r="BC27" s="20">
        <f t="shared" si="7"/>
        <v>1</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s="21">
        <v>1</v>
      </c>
      <c r="CR27" s="22">
        <v>0</v>
      </c>
      <c r="CS27" s="20">
        <v>1</v>
      </c>
      <c r="CT27" s="22">
        <v>0</v>
      </c>
      <c r="CU27" s="22">
        <v>0</v>
      </c>
      <c r="CV27" s="22">
        <v>0</v>
      </c>
      <c r="CW27" s="21">
        <v>0</v>
      </c>
      <c r="CX27" s="22">
        <v>0</v>
      </c>
      <c r="CY27" s="22">
        <v>0</v>
      </c>
      <c r="CZ27" s="21">
        <v>0</v>
      </c>
      <c r="DA27" s="22">
        <v>0</v>
      </c>
      <c r="DB27" s="22">
        <v>0</v>
      </c>
      <c r="DC27" s="21">
        <v>0</v>
      </c>
      <c r="DD27" s="22">
        <v>0</v>
      </c>
      <c r="DE27" s="22">
        <v>0</v>
      </c>
      <c r="DF27" s="22">
        <v>0</v>
      </c>
      <c r="DG27" s="21">
        <v>0</v>
      </c>
      <c r="DH27" s="21">
        <v>0</v>
      </c>
      <c r="DI27" s="21">
        <v>0</v>
      </c>
      <c r="DJ27" s="22">
        <v>0</v>
      </c>
      <c r="DK27" s="22">
        <v>0</v>
      </c>
      <c r="DL27" s="22">
        <v>0</v>
      </c>
      <c r="DM27" s="21">
        <v>0</v>
      </c>
      <c r="DN27" s="22">
        <v>0</v>
      </c>
      <c r="DO27" s="22">
        <v>0</v>
      </c>
      <c r="DP27" s="22">
        <v>0</v>
      </c>
      <c r="DQ27" s="21">
        <v>0</v>
      </c>
      <c r="DR27" s="19">
        <f t="shared" si="8"/>
        <v>0</v>
      </c>
      <c r="DS27" s="19">
        <f t="shared" si="9"/>
        <v>0</v>
      </c>
      <c r="DT27" s="20">
        <f t="shared" si="10"/>
        <v>1</v>
      </c>
      <c r="DU27" s="19">
        <f t="shared" si="11"/>
        <v>0</v>
      </c>
      <c r="DV27" s="19">
        <f t="shared" si="12"/>
        <v>0</v>
      </c>
      <c r="DW27" s="19">
        <f t="shared" si="13"/>
        <v>0</v>
      </c>
      <c r="DX27" s="19">
        <f t="shared" si="14"/>
        <v>0</v>
      </c>
      <c r="DY27" s="19">
        <f t="shared" si="15"/>
        <v>0</v>
      </c>
    </row>
    <row r="28" spans="1:129" ht="14.5" customHeight="1" x14ac:dyDescent="0.35">
      <c r="A28">
        <v>2404</v>
      </c>
      <c r="B28" t="s">
        <v>559</v>
      </c>
      <c r="C28" t="s">
        <v>560</v>
      </c>
      <c r="D28" t="s">
        <v>561</v>
      </c>
      <c r="E28" t="s">
        <v>562</v>
      </c>
      <c r="F28" t="s">
        <v>563</v>
      </c>
      <c r="G28" t="s">
        <v>564</v>
      </c>
      <c r="H28" t="s">
        <v>565</v>
      </c>
      <c r="I28">
        <v>2021</v>
      </c>
      <c r="J28" t="s">
        <v>566</v>
      </c>
      <c r="K28" t="s">
        <v>567</v>
      </c>
      <c r="L28">
        <v>13</v>
      </c>
      <c r="M28">
        <v>4</v>
      </c>
      <c r="N28">
        <v>1774</v>
      </c>
      <c r="O28" t="s">
        <v>568</v>
      </c>
      <c r="P28" t="s">
        <v>123</v>
      </c>
      <c r="Q28" t="s">
        <v>569</v>
      </c>
      <c r="R28" t="s">
        <v>140</v>
      </c>
      <c r="S28" t="s">
        <v>126</v>
      </c>
      <c r="T28" t="s">
        <v>127</v>
      </c>
      <c r="U28" t="s">
        <v>570</v>
      </c>
      <c r="V28">
        <v>0</v>
      </c>
      <c r="W28">
        <v>0</v>
      </c>
      <c r="X28">
        <v>0</v>
      </c>
      <c r="Y28">
        <v>0</v>
      </c>
      <c r="Z28">
        <v>0</v>
      </c>
      <c r="AA28">
        <v>0</v>
      </c>
      <c r="AB28">
        <v>0</v>
      </c>
      <c r="AC28">
        <v>0</v>
      </c>
      <c r="AD28">
        <v>0</v>
      </c>
      <c r="AE28">
        <v>0</v>
      </c>
      <c r="AF28">
        <v>0</v>
      </c>
      <c r="AG28" s="28">
        <v>0</v>
      </c>
      <c r="AH28" s="28">
        <v>1</v>
      </c>
      <c r="AI28" s="28">
        <v>0</v>
      </c>
      <c r="AJ28" s="28">
        <v>0</v>
      </c>
      <c r="AK28" s="29">
        <f t="shared" si="0"/>
        <v>1</v>
      </c>
      <c r="AL28" s="30">
        <f t="shared" si="1"/>
        <v>1</v>
      </c>
      <c r="AM28" s="27">
        <v>0</v>
      </c>
      <c r="AN28" s="27">
        <v>0</v>
      </c>
      <c r="AO28" s="27">
        <v>0</v>
      </c>
      <c r="AP28" s="27">
        <v>0</v>
      </c>
      <c r="AQ28" s="27">
        <v>0</v>
      </c>
      <c r="AR28" s="27">
        <v>0</v>
      </c>
      <c r="AS28" s="31">
        <f t="shared" si="2"/>
        <v>0</v>
      </c>
      <c r="AT28" s="32">
        <f t="shared" si="3"/>
        <v>0</v>
      </c>
      <c r="AU28" s="24">
        <v>0</v>
      </c>
      <c r="AV28" s="24">
        <v>0</v>
      </c>
      <c r="AW28" s="24">
        <v>0</v>
      </c>
      <c r="AX28" s="24">
        <v>0</v>
      </c>
      <c r="AY28" s="24">
        <v>0</v>
      </c>
      <c r="AZ28" s="25">
        <f t="shared" si="4"/>
        <v>0</v>
      </c>
      <c r="BA28" s="26">
        <f t="shared" si="5"/>
        <v>0</v>
      </c>
      <c r="BB28" s="23">
        <f t="shared" si="6"/>
        <v>1</v>
      </c>
      <c r="BC28" s="20">
        <f t="shared" si="7"/>
        <v>1</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s="21">
        <v>1</v>
      </c>
      <c r="CR28" s="22">
        <v>0</v>
      </c>
      <c r="CS28" s="20">
        <v>1</v>
      </c>
      <c r="CT28" s="22">
        <v>0</v>
      </c>
      <c r="CU28" s="22">
        <v>0</v>
      </c>
      <c r="CV28" s="22">
        <v>0</v>
      </c>
      <c r="CW28" s="21">
        <v>0</v>
      </c>
      <c r="CX28" s="22">
        <v>0</v>
      </c>
      <c r="CY28" s="22">
        <v>0</v>
      </c>
      <c r="CZ28" s="21">
        <v>0</v>
      </c>
      <c r="DA28" s="22">
        <v>0</v>
      </c>
      <c r="DB28" s="22">
        <v>0</v>
      </c>
      <c r="DC28" s="21">
        <v>0</v>
      </c>
      <c r="DD28" s="22">
        <v>0</v>
      </c>
      <c r="DE28" s="22">
        <v>0</v>
      </c>
      <c r="DF28" s="22">
        <v>0</v>
      </c>
      <c r="DG28" s="21">
        <v>0</v>
      </c>
      <c r="DH28" s="21">
        <v>0</v>
      </c>
      <c r="DI28" s="21">
        <v>0</v>
      </c>
      <c r="DJ28" s="22">
        <v>0</v>
      </c>
      <c r="DK28" s="22">
        <v>0</v>
      </c>
      <c r="DL28" s="22">
        <v>0</v>
      </c>
      <c r="DM28" s="21">
        <v>0</v>
      </c>
      <c r="DN28" s="22">
        <v>0</v>
      </c>
      <c r="DO28" s="22">
        <v>0</v>
      </c>
      <c r="DP28" s="22">
        <v>0</v>
      </c>
      <c r="DQ28" s="21">
        <v>0</v>
      </c>
      <c r="DR28" s="19">
        <f t="shared" si="8"/>
        <v>0</v>
      </c>
      <c r="DS28" s="19">
        <f t="shared" si="9"/>
        <v>0</v>
      </c>
      <c r="DT28" s="20">
        <f t="shared" si="10"/>
        <v>1</v>
      </c>
      <c r="DU28" s="19">
        <f t="shared" si="11"/>
        <v>0</v>
      </c>
      <c r="DV28" s="19">
        <f t="shared" si="12"/>
        <v>0</v>
      </c>
      <c r="DW28" s="19">
        <f t="shared" si="13"/>
        <v>0</v>
      </c>
      <c r="DX28" s="19">
        <f t="shared" si="14"/>
        <v>0</v>
      </c>
      <c r="DY28" s="19">
        <f t="shared" si="15"/>
        <v>0</v>
      </c>
    </row>
    <row r="29" spans="1:129" ht="14.5" customHeight="1" x14ac:dyDescent="0.35">
      <c r="A29">
        <v>2573</v>
      </c>
      <c r="B29" t="s">
        <v>185</v>
      </c>
      <c r="C29" t="s">
        <v>2088</v>
      </c>
      <c r="D29" t="s">
        <v>2089</v>
      </c>
      <c r="E29" t="s">
        <v>2090</v>
      </c>
      <c r="F29" t="s">
        <v>2091</v>
      </c>
      <c r="G29" t="s">
        <v>2092</v>
      </c>
      <c r="H29" t="s">
        <v>2093</v>
      </c>
      <c r="I29">
        <v>2021</v>
      </c>
      <c r="J29" t="s">
        <v>2094</v>
      </c>
      <c r="K29" t="s">
        <v>121</v>
      </c>
      <c r="O29" t="s">
        <v>122</v>
      </c>
      <c r="P29" t="s">
        <v>123</v>
      </c>
      <c r="Q29" t="s">
        <v>2095</v>
      </c>
      <c r="R29" t="s">
        <v>125</v>
      </c>
      <c r="S29" t="s">
        <v>126</v>
      </c>
      <c r="T29" t="s">
        <v>127</v>
      </c>
      <c r="U29" t="s">
        <v>2096</v>
      </c>
      <c r="V29">
        <v>0</v>
      </c>
      <c r="W29">
        <v>0</v>
      </c>
      <c r="X29">
        <v>0</v>
      </c>
      <c r="Y29">
        <v>0</v>
      </c>
      <c r="Z29">
        <v>0</v>
      </c>
      <c r="AA29">
        <v>0</v>
      </c>
      <c r="AB29">
        <v>0</v>
      </c>
      <c r="AC29">
        <v>0</v>
      </c>
      <c r="AD29">
        <v>0</v>
      </c>
      <c r="AE29">
        <v>0</v>
      </c>
      <c r="AF29">
        <v>0</v>
      </c>
      <c r="AG29" s="28">
        <v>0</v>
      </c>
      <c r="AH29" s="28">
        <v>0</v>
      </c>
      <c r="AI29" s="28">
        <v>0</v>
      </c>
      <c r="AJ29" s="28">
        <v>0</v>
      </c>
      <c r="AK29" s="29">
        <f t="shared" si="0"/>
        <v>0</v>
      </c>
      <c r="AL29" s="30">
        <f t="shared" si="1"/>
        <v>0</v>
      </c>
      <c r="AM29" s="27">
        <v>0</v>
      </c>
      <c r="AN29" s="27">
        <v>0</v>
      </c>
      <c r="AO29" s="27">
        <v>0</v>
      </c>
      <c r="AP29" s="27">
        <v>0</v>
      </c>
      <c r="AQ29" s="27">
        <v>0</v>
      </c>
      <c r="AR29" s="27">
        <v>0</v>
      </c>
      <c r="AS29" s="31">
        <f t="shared" si="2"/>
        <v>0</v>
      </c>
      <c r="AT29" s="32">
        <f t="shared" si="3"/>
        <v>0</v>
      </c>
      <c r="AU29" s="24">
        <v>0</v>
      </c>
      <c r="AV29" s="24">
        <v>1</v>
      </c>
      <c r="AW29" s="24">
        <v>0</v>
      </c>
      <c r="AX29" s="24">
        <v>0</v>
      </c>
      <c r="AY29" s="24">
        <v>0</v>
      </c>
      <c r="AZ29" s="25">
        <f t="shared" si="4"/>
        <v>1</v>
      </c>
      <c r="BA29" s="26">
        <f t="shared" si="5"/>
        <v>1</v>
      </c>
      <c r="BB29" s="23">
        <f t="shared" si="6"/>
        <v>1</v>
      </c>
      <c r="BC29" s="20">
        <f t="shared" si="7"/>
        <v>1</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s="21">
        <v>1</v>
      </c>
      <c r="CR29" s="22">
        <v>0</v>
      </c>
      <c r="CS29" s="20">
        <v>1</v>
      </c>
      <c r="CT29" s="22">
        <v>0</v>
      </c>
      <c r="CU29" s="22">
        <v>0</v>
      </c>
      <c r="CV29" s="22">
        <v>0</v>
      </c>
      <c r="CW29" s="21">
        <v>0</v>
      </c>
      <c r="CX29" s="22">
        <v>0</v>
      </c>
      <c r="CY29" s="22">
        <v>0</v>
      </c>
      <c r="CZ29" s="21">
        <v>0</v>
      </c>
      <c r="DA29" s="22">
        <v>0</v>
      </c>
      <c r="DB29" s="22">
        <v>0</v>
      </c>
      <c r="DC29" s="21">
        <v>0</v>
      </c>
      <c r="DD29" s="22">
        <v>0</v>
      </c>
      <c r="DE29" s="22">
        <v>0</v>
      </c>
      <c r="DF29" s="22">
        <v>0</v>
      </c>
      <c r="DG29" s="21">
        <v>0</v>
      </c>
      <c r="DH29" s="21">
        <v>0</v>
      </c>
      <c r="DI29" s="21">
        <v>0</v>
      </c>
      <c r="DJ29" s="22">
        <v>0</v>
      </c>
      <c r="DK29" s="22">
        <v>0</v>
      </c>
      <c r="DL29" s="22">
        <v>0</v>
      </c>
      <c r="DM29" s="21">
        <v>0</v>
      </c>
      <c r="DN29" s="22">
        <v>0</v>
      </c>
      <c r="DO29" s="22">
        <v>0</v>
      </c>
      <c r="DP29" s="22">
        <v>0</v>
      </c>
      <c r="DQ29" s="21">
        <v>0</v>
      </c>
      <c r="DR29" s="19">
        <f t="shared" si="8"/>
        <v>0</v>
      </c>
      <c r="DS29" s="19">
        <f t="shared" si="9"/>
        <v>0</v>
      </c>
      <c r="DT29" s="20">
        <f t="shared" si="10"/>
        <v>1</v>
      </c>
      <c r="DU29" s="19">
        <f t="shared" si="11"/>
        <v>0</v>
      </c>
      <c r="DV29" s="19">
        <f t="shared" si="12"/>
        <v>0</v>
      </c>
      <c r="DW29" s="19">
        <f t="shared" si="13"/>
        <v>0</v>
      </c>
      <c r="DX29" s="19">
        <f t="shared" si="14"/>
        <v>0</v>
      </c>
      <c r="DY29" s="19">
        <f t="shared" si="15"/>
        <v>0</v>
      </c>
    </row>
    <row r="30" spans="1:129" ht="14.5" customHeight="1" x14ac:dyDescent="0.35">
      <c r="A30">
        <v>2527</v>
      </c>
      <c r="B30" t="s">
        <v>485</v>
      </c>
      <c r="C30" t="s">
        <v>1680</v>
      </c>
      <c r="D30" t="s">
        <v>1681</v>
      </c>
      <c r="E30" t="s">
        <v>1682</v>
      </c>
      <c r="F30" t="s">
        <v>1683</v>
      </c>
      <c r="G30" t="s">
        <v>1684</v>
      </c>
      <c r="H30" t="s">
        <v>1602</v>
      </c>
      <c r="I30">
        <v>2021</v>
      </c>
      <c r="J30" t="s">
        <v>1685</v>
      </c>
      <c r="K30" t="s">
        <v>945</v>
      </c>
      <c r="L30">
        <v>97</v>
      </c>
      <c r="M30">
        <v>2</v>
      </c>
      <c r="N30" t="s">
        <v>1686</v>
      </c>
      <c r="O30" t="s">
        <v>207</v>
      </c>
      <c r="P30" t="s">
        <v>123</v>
      </c>
      <c r="Q30" t="s">
        <v>1687</v>
      </c>
      <c r="R30" t="s">
        <v>140</v>
      </c>
      <c r="S30" t="s">
        <v>126</v>
      </c>
      <c r="T30" t="s">
        <v>127</v>
      </c>
      <c r="U30" t="s">
        <v>1688</v>
      </c>
      <c r="V30">
        <v>1</v>
      </c>
      <c r="W30">
        <v>0</v>
      </c>
      <c r="X30">
        <v>0</v>
      </c>
      <c r="Y30">
        <v>0</v>
      </c>
      <c r="Z30">
        <v>0</v>
      </c>
      <c r="AA30">
        <v>0</v>
      </c>
      <c r="AB30">
        <v>0</v>
      </c>
      <c r="AC30">
        <v>0</v>
      </c>
      <c r="AD30">
        <v>0</v>
      </c>
      <c r="AE30">
        <v>0</v>
      </c>
      <c r="AF30">
        <v>0</v>
      </c>
      <c r="AG30" s="28">
        <v>0</v>
      </c>
      <c r="AH30" s="28">
        <v>0</v>
      </c>
      <c r="AI30" s="28">
        <v>0</v>
      </c>
      <c r="AJ30" s="28">
        <v>0</v>
      </c>
      <c r="AK30" s="29">
        <f t="shared" si="0"/>
        <v>0</v>
      </c>
      <c r="AL30" s="30">
        <f t="shared" si="1"/>
        <v>0</v>
      </c>
      <c r="AM30" s="27">
        <v>0</v>
      </c>
      <c r="AN30" s="27">
        <v>0</v>
      </c>
      <c r="AO30" s="27">
        <v>0</v>
      </c>
      <c r="AP30" s="27">
        <v>1</v>
      </c>
      <c r="AQ30" s="27">
        <v>0</v>
      </c>
      <c r="AR30" s="27">
        <v>0</v>
      </c>
      <c r="AS30" s="31">
        <f t="shared" si="2"/>
        <v>1</v>
      </c>
      <c r="AT30" s="32">
        <f t="shared" si="3"/>
        <v>1</v>
      </c>
      <c r="AU30" s="24">
        <v>0</v>
      </c>
      <c r="AV30" s="24">
        <v>0</v>
      </c>
      <c r="AW30" s="24">
        <v>0</v>
      </c>
      <c r="AX30" s="24">
        <v>0</v>
      </c>
      <c r="AY30" s="24">
        <v>1</v>
      </c>
      <c r="AZ30" s="25">
        <f t="shared" si="4"/>
        <v>1</v>
      </c>
      <c r="BA30" s="26">
        <f t="shared" si="5"/>
        <v>1</v>
      </c>
      <c r="BB30" s="23">
        <f t="shared" si="6"/>
        <v>2</v>
      </c>
      <c r="BC30" s="20">
        <f t="shared" si="7"/>
        <v>1</v>
      </c>
      <c r="BD30">
        <v>0</v>
      </c>
      <c r="BE30">
        <v>0</v>
      </c>
      <c r="BF30">
        <v>1</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1</v>
      </c>
      <c r="CQ30" s="21">
        <v>1</v>
      </c>
      <c r="CR30" s="22">
        <v>0</v>
      </c>
      <c r="CS30" s="20">
        <v>1</v>
      </c>
      <c r="CT30" s="22">
        <v>0</v>
      </c>
      <c r="CU30" s="22">
        <v>0</v>
      </c>
      <c r="CV30" s="22">
        <v>0</v>
      </c>
      <c r="CW30" s="21">
        <v>0</v>
      </c>
      <c r="CX30" s="22">
        <v>0</v>
      </c>
      <c r="CY30" s="22">
        <v>0</v>
      </c>
      <c r="CZ30" s="21">
        <v>0</v>
      </c>
      <c r="DA30" s="22">
        <v>0</v>
      </c>
      <c r="DB30" s="22">
        <v>0</v>
      </c>
      <c r="DC30" s="21">
        <v>0</v>
      </c>
      <c r="DD30" s="22">
        <v>0</v>
      </c>
      <c r="DE30" s="22">
        <v>0</v>
      </c>
      <c r="DF30" s="22">
        <v>0</v>
      </c>
      <c r="DG30" s="21">
        <v>0</v>
      </c>
      <c r="DH30" s="21">
        <v>0</v>
      </c>
      <c r="DI30" s="21">
        <v>0</v>
      </c>
      <c r="DJ30" s="22">
        <v>0</v>
      </c>
      <c r="DK30" s="22">
        <v>0</v>
      </c>
      <c r="DL30" s="22">
        <v>0</v>
      </c>
      <c r="DM30" s="21">
        <v>0</v>
      </c>
      <c r="DN30" s="22">
        <v>0</v>
      </c>
      <c r="DO30" s="22">
        <v>0</v>
      </c>
      <c r="DP30" s="22">
        <v>0</v>
      </c>
      <c r="DQ30" s="21">
        <v>0</v>
      </c>
      <c r="DR30" s="19">
        <f t="shared" si="8"/>
        <v>0</v>
      </c>
      <c r="DS30" s="19">
        <f t="shared" si="9"/>
        <v>0</v>
      </c>
      <c r="DT30" s="20">
        <f t="shared" si="10"/>
        <v>1</v>
      </c>
      <c r="DU30" s="19">
        <f t="shared" si="11"/>
        <v>0</v>
      </c>
      <c r="DV30" s="19">
        <f t="shared" si="12"/>
        <v>0</v>
      </c>
      <c r="DW30" s="19">
        <f t="shared" si="13"/>
        <v>0</v>
      </c>
      <c r="DX30" s="19">
        <f t="shared" si="14"/>
        <v>0</v>
      </c>
      <c r="DY30" s="19">
        <f t="shared" si="15"/>
        <v>0</v>
      </c>
    </row>
    <row r="31" spans="1:129" ht="14.5" customHeight="1" x14ac:dyDescent="0.35">
      <c r="A31">
        <v>2694</v>
      </c>
      <c r="B31" t="s">
        <v>276</v>
      </c>
      <c r="C31" t="s">
        <v>3044</v>
      </c>
      <c r="D31" t="s">
        <v>3045</v>
      </c>
      <c r="E31" t="s">
        <v>3046</v>
      </c>
      <c r="F31" t="s">
        <v>2997</v>
      </c>
      <c r="G31" t="s">
        <v>3011</v>
      </c>
      <c r="H31" t="s">
        <v>3047</v>
      </c>
      <c r="I31">
        <v>2021</v>
      </c>
      <c r="J31" t="s">
        <v>3048</v>
      </c>
      <c r="P31" t="s">
        <v>192</v>
      </c>
      <c r="Q31" t="s">
        <v>3049</v>
      </c>
      <c r="R31" t="s">
        <v>125</v>
      </c>
      <c r="S31" t="s">
        <v>377</v>
      </c>
      <c r="T31" t="s">
        <v>378</v>
      </c>
      <c r="U31" t="s">
        <v>570</v>
      </c>
      <c r="V31">
        <v>0</v>
      </c>
      <c r="W31">
        <v>0</v>
      </c>
      <c r="X31">
        <v>0</v>
      </c>
      <c r="Y31">
        <v>0</v>
      </c>
      <c r="Z31">
        <v>0</v>
      </c>
      <c r="AA31">
        <v>0</v>
      </c>
      <c r="AB31">
        <v>0</v>
      </c>
      <c r="AC31">
        <v>0</v>
      </c>
      <c r="AD31">
        <v>0</v>
      </c>
      <c r="AE31">
        <v>0</v>
      </c>
      <c r="AF31">
        <v>0</v>
      </c>
      <c r="AG31" s="28">
        <v>0</v>
      </c>
      <c r="AH31" s="28">
        <v>1</v>
      </c>
      <c r="AI31" s="28">
        <v>0</v>
      </c>
      <c r="AJ31" s="28">
        <v>0</v>
      </c>
      <c r="AK31" s="29">
        <f t="shared" si="0"/>
        <v>1</v>
      </c>
      <c r="AL31" s="30">
        <f t="shared" si="1"/>
        <v>1</v>
      </c>
      <c r="AM31" s="27">
        <v>0</v>
      </c>
      <c r="AN31" s="27">
        <v>0</v>
      </c>
      <c r="AO31" s="27">
        <v>0</v>
      </c>
      <c r="AP31" s="27">
        <v>0</v>
      </c>
      <c r="AQ31" s="27">
        <v>0</v>
      </c>
      <c r="AR31" s="27">
        <v>0</v>
      </c>
      <c r="AS31" s="31">
        <f t="shared" si="2"/>
        <v>0</v>
      </c>
      <c r="AT31" s="32">
        <f t="shared" si="3"/>
        <v>0</v>
      </c>
      <c r="AU31" s="24">
        <v>0</v>
      </c>
      <c r="AV31" s="24">
        <v>0</v>
      </c>
      <c r="AW31" s="24">
        <v>0</v>
      </c>
      <c r="AX31" s="24">
        <v>0</v>
      </c>
      <c r="AY31" s="24">
        <v>0</v>
      </c>
      <c r="AZ31" s="25">
        <f t="shared" si="4"/>
        <v>0</v>
      </c>
      <c r="BA31" s="26">
        <f t="shared" si="5"/>
        <v>0</v>
      </c>
      <c r="BB31" s="23">
        <f t="shared" si="6"/>
        <v>1</v>
      </c>
      <c r="BC31" s="20">
        <f t="shared" si="7"/>
        <v>1</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s="21">
        <v>0</v>
      </c>
      <c r="CR31" s="22">
        <v>0</v>
      </c>
      <c r="CS31" s="20">
        <v>0</v>
      </c>
      <c r="CT31" s="22">
        <v>0</v>
      </c>
      <c r="CU31" s="22">
        <v>0</v>
      </c>
      <c r="CV31" s="22">
        <v>0</v>
      </c>
      <c r="CW31" s="21">
        <v>0</v>
      </c>
      <c r="CX31" s="22">
        <v>0</v>
      </c>
      <c r="CY31" s="22">
        <v>0</v>
      </c>
      <c r="CZ31" s="21">
        <v>0</v>
      </c>
      <c r="DA31" s="22">
        <v>0</v>
      </c>
      <c r="DB31" s="22">
        <v>0</v>
      </c>
      <c r="DC31" s="21">
        <v>1</v>
      </c>
      <c r="DD31" s="22">
        <v>0</v>
      </c>
      <c r="DE31" s="22">
        <v>0</v>
      </c>
      <c r="DF31" s="22">
        <v>1</v>
      </c>
      <c r="DG31" s="21">
        <v>0</v>
      </c>
      <c r="DH31" s="21">
        <v>0</v>
      </c>
      <c r="DI31" s="21">
        <v>0</v>
      </c>
      <c r="DJ31" s="22">
        <v>0</v>
      </c>
      <c r="DK31" s="22">
        <v>0</v>
      </c>
      <c r="DL31" s="22">
        <v>0</v>
      </c>
      <c r="DM31" s="21">
        <v>0</v>
      </c>
      <c r="DN31" s="22">
        <v>0</v>
      </c>
      <c r="DO31" s="22">
        <v>0</v>
      </c>
      <c r="DP31" s="22">
        <v>0</v>
      </c>
      <c r="DQ31" s="21">
        <v>0</v>
      </c>
      <c r="DR31" s="19">
        <f t="shared" si="8"/>
        <v>0</v>
      </c>
      <c r="DS31" s="19">
        <f t="shared" si="9"/>
        <v>0</v>
      </c>
      <c r="DT31" s="20">
        <f t="shared" si="10"/>
        <v>0</v>
      </c>
      <c r="DU31" s="19">
        <f t="shared" si="11"/>
        <v>0</v>
      </c>
      <c r="DV31" s="19">
        <f t="shared" si="12"/>
        <v>0</v>
      </c>
      <c r="DW31" s="19">
        <f t="shared" si="13"/>
        <v>0</v>
      </c>
      <c r="DX31" s="19">
        <f t="shared" si="14"/>
        <v>0</v>
      </c>
      <c r="DY31" s="19">
        <f t="shared" si="15"/>
        <v>0</v>
      </c>
    </row>
    <row r="32" spans="1:129" ht="14.5" customHeight="1" x14ac:dyDescent="0.35">
      <c r="A32">
        <v>2726</v>
      </c>
      <c r="B32" t="s">
        <v>244</v>
      </c>
      <c r="C32" t="s">
        <v>3172</v>
      </c>
      <c r="D32" t="s">
        <v>3173</v>
      </c>
      <c r="E32" t="s">
        <v>3174</v>
      </c>
      <c r="F32" t="s">
        <v>1576</v>
      </c>
      <c r="G32" t="s">
        <v>3175</v>
      </c>
      <c r="H32" t="s">
        <v>3176</v>
      </c>
      <c r="I32">
        <v>2021</v>
      </c>
      <c r="J32" t="s">
        <v>3177</v>
      </c>
      <c r="K32" t="s">
        <v>3178</v>
      </c>
      <c r="P32" t="s">
        <v>123</v>
      </c>
      <c r="Q32" t="s">
        <v>3179</v>
      </c>
      <c r="R32" t="s">
        <v>140</v>
      </c>
      <c r="S32" t="s">
        <v>126</v>
      </c>
      <c r="T32" t="s">
        <v>127</v>
      </c>
      <c r="U32" t="s">
        <v>3180</v>
      </c>
      <c r="V32">
        <v>0</v>
      </c>
      <c r="W32">
        <v>0</v>
      </c>
      <c r="X32">
        <v>0</v>
      </c>
      <c r="Y32">
        <v>0</v>
      </c>
      <c r="Z32">
        <v>0</v>
      </c>
      <c r="AA32">
        <v>0</v>
      </c>
      <c r="AB32">
        <v>0</v>
      </c>
      <c r="AC32">
        <v>0</v>
      </c>
      <c r="AD32">
        <v>0</v>
      </c>
      <c r="AE32">
        <v>0</v>
      </c>
      <c r="AF32">
        <v>0</v>
      </c>
      <c r="AG32" s="28">
        <v>0</v>
      </c>
      <c r="AH32" s="28">
        <v>0</v>
      </c>
      <c r="AI32" s="28">
        <v>0</v>
      </c>
      <c r="AJ32" s="28">
        <v>0</v>
      </c>
      <c r="AK32" s="29">
        <f t="shared" si="0"/>
        <v>0</v>
      </c>
      <c r="AL32" s="30">
        <f t="shared" si="1"/>
        <v>0</v>
      </c>
      <c r="AM32" s="27">
        <v>0</v>
      </c>
      <c r="AN32" s="27">
        <v>0</v>
      </c>
      <c r="AO32" s="27">
        <v>0</v>
      </c>
      <c r="AP32" s="27">
        <v>0</v>
      </c>
      <c r="AQ32" s="27">
        <v>0</v>
      </c>
      <c r="AR32" s="27">
        <v>0</v>
      </c>
      <c r="AS32" s="31">
        <f t="shared" si="2"/>
        <v>0</v>
      </c>
      <c r="AT32" s="32">
        <f t="shared" si="3"/>
        <v>0</v>
      </c>
      <c r="AU32" s="24">
        <v>0</v>
      </c>
      <c r="AV32" s="24">
        <v>0</v>
      </c>
      <c r="AW32" s="24">
        <v>0</v>
      </c>
      <c r="AX32" s="24">
        <v>1</v>
      </c>
      <c r="AY32" s="24">
        <v>0</v>
      </c>
      <c r="AZ32" s="25">
        <f t="shared" si="4"/>
        <v>1</v>
      </c>
      <c r="BA32" s="26">
        <f t="shared" si="5"/>
        <v>1</v>
      </c>
      <c r="BB32" s="23">
        <f t="shared" si="6"/>
        <v>1</v>
      </c>
      <c r="BC32" s="20">
        <f t="shared" si="7"/>
        <v>1</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1</v>
      </c>
      <c r="CP32">
        <v>0</v>
      </c>
      <c r="CQ32" s="21">
        <v>1</v>
      </c>
      <c r="CR32" s="22">
        <v>0</v>
      </c>
      <c r="CS32" s="20">
        <v>1</v>
      </c>
      <c r="CT32" s="22">
        <v>0</v>
      </c>
      <c r="CU32" s="22">
        <v>0</v>
      </c>
      <c r="CV32" s="22">
        <v>0</v>
      </c>
      <c r="CW32" s="21">
        <v>0</v>
      </c>
      <c r="CX32" s="22">
        <v>0</v>
      </c>
      <c r="CY32" s="22">
        <v>0</v>
      </c>
      <c r="CZ32" s="21">
        <v>0</v>
      </c>
      <c r="DA32" s="22">
        <v>0</v>
      </c>
      <c r="DB32" s="22">
        <v>0</v>
      </c>
      <c r="DC32" s="21">
        <v>0</v>
      </c>
      <c r="DD32" s="22">
        <v>0</v>
      </c>
      <c r="DE32" s="22">
        <v>0</v>
      </c>
      <c r="DF32" s="22">
        <v>0</v>
      </c>
      <c r="DG32" s="21">
        <v>0</v>
      </c>
      <c r="DH32" s="21">
        <v>0</v>
      </c>
      <c r="DI32" s="21">
        <v>0</v>
      </c>
      <c r="DJ32" s="22">
        <v>0</v>
      </c>
      <c r="DK32" s="22">
        <v>0</v>
      </c>
      <c r="DL32" s="22">
        <v>0</v>
      </c>
      <c r="DM32" s="21">
        <v>0</v>
      </c>
      <c r="DN32" s="22">
        <v>0</v>
      </c>
      <c r="DO32" s="22">
        <v>0</v>
      </c>
      <c r="DP32" s="22">
        <v>0</v>
      </c>
      <c r="DQ32" s="21">
        <v>0</v>
      </c>
      <c r="DR32" s="19">
        <f t="shared" si="8"/>
        <v>0</v>
      </c>
      <c r="DS32" s="19">
        <f t="shared" si="9"/>
        <v>0</v>
      </c>
      <c r="DT32" s="20">
        <f t="shared" si="10"/>
        <v>1</v>
      </c>
      <c r="DU32" s="19">
        <f t="shared" si="11"/>
        <v>0</v>
      </c>
      <c r="DV32" s="19">
        <f t="shared" si="12"/>
        <v>0</v>
      </c>
      <c r="DW32" s="19">
        <f t="shared" si="13"/>
        <v>0</v>
      </c>
      <c r="DX32" s="19">
        <f t="shared" si="14"/>
        <v>0</v>
      </c>
      <c r="DY32" s="19">
        <f t="shared" si="15"/>
        <v>0</v>
      </c>
    </row>
    <row r="33" spans="1:129" ht="14.5" customHeight="1" x14ac:dyDescent="0.35">
      <c r="A33">
        <v>2333</v>
      </c>
      <c r="B33" t="s">
        <v>268</v>
      </c>
      <c r="C33" t="s">
        <v>269</v>
      </c>
      <c r="D33" t="s">
        <v>270</v>
      </c>
      <c r="E33" t="s">
        <v>271</v>
      </c>
      <c r="F33" t="s">
        <v>271</v>
      </c>
      <c r="H33" t="s">
        <v>272</v>
      </c>
      <c r="I33">
        <v>2021</v>
      </c>
      <c r="J33" t="s">
        <v>273</v>
      </c>
      <c r="O33" t="s">
        <v>274</v>
      </c>
      <c r="P33" t="s">
        <v>192</v>
      </c>
      <c r="Q33" t="s">
        <v>275</v>
      </c>
      <c r="R33" s="53" t="s">
        <v>125</v>
      </c>
      <c r="S33" t="s">
        <v>126</v>
      </c>
      <c r="T33" t="s">
        <v>161</v>
      </c>
      <c r="U33" t="s">
        <v>243</v>
      </c>
      <c r="V33">
        <v>0</v>
      </c>
      <c r="W33">
        <v>0</v>
      </c>
      <c r="X33">
        <v>0</v>
      </c>
      <c r="Y33">
        <v>0</v>
      </c>
      <c r="Z33">
        <v>0</v>
      </c>
      <c r="AA33">
        <v>0</v>
      </c>
      <c r="AB33">
        <v>0</v>
      </c>
      <c r="AC33">
        <v>0</v>
      </c>
      <c r="AD33">
        <v>0</v>
      </c>
      <c r="AE33">
        <v>0</v>
      </c>
      <c r="AF33">
        <v>0</v>
      </c>
      <c r="AG33" s="28">
        <v>0</v>
      </c>
      <c r="AH33" s="28">
        <v>0</v>
      </c>
      <c r="AI33" s="28">
        <v>0</v>
      </c>
      <c r="AJ33" s="28">
        <v>0</v>
      </c>
      <c r="AK33" s="29">
        <f t="shared" si="0"/>
        <v>0</v>
      </c>
      <c r="AL33" s="30">
        <f t="shared" si="1"/>
        <v>0</v>
      </c>
      <c r="AM33" s="27">
        <v>0</v>
      </c>
      <c r="AN33" s="27">
        <v>0</v>
      </c>
      <c r="AO33" s="27">
        <v>1</v>
      </c>
      <c r="AP33" s="27">
        <v>0</v>
      </c>
      <c r="AQ33" s="27">
        <v>0</v>
      </c>
      <c r="AR33" s="27">
        <v>0</v>
      </c>
      <c r="AS33" s="31">
        <f t="shared" si="2"/>
        <v>1</v>
      </c>
      <c r="AT33" s="32">
        <f t="shared" si="3"/>
        <v>1</v>
      </c>
      <c r="AU33" s="24">
        <v>0</v>
      </c>
      <c r="AV33" s="24">
        <v>0</v>
      </c>
      <c r="AW33" s="24">
        <v>0</v>
      </c>
      <c r="AX33" s="24">
        <v>0</v>
      </c>
      <c r="AY33" s="24">
        <v>0</v>
      </c>
      <c r="AZ33" s="25">
        <f t="shared" si="4"/>
        <v>0</v>
      </c>
      <c r="BA33" s="26">
        <f t="shared" si="5"/>
        <v>0</v>
      </c>
      <c r="BB33" s="23">
        <f t="shared" si="6"/>
        <v>1</v>
      </c>
      <c r="BC33" s="20">
        <f t="shared" si="7"/>
        <v>1</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s="21">
        <v>1</v>
      </c>
      <c r="CR33" s="22">
        <v>0</v>
      </c>
      <c r="CS33" s="20">
        <v>0</v>
      </c>
      <c r="CT33" s="22">
        <v>1</v>
      </c>
      <c r="CU33" s="22">
        <v>0</v>
      </c>
      <c r="CV33" s="22">
        <v>0</v>
      </c>
      <c r="CW33" s="21">
        <v>0</v>
      </c>
      <c r="CX33" s="22">
        <v>0</v>
      </c>
      <c r="CY33" s="22">
        <v>0</v>
      </c>
      <c r="CZ33" s="21">
        <v>0</v>
      </c>
      <c r="DA33" s="22">
        <v>0</v>
      </c>
      <c r="DB33" s="22">
        <v>0</v>
      </c>
      <c r="DC33" s="21">
        <v>0</v>
      </c>
      <c r="DD33" s="22">
        <v>0</v>
      </c>
      <c r="DE33" s="22">
        <v>0</v>
      </c>
      <c r="DF33" s="22">
        <v>0</v>
      </c>
      <c r="DG33" s="21">
        <v>0</v>
      </c>
      <c r="DH33" s="21">
        <v>0</v>
      </c>
      <c r="DI33" s="21">
        <v>0</v>
      </c>
      <c r="DJ33" s="22">
        <v>0</v>
      </c>
      <c r="DK33" s="22">
        <v>0</v>
      </c>
      <c r="DL33" s="22">
        <v>0</v>
      </c>
      <c r="DM33" s="21">
        <v>0</v>
      </c>
      <c r="DN33" s="22">
        <v>0</v>
      </c>
      <c r="DO33" s="22">
        <v>0</v>
      </c>
      <c r="DP33" s="22">
        <v>0</v>
      </c>
      <c r="DQ33" s="21">
        <v>0</v>
      </c>
      <c r="DR33" s="19">
        <f t="shared" si="8"/>
        <v>0</v>
      </c>
      <c r="DS33" s="19">
        <f t="shared" si="9"/>
        <v>0</v>
      </c>
      <c r="DT33" s="20">
        <f t="shared" si="10"/>
        <v>0</v>
      </c>
      <c r="DU33" s="19">
        <f t="shared" si="11"/>
        <v>1</v>
      </c>
      <c r="DV33" s="19">
        <f t="shared" si="12"/>
        <v>0</v>
      </c>
      <c r="DW33" s="19">
        <f t="shared" si="13"/>
        <v>0</v>
      </c>
      <c r="DX33" s="19">
        <f t="shared" si="14"/>
        <v>0</v>
      </c>
      <c r="DY33" s="19">
        <f t="shared" si="15"/>
        <v>0</v>
      </c>
    </row>
    <row r="34" spans="1:129" ht="14.5" customHeight="1" x14ac:dyDescent="0.35">
      <c r="A34">
        <v>2459</v>
      </c>
      <c r="B34" t="s">
        <v>1067</v>
      </c>
      <c r="C34" t="s">
        <v>1068</v>
      </c>
      <c r="D34" t="s">
        <v>1069</v>
      </c>
      <c r="E34" t="s">
        <v>1070</v>
      </c>
      <c r="F34" t="s">
        <v>1071</v>
      </c>
      <c r="G34" t="s">
        <v>1072</v>
      </c>
      <c r="H34" t="s">
        <v>1073</v>
      </c>
      <c r="I34">
        <v>2021</v>
      </c>
      <c r="J34" t="s">
        <v>1074</v>
      </c>
      <c r="K34" t="s">
        <v>1075</v>
      </c>
      <c r="L34">
        <v>31</v>
      </c>
      <c r="M34">
        <v>9</v>
      </c>
      <c r="N34" t="s">
        <v>1076</v>
      </c>
      <c r="O34" t="s">
        <v>182</v>
      </c>
      <c r="P34" t="s">
        <v>123</v>
      </c>
      <c r="Q34" t="s">
        <v>1077</v>
      </c>
      <c r="R34" t="s">
        <v>125</v>
      </c>
      <c r="S34" t="s">
        <v>126</v>
      </c>
      <c r="T34" t="s">
        <v>127</v>
      </c>
      <c r="U34" t="s">
        <v>1078</v>
      </c>
      <c r="V34">
        <v>0</v>
      </c>
      <c r="W34">
        <v>0</v>
      </c>
      <c r="X34">
        <v>0</v>
      </c>
      <c r="Y34">
        <v>0</v>
      </c>
      <c r="Z34">
        <v>0</v>
      </c>
      <c r="AA34">
        <v>0</v>
      </c>
      <c r="AB34">
        <v>0</v>
      </c>
      <c r="AC34">
        <v>0</v>
      </c>
      <c r="AD34">
        <v>0</v>
      </c>
      <c r="AE34">
        <v>0</v>
      </c>
      <c r="AF34">
        <v>0</v>
      </c>
      <c r="AG34" s="28">
        <v>0</v>
      </c>
      <c r="AH34" s="28">
        <v>0</v>
      </c>
      <c r="AI34" s="28">
        <v>0</v>
      </c>
      <c r="AJ34" s="28">
        <v>0</v>
      </c>
      <c r="AK34" s="29">
        <f t="shared" si="0"/>
        <v>0</v>
      </c>
      <c r="AL34" s="30">
        <f t="shared" si="1"/>
        <v>0</v>
      </c>
      <c r="AM34" s="27">
        <v>0</v>
      </c>
      <c r="AN34" s="27">
        <v>0</v>
      </c>
      <c r="AO34" s="27">
        <v>0</v>
      </c>
      <c r="AP34" s="27">
        <v>0</v>
      </c>
      <c r="AQ34" s="27">
        <v>0</v>
      </c>
      <c r="AR34" s="27">
        <v>0</v>
      </c>
      <c r="AS34" s="31">
        <f t="shared" si="2"/>
        <v>0</v>
      </c>
      <c r="AT34" s="32">
        <f t="shared" si="3"/>
        <v>0</v>
      </c>
      <c r="AU34" s="24">
        <v>0</v>
      </c>
      <c r="AV34" s="24">
        <v>0</v>
      </c>
      <c r="AW34" s="24">
        <v>0</v>
      </c>
      <c r="AX34" s="24">
        <v>1</v>
      </c>
      <c r="AY34" s="24">
        <v>0</v>
      </c>
      <c r="AZ34" s="25">
        <f t="shared" si="4"/>
        <v>1</v>
      </c>
      <c r="BA34" s="26">
        <f t="shared" si="5"/>
        <v>1</v>
      </c>
      <c r="BB34" s="23">
        <f t="shared" si="6"/>
        <v>1</v>
      </c>
      <c r="BC34" s="20">
        <f t="shared" si="7"/>
        <v>1</v>
      </c>
      <c r="BD34">
        <v>0</v>
      </c>
      <c r="BE34">
        <v>0</v>
      </c>
      <c r="BF34">
        <v>0</v>
      </c>
      <c r="BG34">
        <v>0</v>
      </c>
      <c r="BH34">
        <v>0</v>
      </c>
      <c r="BI34">
        <v>0</v>
      </c>
      <c r="BJ34">
        <v>0</v>
      </c>
      <c r="BK34">
        <v>0</v>
      </c>
      <c r="BL34">
        <v>0</v>
      </c>
      <c r="BM34">
        <v>0</v>
      </c>
      <c r="BN34">
        <v>0</v>
      </c>
      <c r="BO34">
        <v>1</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s="21">
        <v>1</v>
      </c>
      <c r="CR34" s="22">
        <v>0</v>
      </c>
      <c r="CS34" s="20">
        <v>1</v>
      </c>
      <c r="CT34" s="22">
        <v>0</v>
      </c>
      <c r="CU34" s="22">
        <v>0</v>
      </c>
      <c r="CV34" s="22">
        <v>0</v>
      </c>
      <c r="CW34" s="21">
        <v>0</v>
      </c>
      <c r="CX34" s="22">
        <v>0</v>
      </c>
      <c r="CY34" s="22">
        <v>0</v>
      </c>
      <c r="CZ34" s="21">
        <v>0</v>
      </c>
      <c r="DA34" s="22">
        <v>0</v>
      </c>
      <c r="DB34" s="22">
        <v>0</v>
      </c>
      <c r="DC34" s="21">
        <v>0</v>
      </c>
      <c r="DD34" s="22">
        <v>0</v>
      </c>
      <c r="DE34" s="22">
        <v>0</v>
      </c>
      <c r="DF34" s="22">
        <v>0</v>
      </c>
      <c r="DG34" s="21">
        <v>0</v>
      </c>
      <c r="DH34" s="21">
        <v>0</v>
      </c>
      <c r="DI34" s="21">
        <v>0</v>
      </c>
      <c r="DJ34" s="22">
        <v>0</v>
      </c>
      <c r="DK34" s="22">
        <v>0</v>
      </c>
      <c r="DL34" s="22">
        <v>0</v>
      </c>
      <c r="DM34" s="21">
        <v>0</v>
      </c>
      <c r="DN34" s="22">
        <v>0</v>
      </c>
      <c r="DO34" s="22">
        <v>0</v>
      </c>
      <c r="DP34" s="22">
        <v>0</v>
      </c>
      <c r="DQ34" s="21">
        <v>0</v>
      </c>
      <c r="DR34" s="19">
        <f t="shared" si="8"/>
        <v>0</v>
      </c>
      <c r="DS34" s="19">
        <f t="shared" si="9"/>
        <v>0</v>
      </c>
      <c r="DT34" s="20">
        <f t="shared" si="10"/>
        <v>1</v>
      </c>
      <c r="DU34" s="19">
        <f t="shared" si="11"/>
        <v>0</v>
      </c>
      <c r="DV34" s="19">
        <f t="shared" si="12"/>
        <v>0</v>
      </c>
      <c r="DW34" s="19">
        <f t="shared" si="13"/>
        <v>0</v>
      </c>
      <c r="DX34" s="19">
        <f t="shared" si="14"/>
        <v>0</v>
      </c>
      <c r="DY34" s="19">
        <f t="shared" si="15"/>
        <v>0</v>
      </c>
    </row>
    <row r="35" spans="1:129" ht="14.5" customHeight="1" x14ac:dyDescent="0.35">
      <c r="A35">
        <v>2634</v>
      </c>
      <c r="B35" t="s">
        <v>2206</v>
      </c>
      <c r="C35" t="s">
        <v>2591</v>
      </c>
      <c r="D35" t="s">
        <v>2592</v>
      </c>
      <c r="E35" t="s">
        <v>2593</v>
      </c>
      <c r="F35" t="s">
        <v>2593</v>
      </c>
      <c r="H35" t="s">
        <v>1602</v>
      </c>
      <c r="I35">
        <v>2021</v>
      </c>
      <c r="J35" t="s">
        <v>2594</v>
      </c>
      <c r="N35" t="s">
        <v>2595</v>
      </c>
      <c r="O35" t="s">
        <v>2596</v>
      </c>
      <c r="P35" t="s">
        <v>192</v>
      </c>
      <c r="Q35" t="s">
        <v>2597</v>
      </c>
      <c r="R35" t="s">
        <v>125</v>
      </c>
      <c r="S35" t="s">
        <v>2041</v>
      </c>
      <c r="T35" t="s">
        <v>2042</v>
      </c>
      <c r="U35" t="s">
        <v>637</v>
      </c>
      <c r="V35">
        <v>0</v>
      </c>
      <c r="W35">
        <v>0</v>
      </c>
      <c r="X35">
        <v>0</v>
      </c>
      <c r="Y35">
        <v>0</v>
      </c>
      <c r="Z35">
        <v>0</v>
      </c>
      <c r="AA35">
        <v>0</v>
      </c>
      <c r="AB35">
        <v>0</v>
      </c>
      <c r="AC35">
        <v>0</v>
      </c>
      <c r="AD35">
        <v>0</v>
      </c>
      <c r="AE35">
        <v>0</v>
      </c>
      <c r="AF35">
        <v>0</v>
      </c>
      <c r="AG35" s="28">
        <v>0</v>
      </c>
      <c r="AH35" s="28">
        <v>0</v>
      </c>
      <c r="AI35" s="28">
        <v>0</v>
      </c>
      <c r="AJ35" s="28">
        <v>0</v>
      </c>
      <c r="AK35" s="29">
        <f t="shared" si="0"/>
        <v>0</v>
      </c>
      <c r="AL35" s="30">
        <f t="shared" si="1"/>
        <v>0</v>
      </c>
      <c r="AM35" s="27">
        <v>0</v>
      </c>
      <c r="AN35" s="27">
        <v>0</v>
      </c>
      <c r="AO35" s="27">
        <v>0</v>
      </c>
      <c r="AP35" s="27">
        <v>0</v>
      </c>
      <c r="AQ35" s="27">
        <v>0</v>
      </c>
      <c r="AR35" s="27">
        <v>0</v>
      </c>
      <c r="AS35" s="31">
        <f t="shared" si="2"/>
        <v>0</v>
      </c>
      <c r="AT35" s="32">
        <f t="shared" si="3"/>
        <v>0</v>
      </c>
      <c r="AU35" s="24">
        <v>0</v>
      </c>
      <c r="AV35" s="24">
        <v>0</v>
      </c>
      <c r="AW35" s="24">
        <v>1</v>
      </c>
      <c r="AX35" s="24">
        <v>0</v>
      </c>
      <c r="AY35" s="24">
        <v>0</v>
      </c>
      <c r="AZ35" s="25">
        <f t="shared" si="4"/>
        <v>1</v>
      </c>
      <c r="BA35" s="26">
        <f t="shared" si="5"/>
        <v>1</v>
      </c>
      <c r="BB35" s="23">
        <f t="shared" si="6"/>
        <v>1</v>
      </c>
      <c r="BC35" s="20">
        <f t="shared" si="7"/>
        <v>1</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s="21">
        <v>0</v>
      </c>
      <c r="CR35" s="22">
        <v>0</v>
      </c>
      <c r="CS35" s="20">
        <v>0</v>
      </c>
      <c r="CT35" s="22">
        <v>0</v>
      </c>
      <c r="CU35" s="22">
        <v>0</v>
      </c>
      <c r="CV35" s="22">
        <v>0</v>
      </c>
      <c r="CW35" s="21">
        <v>1</v>
      </c>
      <c r="CX35" s="22">
        <v>0</v>
      </c>
      <c r="CY35" s="22">
        <v>1</v>
      </c>
      <c r="CZ35" s="21">
        <v>0</v>
      </c>
      <c r="DA35" s="22">
        <v>0</v>
      </c>
      <c r="DB35" s="22">
        <v>0</v>
      </c>
      <c r="DC35" s="21">
        <v>0</v>
      </c>
      <c r="DD35" s="22">
        <v>0</v>
      </c>
      <c r="DE35" s="22">
        <v>0</v>
      </c>
      <c r="DF35" s="22">
        <v>0</v>
      </c>
      <c r="DG35" s="21">
        <v>0</v>
      </c>
      <c r="DH35" s="21">
        <v>0</v>
      </c>
      <c r="DI35" s="21">
        <v>0</v>
      </c>
      <c r="DJ35" s="22">
        <v>0</v>
      </c>
      <c r="DK35" s="22">
        <v>0</v>
      </c>
      <c r="DL35" s="22">
        <v>0</v>
      </c>
      <c r="DM35" s="21">
        <v>0</v>
      </c>
      <c r="DN35" s="22">
        <v>0</v>
      </c>
      <c r="DO35" s="22">
        <v>0</v>
      </c>
      <c r="DP35" s="22">
        <v>0</v>
      </c>
      <c r="DQ35" s="21">
        <v>0</v>
      </c>
      <c r="DR35" s="19">
        <f t="shared" si="8"/>
        <v>0</v>
      </c>
      <c r="DS35" s="19">
        <f t="shared" si="9"/>
        <v>0</v>
      </c>
      <c r="DT35" s="20">
        <f t="shared" si="10"/>
        <v>0</v>
      </c>
      <c r="DU35" s="19">
        <f t="shared" si="11"/>
        <v>0</v>
      </c>
      <c r="DV35" s="19">
        <f t="shared" si="12"/>
        <v>1</v>
      </c>
      <c r="DW35" s="19">
        <f t="shared" si="13"/>
        <v>0</v>
      </c>
      <c r="DX35" s="19">
        <f t="shared" si="14"/>
        <v>0</v>
      </c>
      <c r="DY35" s="19">
        <f t="shared" si="15"/>
        <v>0</v>
      </c>
    </row>
    <row r="36" spans="1:129" ht="14.5" customHeight="1" x14ac:dyDescent="0.35">
      <c r="A36">
        <v>2431</v>
      </c>
      <c r="B36" t="s">
        <v>807</v>
      </c>
      <c r="C36" t="s">
        <v>808</v>
      </c>
      <c r="D36" t="s">
        <v>809</v>
      </c>
      <c r="E36" t="s">
        <v>810</v>
      </c>
      <c r="F36" t="s">
        <v>811</v>
      </c>
      <c r="G36" t="s">
        <v>812</v>
      </c>
      <c r="H36" t="s">
        <v>803</v>
      </c>
      <c r="I36">
        <v>2021</v>
      </c>
      <c r="J36" t="s">
        <v>813</v>
      </c>
      <c r="K36" t="s">
        <v>814</v>
      </c>
      <c r="L36">
        <v>13</v>
      </c>
      <c r="M36">
        <v>13</v>
      </c>
      <c r="N36">
        <v>2112</v>
      </c>
      <c r="O36" t="s">
        <v>568</v>
      </c>
      <c r="P36" t="s">
        <v>123</v>
      </c>
      <c r="Q36" t="s">
        <v>815</v>
      </c>
      <c r="R36" t="s">
        <v>140</v>
      </c>
      <c r="S36" t="s">
        <v>126</v>
      </c>
      <c r="T36" t="s">
        <v>127</v>
      </c>
      <c r="U36" t="s">
        <v>816</v>
      </c>
      <c r="V36">
        <v>1</v>
      </c>
      <c r="W36">
        <v>0</v>
      </c>
      <c r="X36">
        <v>0</v>
      </c>
      <c r="Y36">
        <v>0</v>
      </c>
      <c r="Z36">
        <v>0</v>
      </c>
      <c r="AA36">
        <v>0</v>
      </c>
      <c r="AB36">
        <v>0</v>
      </c>
      <c r="AC36">
        <v>0</v>
      </c>
      <c r="AD36">
        <v>0</v>
      </c>
      <c r="AE36">
        <v>0</v>
      </c>
      <c r="AF36">
        <v>0</v>
      </c>
      <c r="AG36" s="28">
        <v>0</v>
      </c>
      <c r="AH36" s="28">
        <v>0</v>
      </c>
      <c r="AI36" s="28">
        <v>0</v>
      </c>
      <c r="AJ36" s="28">
        <v>0</v>
      </c>
      <c r="AK36" s="29">
        <f t="shared" si="0"/>
        <v>0</v>
      </c>
      <c r="AL36" s="30">
        <f t="shared" si="1"/>
        <v>0</v>
      </c>
      <c r="AM36" s="27">
        <v>0</v>
      </c>
      <c r="AN36" s="27">
        <v>0</v>
      </c>
      <c r="AO36" s="27">
        <v>0</v>
      </c>
      <c r="AP36" s="27">
        <v>1</v>
      </c>
      <c r="AQ36" s="27">
        <v>0</v>
      </c>
      <c r="AR36" s="27">
        <v>0</v>
      </c>
      <c r="AS36" s="31">
        <f t="shared" si="2"/>
        <v>1</v>
      </c>
      <c r="AT36" s="32">
        <f t="shared" si="3"/>
        <v>1</v>
      </c>
      <c r="AU36" s="24">
        <v>0</v>
      </c>
      <c r="AV36" s="24">
        <v>0</v>
      </c>
      <c r="AW36" s="24">
        <v>0</v>
      </c>
      <c r="AX36" s="24">
        <v>0</v>
      </c>
      <c r="AY36" s="24">
        <v>0</v>
      </c>
      <c r="AZ36" s="25">
        <f t="shared" si="4"/>
        <v>0</v>
      </c>
      <c r="BA36" s="26">
        <f t="shared" si="5"/>
        <v>0</v>
      </c>
      <c r="BB36" s="23">
        <f t="shared" si="6"/>
        <v>1</v>
      </c>
      <c r="BC36" s="20">
        <f t="shared" si="7"/>
        <v>1</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s="21">
        <v>1</v>
      </c>
      <c r="CR36" s="22">
        <v>0</v>
      </c>
      <c r="CS36" s="20">
        <v>1</v>
      </c>
      <c r="CT36" s="22">
        <v>0</v>
      </c>
      <c r="CU36" s="22">
        <v>0</v>
      </c>
      <c r="CV36" s="22">
        <v>0</v>
      </c>
      <c r="CW36" s="21">
        <v>0</v>
      </c>
      <c r="CX36" s="22">
        <v>0</v>
      </c>
      <c r="CY36" s="22">
        <v>0</v>
      </c>
      <c r="CZ36" s="21">
        <v>0</v>
      </c>
      <c r="DA36" s="22">
        <v>0</v>
      </c>
      <c r="DB36" s="22">
        <v>0</v>
      </c>
      <c r="DC36" s="21">
        <v>0</v>
      </c>
      <c r="DD36" s="22">
        <v>0</v>
      </c>
      <c r="DE36" s="22">
        <v>0</v>
      </c>
      <c r="DF36" s="22">
        <v>0</v>
      </c>
      <c r="DG36" s="21">
        <v>0</v>
      </c>
      <c r="DH36" s="21">
        <v>0</v>
      </c>
      <c r="DI36" s="21">
        <v>0</v>
      </c>
      <c r="DJ36" s="22">
        <v>0</v>
      </c>
      <c r="DK36" s="22">
        <v>0</v>
      </c>
      <c r="DL36" s="22">
        <v>0</v>
      </c>
      <c r="DM36" s="21">
        <v>0</v>
      </c>
      <c r="DN36" s="22">
        <v>0</v>
      </c>
      <c r="DO36" s="22">
        <v>0</v>
      </c>
      <c r="DP36" s="22">
        <v>0</v>
      </c>
      <c r="DQ36" s="21">
        <v>0</v>
      </c>
      <c r="DR36" s="19">
        <f t="shared" si="8"/>
        <v>0</v>
      </c>
      <c r="DS36" s="19">
        <f t="shared" si="9"/>
        <v>0</v>
      </c>
      <c r="DT36" s="20">
        <f t="shared" si="10"/>
        <v>1</v>
      </c>
      <c r="DU36" s="19">
        <f t="shared" si="11"/>
        <v>0</v>
      </c>
      <c r="DV36" s="19">
        <f t="shared" si="12"/>
        <v>0</v>
      </c>
      <c r="DW36" s="19">
        <f t="shared" si="13"/>
        <v>0</v>
      </c>
      <c r="DX36" s="19">
        <f t="shared" si="14"/>
        <v>0</v>
      </c>
      <c r="DY36" s="19">
        <f t="shared" si="15"/>
        <v>0</v>
      </c>
    </row>
    <row r="37" spans="1:129" ht="14.5" customHeight="1" x14ac:dyDescent="0.35">
      <c r="A37">
        <v>2678</v>
      </c>
      <c r="B37" t="s">
        <v>2941</v>
      </c>
      <c r="C37" t="s">
        <v>2942</v>
      </c>
      <c r="D37" t="s">
        <v>2943</v>
      </c>
      <c r="E37" t="s">
        <v>2944</v>
      </c>
      <c r="F37" t="s">
        <v>2945</v>
      </c>
      <c r="G37" t="s">
        <v>2946</v>
      </c>
      <c r="H37" t="s">
        <v>2298</v>
      </c>
      <c r="I37">
        <v>2021</v>
      </c>
      <c r="J37" t="s">
        <v>2947</v>
      </c>
      <c r="P37" t="s">
        <v>192</v>
      </c>
      <c r="Q37" t="s">
        <v>2948</v>
      </c>
      <c r="R37" t="s">
        <v>140</v>
      </c>
      <c r="S37" t="s">
        <v>1301</v>
      </c>
      <c r="T37" t="s">
        <v>2949</v>
      </c>
      <c r="U37" t="s">
        <v>243</v>
      </c>
      <c r="V37">
        <v>0</v>
      </c>
      <c r="W37">
        <v>0</v>
      </c>
      <c r="X37">
        <v>0</v>
      </c>
      <c r="Y37">
        <v>0</v>
      </c>
      <c r="Z37">
        <v>0</v>
      </c>
      <c r="AA37">
        <v>0</v>
      </c>
      <c r="AB37">
        <v>0</v>
      </c>
      <c r="AC37">
        <v>0</v>
      </c>
      <c r="AD37">
        <v>0</v>
      </c>
      <c r="AE37">
        <v>0</v>
      </c>
      <c r="AF37">
        <v>0</v>
      </c>
      <c r="AG37" s="28">
        <v>0</v>
      </c>
      <c r="AH37" s="28">
        <v>0</v>
      </c>
      <c r="AI37" s="28">
        <v>0</v>
      </c>
      <c r="AJ37" s="28">
        <v>0</v>
      </c>
      <c r="AK37" s="29">
        <f t="shared" si="0"/>
        <v>0</v>
      </c>
      <c r="AL37" s="30">
        <f t="shared" si="1"/>
        <v>0</v>
      </c>
      <c r="AM37" s="27">
        <v>0</v>
      </c>
      <c r="AN37" s="27">
        <v>0</v>
      </c>
      <c r="AO37" s="27">
        <v>1</v>
      </c>
      <c r="AP37" s="27">
        <v>0</v>
      </c>
      <c r="AQ37" s="27">
        <v>0</v>
      </c>
      <c r="AR37" s="27">
        <v>0</v>
      </c>
      <c r="AS37" s="31">
        <f t="shared" si="2"/>
        <v>1</v>
      </c>
      <c r="AT37" s="32">
        <f t="shared" si="3"/>
        <v>1</v>
      </c>
      <c r="AU37" s="24">
        <v>0</v>
      </c>
      <c r="AV37" s="24">
        <v>0</v>
      </c>
      <c r="AW37" s="24">
        <v>0</v>
      </c>
      <c r="AX37" s="24">
        <v>0</v>
      </c>
      <c r="AY37" s="24">
        <v>0</v>
      </c>
      <c r="AZ37" s="25">
        <f t="shared" si="4"/>
        <v>0</v>
      </c>
      <c r="BA37" s="26">
        <f t="shared" si="5"/>
        <v>0</v>
      </c>
      <c r="BB37" s="23">
        <f t="shared" si="6"/>
        <v>1</v>
      </c>
      <c r="BC37" s="20">
        <f t="shared" si="7"/>
        <v>1</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s="21">
        <v>0</v>
      </c>
      <c r="CR37" s="22">
        <v>0</v>
      </c>
      <c r="CS37" s="20">
        <v>0</v>
      </c>
      <c r="CT37" s="22">
        <v>0</v>
      </c>
      <c r="CU37" s="22">
        <v>0</v>
      </c>
      <c r="CV37" s="22">
        <v>0</v>
      </c>
      <c r="CW37" s="21">
        <v>0</v>
      </c>
      <c r="CX37" s="22">
        <v>0</v>
      </c>
      <c r="CY37" s="22">
        <v>0</v>
      </c>
      <c r="CZ37" s="21">
        <v>0</v>
      </c>
      <c r="DA37" s="22">
        <v>0</v>
      </c>
      <c r="DB37" s="22">
        <v>0</v>
      </c>
      <c r="DC37" s="21">
        <v>0</v>
      </c>
      <c r="DD37" s="22">
        <v>0</v>
      </c>
      <c r="DE37" s="22">
        <v>0</v>
      </c>
      <c r="DF37" s="22">
        <v>0</v>
      </c>
      <c r="DG37" s="21">
        <v>0</v>
      </c>
      <c r="DH37" s="21">
        <v>0</v>
      </c>
      <c r="DI37" s="21">
        <v>1</v>
      </c>
      <c r="DJ37" s="22">
        <v>1</v>
      </c>
      <c r="DK37" s="22">
        <v>0</v>
      </c>
      <c r="DL37" s="22">
        <v>0</v>
      </c>
      <c r="DM37" s="21">
        <v>0</v>
      </c>
      <c r="DN37" s="22">
        <v>0</v>
      </c>
      <c r="DO37" s="22">
        <v>0</v>
      </c>
      <c r="DP37" s="22">
        <v>0</v>
      </c>
      <c r="DQ37" s="21">
        <v>0</v>
      </c>
      <c r="DR37" s="19">
        <f t="shared" si="8"/>
        <v>0</v>
      </c>
      <c r="DS37" s="19">
        <f t="shared" si="9"/>
        <v>0</v>
      </c>
      <c r="DT37" s="20">
        <f t="shared" si="10"/>
        <v>0</v>
      </c>
      <c r="DU37" s="19">
        <f t="shared" si="11"/>
        <v>0</v>
      </c>
      <c r="DV37" s="19">
        <f t="shared" si="12"/>
        <v>0</v>
      </c>
      <c r="DW37" s="19">
        <f t="shared" si="13"/>
        <v>0</v>
      </c>
      <c r="DX37" s="19">
        <f t="shared" si="14"/>
        <v>0</v>
      </c>
      <c r="DY37" s="19">
        <f t="shared" si="15"/>
        <v>0</v>
      </c>
    </row>
    <row r="38" spans="1:129" ht="14.5" customHeight="1" x14ac:dyDescent="0.35">
      <c r="A38">
        <v>2810</v>
      </c>
      <c r="B38" t="s">
        <v>185</v>
      </c>
      <c r="C38" t="s">
        <v>3634</v>
      </c>
      <c r="D38" t="s">
        <v>3635</v>
      </c>
      <c r="E38" t="s">
        <v>3636</v>
      </c>
      <c r="F38" t="s">
        <v>3636</v>
      </c>
      <c r="H38" t="s">
        <v>119</v>
      </c>
      <c r="I38">
        <v>2021</v>
      </c>
      <c r="J38" t="s">
        <v>3637</v>
      </c>
      <c r="K38" t="s">
        <v>3638</v>
      </c>
      <c r="L38">
        <v>1</v>
      </c>
      <c r="N38" t="s">
        <v>3639</v>
      </c>
      <c r="O38" t="s">
        <v>3640</v>
      </c>
      <c r="P38" t="s">
        <v>192</v>
      </c>
      <c r="Q38" t="s">
        <v>3641</v>
      </c>
      <c r="R38" t="s">
        <v>140</v>
      </c>
      <c r="S38" t="s">
        <v>126</v>
      </c>
      <c r="T38" t="s">
        <v>172</v>
      </c>
      <c r="U38" t="s">
        <v>3642</v>
      </c>
      <c r="V38">
        <v>0</v>
      </c>
      <c r="W38">
        <v>0</v>
      </c>
      <c r="X38">
        <v>0</v>
      </c>
      <c r="Y38">
        <v>0</v>
      </c>
      <c r="Z38">
        <v>0</v>
      </c>
      <c r="AA38">
        <v>0</v>
      </c>
      <c r="AB38">
        <v>0</v>
      </c>
      <c r="AC38">
        <v>0</v>
      </c>
      <c r="AD38">
        <v>0</v>
      </c>
      <c r="AE38">
        <v>0</v>
      </c>
      <c r="AF38">
        <v>0</v>
      </c>
      <c r="AG38" s="28">
        <v>0</v>
      </c>
      <c r="AH38" s="28">
        <v>0</v>
      </c>
      <c r="AI38" s="28">
        <v>0</v>
      </c>
      <c r="AJ38" s="28">
        <v>0</v>
      </c>
      <c r="AK38" s="29">
        <f t="shared" si="0"/>
        <v>0</v>
      </c>
      <c r="AL38" s="30">
        <f t="shared" si="1"/>
        <v>0</v>
      </c>
      <c r="AM38" s="27">
        <v>0</v>
      </c>
      <c r="AN38" s="27">
        <v>1</v>
      </c>
      <c r="AO38" s="27">
        <v>0</v>
      </c>
      <c r="AP38" s="27">
        <v>0</v>
      </c>
      <c r="AQ38" s="27">
        <v>0</v>
      </c>
      <c r="AR38" s="27">
        <v>0</v>
      </c>
      <c r="AS38" s="31">
        <f t="shared" si="2"/>
        <v>1</v>
      </c>
      <c r="AT38" s="32">
        <f t="shared" si="3"/>
        <v>1</v>
      </c>
      <c r="AU38" s="24">
        <v>0</v>
      </c>
      <c r="AV38" s="24">
        <v>0</v>
      </c>
      <c r="AW38" s="24">
        <v>0</v>
      </c>
      <c r="AX38" s="24">
        <v>0</v>
      </c>
      <c r="AY38" s="24">
        <v>0</v>
      </c>
      <c r="AZ38" s="25">
        <f t="shared" si="4"/>
        <v>0</v>
      </c>
      <c r="BA38" s="26">
        <f t="shared" si="5"/>
        <v>0</v>
      </c>
      <c r="BB38" s="23">
        <f t="shared" si="6"/>
        <v>1</v>
      </c>
      <c r="BC38" s="20">
        <f t="shared" si="7"/>
        <v>1</v>
      </c>
      <c r="BD38">
        <v>0</v>
      </c>
      <c r="BE38">
        <v>0</v>
      </c>
      <c r="BF38">
        <v>0</v>
      </c>
      <c r="BG38">
        <v>0</v>
      </c>
      <c r="BH38">
        <v>0</v>
      </c>
      <c r="BI38">
        <v>0</v>
      </c>
      <c r="BJ38">
        <v>0</v>
      </c>
      <c r="BK38">
        <v>0</v>
      </c>
      <c r="BL38">
        <v>0</v>
      </c>
      <c r="BM38">
        <v>0</v>
      </c>
      <c r="BN38">
        <v>0</v>
      </c>
      <c r="BO38">
        <v>0</v>
      </c>
      <c r="BP38">
        <v>0</v>
      </c>
      <c r="BQ38">
        <v>0</v>
      </c>
      <c r="BR38">
        <v>1</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s="21">
        <v>1</v>
      </c>
      <c r="CR38" s="22">
        <v>0</v>
      </c>
      <c r="CS38" s="20">
        <v>0</v>
      </c>
      <c r="CT38" s="22">
        <v>0</v>
      </c>
      <c r="CU38" s="22">
        <v>0</v>
      </c>
      <c r="CV38" s="22">
        <v>1</v>
      </c>
      <c r="CW38" s="21">
        <v>0</v>
      </c>
      <c r="CX38" s="22">
        <v>0</v>
      </c>
      <c r="CY38" s="22">
        <v>0</v>
      </c>
      <c r="CZ38" s="21">
        <v>0</v>
      </c>
      <c r="DA38" s="22">
        <v>0</v>
      </c>
      <c r="DB38" s="22">
        <v>0</v>
      </c>
      <c r="DC38" s="21">
        <v>0</v>
      </c>
      <c r="DD38" s="22">
        <v>0</v>
      </c>
      <c r="DE38" s="22">
        <v>0</v>
      </c>
      <c r="DF38" s="22">
        <v>0</v>
      </c>
      <c r="DG38" s="21">
        <v>0</v>
      </c>
      <c r="DH38" s="21">
        <v>0</v>
      </c>
      <c r="DI38" s="21">
        <v>0</v>
      </c>
      <c r="DJ38" s="22">
        <v>0</v>
      </c>
      <c r="DK38" s="22">
        <v>0</v>
      </c>
      <c r="DL38" s="22">
        <v>0</v>
      </c>
      <c r="DM38" s="21">
        <v>0</v>
      </c>
      <c r="DN38" s="22">
        <v>0</v>
      </c>
      <c r="DO38" s="22">
        <v>0</v>
      </c>
      <c r="DP38" s="22">
        <v>0</v>
      </c>
      <c r="DQ38" s="21">
        <v>0</v>
      </c>
      <c r="DR38" s="19">
        <f t="shared" si="8"/>
        <v>0</v>
      </c>
      <c r="DS38" s="19">
        <f t="shared" si="9"/>
        <v>1</v>
      </c>
      <c r="DT38" s="20">
        <f t="shared" si="10"/>
        <v>0</v>
      </c>
      <c r="DU38" s="19">
        <f t="shared" si="11"/>
        <v>0</v>
      </c>
      <c r="DV38" s="19">
        <f t="shared" si="12"/>
        <v>0</v>
      </c>
      <c r="DW38" s="19">
        <f t="shared" si="13"/>
        <v>0</v>
      </c>
      <c r="DX38" s="19">
        <f t="shared" si="14"/>
        <v>0</v>
      </c>
      <c r="DY38" s="19">
        <f t="shared" si="15"/>
        <v>0</v>
      </c>
    </row>
    <row r="39" spans="1:129" ht="14.5" customHeight="1" x14ac:dyDescent="0.35">
      <c r="A39">
        <v>2723</v>
      </c>
      <c r="B39" t="s">
        <v>185</v>
      </c>
      <c r="C39" t="s">
        <v>3154</v>
      </c>
      <c r="D39" t="s">
        <v>3155</v>
      </c>
      <c r="E39" t="s">
        <v>3156</v>
      </c>
      <c r="F39" t="s">
        <v>1493</v>
      </c>
      <c r="G39" t="s">
        <v>3157</v>
      </c>
      <c r="H39" t="s">
        <v>2863</v>
      </c>
      <c r="I39">
        <v>2021</v>
      </c>
      <c r="J39" t="s">
        <v>3158</v>
      </c>
      <c r="K39" t="s">
        <v>924</v>
      </c>
      <c r="L39">
        <v>24</v>
      </c>
      <c r="M39">
        <v>2</v>
      </c>
      <c r="N39" t="s">
        <v>3159</v>
      </c>
      <c r="O39" t="s">
        <v>926</v>
      </c>
      <c r="P39" t="s">
        <v>123</v>
      </c>
      <c r="Q39" t="s">
        <v>3160</v>
      </c>
      <c r="R39" t="s">
        <v>140</v>
      </c>
      <c r="S39" t="s">
        <v>126</v>
      </c>
      <c r="T39" t="s">
        <v>127</v>
      </c>
      <c r="U39" t="s">
        <v>3161</v>
      </c>
      <c r="V39">
        <v>0</v>
      </c>
      <c r="W39">
        <v>0</v>
      </c>
      <c r="X39">
        <v>0</v>
      </c>
      <c r="Y39">
        <v>0</v>
      </c>
      <c r="Z39">
        <v>0</v>
      </c>
      <c r="AA39">
        <v>0</v>
      </c>
      <c r="AB39">
        <v>0</v>
      </c>
      <c r="AC39">
        <v>0</v>
      </c>
      <c r="AD39">
        <v>0</v>
      </c>
      <c r="AE39">
        <v>0</v>
      </c>
      <c r="AF39">
        <v>0</v>
      </c>
      <c r="AG39" s="28">
        <v>0</v>
      </c>
      <c r="AH39" s="28">
        <v>0</v>
      </c>
      <c r="AI39" s="28">
        <v>0</v>
      </c>
      <c r="AJ39" s="28">
        <v>0</v>
      </c>
      <c r="AK39" s="29">
        <f t="shared" si="0"/>
        <v>0</v>
      </c>
      <c r="AL39" s="30">
        <f t="shared" si="1"/>
        <v>0</v>
      </c>
      <c r="AM39" s="27">
        <v>0</v>
      </c>
      <c r="AN39" s="27">
        <v>0</v>
      </c>
      <c r="AO39" s="27">
        <v>0</v>
      </c>
      <c r="AP39" s="27">
        <v>0</v>
      </c>
      <c r="AQ39" s="27">
        <v>0</v>
      </c>
      <c r="AR39" s="27">
        <v>0</v>
      </c>
      <c r="AS39" s="31">
        <f t="shared" si="2"/>
        <v>0</v>
      </c>
      <c r="AT39" s="32">
        <f t="shared" si="3"/>
        <v>0</v>
      </c>
      <c r="AU39" s="24">
        <v>0</v>
      </c>
      <c r="AV39" s="24">
        <v>1</v>
      </c>
      <c r="AW39" s="24">
        <v>0</v>
      </c>
      <c r="AX39" s="24">
        <v>0</v>
      </c>
      <c r="AY39" s="24">
        <v>0</v>
      </c>
      <c r="AZ39" s="25">
        <f t="shared" si="4"/>
        <v>1</v>
      </c>
      <c r="BA39" s="26">
        <f t="shared" si="5"/>
        <v>1</v>
      </c>
      <c r="BB39" s="23">
        <f t="shared" si="6"/>
        <v>1</v>
      </c>
      <c r="BC39" s="20">
        <f t="shared" si="7"/>
        <v>1</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1</v>
      </c>
      <c r="CJ39">
        <v>0</v>
      </c>
      <c r="CK39">
        <v>0</v>
      </c>
      <c r="CL39">
        <v>0</v>
      </c>
      <c r="CM39">
        <v>0</v>
      </c>
      <c r="CN39">
        <v>0</v>
      </c>
      <c r="CO39">
        <v>0</v>
      </c>
      <c r="CP39">
        <v>0</v>
      </c>
      <c r="CQ39" s="21">
        <v>1</v>
      </c>
      <c r="CR39" s="22">
        <v>0</v>
      </c>
      <c r="CS39" s="20">
        <v>1</v>
      </c>
      <c r="CT39" s="22">
        <v>0</v>
      </c>
      <c r="CU39" s="22">
        <v>0</v>
      </c>
      <c r="CV39" s="22">
        <v>0</v>
      </c>
      <c r="CW39" s="21">
        <v>0</v>
      </c>
      <c r="CX39" s="22">
        <v>0</v>
      </c>
      <c r="CY39" s="22">
        <v>0</v>
      </c>
      <c r="CZ39" s="21">
        <v>0</v>
      </c>
      <c r="DA39" s="22">
        <v>0</v>
      </c>
      <c r="DB39" s="22">
        <v>0</v>
      </c>
      <c r="DC39" s="21">
        <v>0</v>
      </c>
      <c r="DD39" s="22">
        <v>0</v>
      </c>
      <c r="DE39" s="22">
        <v>0</v>
      </c>
      <c r="DF39" s="22">
        <v>0</v>
      </c>
      <c r="DG39" s="21">
        <v>0</v>
      </c>
      <c r="DH39" s="21">
        <v>0</v>
      </c>
      <c r="DI39" s="21">
        <v>0</v>
      </c>
      <c r="DJ39" s="22">
        <v>0</v>
      </c>
      <c r="DK39" s="22">
        <v>0</v>
      </c>
      <c r="DL39" s="22">
        <v>0</v>
      </c>
      <c r="DM39" s="21">
        <v>0</v>
      </c>
      <c r="DN39" s="22">
        <v>0</v>
      </c>
      <c r="DO39" s="22">
        <v>0</v>
      </c>
      <c r="DP39" s="22">
        <v>0</v>
      </c>
      <c r="DQ39" s="21">
        <v>0</v>
      </c>
      <c r="DR39" s="19">
        <f t="shared" si="8"/>
        <v>0</v>
      </c>
      <c r="DS39" s="19">
        <f t="shared" si="9"/>
        <v>0</v>
      </c>
      <c r="DT39" s="20">
        <f t="shared" si="10"/>
        <v>1</v>
      </c>
      <c r="DU39" s="19">
        <f t="shared" si="11"/>
        <v>0</v>
      </c>
      <c r="DV39" s="19">
        <f t="shared" si="12"/>
        <v>0</v>
      </c>
      <c r="DW39" s="19">
        <f t="shared" si="13"/>
        <v>0</v>
      </c>
      <c r="DX39" s="19">
        <f t="shared" si="14"/>
        <v>0</v>
      </c>
      <c r="DY39" s="19">
        <f t="shared" si="15"/>
        <v>0</v>
      </c>
    </row>
    <row r="40" spans="1:129" ht="14.5" customHeight="1" x14ac:dyDescent="0.35">
      <c r="A40">
        <v>2564</v>
      </c>
      <c r="B40" t="s">
        <v>185</v>
      </c>
      <c r="C40" t="s">
        <v>2006</v>
      </c>
      <c r="D40" t="s">
        <v>2007</v>
      </c>
      <c r="E40" t="s">
        <v>2008</v>
      </c>
      <c r="F40" t="s">
        <v>420</v>
      </c>
      <c r="G40" t="s">
        <v>2009</v>
      </c>
      <c r="H40" t="s">
        <v>2010</v>
      </c>
      <c r="I40">
        <v>2021</v>
      </c>
      <c r="J40" t="s">
        <v>2011</v>
      </c>
      <c r="K40" t="s">
        <v>432</v>
      </c>
      <c r="N40" t="s">
        <v>2012</v>
      </c>
      <c r="O40" t="s">
        <v>434</v>
      </c>
      <c r="P40" t="s">
        <v>123</v>
      </c>
      <c r="Q40" t="s">
        <v>2013</v>
      </c>
      <c r="R40" s="53" t="s">
        <v>125</v>
      </c>
      <c r="S40" t="s">
        <v>126</v>
      </c>
      <c r="T40" t="s">
        <v>127</v>
      </c>
      <c r="U40" t="s">
        <v>548</v>
      </c>
      <c r="V40">
        <v>0</v>
      </c>
      <c r="W40">
        <v>0</v>
      </c>
      <c r="X40">
        <v>0</v>
      </c>
      <c r="Y40">
        <v>0</v>
      </c>
      <c r="Z40">
        <v>0</v>
      </c>
      <c r="AA40">
        <v>0</v>
      </c>
      <c r="AB40">
        <v>0</v>
      </c>
      <c r="AC40">
        <v>0</v>
      </c>
      <c r="AD40">
        <v>0</v>
      </c>
      <c r="AE40">
        <v>0</v>
      </c>
      <c r="AF40">
        <v>0</v>
      </c>
      <c r="AG40" s="28">
        <v>0</v>
      </c>
      <c r="AH40" s="28">
        <v>0</v>
      </c>
      <c r="AI40" s="28">
        <v>0</v>
      </c>
      <c r="AJ40" s="28">
        <v>0</v>
      </c>
      <c r="AK40" s="29">
        <f t="shared" si="0"/>
        <v>0</v>
      </c>
      <c r="AL40" s="30">
        <f t="shared" si="1"/>
        <v>0</v>
      </c>
      <c r="AM40" s="27">
        <v>0</v>
      </c>
      <c r="AN40" s="27">
        <v>0</v>
      </c>
      <c r="AO40" s="27">
        <v>0</v>
      </c>
      <c r="AP40" s="27">
        <v>0</v>
      </c>
      <c r="AQ40" s="27">
        <v>0</v>
      </c>
      <c r="AR40" s="27">
        <v>0</v>
      </c>
      <c r="AS40" s="31">
        <f t="shared" si="2"/>
        <v>0</v>
      </c>
      <c r="AT40" s="32">
        <f t="shared" si="3"/>
        <v>0</v>
      </c>
      <c r="AU40" s="24">
        <v>0</v>
      </c>
      <c r="AV40" s="24">
        <v>0</v>
      </c>
      <c r="AW40" s="24">
        <v>0</v>
      </c>
      <c r="AX40" s="24">
        <v>0</v>
      </c>
      <c r="AY40" s="24">
        <v>1</v>
      </c>
      <c r="AZ40" s="25">
        <f t="shared" si="4"/>
        <v>1</v>
      </c>
      <c r="BA40" s="26">
        <f t="shared" si="5"/>
        <v>1</v>
      </c>
      <c r="BB40" s="23">
        <f t="shared" si="6"/>
        <v>1</v>
      </c>
      <c r="BC40" s="20">
        <f t="shared" si="7"/>
        <v>1</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s="21">
        <v>1</v>
      </c>
      <c r="CR40" s="22">
        <v>0</v>
      </c>
      <c r="CS40" s="20">
        <v>1</v>
      </c>
      <c r="CT40" s="22">
        <v>0</v>
      </c>
      <c r="CU40" s="22">
        <v>0</v>
      </c>
      <c r="CV40" s="22">
        <v>0</v>
      </c>
      <c r="CW40" s="21">
        <v>0</v>
      </c>
      <c r="CX40" s="22">
        <v>0</v>
      </c>
      <c r="CY40" s="22">
        <v>0</v>
      </c>
      <c r="CZ40" s="21">
        <v>0</v>
      </c>
      <c r="DA40" s="22">
        <v>0</v>
      </c>
      <c r="DB40" s="22">
        <v>0</v>
      </c>
      <c r="DC40" s="21">
        <v>0</v>
      </c>
      <c r="DD40" s="22">
        <v>0</v>
      </c>
      <c r="DE40" s="22">
        <v>0</v>
      </c>
      <c r="DF40" s="22">
        <v>0</v>
      </c>
      <c r="DG40" s="21">
        <v>0</v>
      </c>
      <c r="DH40" s="21">
        <v>0</v>
      </c>
      <c r="DI40" s="21">
        <v>0</v>
      </c>
      <c r="DJ40" s="22">
        <v>0</v>
      </c>
      <c r="DK40" s="22">
        <v>0</v>
      </c>
      <c r="DL40" s="22">
        <v>0</v>
      </c>
      <c r="DM40" s="21">
        <v>0</v>
      </c>
      <c r="DN40" s="22">
        <v>0</v>
      </c>
      <c r="DO40" s="22">
        <v>0</v>
      </c>
      <c r="DP40" s="22">
        <v>0</v>
      </c>
      <c r="DQ40" s="21">
        <v>0</v>
      </c>
      <c r="DR40" s="19">
        <f t="shared" si="8"/>
        <v>0</v>
      </c>
      <c r="DS40" s="19">
        <f t="shared" si="9"/>
        <v>0</v>
      </c>
      <c r="DT40" s="20">
        <f t="shared" si="10"/>
        <v>1</v>
      </c>
      <c r="DU40" s="19">
        <f t="shared" si="11"/>
        <v>0</v>
      </c>
      <c r="DV40" s="19">
        <f t="shared" si="12"/>
        <v>0</v>
      </c>
      <c r="DW40" s="19">
        <f t="shared" si="13"/>
        <v>0</v>
      </c>
      <c r="DX40" s="19">
        <f t="shared" si="14"/>
        <v>0</v>
      </c>
      <c r="DY40" s="19">
        <f t="shared" si="15"/>
        <v>0</v>
      </c>
    </row>
    <row r="41" spans="1:129" ht="14.5" customHeight="1" x14ac:dyDescent="0.35">
      <c r="A41">
        <v>2521</v>
      </c>
      <c r="B41" t="s">
        <v>113</v>
      </c>
      <c r="C41" t="s">
        <v>1627</v>
      </c>
      <c r="D41" t="s">
        <v>1628</v>
      </c>
      <c r="E41" t="s">
        <v>1629</v>
      </c>
      <c r="F41" t="s">
        <v>117</v>
      </c>
      <c r="G41" t="s">
        <v>1630</v>
      </c>
      <c r="H41" t="s">
        <v>1631</v>
      </c>
      <c r="I41">
        <v>2021</v>
      </c>
      <c r="J41" t="s">
        <v>1632</v>
      </c>
      <c r="K41" t="s">
        <v>1259</v>
      </c>
      <c r="L41">
        <v>301</v>
      </c>
      <c r="M41">
        <v>3</v>
      </c>
      <c r="N41" t="s">
        <v>1633</v>
      </c>
      <c r="O41" t="s">
        <v>1261</v>
      </c>
      <c r="P41" t="s">
        <v>123</v>
      </c>
      <c r="Q41" t="s">
        <v>1634</v>
      </c>
      <c r="R41" t="s">
        <v>125</v>
      </c>
      <c r="S41" t="s">
        <v>126</v>
      </c>
      <c r="T41" t="s">
        <v>127</v>
      </c>
      <c r="U41" t="s">
        <v>1263</v>
      </c>
      <c r="V41">
        <v>1</v>
      </c>
      <c r="W41">
        <v>1</v>
      </c>
      <c r="X41">
        <v>1</v>
      </c>
      <c r="Y41">
        <v>0</v>
      </c>
      <c r="Z41">
        <v>0</v>
      </c>
      <c r="AA41">
        <v>0</v>
      </c>
      <c r="AB41">
        <v>0</v>
      </c>
      <c r="AC41">
        <v>0</v>
      </c>
      <c r="AD41">
        <v>0</v>
      </c>
      <c r="AE41">
        <v>0</v>
      </c>
      <c r="AF41">
        <v>0</v>
      </c>
      <c r="AG41" s="28">
        <v>0</v>
      </c>
      <c r="AH41" s="28">
        <v>0</v>
      </c>
      <c r="AI41" s="28">
        <v>0</v>
      </c>
      <c r="AJ41" s="28">
        <v>0</v>
      </c>
      <c r="AK41" s="29">
        <f t="shared" si="0"/>
        <v>0</v>
      </c>
      <c r="AL41" s="30">
        <f t="shared" si="1"/>
        <v>0</v>
      </c>
      <c r="AM41" s="27">
        <v>0</v>
      </c>
      <c r="AN41" s="27">
        <v>0</v>
      </c>
      <c r="AO41" s="27">
        <v>0</v>
      </c>
      <c r="AP41" s="27">
        <v>0</v>
      </c>
      <c r="AQ41" s="27">
        <v>0</v>
      </c>
      <c r="AR41" s="27">
        <v>0</v>
      </c>
      <c r="AS41" s="31">
        <f t="shared" si="2"/>
        <v>0</v>
      </c>
      <c r="AT41" s="32">
        <f t="shared" si="3"/>
        <v>0</v>
      </c>
      <c r="AU41" s="24">
        <v>0</v>
      </c>
      <c r="AV41" s="24">
        <v>1</v>
      </c>
      <c r="AW41" s="24">
        <v>0</v>
      </c>
      <c r="AX41" s="24">
        <v>0</v>
      </c>
      <c r="AY41" s="24">
        <v>0</v>
      </c>
      <c r="AZ41" s="25">
        <f t="shared" si="4"/>
        <v>1</v>
      </c>
      <c r="BA41" s="26">
        <f t="shared" si="5"/>
        <v>1</v>
      </c>
      <c r="BB41" s="23">
        <f t="shared" si="6"/>
        <v>1</v>
      </c>
      <c r="BC41" s="20">
        <f t="shared" si="7"/>
        <v>1</v>
      </c>
      <c r="BD41">
        <v>0</v>
      </c>
      <c r="BE41">
        <v>0</v>
      </c>
      <c r="BF41">
        <v>0</v>
      </c>
      <c r="BG41">
        <v>0</v>
      </c>
      <c r="BH41">
        <v>0</v>
      </c>
      <c r="BI41">
        <v>0</v>
      </c>
      <c r="BJ41">
        <v>0</v>
      </c>
      <c r="BK41">
        <v>0</v>
      </c>
      <c r="BL41">
        <v>0</v>
      </c>
      <c r="BM41">
        <v>0</v>
      </c>
      <c r="BN41">
        <v>0</v>
      </c>
      <c r="BO41">
        <v>0</v>
      </c>
      <c r="BP41">
        <v>0</v>
      </c>
      <c r="BQ41">
        <v>0</v>
      </c>
      <c r="BR41">
        <v>0</v>
      </c>
      <c r="BS41">
        <v>0</v>
      </c>
      <c r="BT41">
        <v>0</v>
      </c>
      <c r="BU41">
        <v>0</v>
      </c>
      <c r="BV41">
        <v>0</v>
      </c>
      <c r="BW41">
        <v>1</v>
      </c>
      <c r="BX41">
        <v>0</v>
      </c>
      <c r="BY41">
        <v>0</v>
      </c>
      <c r="BZ41">
        <v>0</v>
      </c>
      <c r="CA41">
        <v>0</v>
      </c>
      <c r="CB41">
        <v>0</v>
      </c>
      <c r="CC41">
        <v>0</v>
      </c>
      <c r="CD41">
        <v>0</v>
      </c>
      <c r="CE41">
        <v>0</v>
      </c>
      <c r="CF41">
        <v>0</v>
      </c>
      <c r="CG41">
        <v>0</v>
      </c>
      <c r="CH41">
        <v>1</v>
      </c>
      <c r="CI41">
        <v>0</v>
      </c>
      <c r="CJ41">
        <v>0</v>
      </c>
      <c r="CK41">
        <v>0</v>
      </c>
      <c r="CL41">
        <v>0</v>
      </c>
      <c r="CM41">
        <v>0</v>
      </c>
      <c r="CN41">
        <v>0</v>
      </c>
      <c r="CO41">
        <v>0</v>
      </c>
      <c r="CP41">
        <v>0</v>
      </c>
      <c r="CQ41" s="21">
        <v>1</v>
      </c>
      <c r="CR41" s="22">
        <v>0</v>
      </c>
      <c r="CS41" s="20">
        <v>1</v>
      </c>
      <c r="CT41" s="22">
        <v>0</v>
      </c>
      <c r="CU41" s="22">
        <v>0</v>
      </c>
      <c r="CV41" s="22">
        <v>0</v>
      </c>
      <c r="CW41" s="21">
        <v>0</v>
      </c>
      <c r="CX41" s="22">
        <v>0</v>
      </c>
      <c r="CY41" s="22">
        <v>0</v>
      </c>
      <c r="CZ41" s="21">
        <v>0</v>
      </c>
      <c r="DA41" s="22">
        <v>0</v>
      </c>
      <c r="DB41" s="22">
        <v>0</v>
      </c>
      <c r="DC41" s="21">
        <v>0</v>
      </c>
      <c r="DD41" s="22">
        <v>0</v>
      </c>
      <c r="DE41" s="22">
        <v>0</v>
      </c>
      <c r="DF41" s="22">
        <v>0</v>
      </c>
      <c r="DG41" s="21">
        <v>0</v>
      </c>
      <c r="DH41" s="21">
        <v>0</v>
      </c>
      <c r="DI41" s="21">
        <v>0</v>
      </c>
      <c r="DJ41" s="22">
        <v>0</v>
      </c>
      <c r="DK41" s="22">
        <v>0</v>
      </c>
      <c r="DL41" s="22">
        <v>0</v>
      </c>
      <c r="DM41" s="21">
        <v>0</v>
      </c>
      <c r="DN41" s="22">
        <v>0</v>
      </c>
      <c r="DO41" s="22">
        <v>0</v>
      </c>
      <c r="DP41" s="22">
        <v>0</v>
      </c>
      <c r="DQ41" s="21">
        <v>0</v>
      </c>
      <c r="DR41" s="19">
        <f t="shared" si="8"/>
        <v>0</v>
      </c>
      <c r="DS41" s="19">
        <f t="shared" si="9"/>
        <v>0</v>
      </c>
      <c r="DT41" s="20">
        <f t="shared" si="10"/>
        <v>1</v>
      </c>
      <c r="DU41" s="19">
        <f t="shared" si="11"/>
        <v>0</v>
      </c>
      <c r="DV41" s="19">
        <f t="shared" si="12"/>
        <v>0</v>
      </c>
      <c r="DW41" s="19">
        <f t="shared" si="13"/>
        <v>0</v>
      </c>
      <c r="DX41" s="19">
        <f t="shared" si="14"/>
        <v>0</v>
      </c>
      <c r="DY41" s="19">
        <f t="shared" si="15"/>
        <v>0</v>
      </c>
    </row>
    <row r="42" spans="1:129" ht="14.5" customHeight="1" x14ac:dyDescent="0.35">
      <c r="A42">
        <v>2629</v>
      </c>
      <c r="B42" t="s">
        <v>485</v>
      </c>
      <c r="C42" t="s">
        <v>2550</v>
      </c>
      <c r="D42" t="s">
        <v>2551</v>
      </c>
      <c r="E42" t="s">
        <v>2552</v>
      </c>
      <c r="F42" t="s">
        <v>1647</v>
      </c>
      <c r="G42" t="s">
        <v>2553</v>
      </c>
      <c r="H42" t="s">
        <v>2519</v>
      </c>
      <c r="I42">
        <v>2021</v>
      </c>
      <c r="J42" t="s">
        <v>2554</v>
      </c>
      <c r="K42" t="s">
        <v>2057</v>
      </c>
      <c r="L42">
        <v>14</v>
      </c>
      <c r="N42" t="s">
        <v>2555</v>
      </c>
      <c r="P42" t="s">
        <v>192</v>
      </c>
      <c r="Q42" t="s">
        <v>2556</v>
      </c>
      <c r="R42" t="s">
        <v>140</v>
      </c>
      <c r="S42" t="s">
        <v>126</v>
      </c>
      <c r="T42" t="s">
        <v>127</v>
      </c>
      <c r="U42" t="s">
        <v>1348</v>
      </c>
      <c r="V42">
        <v>0</v>
      </c>
      <c r="W42">
        <v>0</v>
      </c>
      <c r="X42">
        <v>0</v>
      </c>
      <c r="Y42">
        <v>0</v>
      </c>
      <c r="Z42">
        <v>0</v>
      </c>
      <c r="AA42">
        <v>0</v>
      </c>
      <c r="AB42">
        <v>0</v>
      </c>
      <c r="AC42">
        <v>0</v>
      </c>
      <c r="AD42">
        <v>0</v>
      </c>
      <c r="AE42">
        <v>0</v>
      </c>
      <c r="AF42">
        <v>0</v>
      </c>
      <c r="AG42" s="28">
        <v>0</v>
      </c>
      <c r="AH42" s="28">
        <v>0</v>
      </c>
      <c r="AI42" s="28">
        <v>0</v>
      </c>
      <c r="AJ42" s="28">
        <v>0</v>
      </c>
      <c r="AK42" s="29">
        <f t="shared" si="0"/>
        <v>0</v>
      </c>
      <c r="AL42" s="30">
        <f t="shared" si="1"/>
        <v>0</v>
      </c>
      <c r="AM42" s="27">
        <v>0</v>
      </c>
      <c r="AN42" s="27">
        <v>0</v>
      </c>
      <c r="AO42" s="27">
        <v>0</v>
      </c>
      <c r="AP42" s="27">
        <v>0</v>
      </c>
      <c r="AQ42" s="27">
        <v>0</v>
      </c>
      <c r="AR42" s="27">
        <v>0</v>
      </c>
      <c r="AS42" s="31">
        <f t="shared" si="2"/>
        <v>0</v>
      </c>
      <c r="AT42" s="32">
        <f t="shared" si="3"/>
        <v>0</v>
      </c>
      <c r="AU42" s="24">
        <v>0</v>
      </c>
      <c r="AV42" s="24">
        <v>1</v>
      </c>
      <c r="AW42" s="24">
        <v>0</v>
      </c>
      <c r="AX42" s="24">
        <v>0</v>
      </c>
      <c r="AY42" s="24">
        <v>0</v>
      </c>
      <c r="AZ42" s="25">
        <f t="shared" si="4"/>
        <v>1</v>
      </c>
      <c r="BA42" s="26">
        <f t="shared" si="5"/>
        <v>1</v>
      </c>
      <c r="BB42" s="23">
        <f t="shared" si="6"/>
        <v>1</v>
      </c>
      <c r="BC42" s="20">
        <f t="shared" si="7"/>
        <v>1</v>
      </c>
      <c r="BD42">
        <v>0</v>
      </c>
      <c r="BE42">
        <v>0</v>
      </c>
      <c r="BF42">
        <v>1</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s="21">
        <v>1</v>
      </c>
      <c r="CR42" s="22">
        <v>0</v>
      </c>
      <c r="CS42" s="20">
        <v>1</v>
      </c>
      <c r="CT42" s="22">
        <v>0</v>
      </c>
      <c r="CU42" s="22">
        <v>0</v>
      </c>
      <c r="CV42" s="22">
        <v>0</v>
      </c>
      <c r="CW42" s="21">
        <v>0</v>
      </c>
      <c r="CX42" s="22">
        <v>0</v>
      </c>
      <c r="CY42" s="22">
        <v>0</v>
      </c>
      <c r="CZ42" s="21">
        <v>0</v>
      </c>
      <c r="DA42" s="22">
        <v>0</v>
      </c>
      <c r="DB42" s="22">
        <v>0</v>
      </c>
      <c r="DC42" s="21">
        <v>0</v>
      </c>
      <c r="DD42" s="22">
        <v>0</v>
      </c>
      <c r="DE42" s="22">
        <v>0</v>
      </c>
      <c r="DF42" s="22">
        <v>0</v>
      </c>
      <c r="DG42" s="21">
        <v>0</v>
      </c>
      <c r="DH42" s="21">
        <v>0</v>
      </c>
      <c r="DI42" s="21">
        <v>0</v>
      </c>
      <c r="DJ42" s="22">
        <v>0</v>
      </c>
      <c r="DK42" s="22">
        <v>0</v>
      </c>
      <c r="DL42" s="22">
        <v>0</v>
      </c>
      <c r="DM42" s="21">
        <v>0</v>
      </c>
      <c r="DN42" s="22">
        <v>0</v>
      </c>
      <c r="DO42" s="22">
        <v>0</v>
      </c>
      <c r="DP42" s="22">
        <v>0</v>
      </c>
      <c r="DQ42" s="21">
        <v>0</v>
      </c>
      <c r="DR42" s="19">
        <f t="shared" si="8"/>
        <v>0</v>
      </c>
      <c r="DS42" s="19">
        <f t="shared" si="9"/>
        <v>0</v>
      </c>
      <c r="DT42" s="20">
        <f t="shared" si="10"/>
        <v>1</v>
      </c>
      <c r="DU42" s="19">
        <f t="shared" si="11"/>
        <v>0</v>
      </c>
      <c r="DV42" s="19">
        <f t="shared" si="12"/>
        <v>0</v>
      </c>
      <c r="DW42" s="19">
        <f t="shared" si="13"/>
        <v>0</v>
      </c>
      <c r="DX42" s="19">
        <f t="shared" si="14"/>
        <v>0</v>
      </c>
      <c r="DY42" s="19">
        <f t="shared" si="15"/>
        <v>0</v>
      </c>
    </row>
    <row r="43" spans="1:129" ht="14.5" customHeight="1" x14ac:dyDescent="0.35">
      <c r="A43">
        <v>2630</v>
      </c>
      <c r="B43" t="s">
        <v>485</v>
      </c>
      <c r="C43" t="s">
        <v>2557</v>
      </c>
      <c r="D43" t="s">
        <v>2558</v>
      </c>
      <c r="E43" t="s">
        <v>2559</v>
      </c>
      <c r="F43" t="s">
        <v>1647</v>
      </c>
      <c r="G43" t="s">
        <v>2560</v>
      </c>
      <c r="H43" t="s">
        <v>2519</v>
      </c>
      <c r="I43">
        <v>2021</v>
      </c>
      <c r="J43" t="s">
        <v>2561</v>
      </c>
      <c r="K43" t="s">
        <v>2562</v>
      </c>
      <c r="L43">
        <v>15</v>
      </c>
      <c r="M43">
        <v>1</v>
      </c>
      <c r="N43" t="s">
        <v>2563</v>
      </c>
      <c r="P43" t="s">
        <v>192</v>
      </c>
      <c r="Q43" t="s">
        <v>2564</v>
      </c>
      <c r="R43" t="s">
        <v>140</v>
      </c>
      <c r="S43" t="s">
        <v>126</v>
      </c>
      <c r="T43" t="s">
        <v>127</v>
      </c>
      <c r="U43" t="s">
        <v>1348</v>
      </c>
      <c r="V43">
        <v>0</v>
      </c>
      <c r="W43">
        <v>0</v>
      </c>
      <c r="X43">
        <v>0</v>
      </c>
      <c r="Y43">
        <v>0</v>
      </c>
      <c r="Z43">
        <v>0</v>
      </c>
      <c r="AA43">
        <v>0</v>
      </c>
      <c r="AB43">
        <v>0</v>
      </c>
      <c r="AC43">
        <v>0</v>
      </c>
      <c r="AD43">
        <v>0</v>
      </c>
      <c r="AE43">
        <v>0</v>
      </c>
      <c r="AF43">
        <v>0</v>
      </c>
      <c r="AG43" s="28">
        <v>0</v>
      </c>
      <c r="AH43" s="28">
        <v>0</v>
      </c>
      <c r="AI43" s="28">
        <v>0</v>
      </c>
      <c r="AJ43" s="28">
        <v>0</v>
      </c>
      <c r="AK43" s="29">
        <f t="shared" si="0"/>
        <v>0</v>
      </c>
      <c r="AL43" s="30">
        <f t="shared" si="1"/>
        <v>0</v>
      </c>
      <c r="AM43" s="27">
        <v>0</v>
      </c>
      <c r="AN43" s="27">
        <v>0</v>
      </c>
      <c r="AO43" s="27">
        <v>0</v>
      </c>
      <c r="AP43" s="27">
        <v>0</v>
      </c>
      <c r="AQ43" s="27">
        <v>0</v>
      </c>
      <c r="AR43" s="27">
        <v>0</v>
      </c>
      <c r="AS43" s="31">
        <f t="shared" si="2"/>
        <v>0</v>
      </c>
      <c r="AT43" s="32">
        <f t="shared" si="3"/>
        <v>0</v>
      </c>
      <c r="AU43" s="24">
        <v>0</v>
      </c>
      <c r="AV43" s="24">
        <v>1</v>
      </c>
      <c r="AW43" s="24">
        <v>0</v>
      </c>
      <c r="AX43" s="24">
        <v>0</v>
      </c>
      <c r="AY43" s="24">
        <v>0</v>
      </c>
      <c r="AZ43" s="25">
        <f t="shared" si="4"/>
        <v>1</v>
      </c>
      <c r="BA43" s="26">
        <f t="shared" si="5"/>
        <v>1</v>
      </c>
      <c r="BB43" s="23">
        <f t="shared" si="6"/>
        <v>1</v>
      </c>
      <c r="BC43" s="20">
        <f t="shared" si="7"/>
        <v>1</v>
      </c>
      <c r="BD43">
        <v>0</v>
      </c>
      <c r="BE43">
        <v>0</v>
      </c>
      <c r="BF43">
        <v>1</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s="21">
        <v>1</v>
      </c>
      <c r="CR43" s="22">
        <v>0</v>
      </c>
      <c r="CS43" s="20">
        <v>1</v>
      </c>
      <c r="CT43" s="22">
        <v>0</v>
      </c>
      <c r="CU43" s="22">
        <v>0</v>
      </c>
      <c r="CV43" s="22">
        <v>0</v>
      </c>
      <c r="CW43" s="21">
        <v>0</v>
      </c>
      <c r="CX43" s="22">
        <v>0</v>
      </c>
      <c r="CY43" s="22">
        <v>0</v>
      </c>
      <c r="CZ43" s="21">
        <v>0</v>
      </c>
      <c r="DA43" s="22">
        <v>0</v>
      </c>
      <c r="DB43" s="22">
        <v>0</v>
      </c>
      <c r="DC43" s="21">
        <v>0</v>
      </c>
      <c r="DD43" s="22">
        <v>0</v>
      </c>
      <c r="DE43" s="22">
        <v>0</v>
      </c>
      <c r="DF43" s="22">
        <v>0</v>
      </c>
      <c r="DG43" s="21">
        <v>0</v>
      </c>
      <c r="DH43" s="21">
        <v>0</v>
      </c>
      <c r="DI43" s="21">
        <v>0</v>
      </c>
      <c r="DJ43" s="22">
        <v>0</v>
      </c>
      <c r="DK43" s="22">
        <v>0</v>
      </c>
      <c r="DL43" s="22">
        <v>0</v>
      </c>
      <c r="DM43" s="21">
        <v>0</v>
      </c>
      <c r="DN43" s="22">
        <v>0</v>
      </c>
      <c r="DO43" s="22">
        <v>0</v>
      </c>
      <c r="DP43" s="22">
        <v>0</v>
      </c>
      <c r="DQ43" s="21">
        <v>0</v>
      </c>
      <c r="DR43" s="19">
        <f t="shared" si="8"/>
        <v>0</v>
      </c>
      <c r="DS43" s="19">
        <f t="shared" si="9"/>
        <v>0</v>
      </c>
      <c r="DT43" s="20">
        <f t="shared" si="10"/>
        <v>1</v>
      </c>
      <c r="DU43" s="19">
        <f t="shared" si="11"/>
        <v>0</v>
      </c>
      <c r="DV43" s="19">
        <f t="shared" si="12"/>
        <v>0</v>
      </c>
      <c r="DW43" s="19">
        <f t="shared" si="13"/>
        <v>0</v>
      </c>
      <c r="DX43" s="19">
        <f t="shared" si="14"/>
        <v>0</v>
      </c>
      <c r="DY43" s="19">
        <f t="shared" si="15"/>
        <v>0</v>
      </c>
    </row>
    <row r="44" spans="1:129" ht="14.5" customHeight="1" x14ac:dyDescent="0.35">
      <c r="A44">
        <v>2388</v>
      </c>
      <c r="B44" t="s">
        <v>485</v>
      </c>
      <c r="C44" t="s">
        <v>486</v>
      </c>
      <c r="D44" t="s">
        <v>487</v>
      </c>
      <c r="E44" t="s">
        <v>488</v>
      </c>
      <c r="F44" t="s">
        <v>489</v>
      </c>
      <c r="G44" t="s">
        <v>490</v>
      </c>
      <c r="H44" t="s">
        <v>491</v>
      </c>
      <c r="I44">
        <v>2021</v>
      </c>
      <c r="J44" t="s">
        <v>492</v>
      </c>
      <c r="K44" t="s">
        <v>493</v>
      </c>
      <c r="L44">
        <v>484</v>
      </c>
      <c r="N44" t="s">
        <v>494</v>
      </c>
      <c r="O44" t="s">
        <v>182</v>
      </c>
      <c r="P44" t="s">
        <v>123</v>
      </c>
      <c r="Q44" t="s">
        <v>495</v>
      </c>
      <c r="R44" t="s">
        <v>125</v>
      </c>
      <c r="S44" t="s">
        <v>126</v>
      </c>
      <c r="T44" t="s">
        <v>127</v>
      </c>
      <c r="U44" t="s">
        <v>496</v>
      </c>
      <c r="V44">
        <v>0</v>
      </c>
      <c r="W44">
        <v>0</v>
      </c>
      <c r="X44">
        <v>0</v>
      </c>
      <c r="Y44">
        <v>0</v>
      </c>
      <c r="Z44">
        <v>0</v>
      </c>
      <c r="AA44">
        <v>0</v>
      </c>
      <c r="AB44">
        <v>0</v>
      </c>
      <c r="AC44">
        <v>0</v>
      </c>
      <c r="AD44">
        <v>0</v>
      </c>
      <c r="AE44">
        <v>0</v>
      </c>
      <c r="AF44">
        <v>0</v>
      </c>
      <c r="AG44" s="28">
        <v>0</v>
      </c>
      <c r="AH44" s="28">
        <v>0</v>
      </c>
      <c r="AI44" s="28">
        <v>0</v>
      </c>
      <c r="AJ44" s="28">
        <v>0</v>
      </c>
      <c r="AK44" s="29">
        <f t="shared" si="0"/>
        <v>0</v>
      </c>
      <c r="AL44" s="30">
        <f t="shared" si="1"/>
        <v>0</v>
      </c>
      <c r="AM44" s="27">
        <v>0</v>
      </c>
      <c r="AN44" s="27">
        <v>0</v>
      </c>
      <c r="AO44" s="27">
        <v>0</v>
      </c>
      <c r="AP44" s="27">
        <v>0</v>
      </c>
      <c r="AQ44" s="27">
        <v>0</v>
      </c>
      <c r="AR44" s="27">
        <v>0</v>
      </c>
      <c r="AS44" s="31">
        <f t="shared" si="2"/>
        <v>0</v>
      </c>
      <c r="AT44" s="32">
        <f t="shared" si="3"/>
        <v>0</v>
      </c>
      <c r="AU44" s="24">
        <v>0</v>
      </c>
      <c r="AV44" s="24">
        <v>1</v>
      </c>
      <c r="AW44" s="24">
        <v>0</v>
      </c>
      <c r="AX44" s="24">
        <v>0</v>
      </c>
      <c r="AY44" s="24">
        <v>0</v>
      </c>
      <c r="AZ44" s="25">
        <f t="shared" si="4"/>
        <v>1</v>
      </c>
      <c r="BA44" s="26">
        <f t="shared" si="5"/>
        <v>1</v>
      </c>
      <c r="BB44" s="23">
        <f t="shared" si="6"/>
        <v>1</v>
      </c>
      <c r="BC44" s="20">
        <f t="shared" si="7"/>
        <v>1</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s="21">
        <v>1</v>
      </c>
      <c r="CR44" s="22">
        <v>0</v>
      </c>
      <c r="CS44" s="20">
        <v>1</v>
      </c>
      <c r="CT44" s="22">
        <v>0</v>
      </c>
      <c r="CU44" s="22">
        <v>0</v>
      </c>
      <c r="CV44" s="22">
        <v>0</v>
      </c>
      <c r="CW44" s="21">
        <v>0</v>
      </c>
      <c r="CX44" s="22">
        <v>0</v>
      </c>
      <c r="CY44" s="22">
        <v>0</v>
      </c>
      <c r="CZ44" s="21">
        <v>0</v>
      </c>
      <c r="DA44" s="22">
        <v>0</v>
      </c>
      <c r="DB44" s="22">
        <v>0</v>
      </c>
      <c r="DC44" s="21">
        <v>0</v>
      </c>
      <c r="DD44" s="22">
        <v>0</v>
      </c>
      <c r="DE44" s="22">
        <v>0</v>
      </c>
      <c r="DF44" s="22">
        <v>0</v>
      </c>
      <c r="DG44" s="21">
        <v>0</v>
      </c>
      <c r="DH44" s="21">
        <v>0</v>
      </c>
      <c r="DI44" s="21">
        <v>0</v>
      </c>
      <c r="DJ44" s="22">
        <v>0</v>
      </c>
      <c r="DK44" s="22">
        <v>0</v>
      </c>
      <c r="DL44" s="22">
        <v>0</v>
      </c>
      <c r="DM44" s="21">
        <v>0</v>
      </c>
      <c r="DN44" s="22">
        <v>0</v>
      </c>
      <c r="DO44" s="22">
        <v>0</v>
      </c>
      <c r="DP44" s="22">
        <v>0</v>
      </c>
      <c r="DQ44" s="21">
        <v>0</v>
      </c>
      <c r="DR44" s="19">
        <f t="shared" si="8"/>
        <v>0</v>
      </c>
      <c r="DS44" s="19">
        <f t="shared" si="9"/>
        <v>0</v>
      </c>
      <c r="DT44" s="20">
        <f t="shared" si="10"/>
        <v>1</v>
      </c>
      <c r="DU44" s="19">
        <f t="shared" si="11"/>
        <v>0</v>
      </c>
      <c r="DV44" s="19">
        <f t="shared" si="12"/>
        <v>0</v>
      </c>
      <c r="DW44" s="19">
        <f t="shared" si="13"/>
        <v>0</v>
      </c>
      <c r="DX44" s="19">
        <f t="shared" si="14"/>
        <v>0</v>
      </c>
      <c r="DY44" s="19">
        <f t="shared" si="15"/>
        <v>0</v>
      </c>
    </row>
    <row r="45" spans="1:129" ht="14.5" customHeight="1" x14ac:dyDescent="0.35">
      <c r="A45">
        <v>2533</v>
      </c>
      <c r="B45" t="s">
        <v>113</v>
      </c>
      <c r="C45" t="s">
        <v>1733</v>
      </c>
      <c r="D45" t="s">
        <v>1734</v>
      </c>
      <c r="E45" t="s">
        <v>1735</v>
      </c>
      <c r="F45" t="s">
        <v>117</v>
      </c>
      <c r="G45" t="s">
        <v>1736</v>
      </c>
      <c r="H45" t="s">
        <v>1737</v>
      </c>
      <c r="I45">
        <v>2021</v>
      </c>
      <c r="J45" t="s">
        <v>1738</v>
      </c>
      <c r="K45" t="s">
        <v>1739</v>
      </c>
      <c r="L45">
        <v>140</v>
      </c>
      <c r="M45">
        <v>1</v>
      </c>
      <c r="N45" t="s">
        <v>1740</v>
      </c>
      <c r="O45" t="s">
        <v>122</v>
      </c>
      <c r="P45" t="s">
        <v>123</v>
      </c>
      <c r="Q45" t="s">
        <v>1741</v>
      </c>
      <c r="R45" t="s">
        <v>140</v>
      </c>
      <c r="S45" t="s">
        <v>126</v>
      </c>
      <c r="T45" t="s">
        <v>127</v>
      </c>
      <c r="U45" t="s">
        <v>1742</v>
      </c>
      <c r="V45">
        <v>1</v>
      </c>
      <c r="W45">
        <v>0</v>
      </c>
      <c r="X45">
        <v>0</v>
      </c>
      <c r="Y45">
        <v>0</v>
      </c>
      <c r="Z45">
        <v>0</v>
      </c>
      <c r="AA45">
        <v>0</v>
      </c>
      <c r="AB45">
        <v>0</v>
      </c>
      <c r="AC45">
        <v>0</v>
      </c>
      <c r="AD45">
        <v>0</v>
      </c>
      <c r="AE45">
        <v>0</v>
      </c>
      <c r="AF45">
        <v>0</v>
      </c>
      <c r="AG45" s="28">
        <v>0</v>
      </c>
      <c r="AH45" s="28">
        <v>0</v>
      </c>
      <c r="AI45" s="28">
        <v>0</v>
      </c>
      <c r="AJ45" s="28">
        <v>0</v>
      </c>
      <c r="AK45" s="29">
        <f t="shared" si="0"/>
        <v>0</v>
      </c>
      <c r="AL45" s="30">
        <f t="shared" si="1"/>
        <v>0</v>
      </c>
      <c r="AM45" s="27">
        <v>0</v>
      </c>
      <c r="AN45" s="27">
        <v>0</v>
      </c>
      <c r="AO45" s="27">
        <v>0</v>
      </c>
      <c r="AP45" s="27">
        <v>0</v>
      </c>
      <c r="AQ45" s="27">
        <v>0</v>
      </c>
      <c r="AR45" s="27">
        <v>0</v>
      </c>
      <c r="AS45" s="31">
        <f t="shared" si="2"/>
        <v>0</v>
      </c>
      <c r="AT45" s="32">
        <f t="shared" si="3"/>
        <v>0</v>
      </c>
      <c r="AU45" s="24">
        <v>0</v>
      </c>
      <c r="AV45" s="24">
        <v>1</v>
      </c>
      <c r="AW45" s="24">
        <v>0</v>
      </c>
      <c r="AX45" s="24">
        <v>0</v>
      </c>
      <c r="AY45" s="24">
        <v>0</v>
      </c>
      <c r="AZ45" s="25">
        <f t="shared" si="4"/>
        <v>1</v>
      </c>
      <c r="BA45" s="26">
        <f t="shared" si="5"/>
        <v>1</v>
      </c>
      <c r="BB45" s="23">
        <f t="shared" si="6"/>
        <v>1</v>
      </c>
      <c r="BC45" s="20">
        <f t="shared" si="7"/>
        <v>1</v>
      </c>
      <c r="BD45">
        <v>0</v>
      </c>
      <c r="BE45">
        <v>0</v>
      </c>
      <c r="BF45">
        <v>0</v>
      </c>
      <c r="BG45">
        <v>0</v>
      </c>
      <c r="BH45">
        <v>0</v>
      </c>
      <c r="BI45">
        <v>0</v>
      </c>
      <c r="BJ45">
        <v>0</v>
      </c>
      <c r="BK45">
        <v>0</v>
      </c>
      <c r="BL45">
        <v>0</v>
      </c>
      <c r="BM45">
        <v>0</v>
      </c>
      <c r="BN45">
        <v>0</v>
      </c>
      <c r="BO45">
        <v>0</v>
      </c>
      <c r="BP45">
        <v>0</v>
      </c>
      <c r="BQ45">
        <v>0</v>
      </c>
      <c r="BR45">
        <v>0</v>
      </c>
      <c r="BS45">
        <v>0</v>
      </c>
      <c r="BT45">
        <v>0</v>
      </c>
      <c r="BU45">
        <v>0</v>
      </c>
      <c r="BV45">
        <v>0</v>
      </c>
      <c r="BW45">
        <v>1</v>
      </c>
      <c r="BX45">
        <v>0</v>
      </c>
      <c r="BY45">
        <v>0</v>
      </c>
      <c r="BZ45">
        <v>0</v>
      </c>
      <c r="CA45">
        <v>0</v>
      </c>
      <c r="CB45">
        <v>0</v>
      </c>
      <c r="CC45">
        <v>0</v>
      </c>
      <c r="CD45">
        <v>0</v>
      </c>
      <c r="CE45">
        <v>0</v>
      </c>
      <c r="CF45">
        <v>0</v>
      </c>
      <c r="CG45">
        <v>0</v>
      </c>
      <c r="CH45">
        <v>0</v>
      </c>
      <c r="CI45">
        <v>0</v>
      </c>
      <c r="CJ45">
        <v>0</v>
      </c>
      <c r="CK45">
        <v>0</v>
      </c>
      <c r="CL45">
        <v>0</v>
      </c>
      <c r="CM45">
        <v>0</v>
      </c>
      <c r="CN45">
        <v>0</v>
      </c>
      <c r="CO45">
        <v>0</v>
      </c>
      <c r="CP45">
        <v>0</v>
      </c>
      <c r="CQ45" s="21">
        <v>1</v>
      </c>
      <c r="CR45" s="22">
        <v>0</v>
      </c>
      <c r="CS45" s="20">
        <v>1</v>
      </c>
      <c r="CT45" s="22">
        <v>0</v>
      </c>
      <c r="CU45" s="22">
        <v>0</v>
      </c>
      <c r="CV45" s="22">
        <v>0</v>
      </c>
      <c r="CW45" s="21">
        <v>0</v>
      </c>
      <c r="CX45" s="22">
        <v>0</v>
      </c>
      <c r="CY45" s="22">
        <v>0</v>
      </c>
      <c r="CZ45" s="21">
        <v>0</v>
      </c>
      <c r="DA45" s="22">
        <v>0</v>
      </c>
      <c r="DB45" s="22">
        <v>0</v>
      </c>
      <c r="DC45" s="21">
        <v>0</v>
      </c>
      <c r="DD45" s="22">
        <v>0</v>
      </c>
      <c r="DE45" s="22">
        <v>0</v>
      </c>
      <c r="DF45" s="22">
        <v>0</v>
      </c>
      <c r="DG45" s="21">
        <v>0</v>
      </c>
      <c r="DH45" s="21">
        <v>0</v>
      </c>
      <c r="DI45" s="21">
        <v>0</v>
      </c>
      <c r="DJ45" s="22">
        <v>0</v>
      </c>
      <c r="DK45" s="22">
        <v>0</v>
      </c>
      <c r="DL45" s="22">
        <v>0</v>
      </c>
      <c r="DM45" s="21">
        <v>0</v>
      </c>
      <c r="DN45" s="22">
        <v>0</v>
      </c>
      <c r="DO45" s="22">
        <v>0</v>
      </c>
      <c r="DP45" s="22">
        <v>0</v>
      </c>
      <c r="DQ45" s="21">
        <v>0</v>
      </c>
      <c r="DR45" s="19">
        <f t="shared" si="8"/>
        <v>0</v>
      </c>
      <c r="DS45" s="19">
        <f t="shared" si="9"/>
        <v>0</v>
      </c>
      <c r="DT45" s="20">
        <f t="shared" si="10"/>
        <v>1</v>
      </c>
      <c r="DU45" s="19">
        <f t="shared" si="11"/>
        <v>0</v>
      </c>
      <c r="DV45" s="19">
        <f t="shared" si="12"/>
        <v>0</v>
      </c>
      <c r="DW45" s="19">
        <f t="shared" si="13"/>
        <v>0</v>
      </c>
      <c r="DX45" s="19">
        <f t="shared" si="14"/>
        <v>0</v>
      </c>
      <c r="DY45" s="19">
        <f t="shared" si="15"/>
        <v>0</v>
      </c>
    </row>
    <row r="46" spans="1:129" ht="14.5" customHeight="1" x14ac:dyDescent="0.35">
      <c r="A46">
        <v>2571</v>
      </c>
      <c r="B46" t="s">
        <v>549</v>
      </c>
      <c r="C46" t="s">
        <v>2070</v>
      </c>
      <c r="D46" t="s">
        <v>2071</v>
      </c>
      <c r="E46" t="s">
        <v>2072</v>
      </c>
      <c r="F46" t="s">
        <v>2073</v>
      </c>
      <c r="G46" t="s">
        <v>2074</v>
      </c>
      <c r="H46" t="s">
        <v>2075</v>
      </c>
      <c r="I46">
        <v>2021</v>
      </c>
      <c r="J46" t="s">
        <v>2076</v>
      </c>
      <c r="K46" t="s">
        <v>432</v>
      </c>
      <c r="L46">
        <v>5052</v>
      </c>
      <c r="M46">
        <v>1</v>
      </c>
      <c r="N46" t="s">
        <v>2077</v>
      </c>
      <c r="O46" t="s">
        <v>434</v>
      </c>
      <c r="P46" t="s">
        <v>123</v>
      </c>
      <c r="Q46" t="s">
        <v>2078</v>
      </c>
      <c r="R46" t="s">
        <v>125</v>
      </c>
      <c r="S46" t="s">
        <v>126</v>
      </c>
      <c r="T46" t="s">
        <v>127</v>
      </c>
      <c r="U46" t="s">
        <v>548</v>
      </c>
      <c r="V46">
        <v>0</v>
      </c>
      <c r="W46">
        <v>0</v>
      </c>
      <c r="X46">
        <v>0</v>
      </c>
      <c r="Y46">
        <v>0</v>
      </c>
      <c r="Z46">
        <v>0</v>
      </c>
      <c r="AA46">
        <v>0</v>
      </c>
      <c r="AB46">
        <v>0</v>
      </c>
      <c r="AC46">
        <v>0</v>
      </c>
      <c r="AD46">
        <v>0</v>
      </c>
      <c r="AE46">
        <v>0</v>
      </c>
      <c r="AF46">
        <v>0</v>
      </c>
      <c r="AG46" s="28">
        <v>0</v>
      </c>
      <c r="AH46" s="28">
        <v>0</v>
      </c>
      <c r="AI46" s="28">
        <v>0</v>
      </c>
      <c r="AJ46" s="28">
        <v>0</v>
      </c>
      <c r="AK46" s="29">
        <f t="shared" si="0"/>
        <v>0</v>
      </c>
      <c r="AL46" s="30">
        <f t="shared" si="1"/>
        <v>0</v>
      </c>
      <c r="AM46" s="27">
        <v>0</v>
      </c>
      <c r="AN46" s="27">
        <v>0</v>
      </c>
      <c r="AO46" s="27">
        <v>0</v>
      </c>
      <c r="AP46" s="27">
        <v>0</v>
      </c>
      <c r="AQ46" s="27">
        <v>0</v>
      </c>
      <c r="AR46" s="27">
        <v>0</v>
      </c>
      <c r="AS46" s="31">
        <f t="shared" si="2"/>
        <v>0</v>
      </c>
      <c r="AT46" s="32">
        <f t="shared" si="3"/>
        <v>0</v>
      </c>
      <c r="AU46" s="24">
        <v>0</v>
      </c>
      <c r="AV46" s="24">
        <v>0</v>
      </c>
      <c r="AW46" s="24">
        <v>0</v>
      </c>
      <c r="AX46" s="24">
        <v>0</v>
      </c>
      <c r="AY46" s="24">
        <v>1</v>
      </c>
      <c r="AZ46" s="25">
        <f t="shared" si="4"/>
        <v>1</v>
      </c>
      <c r="BA46" s="26">
        <f t="shared" si="5"/>
        <v>1</v>
      </c>
      <c r="BB46" s="23">
        <f t="shared" si="6"/>
        <v>1</v>
      </c>
      <c r="BC46" s="20">
        <f t="shared" si="7"/>
        <v>1</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s="21">
        <v>1</v>
      </c>
      <c r="CR46" s="22">
        <v>0</v>
      </c>
      <c r="CS46" s="20">
        <v>1</v>
      </c>
      <c r="CT46" s="22">
        <v>0</v>
      </c>
      <c r="CU46" s="22">
        <v>0</v>
      </c>
      <c r="CV46" s="22">
        <v>0</v>
      </c>
      <c r="CW46" s="21">
        <v>0</v>
      </c>
      <c r="CX46" s="22">
        <v>0</v>
      </c>
      <c r="CY46" s="22">
        <v>0</v>
      </c>
      <c r="CZ46" s="21">
        <v>0</v>
      </c>
      <c r="DA46" s="22">
        <v>0</v>
      </c>
      <c r="DB46" s="22">
        <v>0</v>
      </c>
      <c r="DC46" s="21">
        <v>0</v>
      </c>
      <c r="DD46" s="22">
        <v>0</v>
      </c>
      <c r="DE46" s="22">
        <v>0</v>
      </c>
      <c r="DF46" s="22">
        <v>0</v>
      </c>
      <c r="DG46" s="21">
        <v>0</v>
      </c>
      <c r="DH46" s="21">
        <v>0</v>
      </c>
      <c r="DI46" s="21">
        <v>0</v>
      </c>
      <c r="DJ46" s="22">
        <v>0</v>
      </c>
      <c r="DK46" s="22">
        <v>0</v>
      </c>
      <c r="DL46" s="22">
        <v>0</v>
      </c>
      <c r="DM46" s="21">
        <v>0</v>
      </c>
      <c r="DN46" s="22">
        <v>0</v>
      </c>
      <c r="DO46" s="22">
        <v>0</v>
      </c>
      <c r="DP46" s="22">
        <v>0</v>
      </c>
      <c r="DQ46" s="21">
        <v>0</v>
      </c>
      <c r="DR46" s="19">
        <f t="shared" si="8"/>
        <v>0</v>
      </c>
      <c r="DS46" s="19">
        <f t="shared" si="9"/>
        <v>0</v>
      </c>
      <c r="DT46" s="20">
        <f t="shared" si="10"/>
        <v>1</v>
      </c>
      <c r="DU46" s="19">
        <f t="shared" si="11"/>
        <v>0</v>
      </c>
      <c r="DV46" s="19">
        <f t="shared" si="12"/>
        <v>0</v>
      </c>
      <c r="DW46" s="19">
        <f t="shared" si="13"/>
        <v>0</v>
      </c>
      <c r="DX46" s="19">
        <f t="shared" si="14"/>
        <v>0</v>
      </c>
      <c r="DY46" s="19">
        <f t="shared" si="15"/>
        <v>0</v>
      </c>
    </row>
    <row r="47" spans="1:129" ht="14.5" customHeight="1" x14ac:dyDescent="0.35">
      <c r="A47">
        <v>2744</v>
      </c>
      <c r="B47" t="s">
        <v>244</v>
      </c>
      <c r="C47" t="s">
        <v>3260</v>
      </c>
      <c r="D47" t="s">
        <v>3261</v>
      </c>
      <c r="E47" t="s">
        <v>3262</v>
      </c>
      <c r="G47" t="s">
        <v>3263</v>
      </c>
      <c r="H47" t="s">
        <v>3264</v>
      </c>
      <c r="I47">
        <v>2021</v>
      </c>
      <c r="J47" t="s">
        <v>3265</v>
      </c>
      <c r="K47" t="s">
        <v>432</v>
      </c>
      <c r="L47">
        <v>4966</v>
      </c>
      <c r="M47">
        <v>2</v>
      </c>
      <c r="N47" t="s">
        <v>3266</v>
      </c>
      <c r="O47" t="s">
        <v>434</v>
      </c>
      <c r="P47" t="s">
        <v>123</v>
      </c>
      <c r="Q47" t="s">
        <v>3267</v>
      </c>
      <c r="R47" t="s">
        <v>125</v>
      </c>
      <c r="S47" t="s">
        <v>126</v>
      </c>
      <c r="T47" t="s">
        <v>127</v>
      </c>
      <c r="U47" t="s">
        <v>548</v>
      </c>
      <c r="V47">
        <v>0</v>
      </c>
      <c r="W47">
        <v>0</v>
      </c>
      <c r="X47">
        <v>0</v>
      </c>
      <c r="Y47">
        <v>0</v>
      </c>
      <c r="Z47">
        <v>0</v>
      </c>
      <c r="AA47">
        <v>0</v>
      </c>
      <c r="AB47">
        <v>0</v>
      </c>
      <c r="AC47">
        <v>0</v>
      </c>
      <c r="AD47">
        <v>0</v>
      </c>
      <c r="AE47">
        <v>0</v>
      </c>
      <c r="AF47">
        <v>0</v>
      </c>
      <c r="AG47" s="28">
        <v>0</v>
      </c>
      <c r="AH47" s="28">
        <v>0</v>
      </c>
      <c r="AI47" s="28">
        <v>0</v>
      </c>
      <c r="AJ47" s="28">
        <v>0</v>
      </c>
      <c r="AK47" s="29">
        <f t="shared" si="0"/>
        <v>0</v>
      </c>
      <c r="AL47" s="30">
        <f t="shared" si="1"/>
        <v>0</v>
      </c>
      <c r="AM47" s="27">
        <v>0</v>
      </c>
      <c r="AN47" s="27">
        <v>0</v>
      </c>
      <c r="AO47" s="27">
        <v>0</v>
      </c>
      <c r="AP47" s="27">
        <v>0</v>
      </c>
      <c r="AQ47" s="27">
        <v>0</v>
      </c>
      <c r="AR47" s="27">
        <v>0</v>
      </c>
      <c r="AS47" s="31">
        <f t="shared" si="2"/>
        <v>0</v>
      </c>
      <c r="AT47" s="32">
        <f t="shared" si="3"/>
        <v>0</v>
      </c>
      <c r="AU47" s="24">
        <v>0</v>
      </c>
      <c r="AV47" s="24">
        <v>0</v>
      </c>
      <c r="AW47" s="24">
        <v>0</v>
      </c>
      <c r="AX47" s="24">
        <v>0</v>
      </c>
      <c r="AY47" s="24">
        <v>1</v>
      </c>
      <c r="AZ47" s="25">
        <f t="shared" si="4"/>
        <v>1</v>
      </c>
      <c r="BA47" s="26">
        <f t="shared" si="5"/>
        <v>1</v>
      </c>
      <c r="BB47" s="23">
        <f t="shared" si="6"/>
        <v>1</v>
      </c>
      <c r="BC47" s="20">
        <f t="shared" si="7"/>
        <v>1</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s="21">
        <v>1</v>
      </c>
      <c r="CR47" s="22">
        <v>0</v>
      </c>
      <c r="CS47" s="20">
        <v>1</v>
      </c>
      <c r="CT47" s="22">
        <v>0</v>
      </c>
      <c r="CU47" s="22">
        <v>0</v>
      </c>
      <c r="CV47" s="22">
        <v>0</v>
      </c>
      <c r="CW47" s="21">
        <v>0</v>
      </c>
      <c r="CX47" s="22">
        <v>0</v>
      </c>
      <c r="CY47" s="22">
        <v>0</v>
      </c>
      <c r="CZ47" s="21">
        <v>0</v>
      </c>
      <c r="DA47" s="22">
        <v>0</v>
      </c>
      <c r="DB47" s="22">
        <v>0</v>
      </c>
      <c r="DC47" s="21">
        <v>0</v>
      </c>
      <c r="DD47" s="22">
        <v>0</v>
      </c>
      <c r="DE47" s="22">
        <v>0</v>
      </c>
      <c r="DF47" s="22">
        <v>0</v>
      </c>
      <c r="DG47" s="21">
        <v>0</v>
      </c>
      <c r="DH47" s="21">
        <v>0</v>
      </c>
      <c r="DI47" s="21">
        <v>0</v>
      </c>
      <c r="DJ47" s="22">
        <v>0</v>
      </c>
      <c r="DK47" s="22">
        <v>0</v>
      </c>
      <c r="DL47" s="22">
        <v>0</v>
      </c>
      <c r="DM47" s="21">
        <v>0</v>
      </c>
      <c r="DN47" s="22">
        <v>0</v>
      </c>
      <c r="DO47" s="22">
        <v>0</v>
      </c>
      <c r="DP47" s="22">
        <v>0</v>
      </c>
      <c r="DQ47" s="21">
        <v>0</v>
      </c>
      <c r="DR47" s="19">
        <f t="shared" si="8"/>
        <v>0</v>
      </c>
      <c r="DS47" s="19">
        <f t="shared" si="9"/>
        <v>0</v>
      </c>
      <c r="DT47" s="20">
        <f t="shared" si="10"/>
        <v>1</v>
      </c>
      <c r="DU47" s="19">
        <f t="shared" si="11"/>
        <v>0</v>
      </c>
      <c r="DV47" s="19">
        <f t="shared" si="12"/>
        <v>0</v>
      </c>
      <c r="DW47" s="19">
        <f t="shared" si="13"/>
        <v>0</v>
      </c>
      <c r="DX47" s="19">
        <f t="shared" si="14"/>
        <v>0</v>
      </c>
      <c r="DY47" s="19">
        <f t="shared" si="15"/>
        <v>0</v>
      </c>
    </row>
    <row r="48" spans="1:129" ht="14.5" customHeight="1" x14ac:dyDescent="0.35">
      <c r="A48">
        <v>2451</v>
      </c>
      <c r="B48" t="s">
        <v>995</v>
      </c>
      <c r="C48" t="s">
        <v>996</v>
      </c>
      <c r="D48" t="s">
        <v>997</v>
      </c>
      <c r="E48" t="s">
        <v>998</v>
      </c>
      <c r="F48" t="s">
        <v>999</v>
      </c>
      <c r="G48" t="s">
        <v>1000</v>
      </c>
      <c r="H48" t="s">
        <v>1001</v>
      </c>
      <c r="I48">
        <v>2021</v>
      </c>
      <c r="J48" t="s">
        <v>1002</v>
      </c>
      <c r="K48" t="s">
        <v>1003</v>
      </c>
      <c r="L48">
        <v>11</v>
      </c>
      <c r="M48">
        <v>13</v>
      </c>
      <c r="N48" t="s">
        <v>1004</v>
      </c>
      <c r="O48" t="s">
        <v>138</v>
      </c>
      <c r="P48" t="s">
        <v>123</v>
      </c>
      <c r="Q48" t="s">
        <v>1005</v>
      </c>
      <c r="R48" t="s">
        <v>140</v>
      </c>
      <c r="S48" t="s">
        <v>126</v>
      </c>
      <c r="T48" t="s">
        <v>127</v>
      </c>
      <c r="U48" t="s">
        <v>1006</v>
      </c>
      <c r="V48">
        <v>0</v>
      </c>
      <c r="W48">
        <v>0</v>
      </c>
      <c r="X48">
        <v>0</v>
      </c>
      <c r="Y48">
        <v>0</v>
      </c>
      <c r="Z48">
        <v>0</v>
      </c>
      <c r="AA48">
        <v>0</v>
      </c>
      <c r="AB48">
        <v>0</v>
      </c>
      <c r="AC48">
        <v>0</v>
      </c>
      <c r="AD48">
        <v>0</v>
      </c>
      <c r="AE48">
        <v>0</v>
      </c>
      <c r="AF48">
        <v>0</v>
      </c>
      <c r="AG48" s="28">
        <v>0</v>
      </c>
      <c r="AH48" s="28">
        <v>0</v>
      </c>
      <c r="AI48" s="28">
        <v>0</v>
      </c>
      <c r="AJ48" s="28">
        <v>0</v>
      </c>
      <c r="AK48" s="29">
        <f t="shared" si="0"/>
        <v>0</v>
      </c>
      <c r="AL48" s="30">
        <f t="shared" si="1"/>
        <v>0</v>
      </c>
      <c r="AM48" s="27">
        <v>0</v>
      </c>
      <c r="AN48" s="27">
        <v>0</v>
      </c>
      <c r="AO48" s="27">
        <v>0</v>
      </c>
      <c r="AP48" s="27">
        <v>0</v>
      </c>
      <c r="AQ48" s="27">
        <v>0</v>
      </c>
      <c r="AR48" s="27">
        <v>0</v>
      </c>
      <c r="AS48" s="31">
        <f t="shared" si="2"/>
        <v>0</v>
      </c>
      <c r="AT48" s="32">
        <f t="shared" si="3"/>
        <v>0</v>
      </c>
      <c r="AU48" s="24">
        <v>0</v>
      </c>
      <c r="AV48" s="24">
        <v>0</v>
      </c>
      <c r="AW48" s="24">
        <v>0</v>
      </c>
      <c r="AX48" s="24">
        <v>1</v>
      </c>
      <c r="AY48" s="24">
        <v>0</v>
      </c>
      <c r="AZ48" s="25">
        <f t="shared" si="4"/>
        <v>1</v>
      </c>
      <c r="BA48" s="26">
        <f t="shared" si="5"/>
        <v>1</v>
      </c>
      <c r="BB48" s="23">
        <f t="shared" si="6"/>
        <v>1</v>
      </c>
      <c r="BC48" s="20">
        <f t="shared" si="7"/>
        <v>1</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s="21">
        <v>1</v>
      </c>
      <c r="CR48" s="22">
        <v>0</v>
      </c>
      <c r="CS48" s="20">
        <v>1</v>
      </c>
      <c r="CT48" s="22">
        <v>0</v>
      </c>
      <c r="CU48" s="22">
        <v>0</v>
      </c>
      <c r="CV48" s="22">
        <v>0</v>
      </c>
      <c r="CW48" s="21">
        <v>0</v>
      </c>
      <c r="CX48" s="22">
        <v>0</v>
      </c>
      <c r="CY48" s="22">
        <v>0</v>
      </c>
      <c r="CZ48" s="21">
        <v>0</v>
      </c>
      <c r="DA48" s="22">
        <v>0</v>
      </c>
      <c r="DB48" s="22">
        <v>0</v>
      </c>
      <c r="DC48" s="21">
        <v>0</v>
      </c>
      <c r="DD48" s="22">
        <v>0</v>
      </c>
      <c r="DE48" s="22">
        <v>0</v>
      </c>
      <c r="DF48" s="22">
        <v>0</v>
      </c>
      <c r="DG48" s="21">
        <v>0</v>
      </c>
      <c r="DH48" s="21">
        <v>0</v>
      </c>
      <c r="DI48" s="21">
        <v>0</v>
      </c>
      <c r="DJ48" s="22">
        <v>0</v>
      </c>
      <c r="DK48" s="22">
        <v>0</v>
      </c>
      <c r="DL48" s="22">
        <v>0</v>
      </c>
      <c r="DM48" s="21">
        <v>0</v>
      </c>
      <c r="DN48" s="22">
        <v>0</v>
      </c>
      <c r="DO48" s="22">
        <v>0</v>
      </c>
      <c r="DP48" s="22">
        <v>0</v>
      </c>
      <c r="DQ48" s="21">
        <v>0</v>
      </c>
      <c r="DR48" s="19">
        <f t="shared" si="8"/>
        <v>0</v>
      </c>
      <c r="DS48" s="19">
        <f t="shared" si="9"/>
        <v>0</v>
      </c>
      <c r="DT48" s="20">
        <f t="shared" si="10"/>
        <v>1</v>
      </c>
      <c r="DU48" s="19">
        <f t="shared" si="11"/>
        <v>0</v>
      </c>
      <c r="DV48" s="19">
        <f t="shared" si="12"/>
        <v>0</v>
      </c>
      <c r="DW48" s="19">
        <f t="shared" si="13"/>
        <v>0</v>
      </c>
      <c r="DX48" s="19">
        <f t="shared" si="14"/>
        <v>0</v>
      </c>
      <c r="DY48" s="19">
        <f t="shared" si="15"/>
        <v>0</v>
      </c>
    </row>
    <row r="49" spans="1:129" ht="14.5" customHeight="1" x14ac:dyDescent="0.35">
      <c r="A49">
        <v>2579</v>
      </c>
      <c r="B49" t="s">
        <v>1572</v>
      </c>
      <c r="C49" t="s">
        <v>2143</v>
      </c>
      <c r="D49" t="s">
        <v>2144</v>
      </c>
      <c r="E49" t="s">
        <v>2145</v>
      </c>
      <c r="F49" t="s">
        <v>2146</v>
      </c>
      <c r="H49" t="s">
        <v>1317</v>
      </c>
      <c r="I49">
        <v>2021</v>
      </c>
      <c r="J49" t="s">
        <v>2147</v>
      </c>
      <c r="K49" t="s">
        <v>1049</v>
      </c>
      <c r="N49" t="s">
        <v>2148</v>
      </c>
      <c r="O49" t="s">
        <v>537</v>
      </c>
      <c r="P49" t="s">
        <v>123</v>
      </c>
      <c r="Q49" t="s">
        <v>2149</v>
      </c>
      <c r="R49" s="53" t="s">
        <v>125</v>
      </c>
      <c r="S49" t="s">
        <v>126</v>
      </c>
      <c r="T49" t="s">
        <v>127</v>
      </c>
      <c r="U49" t="s">
        <v>256</v>
      </c>
      <c r="V49">
        <v>0</v>
      </c>
      <c r="W49">
        <v>0</v>
      </c>
      <c r="X49">
        <v>0</v>
      </c>
      <c r="Y49">
        <v>0</v>
      </c>
      <c r="Z49">
        <v>0</v>
      </c>
      <c r="AA49">
        <v>0</v>
      </c>
      <c r="AB49">
        <v>0</v>
      </c>
      <c r="AC49">
        <v>0</v>
      </c>
      <c r="AD49">
        <v>0</v>
      </c>
      <c r="AE49">
        <v>0</v>
      </c>
      <c r="AF49">
        <v>0</v>
      </c>
      <c r="AG49" s="28">
        <v>0</v>
      </c>
      <c r="AH49" s="28">
        <v>0</v>
      </c>
      <c r="AI49" s="28">
        <v>0</v>
      </c>
      <c r="AJ49" s="28">
        <v>0</v>
      </c>
      <c r="AK49" s="29">
        <f t="shared" si="0"/>
        <v>0</v>
      </c>
      <c r="AL49" s="30">
        <f t="shared" si="1"/>
        <v>0</v>
      </c>
      <c r="AM49" s="27">
        <v>0</v>
      </c>
      <c r="AN49" s="27">
        <v>0</v>
      </c>
      <c r="AO49" s="27">
        <v>0</v>
      </c>
      <c r="AP49" s="27">
        <v>0</v>
      </c>
      <c r="AQ49" s="27">
        <v>0</v>
      </c>
      <c r="AR49" s="27">
        <v>0</v>
      </c>
      <c r="AS49" s="31">
        <f t="shared" si="2"/>
        <v>0</v>
      </c>
      <c r="AT49" s="32">
        <f t="shared" si="3"/>
        <v>0</v>
      </c>
      <c r="AU49" s="24">
        <v>0</v>
      </c>
      <c r="AV49" s="24">
        <v>0</v>
      </c>
      <c r="AW49" s="24">
        <v>0</v>
      </c>
      <c r="AX49" s="24">
        <v>1</v>
      </c>
      <c r="AY49" s="24">
        <v>0</v>
      </c>
      <c r="AZ49" s="25">
        <f t="shared" si="4"/>
        <v>1</v>
      </c>
      <c r="BA49" s="26">
        <f t="shared" si="5"/>
        <v>1</v>
      </c>
      <c r="BB49" s="23">
        <f t="shared" si="6"/>
        <v>1</v>
      </c>
      <c r="BC49" s="20">
        <f t="shared" si="7"/>
        <v>1</v>
      </c>
      <c r="BD49">
        <v>0</v>
      </c>
      <c r="BE49">
        <v>1</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1</v>
      </c>
      <c r="CP49">
        <v>0</v>
      </c>
      <c r="CQ49" s="21">
        <v>1</v>
      </c>
      <c r="CR49" s="22">
        <v>0</v>
      </c>
      <c r="CS49" s="20">
        <v>1</v>
      </c>
      <c r="CT49" s="22">
        <v>0</v>
      </c>
      <c r="CU49" s="22">
        <v>0</v>
      </c>
      <c r="CV49" s="22">
        <v>0</v>
      </c>
      <c r="CW49" s="21">
        <v>0</v>
      </c>
      <c r="CX49" s="22">
        <v>0</v>
      </c>
      <c r="CY49" s="22">
        <v>0</v>
      </c>
      <c r="CZ49" s="21">
        <v>0</v>
      </c>
      <c r="DA49" s="22">
        <v>0</v>
      </c>
      <c r="DB49" s="22">
        <v>0</v>
      </c>
      <c r="DC49" s="21">
        <v>0</v>
      </c>
      <c r="DD49" s="22">
        <v>0</v>
      </c>
      <c r="DE49" s="22">
        <v>0</v>
      </c>
      <c r="DF49" s="22">
        <v>0</v>
      </c>
      <c r="DG49" s="21">
        <v>0</v>
      </c>
      <c r="DH49" s="21">
        <v>0</v>
      </c>
      <c r="DI49" s="21">
        <v>0</v>
      </c>
      <c r="DJ49" s="22">
        <v>0</v>
      </c>
      <c r="DK49" s="22">
        <v>0</v>
      </c>
      <c r="DL49" s="22">
        <v>0</v>
      </c>
      <c r="DM49" s="21">
        <v>0</v>
      </c>
      <c r="DN49" s="22">
        <v>0</v>
      </c>
      <c r="DO49" s="22">
        <v>0</v>
      </c>
      <c r="DP49" s="22">
        <v>0</v>
      </c>
      <c r="DQ49" s="21">
        <v>0</v>
      </c>
      <c r="DR49" s="19">
        <f t="shared" si="8"/>
        <v>0</v>
      </c>
      <c r="DS49" s="19">
        <f t="shared" si="9"/>
        <v>0</v>
      </c>
      <c r="DT49" s="20">
        <f t="shared" si="10"/>
        <v>1</v>
      </c>
      <c r="DU49" s="19">
        <f t="shared" si="11"/>
        <v>0</v>
      </c>
      <c r="DV49" s="19">
        <f t="shared" si="12"/>
        <v>0</v>
      </c>
      <c r="DW49" s="19">
        <f t="shared" si="13"/>
        <v>0</v>
      </c>
      <c r="DX49" s="19">
        <f t="shared" si="14"/>
        <v>0</v>
      </c>
      <c r="DY49" s="19">
        <f t="shared" si="15"/>
        <v>0</v>
      </c>
    </row>
    <row r="50" spans="1:129" ht="14.5" customHeight="1" x14ac:dyDescent="0.35">
      <c r="A50">
        <v>2498</v>
      </c>
      <c r="B50" t="s">
        <v>113</v>
      </c>
      <c r="C50" t="s">
        <v>1415</v>
      </c>
      <c r="D50" t="s">
        <v>1416</v>
      </c>
      <c r="E50" t="s">
        <v>1417</v>
      </c>
      <c r="F50" t="s">
        <v>1418</v>
      </c>
      <c r="G50" t="s">
        <v>1419</v>
      </c>
      <c r="H50" t="s">
        <v>1420</v>
      </c>
      <c r="I50">
        <v>2021</v>
      </c>
      <c r="J50" t="s">
        <v>1421</v>
      </c>
      <c r="K50" t="s">
        <v>924</v>
      </c>
      <c r="L50">
        <v>24</v>
      </c>
      <c r="M50">
        <v>1</v>
      </c>
      <c r="N50" t="s">
        <v>1422</v>
      </c>
      <c r="O50" t="s">
        <v>926</v>
      </c>
      <c r="P50" t="s">
        <v>123</v>
      </c>
      <c r="Q50" t="s">
        <v>1423</v>
      </c>
      <c r="R50" t="s">
        <v>140</v>
      </c>
      <c r="S50" t="s">
        <v>126</v>
      </c>
      <c r="T50" t="s">
        <v>127</v>
      </c>
      <c r="U50" t="s">
        <v>1424</v>
      </c>
      <c r="V50">
        <v>1</v>
      </c>
      <c r="W50">
        <v>0</v>
      </c>
      <c r="X50">
        <v>0</v>
      </c>
      <c r="Y50">
        <v>0</v>
      </c>
      <c r="Z50">
        <v>0</v>
      </c>
      <c r="AA50">
        <v>0</v>
      </c>
      <c r="AB50">
        <v>0</v>
      </c>
      <c r="AC50">
        <v>0</v>
      </c>
      <c r="AD50">
        <v>0</v>
      </c>
      <c r="AE50">
        <v>0</v>
      </c>
      <c r="AF50">
        <v>0</v>
      </c>
      <c r="AG50" s="28">
        <v>0</v>
      </c>
      <c r="AH50" s="28">
        <v>0</v>
      </c>
      <c r="AI50" s="28">
        <v>0</v>
      </c>
      <c r="AJ50" s="28">
        <v>0</v>
      </c>
      <c r="AK50" s="29">
        <f t="shared" si="0"/>
        <v>0</v>
      </c>
      <c r="AL50" s="30">
        <f t="shared" si="1"/>
        <v>0</v>
      </c>
      <c r="AM50" s="27">
        <v>0</v>
      </c>
      <c r="AN50" s="27">
        <v>0</v>
      </c>
      <c r="AO50" s="27">
        <v>0</v>
      </c>
      <c r="AP50" s="27">
        <v>0</v>
      </c>
      <c r="AQ50" s="27">
        <v>0</v>
      </c>
      <c r="AR50" s="27">
        <v>0</v>
      </c>
      <c r="AS50" s="31">
        <f t="shared" si="2"/>
        <v>0</v>
      </c>
      <c r="AT50" s="32">
        <f t="shared" si="3"/>
        <v>0</v>
      </c>
      <c r="AU50" s="24">
        <v>0</v>
      </c>
      <c r="AV50" s="24">
        <v>1</v>
      </c>
      <c r="AW50" s="24">
        <v>0</v>
      </c>
      <c r="AX50" s="24">
        <v>0</v>
      </c>
      <c r="AY50" s="24">
        <v>0</v>
      </c>
      <c r="AZ50" s="25">
        <f t="shared" si="4"/>
        <v>1</v>
      </c>
      <c r="BA50" s="26">
        <f t="shared" si="5"/>
        <v>1</v>
      </c>
      <c r="BB50" s="23">
        <f t="shared" si="6"/>
        <v>1</v>
      </c>
      <c r="BC50" s="20">
        <f t="shared" si="7"/>
        <v>1</v>
      </c>
      <c r="BD50">
        <v>0</v>
      </c>
      <c r="BE50">
        <v>0</v>
      </c>
      <c r="BF50">
        <v>0</v>
      </c>
      <c r="BG50">
        <v>0</v>
      </c>
      <c r="BH50">
        <v>0</v>
      </c>
      <c r="BI50">
        <v>0</v>
      </c>
      <c r="BJ50">
        <v>0</v>
      </c>
      <c r="BK50">
        <v>0</v>
      </c>
      <c r="BL50">
        <v>0</v>
      </c>
      <c r="BM50">
        <v>0</v>
      </c>
      <c r="BN50">
        <v>0</v>
      </c>
      <c r="BO50">
        <v>0</v>
      </c>
      <c r="BP50">
        <v>0</v>
      </c>
      <c r="BQ50">
        <v>0</v>
      </c>
      <c r="BR50">
        <v>0</v>
      </c>
      <c r="BS50">
        <v>0</v>
      </c>
      <c r="BT50">
        <v>0</v>
      </c>
      <c r="BU50">
        <v>0</v>
      </c>
      <c r="BV50">
        <v>0</v>
      </c>
      <c r="BW50">
        <v>1</v>
      </c>
      <c r="BX50">
        <v>0</v>
      </c>
      <c r="BY50">
        <v>0</v>
      </c>
      <c r="BZ50">
        <v>0</v>
      </c>
      <c r="CA50">
        <v>0</v>
      </c>
      <c r="CB50">
        <v>0</v>
      </c>
      <c r="CC50">
        <v>0</v>
      </c>
      <c r="CD50">
        <v>0</v>
      </c>
      <c r="CE50">
        <v>0</v>
      </c>
      <c r="CF50">
        <v>0</v>
      </c>
      <c r="CG50">
        <v>0</v>
      </c>
      <c r="CH50">
        <v>1</v>
      </c>
      <c r="CI50">
        <v>1</v>
      </c>
      <c r="CJ50">
        <v>0</v>
      </c>
      <c r="CK50">
        <v>0</v>
      </c>
      <c r="CL50">
        <v>0</v>
      </c>
      <c r="CM50">
        <v>0</v>
      </c>
      <c r="CN50">
        <v>0</v>
      </c>
      <c r="CO50">
        <v>0</v>
      </c>
      <c r="CP50">
        <v>0</v>
      </c>
      <c r="CQ50" s="21">
        <v>1</v>
      </c>
      <c r="CR50" s="22">
        <v>0</v>
      </c>
      <c r="CS50" s="20">
        <v>1</v>
      </c>
      <c r="CT50" s="22">
        <v>0</v>
      </c>
      <c r="CU50" s="22">
        <v>0</v>
      </c>
      <c r="CV50" s="22">
        <v>0</v>
      </c>
      <c r="CW50" s="21">
        <v>0</v>
      </c>
      <c r="CX50" s="22">
        <v>0</v>
      </c>
      <c r="CY50" s="22">
        <v>0</v>
      </c>
      <c r="CZ50" s="21">
        <v>0</v>
      </c>
      <c r="DA50" s="22">
        <v>0</v>
      </c>
      <c r="DB50" s="22">
        <v>0</v>
      </c>
      <c r="DC50" s="21">
        <v>0</v>
      </c>
      <c r="DD50" s="22">
        <v>0</v>
      </c>
      <c r="DE50" s="22">
        <v>0</v>
      </c>
      <c r="DF50" s="22">
        <v>0</v>
      </c>
      <c r="DG50" s="21">
        <v>0</v>
      </c>
      <c r="DH50" s="21">
        <v>0</v>
      </c>
      <c r="DI50" s="21">
        <v>0</v>
      </c>
      <c r="DJ50" s="22">
        <v>0</v>
      </c>
      <c r="DK50" s="22">
        <v>0</v>
      </c>
      <c r="DL50" s="22">
        <v>0</v>
      </c>
      <c r="DM50" s="21">
        <v>0</v>
      </c>
      <c r="DN50" s="22">
        <v>0</v>
      </c>
      <c r="DO50" s="22">
        <v>0</v>
      </c>
      <c r="DP50" s="22">
        <v>0</v>
      </c>
      <c r="DQ50" s="21">
        <v>0</v>
      </c>
      <c r="DR50" s="19">
        <f t="shared" si="8"/>
        <v>0</v>
      </c>
      <c r="DS50" s="19">
        <f t="shared" si="9"/>
        <v>0</v>
      </c>
      <c r="DT50" s="20">
        <f t="shared" si="10"/>
        <v>1</v>
      </c>
      <c r="DU50" s="19">
        <f t="shared" si="11"/>
        <v>0</v>
      </c>
      <c r="DV50" s="19">
        <f t="shared" si="12"/>
        <v>0</v>
      </c>
      <c r="DW50" s="19">
        <f t="shared" si="13"/>
        <v>0</v>
      </c>
      <c r="DX50" s="19">
        <f t="shared" si="14"/>
        <v>0</v>
      </c>
      <c r="DY50" s="19">
        <f t="shared" si="15"/>
        <v>0</v>
      </c>
    </row>
    <row r="51" spans="1:129" ht="14.5" customHeight="1" x14ac:dyDescent="0.35">
      <c r="A51">
        <v>2657</v>
      </c>
      <c r="B51" t="s">
        <v>276</v>
      </c>
      <c r="C51" t="s">
        <v>2790</v>
      </c>
      <c r="D51" t="s">
        <v>2791</v>
      </c>
      <c r="E51" t="s">
        <v>2792</v>
      </c>
      <c r="F51" t="s">
        <v>2721</v>
      </c>
      <c r="G51" t="s">
        <v>2778</v>
      </c>
      <c r="H51" t="s">
        <v>373</v>
      </c>
      <c r="I51">
        <v>2021</v>
      </c>
      <c r="J51" t="s">
        <v>2793</v>
      </c>
      <c r="K51" t="s">
        <v>2714</v>
      </c>
      <c r="L51">
        <v>52</v>
      </c>
      <c r="N51" t="s">
        <v>2715</v>
      </c>
      <c r="P51" t="s">
        <v>192</v>
      </c>
      <c r="Q51" t="s">
        <v>2794</v>
      </c>
      <c r="R51" t="s">
        <v>140</v>
      </c>
      <c r="S51" t="s">
        <v>377</v>
      </c>
      <c r="T51" t="s">
        <v>378</v>
      </c>
      <c r="U51" t="s">
        <v>2694</v>
      </c>
      <c r="V51">
        <v>0</v>
      </c>
      <c r="W51">
        <v>0</v>
      </c>
      <c r="X51">
        <v>0</v>
      </c>
      <c r="Y51">
        <v>0</v>
      </c>
      <c r="Z51">
        <v>0</v>
      </c>
      <c r="AA51">
        <v>0</v>
      </c>
      <c r="AB51">
        <v>0</v>
      </c>
      <c r="AC51">
        <v>0</v>
      </c>
      <c r="AD51">
        <v>0</v>
      </c>
      <c r="AE51">
        <v>0</v>
      </c>
      <c r="AF51">
        <v>1</v>
      </c>
      <c r="AG51" s="28">
        <v>0</v>
      </c>
      <c r="AH51" s="28">
        <v>0</v>
      </c>
      <c r="AI51" s="28">
        <v>0</v>
      </c>
      <c r="AJ51" s="28">
        <v>0</v>
      </c>
      <c r="AK51" s="29">
        <f t="shared" si="0"/>
        <v>0</v>
      </c>
      <c r="AL51" s="30">
        <f t="shared" si="1"/>
        <v>0</v>
      </c>
      <c r="AM51" s="27">
        <v>0</v>
      </c>
      <c r="AN51" s="27">
        <v>0</v>
      </c>
      <c r="AO51" s="27">
        <v>0</v>
      </c>
      <c r="AP51" s="27">
        <v>0</v>
      </c>
      <c r="AQ51" s="27">
        <v>0</v>
      </c>
      <c r="AR51" s="27">
        <v>0</v>
      </c>
      <c r="AS51" s="31">
        <f t="shared" si="2"/>
        <v>0</v>
      </c>
      <c r="AT51" s="32">
        <f t="shared" si="3"/>
        <v>0</v>
      </c>
      <c r="AU51" s="24">
        <v>1</v>
      </c>
      <c r="AV51" s="24">
        <v>0</v>
      </c>
      <c r="AW51" s="24">
        <v>0</v>
      </c>
      <c r="AX51" s="24">
        <v>0</v>
      </c>
      <c r="AY51" s="24">
        <v>0</v>
      </c>
      <c r="AZ51" s="25">
        <f t="shared" si="4"/>
        <v>1</v>
      </c>
      <c r="BA51" s="26">
        <f t="shared" si="5"/>
        <v>1</v>
      </c>
      <c r="BB51" s="23">
        <f t="shared" si="6"/>
        <v>1</v>
      </c>
      <c r="BC51" s="20">
        <f t="shared" si="7"/>
        <v>1</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1</v>
      </c>
      <c r="CO51">
        <v>0</v>
      </c>
      <c r="CP51">
        <v>0</v>
      </c>
      <c r="CQ51" s="21">
        <v>0</v>
      </c>
      <c r="CR51" s="22">
        <v>0</v>
      </c>
      <c r="CS51" s="20">
        <v>0</v>
      </c>
      <c r="CT51" s="22">
        <v>0</v>
      </c>
      <c r="CU51" s="22">
        <v>0</v>
      </c>
      <c r="CV51" s="22">
        <v>0</v>
      </c>
      <c r="CW51" s="21">
        <v>0</v>
      </c>
      <c r="CX51" s="22">
        <v>0</v>
      </c>
      <c r="CY51" s="22">
        <v>0</v>
      </c>
      <c r="CZ51" s="21">
        <v>0</v>
      </c>
      <c r="DA51" s="22">
        <v>0</v>
      </c>
      <c r="DB51" s="22">
        <v>0</v>
      </c>
      <c r="DC51" s="21">
        <v>1</v>
      </c>
      <c r="DD51" s="22">
        <v>0</v>
      </c>
      <c r="DE51" s="22">
        <v>0</v>
      </c>
      <c r="DF51" s="22">
        <v>1</v>
      </c>
      <c r="DG51" s="21">
        <v>0</v>
      </c>
      <c r="DH51" s="21">
        <v>0</v>
      </c>
      <c r="DI51" s="21">
        <v>0</v>
      </c>
      <c r="DJ51" s="22">
        <v>0</v>
      </c>
      <c r="DK51" s="22">
        <v>0</v>
      </c>
      <c r="DL51" s="22">
        <v>0</v>
      </c>
      <c r="DM51" s="21">
        <v>0</v>
      </c>
      <c r="DN51" s="22">
        <v>0</v>
      </c>
      <c r="DO51" s="22">
        <v>0</v>
      </c>
      <c r="DP51" s="22">
        <v>0</v>
      </c>
      <c r="DQ51" s="21">
        <v>0</v>
      </c>
      <c r="DR51" s="19">
        <f t="shared" si="8"/>
        <v>0</v>
      </c>
      <c r="DS51" s="19">
        <f t="shared" si="9"/>
        <v>0</v>
      </c>
      <c r="DT51" s="20">
        <f t="shared" si="10"/>
        <v>0</v>
      </c>
      <c r="DU51" s="19">
        <f t="shared" si="11"/>
        <v>0</v>
      </c>
      <c r="DV51" s="19">
        <f t="shared" si="12"/>
        <v>0</v>
      </c>
      <c r="DW51" s="19">
        <f t="shared" si="13"/>
        <v>0</v>
      </c>
      <c r="DX51" s="19">
        <f t="shared" si="14"/>
        <v>0</v>
      </c>
      <c r="DY51" s="19">
        <f t="shared" si="15"/>
        <v>0</v>
      </c>
    </row>
    <row r="52" spans="1:129" ht="14.5" customHeight="1" x14ac:dyDescent="0.35">
      <c r="A52">
        <v>2748</v>
      </c>
      <c r="B52" t="s">
        <v>185</v>
      </c>
      <c r="C52" t="s">
        <v>3296</v>
      </c>
      <c r="D52" t="s">
        <v>3297</v>
      </c>
      <c r="E52" t="s">
        <v>3298</v>
      </c>
      <c r="F52" t="s">
        <v>3299</v>
      </c>
      <c r="H52" t="s">
        <v>178</v>
      </c>
      <c r="I52">
        <v>2021</v>
      </c>
      <c r="J52" t="s">
        <v>3300</v>
      </c>
      <c r="L52">
        <v>1</v>
      </c>
      <c r="O52" t="s">
        <v>3212</v>
      </c>
      <c r="P52" t="s">
        <v>192</v>
      </c>
      <c r="Q52" t="s">
        <v>3301</v>
      </c>
      <c r="R52" t="s">
        <v>125</v>
      </c>
      <c r="S52" t="s">
        <v>2041</v>
      </c>
      <c r="T52" t="s">
        <v>3302</v>
      </c>
      <c r="U52" t="s">
        <v>570</v>
      </c>
      <c r="V52">
        <v>0</v>
      </c>
      <c r="W52">
        <v>0</v>
      </c>
      <c r="X52">
        <v>0</v>
      </c>
      <c r="Y52">
        <v>0</v>
      </c>
      <c r="Z52">
        <v>0</v>
      </c>
      <c r="AA52">
        <v>0</v>
      </c>
      <c r="AB52">
        <v>0</v>
      </c>
      <c r="AC52">
        <v>0</v>
      </c>
      <c r="AD52">
        <v>0</v>
      </c>
      <c r="AE52">
        <v>0</v>
      </c>
      <c r="AF52">
        <v>0</v>
      </c>
      <c r="AG52" s="28">
        <v>0</v>
      </c>
      <c r="AH52" s="28">
        <v>1</v>
      </c>
      <c r="AI52" s="28">
        <v>0</v>
      </c>
      <c r="AJ52" s="28">
        <v>0</v>
      </c>
      <c r="AK52" s="29">
        <f t="shared" si="0"/>
        <v>1</v>
      </c>
      <c r="AL52" s="30">
        <f t="shared" si="1"/>
        <v>1</v>
      </c>
      <c r="AM52" s="27">
        <v>0</v>
      </c>
      <c r="AN52" s="27">
        <v>0</v>
      </c>
      <c r="AO52" s="27">
        <v>0</v>
      </c>
      <c r="AP52" s="27">
        <v>0</v>
      </c>
      <c r="AQ52" s="27">
        <v>0</v>
      </c>
      <c r="AR52" s="27">
        <v>0</v>
      </c>
      <c r="AS52" s="31">
        <f t="shared" si="2"/>
        <v>0</v>
      </c>
      <c r="AT52" s="32">
        <f t="shared" si="3"/>
        <v>0</v>
      </c>
      <c r="AU52" s="24">
        <v>0</v>
      </c>
      <c r="AV52" s="24">
        <v>0</v>
      </c>
      <c r="AW52" s="24">
        <v>0</v>
      </c>
      <c r="AX52" s="24">
        <v>0</v>
      </c>
      <c r="AY52" s="24">
        <v>0</v>
      </c>
      <c r="AZ52" s="25">
        <f t="shared" si="4"/>
        <v>0</v>
      </c>
      <c r="BA52" s="26">
        <f t="shared" si="5"/>
        <v>0</v>
      </c>
      <c r="BB52" s="23">
        <f t="shared" si="6"/>
        <v>1</v>
      </c>
      <c r="BC52" s="20">
        <f t="shared" si="7"/>
        <v>1</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s="21">
        <v>0</v>
      </c>
      <c r="CR52" s="22">
        <v>0</v>
      </c>
      <c r="CS52" s="20">
        <v>0</v>
      </c>
      <c r="CT52" s="22">
        <v>0</v>
      </c>
      <c r="CU52" s="22">
        <v>0</v>
      </c>
      <c r="CV52" s="22">
        <v>0</v>
      </c>
      <c r="CW52" s="21">
        <v>1</v>
      </c>
      <c r="CX52" s="22">
        <v>1</v>
      </c>
      <c r="CY52" s="22">
        <v>0</v>
      </c>
      <c r="CZ52" s="21">
        <v>0</v>
      </c>
      <c r="DA52" s="22">
        <v>0</v>
      </c>
      <c r="DB52" s="22">
        <v>0</v>
      </c>
      <c r="DC52" s="21">
        <v>0</v>
      </c>
      <c r="DD52" s="22">
        <v>0</v>
      </c>
      <c r="DE52" s="22">
        <v>0</v>
      </c>
      <c r="DF52" s="22">
        <v>0</v>
      </c>
      <c r="DG52" s="21">
        <v>0</v>
      </c>
      <c r="DH52" s="21">
        <v>0</v>
      </c>
      <c r="DI52" s="21">
        <v>0</v>
      </c>
      <c r="DJ52" s="22">
        <v>0</v>
      </c>
      <c r="DK52" s="22">
        <v>0</v>
      </c>
      <c r="DL52" s="22">
        <v>0</v>
      </c>
      <c r="DM52" s="21">
        <v>0</v>
      </c>
      <c r="DN52" s="22">
        <v>0</v>
      </c>
      <c r="DO52" s="22">
        <v>0</v>
      </c>
      <c r="DP52" s="22">
        <v>0</v>
      </c>
      <c r="DQ52" s="21">
        <v>0</v>
      </c>
      <c r="DR52" s="19">
        <f t="shared" si="8"/>
        <v>1</v>
      </c>
      <c r="DS52" s="19">
        <f t="shared" si="9"/>
        <v>0</v>
      </c>
      <c r="DT52" s="20">
        <f t="shared" si="10"/>
        <v>0</v>
      </c>
      <c r="DU52" s="19">
        <f t="shared" si="11"/>
        <v>0</v>
      </c>
      <c r="DV52" s="19">
        <f t="shared" si="12"/>
        <v>0</v>
      </c>
      <c r="DW52" s="19">
        <f t="shared" si="13"/>
        <v>0</v>
      </c>
      <c r="DX52" s="19">
        <f t="shared" si="14"/>
        <v>0</v>
      </c>
      <c r="DY52" s="19">
        <f t="shared" si="15"/>
        <v>0</v>
      </c>
    </row>
    <row r="53" spans="1:129" x14ac:dyDescent="0.35">
      <c r="A53">
        <v>2548</v>
      </c>
      <c r="B53" t="s">
        <v>549</v>
      </c>
      <c r="C53" t="s">
        <v>1870</v>
      </c>
      <c r="D53" t="s">
        <v>1871</v>
      </c>
      <c r="E53" t="s">
        <v>1872</v>
      </c>
      <c r="F53" t="s">
        <v>1859</v>
      </c>
      <c r="G53" t="s">
        <v>1873</v>
      </c>
      <c r="H53" t="s">
        <v>1874</v>
      </c>
      <c r="I53">
        <v>2021</v>
      </c>
      <c r="J53" t="s">
        <v>1875</v>
      </c>
      <c r="K53" t="s">
        <v>934</v>
      </c>
      <c r="O53" t="s">
        <v>122</v>
      </c>
      <c r="P53" t="s">
        <v>123</v>
      </c>
      <c r="Q53" t="s">
        <v>1876</v>
      </c>
      <c r="R53" s="53" t="s">
        <v>140</v>
      </c>
      <c r="S53" t="s">
        <v>126</v>
      </c>
      <c r="T53" t="s">
        <v>127</v>
      </c>
      <c r="U53" t="s">
        <v>1667</v>
      </c>
      <c r="V53">
        <v>0</v>
      </c>
      <c r="W53">
        <v>0</v>
      </c>
      <c r="X53">
        <v>0</v>
      </c>
      <c r="Y53">
        <v>0</v>
      </c>
      <c r="Z53">
        <v>0</v>
      </c>
      <c r="AA53">
        <v>0</v>
      </c>
      <c r="AB53">
        <v>0</v>
      </c>
      <c r="AC53">
        <v>0</v>
      </c>
      <c r="AD53">
        <v>0</v>
      </c>
      <c r="AE53">
        <v>0</v>
      </c>
      <c r="AF53">
        <v>0</v>
      </c>
      <c r="AG53" s="28">
        <v>0</v>
      </c>
      <c r="AH53" s="28">
        <v>0</v>
      </c>
      <c r="AI53" s="28">
        <v>0</v>
      </c>
      <c r="AJ53" s="28">
        <v>0</v>
      </c>
      <c r="AK53" s="29">
        <f t="shared" si="0"/>
        <v>0</v>
      </c>
      <c r="AL53" s="30">
        <f t="shared" si="1"/>
        <v>0</v>
      </c>
      <c r="AM53" s="27">
        <v>0</v>
      </c>
      <c r="AN53" s="27">
        <v>0</v>
      </c>
      <c r="AO53" s="27">
        <v>0</v>
      </c>
      <c r="AP53" s="27">
        <v>0</v>
      </c>
      <c r="AQ53" s="27">
        <v>0</v>
      </c>
      <c r="AR53" s="27">
        <v>0</v>
      </c>
      <c r="AS53" s="31">
        <f t="shared" si="2"/>
        <v>0</v>
      </c>
      <c r="AT53" s="32">
        <f t="shared" si="3"/>
        <v>0</v>
      </c>
      <c r="AU53" s="24">
        <v>0</v>
      </c>
      <c r="AV53" s="24">
        <v>0</v>
      </c>
      <c r="AW53" s="24">
        <v>0</v>
      </c>
      <c r="AX53" s="24">
        <v>0</v>
      </c>
      <c r="AY53" s="24">
        <v>1</v>
      </c>
      <c r="AZ53" s="25">
        <f t="shared" si="4"/>
        <v>1</v>
      </c>
      <c r="BA53" s="26">
        <f t="shared" si="5"/>
        <v>1</v>
      </c>
      <c r="BB53" s="23">
        <f t="shared" si="6"/>
        <v>1</v>
      </c>
      <c r="BC53" s="20">
        <f t="shared" si="7"/>
        <v>1</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s="21">
        <v>1</v>
      </c>
      <c r="CR53" s="22">
        <v>0</v>
      </c>
      <c r="CS53" s="20">
        <v>1</v>
      </c>
      <c r="CT53" s="22">
        <v>0</v>
      </c>
      <c r="CU53" s="22">
        <v>0</v>
      </c>
      <c r="CV53" s="22">
        <v>0</v>
      </c>
      <c r="CW53" s="21">
        <v>0</v>
      </c>
      <c r="CX53" s="22">
        <v>0</v>
      </c>
      <c r="CY53" s="22">
        <v>0</v>
      </c>
      <c r="CZ53" s="21">
        <v>0</v>
      </c>
      <c r="DA53" s="22">
        <v>0</v>
      </c>
      <c r="DB53" s="22">
        <v>0</v>
      </c>
      <c r="DC53" s="21">
        <v>0</v>
      </c>
      <c r="DD53" s="22">
        <v>0</v>
      </c>
      <c r="DE53" s="22">
        <v>0</v>
      </c>
      <c r="DF53" s="22">
        <v>0</v>
      </c>
      <c r="DG53" s="21">
        <v>0</v>
      </c>
      <c r="DH53" s="21">
        <v>0</v>
      </c>
      <c r="DI53" s="21">
        <v>0</v>
      </c>
      <c r="DJ53" s="22">
        <v>0</v>
      </c>
      <c r="DK53" s="22">
        <v>0</v>
      </c>
      <c r="DL53" s="22">
        <v>0</v>
      </c>
      <c r="DM53" s="21">
        <v>0</v>
      </c>
      <c r="DN53" s="22">
        <v>0</v>
      </c>
      <c r="DO53" s="22">
        <v>0</v>
      </c>
      <c r="DP53" s="22">
        <v>0</v>
      </c>
      <c r="DQ53" s="21">
        <v>0</v>
      </c>
      <c r="DR53" s="19">
        <f t="shared" si="8"/>
        <v>0</v>
      </c>
      <c r="DS53" s="19">
        <f t="shared" si="9"/>
        <v>0</v>
      </c>
      <c r="DT53" s="20">
        <f t="shared" si="10"/>
        <v>1</v>
      </c>
      <c r="DU53" s="19">
        <f t="shared" si="11"/>
        <v>0</v>
      </c>
      <c r="DV53" s="19">
        <f t="shared" si="12"/>
        <v>0</v>
      </c>
      <c r="DW53" s="19">
        <f t="shared" si="13"/>
        <v>0</v>
      </c>
      <c r="DX53" s="19">
        <f t="shared" si="14"/>
        <v>0</v>
      </c>
      <c r="DY53" s="19">
        <f t="shared" si="15"/>
        <v>0</v>
      </c>
    </row>
    <row r="54" spans="1:129" ht="14.5" customHeight="1" x14ac:dyDescent="0.35">
      <c r="A54">
        <v>2604</v>
      </c>
      <c r="B54" t="s">
        <v>244</v>
      </c>
      <c r="C54" t="s">
        <v>2340</v>
      </c>
      <c r="D54" t="s">
        <v>2341</v>
      </c>
      <c r="E54" t="s">
        <v>2342</v>
      </c>
      <c r="F54" t="s">
        <v>2343</v>
      </c>
      <c r="G54" t="s">
        <v>2344</v>
      </c>
      <c r="H54" t="s">
        <v>2345</v>
      </c>
      <c r="I54">
        <v>2021</v>
      </c>
      <c r="J54" t="s">
        <v>2346</v>
      </c>
      <c r="K54" t="s">
        <v>2347</v>
      </c>
      <c r="N54" t="s">
        <v>2348</v>
      </c>
      <c r="O54" t="s">
        <v>138</v>
      </c>
      <c r="P54" t="s">
        <v>123</v>
      </c>
      <c r="Q54" t="s">
        <v>2349</v>
      </c>
      <c r="R54" t="s">
        <v>140</v>
      </c>
      <c r="S54" t="s">
        <v>126</v>
      </c>
      <c r="U54" t="s">
        <v>2350</v>
      </c>
      <c r="V54">
        <v>0</v>
      </c>
      <c r="W54">
        <v>0</v>
      </c>
      <c r="X54">
        <v>0</v>
      </c>
      <c r="Y54">
        <v>0</v>
      </c>
      <c r="Z54">
        <v>0</v>
      </c>
      <c r="AA54">
        <v>0</v>
      </c>
      <c r="AB54">
        <v>0</v>
      </c>
      <c r="AC54">
        <v>0</v>
      </c>
      <c r="AD54">
        <v>0</v>
      </c>
      <c r="AE54">
        <v>0</v>
      </c>
      <c r="AF54">
        <v>0</v>
      </c>
      <c r="AG54" s="28">
        <v>0</v>
      </c>
      <c r="AH54" s="28">
        <v>0</v>
      </c>
      <c r="AI54" s="28">
        <v>0</v>
      </c>
      <c r="AJ54" s="28">
        <v>0</v>
      </c>
      <c r="AK54" s="29">
        <f t="shared" si="0"/>
        <v>0</v>
      </c>
      <c r="AL54" s="30">
        <f t="shared" si="1"/>
        <v>0</v>
      </c>
      <c r="AM54" s="27">
        <v>0</v>
      </c>
      <c r="AN54" s="27">
        <v>0</v>
      </c>
      <c r="AO54" s="27">
        <v>0</v>
      </c>
      <c r="AP54" s="27">
        <v>0</v>
      </c>
      <c r="AQ54" s="27">
        <v>0</v>
      </c>
      <c r="AR54" s="27">
        <v>0</v>
      </c>
      <c r="AS54" s="31">
        <f t="shared" si="2"/>
        <v>0</v>
      </c>
      <c r="AT54" s="32">
        <f t="shared" si="3"/>
        <v>0</v>
      </c>
      <c r="AU54" s="24">
        <v>0</v>
      </c>
      <c r="AV54" s="24">
        <v>0</v>
      </c>
      <c r="AW54" s="24">
        <v>0</v>
      </c>
      <c r="AX54" s="24">
        <v>0</v>
      </c>
      <c r="AY54" s="24">
        <v>1</v>
      </c>
      <c r="AZ54" s="25">
        <f t="shared" si="4"/>
        <v>1</v>
      </c>
      <c r="BA54" s="26">
        <f t="shared" si="5"/>
        <v>1</v>
      </c>
      <c r="BB54" s="23">
        <f t="shared" si="6"/>
        <v>1</v>
      </c>
      <c r="BC54" s="20">
        <f t="shared" si="7"/>
        <v>1</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s="21">
        <v>1</v>
      </c>
      <c r="CR54" s="22">
        <v>0</v>
      </c>
      <c r="CS54" s="20">
        <v>0</v>
      </c>
      <c r="CT54" s="22">
        <v>0</v>
      </c>
      <c r="CU54" s="22">
        <v>0</v>
      </c>
      <c r="CV54" s="22">
        <v>0</v>
      </c>
      <c r="CW54" s="21">
        <v>0</v>
      </c>
      <c r="CX54" s="22">
        <v>0</v>
      </c>
      <c r="CY54" s="22">
        <v>0</v>
      </c>
      <c r="CZ54" s="21">
        <v>0</v>
      </c>
      <c r="DA54" s="22">
        <v>0</v>
      </c>
      <c r="DB54" s="22">
        <v>0</v>
      </c>
      <c r="DC54" s="21">
        <v>0</v>
      </c>
      <c r="DD54" s="22">
        <v>0</v>
      </c>
      <c r="DE54" s="22">
        <v>0</v>
      </c>
      <c r="DF54" s="22">
        <v>0</v>
      </c>
      <c r="DG54" s="21">
        <v>0</v>
      </c>
      <c r="DH54" s="21">
        <v>0</v>
      </c>
      <c r="DI54" s="21">
        <v>0</v>
      </c>
      <c r="DJ54" s="22">
        <v>0</v>
      </c>
      <c r="DK54" s="22">
        <v>0</v>
      </c>
      <c r="DL54" s="22">
        <v>0</v>
      </c>
      <c r="DM54" s="21">
        <v>0</v>
      </c>
      <c r="DN54" s="22">
        <v>0</v>
      </c>
      <c r="DO54" s="22">
        <v>0</v>
      </c>
      <c r="DP54" s="22">
        <v>0</v>
      </c>
      <c r="DQ54" s="21">
        <v>0</v>
      </c>
      <c r="DR54" s="19">
        <f t="shared" si="8"/>
        <v>0</v>
      </c>
      <c r="DS54" s="19">
        <f t="shared" si="9"/>
        <v>0</v>
      </c>
      <c r="DT54" s="20">
        <f t="shared" si="10"/>
        <v>0</v>
      </c>
      <c r="DU54" s="19">
        <f t="shared" si="11"/>
        <v>0</v>
      </c>
      <c r="DV54" s="19">
        <f t="shared" si="12"/>
        <v>0</v>
      </c>
      <c r="DW54" s="19">
        <f t="shared" si="13"/>
        <v>0</v>
      </c>
      <c r="DX54" s="19">
        <f t="shared" si="14"/>
        <v>0</v>
      </c>
      <c r="DY54" s="19">
        <f t="shared" si="15"/>
        <v>0</v>
      </c>
    </row>
    <row r="55" spans="1:129" ht="14.5" customHeight="1" x14ac:dyDescent="0.35">
      <c r="A55">
        <v>2412</v>
      </c>
      <c r="B55" t="s">
        <v>244</v>
      </c>
      <c r="C55" t="s">
        <v>647</v>
      </c>
      <c r="D55" t="s">
        <v>648</v>
      </c>
      <c r="E55" t="s">
        <v>649</v>
      </c>
      <c r="F55" t="s">
        <v>650</v>
      </c>
      <c r="G55" t="s">
        <v>651</v>
      </c>
      <c r="H55" t="s">
        <v>402</v>
      </c>
      <c r="I55">
        <v>2021</v>
      </c>
      <c r="J55" t="s">
        <v>652</v>
      </c>
      <c r="K55" t="s">
        <v>535</v>
      </c>
      <c r="L55">
        <v>7</v>
      </c>
      <c r="M55">
        <v>14</v>
      </c>
      <c r="N55" t="s">
        <v>653</v>
      </c>
      <c r="O55" t="s">
        <v>537</v>
      </c>
      <c r="P55" t="s">
        <v>123</v>
      </c>
      <c r="Q55" t="s">
        <v>654</v>
      </c>
      <c r="R55" t="s">
        <v>140</v>
      </c>
      <c r="S55" t="s">
        <v>126</v>
      </c>
      <c r="T55" t="s">
        <v>127</v>
      </c>
      <c r="U55" t="s">
        <v>637</v>
      </c>
      <c r="V55">
        <v>0</v>
      </c>
      <c r="W55">
        <v>0</v>
      </c>
      <c r="X55">
        <v>0</v>
      </c>
      <c r="Y55">
        <v>0</v>
      </c>
      <c r="Z55">
        <v>0</v>
      </c>
      <c r="AA55">
        <v>0</v>
      </c>
      <c r="AB55">
        <v>0</v>
      </c>
      <c r="AC55">
        <v>0</v>
      </c>
      <c r="AD55">
        <v>0</v>
      </c>
      <c r="AE55">
        <v>0</v>
      </c>
      <c r="AF55">
        <v>0</v>
      </c>
      <c r="AG55" s="28">
        <v>0</v>
      </c>
      <c r="AH55" s="28">
        <v>0</v>
      </c>
      <c r="AI55" s="28">
        <v>0</v>
      </c>
      <c r="AJ55" s="28">
        <v>0</v>
      </c>
      <c r="AK55" s="29">
        <f t="shared" si="0"/>
        <v>0</v>
      </c>
      <c r="AL55" s="30">
        <f t="shared" si="1"/>
        <v>0</v>
      </c>
      <c r="AM55" s="27">
        <v>0</v>
      </c>
      <c r="AN55" s="27">
        <v>0</v>
      </c>
      <c r="AO55" s="27">
        <v>0</v>
      </c>
      <c r="AP55" s="27">
        <v>0</v>
      </c>
      <c r="AQ55" s="27">
        <v>0</v>
      </c>
      <c r="AR55" s="27">
        <v>0</v>
      </c>
      <c r="AS55" s="31">
        <f t="shared" si="2"/>
        <v>0</v>
      </c>
      <c r="AT55" s="32">
        <f t="shared" si="3"/>
        <v>0</v>
      </c>
      <c r="AU55" s="24">
        <v>0</v>
      </c>
      <c r="AV55" s="24">
        <v>0</v>
      </c>
      <c r="AW55" s="24">
        <v>1</v>
      </c>
      <c r="AX55" s="24">
        <v>0</v>
      </c>
      <c r="AY55" s="24">
        <v>0</v>
      </c>
      <c r="AZ55" s="25">
        <f t="shared" si="4"/>
        <v>1</v>
      </c>
      <c r="BA55" s="26">
        <f t="shared" si="5"/>
        <v>1</v>
      </c>
      <c r="BB55" s="23">
        <f t="shared" si="6"/>
        <v>1</v>
      </c>
      <c r="BC55" s="20">
        <f t="shared" si="7"/>
        <v>1</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s="21">
        <v>1</v>
      </c>
      <c r="CR55" s="22">
        <v>0</v>
      </c>
      <c r="CS55" s="20">
        <v>1</v>
      </c>
      <c r="CT55" s="22">
        <v>0</v>
      </c>
      <c r="CU55" s="22">
        <v>0</v>
      </c>
      <c r="CV55" s="22">
        <v>0</v>
      </c>
      <c r="CW55" s="21">
        <v>0</v>
      </c>
      <c r="CX55" s="22">
        <v>0</v>
      </c>
      <c r="CY55" s="22">
        <v>0</v>
      </c>
      <c r="CZ55" s="21">
        <v>0</v>
      </c>
      <c r="DA55" s="22">
        <v>0</v>
      </c>
      <c r="DB55" s="22">
        <v>0</v>
      </c>
      <c r="DC55" s="21">
        <v>0</v>
      </c>
      <c r="DD55" s="22">
        <v>0</v>
      </c>
      <c r="DE55" s="22">
        <v>0</v>
      </c>
      <c r="DF55" s="22">
        <v>0</v>
      </c>
      <c r="DG55" s="21">
        <v>0</v>
      </c>
      <c r="DH55" s="21">
        <v>0</v>
      </c>
      <c r="DI55" s="21">
        <v>0</v>
      </c>
      <c r="DJ55" s="22">
        <v>0</v>
      </c>
      <c r="DK55" s="22">
        <v>0</v>
      </c>
      <c r="DL55" s="22">
        <v>0</v>
      </c>
      <c r="DM55" s="21">
        <v>0</v>
      </c>
      <c r="DN55" s="22">
        <v>0</v>
      </c>
      <c r="DO55" s="22">
        <v>0</v>
      </c>
      <c r="DP55" s="22">
        <v>0</v>
      </c>
      <c r="DQ55" s="21">
        <v>0</v>
      </c>
      <c r="DR55" s="19">
        <f t="shared" si="8"/>
        <v>0</v>
      </c>
      <c r="DS55" s="19">
        <f t="shared" si="9"/>
        <v>0</v>
      </c>
      <c r="DT55" s="20">
        <f t="shared" si="10"/>
        <v>1</v>
      </c>
      <c r="DU55" s="19">
        <f t="shared" si="11"/>
        <v>0</v>
      </c>
      <c r="DV55" s="19">
        <f t="shared" si="12"/>
        <v>0</v>
      </c>
      <c r="DW55" s="19">
        <f t="shared" si="13"/>
        <v>0</v>
      </c>
      <c r="DX55" s="19">
        <f t="shared" si="14"/>
        <v>0</v>
      </c>
      <c r="DY55" s="19">
        <f t="shared" si="15"/>
        <v>0</v>
      </c>
    </row>
    <row r="56" spans="1:129" ht="14.5" customHeight="1" x14ac:dyDescent="0.35">
      <c r="A56">
        <v>2752</v>
      </c>
      <c r="B56" t="s">
        <v>185</v>
      </c>
      <c r="C56" t="s">
        <v>3310</v>
      </c>
      <c r="D56" t="s">
        <v>3311</v>
      </c>
      <c r="E56" t="s">
        <v>3305</v>
      </c>
      <c r="F56" t="s">
        <v>3305</v>
      </c>
      <c r="H56" t="s">
        <v>2186</v>
      </c>
      <c r="I56">
        <v>2021</v>
      </c>
      <c r="J56" t="s">
        <v>3312</v>
      </c>
      <c r="K56" t="s">
        <v>3313</v>
      </c>
      <c r="L56">
        <v>66</v>
      </c>
      <c r="O56" t="s">
        <v>3308</v>
      </c>
      <c r="P56" t="s">
        <v>192</v>
      </c>
      <c r="Q56" t="s">
        <v>3314</v>
      </c>
      <c r="R56" t="s">
        <v>125</v>
      </c>
      <c r="S56" t="s">
        <v>126</v>
      </c>
      <c r="T56" t="s">
        <v>161</v>
      </c>
      <c r="U56" t="s">
        <v>3315</v>
      </c>
      <c r="V56">
        <v>0</v>
      </c>
      <c r="W56">
        <v>0</v>
      </c>
      <c r="X56">
        <v>0</v>
      </c>
      <c r="Y56">
        <v>1</v>
      </c>
      <c r="Z56">
        <v>0</v>
      </c>
      <c r="AA56">
        <v>0</v>
      </c>
      <c r="AB56">
        <v>0</v>
      </c>
      <c r="AC56">
        <v>0</v>
      </c>
      <c r="AD56">
        <v>0</v>
      </c>
      <c r="AE56">
        <v>0</v>
      </c>
      <c r="AF56">
        <v>0</v>
      </c>
      <c r="AG56" s="28">
        <v>0</v>
      </c>
      <c r="AH56" s="28">
        <v>0</v>
      </c>
      <c r="AI56" s="28">
        <v>0</v>
      </c>
      <c r="AJ56" s="28">
        <v>0</v>
      </c>
      <c r="AK56" s="29">
        <f t="shared" si="0"/>
        <v>0</v>
      </c>
      <c r="AL56" s="30">
        <f t="shared" si="1"/>
        <v>0</v>
      </c>
      <c r="AM56" s="27">
        <v>0</v>
      </c>
      <c r="AN56" s="27">
        <v>0</v>
      </c>
      <c r="AO56" s="27">
        <v>1</v>
      </c>
      <c r="AP56" s="27">
        <v>0</v>
      </c>
      <c r="AQ56" s="27">
        <v>0</v>
      </c>
      <c r="AR56" s="27">
        <v>0</v>
      </c>
      <c r="AS56" s="31">
        <f t="shared" si="2"/>
        <v>1</v>
      </c>
      <c r="AT56" s="32">
        <f t="shared" si="3"/>
        <v>1</v>
      </c>
      <c r="AU56" s="24">
        <v>0</v>
      </c>
      <c r="AV56" s="24">
        <v>0</v>
      </c>
      <c r="AW56" s="24">
        <v>0</v>
      </c>
      <c r="AX56" s="24">
        <v>0</v>
      </c>
      <c r="AY56" s="24">
        <v>0</v>
      </c>
      <c r="AZ56" s="25">
        <f t="shared" si="4"/>
        <v>0</v>
      </c>
      <c r="BA56" s="26">
        <f t="shared" si="5"/>
        <v>0</v>
      </c>
      <c r="BB56" s="23">
        <f t="shared" si="6"/>
        <v>1</v>
      </c>
      <c r="BC56" s="20">
        <f t="shared" si="7"/>
        <v>1</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s="21">
        <v>1</v>
      </c>
      <c r="CR56" s="22">
        <v>0</v>
      </c>
      <c r="CS56" s="20">
        <v>0</v>
      </c>
      <c r="CT56" s="22">
        <v>1</v>
      </c>
      <c r="CU56" s="22">
        <v>0</v>
      </c>
      <c r="CV56" s="22">
        <v>0</v>
      </c>
      <c r="CW56" s="21">
        <v>0</v>
      </c>
      <c r="CX56" s="22">
        <v>0</v>
      </c>
      <c r="CY56" s="22">
        <v>0</v>
      </c>
      <c r="CZ56" s="21">
        <v>0</v>
      </c>
      <c r="DA56" s="22">
        <v>0</v>
      </c>
      <c r="DB56" s="22">
        <v>0</v>
      </c>
      <c r="DC56" s="21">
        <v>0</v>
      </c>
      <c r="DD56" s="22">
        <v>0</v>
      </c>
      <c r="DE56" s="22">
        <v>0</v>
      </c>
      <c r="DF56" s="22">
        <v>0</v>
      </c>
      <c r="DG56" s="21">
        <v>0</v>
      </c>
      <c r="DH56" s="21">
        <v>0</v>
      </c>
      <c r="DI56" s="21">
        <v>0</v>
      </c>
      <c r="DJ56" s="22">
        <v>0</v>
      </c>
      <c r="DK56" s="22">
        <v>0</v>
      </c>
      <c r="DL56" s="22">
        <v>0</v>
      </c>
      <c r="DM56" s="21">
        <v>0</v>
      </c>
      <c r="DN56" s="22">
        <v>0</v>
      </c>
      <c r="DO56" s="22">
        <v>0</v>
      </c>
      <c r="DP56" s="22">
        <v>0</v>
      </c>
      <c r="DQ56" s="21">
        <v>0</v>
      </c>
      <c r="DR56" s="19">
        <f t="shared" si="8"/>
        <v>0</v>
      </c>
      <c r="DS56" s="19">
        <f t="shared" si="9"/>
        <v>0</v>
      </c>
      <c r="DT56" s="20">
        <f t="shared" si="10"/>
        <v>0</v>
      </c>
      <c r="DU56" s="19">
        <f t="shared" si="11"/>
        <v>1</v>
      </c>
      <c r="DV56" s="19">
        <f t="shared" si="12"/>
        <v>0</v>
      </c>
      <c r="DW56" s="19">
        <f t="shared" si="13"/>
        <v>0</v>
      </c>
      <c r="DX56" s="19">
        <f t="shared" si="14"/>
        <v>0</v>
      </c>
      <c r="DY56" s="19">
        <f t="shared" si="15"/>
        <v>0</v>
      </c>
    </row>
    <row r="57" spans="1:129" ht="14.5" customHeight="1" x14ac:dyDescent="0.35">
      <c r="A57">
        <v>2755</v>
      </c>
      <c r="B57" t="s">
        <v>185</v>
      </c>
      <c r="C57" t="s">
        <v>3334</v>
      </c>
      <c r="D57" t="s">
        <v>3335</v>
      </c>
      <c r="E57" t="s">
        <v>3305</v>
      </c>
      <c r="F57" t="s">
        <v>3305</v>
      </c>
      <c r="H57" t="s">
        <v>2753</v>
      </c>
      <c r="I57">
        <v>2021</v>
      </c>
      <c r="J57" t="s">
        <v>3336</v>
      </c>
      <c r="P57" t="s">
        <v>192</v>
      </c>
      <c r="Q57" t="s">
        <v>3337</v>
      </c>
      <c r="R57" t="s">
        <v>125</v>
      </c>
      <c r="S57" t="s">
        <v>126</v>
      </c>
      <c r="T57" t="s">
        <v>161</v>
      </c>
      <c r="U57" t="s">
        <v>3315</v>
      </c>
      <c r="V57">
        <v>0</v>
      </c>
      <c r="W57">
        <v>0</v>
      </c>
      <c r="X57">
        <v>0</v>
      </c>
      <c r="Y57">
        <v>1</v>
      </c>
      <c r="Z57">
        <v>0</v>
      </c>
      <c r="AA57">
        <v>0</v>
      </c>
      <c r="AB57">
        <v>0</v>
      </c>
      <c r="AC57">
        <v>0</v>
      </c>
      <c r="AD57">
        <v>0</v>
      </c>
      <c r="AE57">
        <v>0</v>
      </c>
      <c r="AF57">
        <v>0</v>
      </c>
      <c r="AG57" s="28">
        <v>0</v>
      </c>
      <c r="AH57" s="28">
        <v>0</v>
      </c>
      <c r="AI57" s="28">
        <v>0</v>
      </c>
      <c r="AJ57" s="28">
        <v>0</v>
      </c>
      <c r="AK57" s="29">
        <f t="shared" si="0"/>
        <v>0</v>
      </c>
      <c r="AL57" s="30">
        <f t="shared" si="1"/>
        <v>0</v>
      </c>
      <c r="AM57" s="27">
        <v>0</v>
      </c>
      <c r="AN57" s="27">
        <v>0</v>
      </c>
      <c r="AO57" s="27">
        <v>1</v>
      </c>
      <c r="AP57" s="27">
        <v>0</v>
      </c>
      <c r="AQ57" s="27">
        <v>0</v>
      </c>
      <c r="AR57" s="27">
        <v>0</v>
      </c>
      <c r="AS57" s="31">
        <f t="shared" si="2"/>
        <v>1</v>
      </c>
      <c r="AT57" s="32">
        <f t="shared" si="3"/>
        <v>1</v>
      </c>
      <c r="AU57" s="24">
        <v>0</v>
      </c>
      <c r="AV57" s="24">
        <v>0</v>
      </c>
      <c r="AW57" s="24">
        <v>0</v>
      </c>
      <c r="AX57" s="24">
        <v>0</v>
      </c>
      <c r="AY57" s="24">
        <v>0</v>
      </c>
      <c r="AZ57" s="25">
        <f t="shared" si="4"/>
        <v>0</v>
      </c>
      <c r="BA57" s="26">
        <f t="shared" si="5"/>
        <v>0</v>
      </c>
      <c r="BB57" s="23">
        <f t="shared" si="6"/>
        <v>1</v>
      </c>
      <c r="BC57" s="20">
        <f t="shared" si="7"/>
        <v>1</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s="21">
        <v>1</v>
      </c>
      <c r="CR57" s="22">
        <v>0</v>
      </c>
      <c r="CS57" s="20">
        <v>0</v>
      </c>
      <c r="CT57" s="22">
        <v>1</v>
      </c>
      <c r="CU57" s="22">
        <v>0</v>
      </c>
      <c r="CV57" s="22">
        <v>0</v>
      </c>
      <c r="CW57" s="21">
        <v>0</v>
      </c>
      <c r="CX57" s="22">
        <v>0</v>
      </c>
      <c r="CY57" s="22">
        <v>0</v>
      </c>
      <c r="CZ57" s="21">
        <v>0</v>
      </c>
      <c r="DA57" s="22">
        <v>0</v>
      </c>
      <c r="DB57" s="22">
        <v>0</v>
      </c>
      <c r="DC57" s="21">
        <v>0</v>
      </c>
      <c r="DD57" s="22">
        <v>0</v>
      </c>
      <c r="DE57" s="22">
        <v>0</v>
      </c>
      <c r="DF57" s="22">
        <v>0</v>
      </c>
      <c r="DG57" s="21">
        <v>0</v>
      </c>
      <c r="DH57" s="21">
        <v>0</v>
      </c>
      <c r="DI57" s="21">
        <v>0</v>
      </c>
      <c r="DJ57" s="22">
        <v>0</v>
      </c>
      <c r="DK57" s="22">
        <v>0</v>
      </c>
      <c r="DL57" s="22">
        <v>0</v>
      </c>
      <c r="DM57" s="21">
        <v>0</v>
      </c>
      <c r="DN57" s="22">
        <v>0</v>
      </c>
      <c r="DO57" s="22">
        <v>0</v>
      </c>
      <c r="DP57" s="22">
        <v>0</v>
      </c>
      <c r="DQ57" s="21">
        <v>0</v>
      </c>
      <c r="DR57" s="19">
        <f t="shared" si="8"/>
        <v>0</v>
      </c>
      <c r="DS57" s="19">
        <f t="shared" si="9"/>
        <v>0</v>
      </c>
      <c r="DT57" s="20">
        <f t="shared" si="10"/>
        <v>0</v>
      </c>
      <c r="DU57" s="19">
        <f t="shared" si="11"/>
        <v>1</v>
      </c>
      <c r="DV57" s="19">
        <f t="shared" si="12"/>
        <v>0</v>
      </c>
      <c r="DW57" s="19">
        <f t="shared" si="13"/>
        <v>0</v>
      </c>
      <c r="DX57" s="19">
        <f t="shared" si="14"/>
        <v>0</v>
      </c>
      <c r="DY57" s="19">
        <f t="shared" si="15"/>
        <v>0</v>
      </c>
    </row>
    <row r="58" spans="1:129" ht="14.5" customHeight="1" x14ac:dyDescent="0.35">
      <c r="A58">
        <v>2643</v>
      </c>
      <c r="B58" t="s">
        <v>437</v>
      </c>
      <c r="C58" t="s">
        <v>2670</v>
      </c>
      <c r="D58" t="s">
        <v>2671</v>
      </c>
      <c r="E58" t="s">
        <v>2672</v>
      </c>
      <c r="F58" t="s">
        <v>607</v>
      </c>
      <c r="G58" t="s">
        <v>2673</v>
      </c>
      <c r="H58" t="s">
        <v>2674</v>
      </c>
      <c r="I58">
        <v>2021</v>
      </c>
      <c r="J58" t="s">
        <v>2675</v>
      </c>
      <c r="K58" t="s">
        <v>2676</v>
      </c>
      <c r="L58">
        <v>93</v>
      </c>
      <c r="M58" t="s">
        <v>2677</v>
      </c>
      <c r="N58" t="s">
        <v>2678</v>
      </c>
      <c r="O58" t="s">
        <v>2679</v>
      </c>
      <c r="P58" t="s">
        <v>123</v>
      </c>
      <c r="Q58" t="s">
        <v>2680</v>
      </c>
      <c r="R58" t="s">
        <v>140</v>
      </c>
      <c r="S58" t="s">
        <v>126</v>
      </c>
      <c r="T58" t="s">
        <v>127</v>
      </c>
      <c r="U58" t="s">
        <v>2681</v>
      </c>
      <c r="V58">
        <v>0</v>
      </c>
      <c r="W58">
        <v>0</v>
      </c>
      <c r="X58">
        <v>0</v>
      </c>
      <c r="Y58">
        <v>0</v>
      </c>
      <c r="Z58">
        <v>0</v>
      </c>
      <c r="AA58">
        <v>0</v>
      </c>
      <c r="AB58">
        <v>0</v>
      </c>
      <c r="AC58">
        <v>0</v>
      </c>
      <c r="AD58">
        <v>0</v>
      </c>
      <c r="AE58">
        <v>0</v>
      </c>
      <c r="AF58">
        <v>0</v>
      </c>
      <c r="AG58" s="28">
        <v>0</v>
      </c>
      <c r="AH58" s="28">
        <v>0</v>
      </c>
      <c r="AI58" s="28">
        <v>0</v>
      </c>
      <c r="AJ58" s="28">
        <v>0</v>
      </c>
      <c r="AK58" s="29">
        <f t="shared" si="0"/>
        <v>0</v>
      </c>
      <c r="AL58" s="30">
        <f t="shared" si="1"/>
        <v>0</v>
      </c>
      <c r="AM58" s="27">
        <v>0</v>
      </c>
      <c r="AN58" s="27">
        <v>0</v>
      </c>
      <c r="AO58" s="27">
        <v>0</v>
      </c>
      <c r="AP58" s="27">
        <v>0</v>
      </c>
      <c r="AQ58" s="27">
        <v>0</v>
      </c>
      <c r="AR58" s="27">
        <v>0</v>
      </c>
      <c r="AS58" s="31">
        <f t="shared" si="2"/>
        <v>0</v>
      </c>
      <c r="AT58" s="32">
        <f t="shared" si="3"/>
        <v>0</v>
      </c>
      <c r="AU58" s="24">
        <v>1</v>
      </c>
      <c r="AV58" s="24">
        <v>0</v>
      </c>
      <c r="AW58" s="24">
        <v>0</v>
      </c>
      <c r="AX58" s="24">
        <v>0</v>
      </c>
      <c r="AY58" s="24">
        <v>0</v>
      </c>
      <c r="AZ58" s="25">
        <f t="shared" si="4"/>
        <v>1</v>
      </c>
      <c r="BA58" s="26">
        <f t="shared" si="5"/>
        <v>1</v>
      </c>
      <c r="BB58" s="23">
        <f t="shared" si="6"/>
        <v>1</v>
      </c>
      <c r="BC58" s="20">
        <f t="shared" si="7"/>
        <v>1</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s="21">
        <v>1</v>
      </c>
      <c r="CR58" s="22">
        <v>0</v>
      </c>
      <c r="CS58" s="20">
        <v>1</v>
      </c>
      <c r="CT58" s="22">
        <v>0</v>
      </c>
      <c r="CU58" s="22">
        <v>0</v>
      </c>
      <c r="CV58" s="22">
        <v>0</v>
      </c>
      <c r="CW58" s="21">
        <v>0</v>
      </c>
      <c r="CX58" s="22">
        <v>0</v>
      </c>
      <c r="CY58" s="22">
        <v>0</v>
      </c>
      <c r="CZ58" s="21">
        <v>0</v>
      </c>
      <c r="DA58" s="22">
        <v>0</v>
      </c>
      <c r="DB58" s="22">
        <v>0</v>
      </c>
      <c r="DC58" s="21">
        <v>0</v>
      </c>
      <c r="DD58" s="22">
        <v>0</v>
      </c>
      <c r="DE58" s="22">
        <v>0</v>
      </c>
      <c r="DF58" s="22">
        <v>0</v>
      </c>
      <c r="DG58" s="21">
        <v>0</v>
      </c>
      <c r="DH58" s="21">
        <v>0</v>
      </c>
      <c r="DI58" s="21">
        <v>0</v>
      </c>
      <c r="DJ58" s="22">
        <v>0</v>
      </c>
      <c r="DK58" s="22">
        <v>0</v>
      </c>
      <c r="DL58" s="22">
        <v>0</v>
      </c>
      <c r="DM58" s="21">
        <v>0</v>
      </c>
      <c r="DN58" s="22">
        <v>0</v>
      </c>
      <c r="DO58" s="22">
        <v>0</v>
      </c>
      <c r="DP58" s="22">
        <v>0</v>
      </c>
      <c r="DQ58" s="21">
        <v>0</v>
      </c>
      <c r="DR58" s="19">
        <f t="shared" si="8"/>
        <v>0</v>
      </c>
      <c r="DS58" s="19">
        <f t="shared" si="9"/>
        <v>0</v>
      </c>
      <c r="DT58" s="20">
        <f t="shared" si="10"/>
        <v>1</v>
      </c>
      <c r="DU58" s="19">
        <f t="shared" si="11"/>
        <v>0</v>
      </c>
      <c r="DV58" s="19">
        <f t="shared" si="12"/>
        <v>0</v>
      </c>
      <c r="DW58" s="19">
        <f t="shared" si="13"/>
        <v>0</v>
      </c>
      <c r="DX58" s="19">
        <f t="shared" si="14"/>
        <v>0</v>
      </c>
      <c r="DY58" s="19">
        <f t="shared" si="15"/>
        <v>0</v>
      </c>
    </row>
    <row r="59" spans="1:129" ht="14.5" customHeight="1" x14ac:dyDescent="0.35">
      <c r="A59">
        <v>2702</v>
      </c>
      <c r="B59" t="s">
        <v>3099</v>
      </c>
      <c r="C59" t="s">
        <v>3100</v>
      </c>
      <c r="D59" t="s">
        <v>3101</v>
      </c>
      <c r="E59" t="s">
        <v>3102</v>
      </c>
      <c r="F59" t="s">
        <v>3103</v>
      </c>
      <c r="G59" t="s">
        <v>3104</v>
      </c>
      <c r="H59" t="s">
        <v>3105</v>
      </c>
      <c r="I59">
        <v>2021</v>
      </c>
      <c r="J59" t="s">
        <v>3106</v>
      </c>
      <c r="K59" t="s">
        <v>861</v>
      </c>
      <c r="P59" t="s">
        <v>123</v>
      </c>
      <c r="Q59" t="s">
        <v>3107</v>
      </c>
      <c r="R59" s="53" t="s">
        <v>125</v>
      </c>
      <c r="S59" t="s">
        <v>126</v>
      </c>
      <c r="T59" t="s">
        <v>127</v>
      </c>
      <c r="U59" t="s">
        <v>3108</v>
      </c>
      <c r="V59">
        <v>1</v>
      </c>
      <c r="W59">
        <v>0</v>
      </c>
      <c r="X59">
        <v>0</v>
      </c>
      <c r="Y59">
        <v>0</v>
      </c>
      <c r="Z59">
        <v>0</v>
      </c>
      <c r="AA59">
        <v>0</v>
      </c>
      <c r="AB59">
        <v>0</v>
      </c>
      <c r="AC59">
        <v>0</v>
      </c>
      <c r="AD59">
        <v>0</v>
      </c>
      <c r="AE59">
        <v>0</v>
      </c>
      <c r="AF59">
        <v>0</v>
      </c>
      <c r="AG59" s="28">
        <v>0</v>
      </c>
      <c r="AH59" s="28">
        <v>0</v>
      </c>
      <c r="AI59" s="28">
        <v>0</v>
      </c>
      <c r="AJ59" s="28">
        <v>0</v>
      </c>
      <c r="AK59" s="29">
        <f t="shared" si="0"/>
        <v>0</v>
      </c>
      <c r="AL59" s="30">
        <f t="shared" si="1"/>
        <v>0</v>
      </c>
      <c r="AM59" s="27">
        <v>0</v>
      </c>
      <c r="AN59" s="27">
        <v>0</v>
      </c>
      <c r="AO59" s="27">
        <v>0</v>
      </c>
      <c r="AP59" s="27">
        <v>0</v>
      </c>
      <c r="AQ59" s="27">
        <v>0</v>
      </c>
      <c r="AR59" s="27">
        <v>0</v>
      </c>
      <c r="AS59" s="31">
        <f t="shared" si="2"/>
        <v>0</v>
      </c>
      <c r="AT59" s="32">
        <f t="shared" si="3"/>
        <v>0</v>
      </c>
      <c r="AU59" s="24">
        <v>0</v>
      </c>
      <c r="AV59" s="24">
        <v>0</v>
      </c>
      <c r="AW59" s="24">
        <v>1</v>
      </c>
      <c r="AX59" s="24">
        <v>0</v>
      </c>
      <c r="AY59" s="24">
        <v>0</v>
      </c>
      <c r="AZ59" s="25">
        <f t="shared" si="4"/>
        <v>1</v>
      </c>
      <c r="BA59" s="26">
        <f t="shared" si="5"/>
        <v>1</v>
      </c>
      <c r="BB59" s="23">
        <f t="shared" si="6"/>
        <v>1</v>
      </c>
      <c r="BC59" s="20">
        <f t="shared" si="7"/>
        <v>1</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s="21">
        <v>1</v>
      </c>
      <c r="CR59" s="22">
        <v>0</v>
      </c>
      <c r="CS59" s="20">
        <v>1</v>
      </c>
      <c r="CT59" s="22">
        <v>0</v>
      </c>
      <c r="CU59" s="22">
        <v>0</v>
      </c>
      <c r="CV59" s="22">
        <v>0</v>
      </c>
      <c r="CW59" s="21">
        <v>0</v>
      </c>
      <c r="CX59" s="22">
        <v>0</v>
      </c>
      <c r="CY59" s="22">
        <v>0</v>
      </c>
      <c r="CZ59" s="21">
        <v>0</v>
      </c>
      <c r="DA59" s="22">
        <v>0</v>
      </c>
      <c r="DB59" s="22">
        <v>0</v>
      </c>
      <c r="DC59" s="21">
        <v>0</v>
      </c>
      <c r="DD59" s="22">
        <v>0</v>
      </c>
      <c r="DE59" s="22">
        <v>0</v>
      </c>
      <c r="DF59" s="22">
        <v>0</v>
      </c>
      <c r="DG59" s="21">
        <v>0</v>
      </c>
      <c r="DH59" s="21">
        <v>0</v>
      </c>
      <c r="DI59" s="21">
        <v>0</v>
      </c>
      <c r="DJ59" s="22">
        <v>0</v>
      </c>
      <c r="DK59" s="22">
        <v>0</v>
      </c>
      <c r="DL59" s="22">
        <v>0</v>
      </c>
      <c r="DM59" s="21">
        <v>0</v>
      </c>
      <c r="DN59" s="22">
        <v>0</v>
      </c>
      <c r="DO59" s="22">
        <v>0</v>
      </c>
      <c r="DP59" s="22">
        <v>0</v>
      </c>
      <c r="DQ59" s="21">
        <v>0</v>
      </c>
      <c r="DR59" s="19">
        <f t="shared" si="8"/>
        <v>0</v>
      </c>
      <c r="DS59" s="19">
        <f t="shared" si="9"/>
        <v>0</v>
      </c>
      <c r="DT59" s="20">
        <f t="shared" si="10"/>
        <v>1</v>
      </c>
      <c r="DU59" s="19">
        <f t="shared" si="11"/>
        <v>0</v>
      </c>
      <c r="DV59" s="19">
        <f t="shared" si="12"/>
        <v>0</v>
      </c>
      <c r="DW59" s="19">
        <f t="shared" si="13"/>
        <v>0</v>
      </c>
      <c r="DX59" s="19">
        <f t="shared" si="14"/>
        <v>0</v>
      </c>
      <c r="DY59" s="19">
        <f t="shared" si="15"/>
        <v>0</v>
      </c>
    </row>
    <row r="60" spans="1:129" ht="14.5" customHeight="1" x14ac:dyDescent="0.35">
      <c r="A60">
        <v>2438</v>
      </c>
      <c r="B60" t="s">
        <v>761</v>
      </c>
      <c r="C60" t="s">
        <v>866</v>
      </c>
      <c r="D60" t="s">
        <v>867</v>
      </c>
      <c r="E60" t="s">
        <v>868</v>
      </c>
      <c r="F60" t="s">
        <v>869</v>
      </c>
      <c r="G60" t="s">
        <v>870</v>
      </c>
      <c r="H60" t="s">
        <v>871</v>
      </c>
      <c r="I60">
        <v>2021</v>
      </c>
      <c r="J60" t="s">
        <v>872</v>
      </c>
      <c r="K60" t="s">
        <v>873</v>
      </c>
      <c r="N60" t="s">
        <v>874</v>
      </c>
      <c r="O60" t="s">
        <v>863</v>
      </c>
      <c r="P60" t="s">
        <v>123</v>
      </c>
      <c r="Q60" t="s">
        <v>875</v>
      </c>
      <c r="R60" t="s">
        <v>125</v>
      </c>
      <c r="S60" t="s">
        <v>126</v>
      </c>
      <c r="T60" t="s">
        <v>127</v>
      </c>
      <c r="U60" t="s">
        <v>876</v>
      </c>
      <c r="V60">
        <v>0</v>
      </c>
      <c r="W60">
        <v>0</v>
      </c>
      <c r="X60">
        <v>0</v>
      </c>
      <c r="Y60">
        <v>0</v>
      </c>
      <c r="Z60">
        <v>0</v>
      </c>
      <c r="AA60">
        <v>0</v>
      </c>
      <c r="AB60">
        <v>0</v>
      </c>
      <c r="AC60">
        <v>0</v>
      </c>
      <c r="AD60">
        <v>0</v>
      </c>
      <c r="AE60">
        <v>0</v>
      </c>
      <c r="AF60">
        <v>0</v>
      </c>
      <c r="AG60" s="28">
        <v>0</v>
      </c>
      <c r="AH60" s="28">
        <v>0</v>
      </c>
      <c r="AI60" s="28">
        <v>0</v>
      </c>
      <c r="AJ60" s="28">
        <v>0</v>
      </c>
      <c r="AK60" s="29">
        <f t="shared" si="0"/>
        <v>0</v>
      </c>
      <c r="AL60" s="30">
        <f t="shared" si="1"/>
        <v>0</v>
      </c>
      <c r="AM60" s="27">
        <v>0</v>
      </c>
      <c r="AN60" s="27">
        <v>0</v>
      </c>
      <c r="AO60" s="27">
        <v>0</v>
      </c>
      <c r="AP60" s="27">
        <v>0</v>
      </c>
      <c r="AQ60" s="27">
        <v>0</v>
      </c>
      <c r="AR60" s="27">
        <v>0</v>
      </c>
      <c r="AS60" s="31">
        <f t="shared" si="2"/>
        <v>0</v>
      </c>
      <c r="AT60" s="32">
        <f t="shared" si="3"/>
        <v>0</v>
      </c>
      <c r="AU60" s="24">
        <v>0</v>
      </c>
      <c r="AV60" s="24">
        <v>1</v>
      </c>
      <c r="AW60" s="24">
        <v>0</v>
      </c>
      <c r="AX60" s="24">
        <v>0</v>
      </c>
      <c r="AY60" s="24">
        <v>0</v>
      </c>
      <c r="AZ60" s="25">
        <f t="shared" si="4"/>
        <v>1</v>
      </c>
      <c r="BA60" s="26">
        <f t="shared" si="5"/>
        <v>1</v>
      </c>
      <c r="BB60" s="23">
        <f t="shared" si="6"/>
        <v>1</v>
      </c>
      <c r="BC60" s="20">
        <f t="shared" si="7"/>
        <v>1</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s="21">
        <v>1</v>
      </c>
      <c r="CR60" s="22">
        <v>0</v>
      </c>
      <c r="CS60" s="20">
        <v>1</v>
      </c>
      <c r="CT60" s="22">
        <v>0</v>
      </c>
      <c r="CU60" s="22">
        <v>0</v>
      </c>
      <c r="CV60" s="22">
        <v>0</v>
      </c>
      <c r="CW60" s="21">
        <v>0</v>
      </c>
      <c r="CX60" s="22">
        <v>0</v>
      </c>
      <c r="CY60" s="22">
        <v>0</v>
      </c>
      <c r="CZ60" s="21">
        <v>0</v>
      </c>
      <c r="DA60" s="22">
        <v>0</v>
      </c>
      <c r="DB60" s="22">
        <v>0</v>
      </c>
      <c r="DC60" s="21">
        <v>0</v>
      </c>
      <c r="DD60" s="22">
        <v>0</v>
      </c>
      <c r="DE60" s="22">
        <v>0</v>
      </c>
      <c r="DF60" s="22">
        <v>0</v>
      </c>
      <c r="DG60" s="21">
        <v>0</v>
      </c>
      <c r="DH60" s="21">
        <v>0</v>
      </c>
      <c r="DI60" s="21">
        <v>0</v>
      </c>
      <c r="DJ60" s="22">
        <v>0</v>
      </c>
      <c r="DK60" s="22">
        <v>0</v>
      </c>
      <c r="DL60" s="22">
        <v>0</v>
      </c>
      <c r="DM60" s="21">
        <v>0</v>
      </c>
      <c r="DN60" s="22">
        <v>0</v>
      </c>
      <c r="DO60" s="22">
        <v>0</v>
      </c>
      <c r="DP60" s="22">
        <v>0</v>
      </c>
      <c r="DQ60" s="21">
        <v>0</v>
      </c>
      <c r="DR60" s="19">
        <f t="shared" si="8"/>
        <v>0</v>
      </c>
      <c r="DS60" s="19">
        <f t="shared" si="9"/>
        <v>0</v>
      </c>
      <c r="DT60" s="20">
        <f t="shared" si="10"/>
        <v>1</v>
      </c>
      <c r="DU60" s="19">
        <f t="shared" si="11"/>
        <v>0</v>
      </c>
      <c r="DV60" s="19">
        <f t="shared" si="12"/>
        <v>0</v>
      </c>
      <c r="DW60" s="19">
        <f t="shared" si="13"/>
        <v>0</v>
      </c>
      <c r="DX60" s="19">
        <f t="shared" si="14"/>
        <v>0</v>
      </c>
      <c r="DY60" s="19">
        <f t="shared" si="15"/>
        <v>0</v>
      </c>
    </row>
    <row r="61" spans="1:129" ht="14.5" customHeight="1" x14ac:dyDescent="0.35">
      <c r="A61">
        <v>2646</v>
      </c>
      <c r="B61" t="s">
        <v>276</v>
      </c>
      <c r="C61" t="s">
        <v>2699</v>
      </c>
      <c r="D61" t="s">
        <v>2700</v>
      </c>
      <c r="E61" t="s">
        <v>2701</v>
      </c>
      <c r="F61" t="s">
        <v>2686</v>
      </c>
      <c r="G61" t="s">
        <v>2702</v>
      </c>
      <c r="H61" t="s">
        <v>1541</v>
      </c>
      <c r="I61">
        <v>2021</v>
      </c>
      <c r="J61" t="s">
        <v>2703</v>
      </c>
      <c r="K61" t="s">
        <v>2704</v>
      </c>
      <c r="L61">
        <v>84</v>
      </c>
      <c r="N61" t="s">
        <v>2705</v>
      </c>
      <c r="O61" t="s">
        <v>2706</v>
      </c>
      <c r="P61" t="s">
        <v>192</v>
      </c>
      <c r="Q61" t="s">
        <v>2707</v>
      </c>
      <c r="R61" t="s">
        <v>140</v>
      </c>
      <c r="S61" t="s">
        <v>377</v>
      </c>
      <c r="T61" t="s">
        <v>378</v>
      </c>
      <c r="U61" t="s">
        <v>2694</v>
      </c>
      <c r="V61">
        <v>0</v>
      </c>
      <c r="W61">
        <v>0</v>
      </c>
      <c r="X61">
        <v>0</v>
      </c>
      <c r="Y61">
        <v>0</v>
      </c>
      <c r="Z61">
        <v>0</v>
      </c>
      <c r="AA61">
        <v>0</v>
      </c>
      <c r="AB61">
        <v>0</v>
      </c>
      <c r="AC61">
        <v>0</v>
      </c>
      <c r="AD61">
        <v>0</v>
      </c>
      <c r="AE61">
        <v>0</v>
      </c>
      <c r="AF61">
        <v>1</v>
      </c>
      <c r="AG61" s="28">
        <v>0</v>
      </c>
      <c r="AH61" s="28">
        <v>0</v>
      </c>
      <c r="AI61" s="28">
        <v>0</v>
      </c>
      <c r="AJ61" s="28">
        <v>0</v>
      </c>
      <c r="AK61" s="29">
        <f t="shared" si="0"/>
        <v>0</v>
      </c>
      <c r="AL61" s="30">
        <f t="shared" si="1"/>
        <v>0</v>
      </c>
      <c r="AM61" s="27">
        <v>0</v>
      </c>
      <c r="AN61" s="27">
        <v>0</v>
      </c>
      <c r="AO61" s="27">
        <v>0</v>
      </c>
      <c r="AP61" s="27">
        <v>0</v>
      </c>
      <c r="AQ61" s="27">
        <v>0</v>
      </c>
      <c r="AR61" s="27">
        <v>0</v>
      </c>
      <c r="AS61" s="31">
        <f t="shared" si="2"/>
        <v>0</v>
      </c>
      <c r="AT61" s="32">
        <f t="shared" si="3"/>
        <v>0</v>
      </c>
      <c r="AU61" s="24">
        <v>1</v>
      </c>
      <c r="AV61" s="24">
        <v>0</v>
      </c>
      <c r="AW61" s="24">
        <v>0</v>
      </c>
      <c r="AX61" s="24">
        <v>0</v>
      </c>
      <c r="AY61" s="24">
        <v>0</v>
      </c>
      <c r="AZ61" s="25">
        <f t="shared" si="4"/>
        <v>1</v>
      </c>
      <c r="BA61" s="26">
        <f t="shared" si="5"/>
        <v>1</v>
      </c>
      <c r="BB61" s="23">
        <f t="shared" si="6"/>
        <v>1</v>
      </c>
      <c r="BC61" s="20">
        <f t="shared" si="7"/>
        <v>1</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1</v>
      </c>
      <c r="CO61">
        <v>0</v>
      </c>
      <c r="CP61">
        <v>0</v>
      </c>
      <c r="CQ61" s="21">
        <v>0</v>
      </c>
      <c r="CR61" s="22">
        <v>0</v>
      </c>
      <c r="CS61" s="20">
        <v>0</v>
      </c>
      <c r="CT61" s="22">
        <v>0</v>
      </c>
      <c r="CU61" s="22">
        <v>0</v>
      </c>
      <c r="CV61" s="22">
        <v>0</v>
      </c>
      <c r="CW61" s="21">
        <v>0</v>
      </c>
      <c r="CX61" s="22">
        <v>0</v>
      </c>
      <c r="CY61" s="22">
        <v>0</v>
      </c>
      <c r="CZ61" s="21">
        <v>0</v>
      </c>
      <c r="DA61" s="22">
        <v>0</v>
      </c>
      <c r="DB61" s="22">
        <v>0</v>
      </c>
      <c r="DC61" s="21">
        <v>1</v>
      </c>
      <c r="DD61" s="22">
        <v>0</v>
      </c>
      <c r="DE61" s="22">
        <v>0</v>
      </c>
      <c r="DF61" s="22">
        <v>1</v>
      </c>
      <c r="DG61" s="21">
        <v>0</v>
      </c>
      <c r="DH61" s="21">
        <v>0</v>
      </c>
      <c r="DI61" s="21">
        <v>0</v>
      </c>
      <c r="DJ61" s="22">
        <v>0</v>
      </c>
      <c r="DK61" s="22">
        <v>0</v>
      </c>
      <c r="DL61" s="22">
        <v>0</v>
      </c>
      <c r="DM61" s="21">
        <v>0</v>
      </c>
      <c r="DN61" s="22">
        <v>0</v>
      </c>
      <c r="DO61" s="22">
        <v>0</v>
      </c>
      <c r="DP61" s="22">
        <v>0</v>
      </c>
      <c r="DQ61" s="21">
        <v>0</v>
      </c>
      <c r="DR61" s="19">
        <f t="shared" si="8"/>
        <v>0</v>
      </c>
      <c r="DS61" s="19">
        <f t="shared" si="9"/>
        <v>0</v>
      </c>
      <c r="DT61" s="20">
        <f t="shared" si="10"/>
        <v>0</v>
      </c>
      <c r="DU61" s="19">
        <f t="shared" si="11"/>
        <v>0</v>
      </c>
      <c r="DV61" s="19">
        <f t="shared" si="12"/>
        <v>0</v>
      </c>
      <c r="DW61" s="19">
        <f t="shared" si="13"/>
        <v>0</v>
      </c>
      <c r="DX61" s="19">
        <f t="shared" si="14"/>
        <v>0</v>
      </c>
      <c r="DY61" s="19">
        <f t="shared" si="15"/>
        <v>0</v>
      </c>
    </row>
    <row r="62" spans="1:129" ht="14.5" customHeight="1" x14ac:dyDescent="0.35">
      <c r="A62">
        <v>2385</v>
      </c>
      <c r="B62" t="s">
        <v>185</v>
      </c>
      <c r="C62" t="s">
        <v>457</v>
      </c>
      <c r="D62" t="s">
        <v>458</v>
      </c>
      <c r="E62" t="s">
        <v>459</v>
      </c>
      <c r="F62" t="s">
        <v>460</v>
      </c>
      <c r="G62" t="s">
        <v>461</v>
      </c>
      <c r="H62" t="s">
        <v>410</v>
      </c>
      <c r="I62">
        <v>2021</v>
      </c>
      <c r="J62" t="s">
        <v>462</v>
      </c>
      <c r="K62" t="s">
        <v>305</v>
      </c>
      <c r="L62">
        <v>11</v>
      </c>
      <c r="M62">
        <v>1</v>
      </c>
      <c r="N62" t="s">
        <v>463</v>
      </c>
      <c r="O62" t="s">
        <v>122</v>
      </c>
      <c r="P62" t="s">
        <v>123</v>
      </c>
      <c r="Q62" t="s">
        <v>464</v>
      </c>
      <c r="R62" t="s">
        <v>140</v>
      </c>
      <c r="S62" t="s">
        <v>126</v>
      </c>
      <c r="T62" t="s">
        <v>127</v>
      </c>
      <c r="U62" t="s">
        <v>465</v>
      </c>
      <c r="V62">
        <v>0</v>
      </c>
      <c r="W62">
        <v>0</v>
      </c>
      <c r="X62">
        <v>0</v>
      </c>
      <c r="Y62">
        <v>0</v>
      </c>
      <c r="Z62">
        <v>0</v>
      </c>
      <c r="AA62">
        <v>0</v>
      </c>
      <c r="AB62">
        <v>0</v>
      </c>
      <c r="AC62">
        <v>0</v>
      </c>
      <c r="AD62">
        <v>0</v>
      </c>
      <c r="AE62">
        <v>0</v>
      </c>
      <c r="AF62">
        <v>0</v>
      </c>
      <c r="AG62" s="28">
        <v>0</v>
      </c>
      <c r="AH62" s="28">
        <v>0</v>
      </c>
      <c r="AI62" s="28">
        <v>0</v>
      </c>
      <c r="AJ62" s="28">
        <v>0</v>
      </c>
      <c r="AK62" s="29">
        <f t="shared" si="0"/>
        <v>0</v>
      </c>
      <c r="AL62" s="30">
        <f t="shared" si="1"/>
        <v>0</v>
      </c>
      <c r="AM62" s="27">
        <v>0</v>
      </c>
      <c r="AN62" s="27">
        <v>0</v>
      </c>
      <c r="AO62" s="27">
        <v>0</v>
      </c>
      <c r="AP62" s="27">
        <v>0</v>
      </c>
      <c r="AQ62" s="27">
        <v>0</v>
      </c>
      <c r="AR62" s="27">
        <v>0</v>
      </c>
      <c r="AS62" s="31">
        <f t="shared" si="2"/>
        <v>0</v>
      </c>
      <c r="AT62" s="32">
        <f t="shared" si="3"/>
        <v>0</v>
      </c>
      <c r="AU62" s="24">
        <v>0</v>
      </c>
      <c r="AV62" s="24">
        <v>0</v>
      </c>
      <c r="AW62" s="24">
        <v>0</v>
      </c>
      <c r="AX62" s="24">
        <v>1</v>
      </c>
      <c r="AY62" s="24">
        <v>0</v>
      </c>
      <c r="AZ62" s="25">
        <f t="shared" si="4"/>
        <v>1</v>
      </c>
      <c r="BA62" s="26">
        <f t="shared" si="5"/>
        <v>1</v>
      </c>
      <c r="BB62" s="23">
        <f t="shared" si="6"/>
        <v>1</v>
      </c>
      <c r="BC62" s="20">
        <f t="shared" si="7"/>
        <v>1</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s="21">
        <v>1</v>
      </c>
      <c r="CR62" s="22">
        <v>0</v>
      </c>
      <c r="CS62" s="20">
        <v>1</v>
      </c>
      <c r="CT62" s="22">
        <v>0</v>
      </c>
      <c r="CU62" s="22">
        <v>0</v>
      </c>
      <c r="CV62" s="22">
        <v>0</v>
      </c>
      <c r="CW62" s="21">
        <v>0</v>
      </c>
      <c r="CX62" s="22">
        <v>0</v>
      </c>
      <c r="CY62" s="22">
        <v>0</v>
      </c>
      <c r="CZ62" s="21">
        <v>0</v>
      </c>
      <c r="DA62" s="22">
        <v>0</v>
      </c>
      <c r="DB62" s="22">
        <v>0</v>
      </c>
      <c r="DC62" s="21">
        <v>0</v>
      </c>
      <c r="DD62" s="22">
        <v>0</v>
      </c>
      <c r="DE62" s="22">
        <v>0</v>
      </c>
      <c r="DF62" s="22">
        <v>0</v>
      </c>
      <c r="DG62" s="21">
        <v>0</v>
      </c>
      <c r="DH62" s="21">
        <v>0</v>
      </c>
      <c r="DI62" s="21">
        <v>0</v>
      </c>
      <c r="DJ62" s="22">
        <v>0</v>
      </c>
      <c r="DK62" s="22">
        <v>0</v>
      </c>
      <c r="DL62" s="22">
        <v>0</v>
      </c>
      <c r="DM62" s="21">
        <v>0</v>
      </c>
      <c r="DN62" s="22">
        <v>0</v>
      </c>
      <c r="DO62" s="22">
        <v>0</v>
      </c>
      <c r="DP62" s="22">
        <v>0</v>
      </c>
      <c r="DQ62" s="21">
        <v>0</v>
      </c>
      <c r="DR62" s="19">
        <f t="shared" si="8"/>
        <v>0</v>
      </c>
      <c r="DS62" s="19">
        <f t="shared" si="9"/>
        <v>0</v>
      </c>
      <c r="DT62" s="20">
        <f t="shared" si="10"/>
        <v>1</v>
      </c>
      <c r="DU62" s="19">
        <f t="shared" si="11"/>
        <v>0</v>
      </c>
      <c r="DV62" s="19">
        <f t="shared" si="12"/>
        <v>0</v>
      </c>
      <c r="DW62" s="19">
        <f t="shared" si="13"/>
        <v>0</v>
      </c>
      <c r="DX62" s="19">
        <f t="shared" si="14"/>
        <v>0</v>
      </c>
      <c r="DY62" s="19">
        <f t="shared" si="15"/>
        <v>0</v>
      </c>
    </row>
    <row r="63" spans="1:129" ht="14.5" customHeight="1" x14ac:dyDescent="0.35">
      <c r="A63">
        <v>2813</v>
      </c>
      <c r="B63" t="s">
        <v>244</v>
      </c>
      <c r="C63" t="s">
        <v>3643</v>
      </c>
      <c r="D63" t="s">
        <v>3644</v>
      </c>
      <c r="E63" t="s">
        <v>3645</v>
      </c>
      <c r="G63" t="s">
        <v>3646</v>
      </c>
      <c r="H63" t="s">
        <v>3647</v>
      </c>
      <c r="I63">
        <v>2021</v>
      </c>
      <c r="J63" t="s">
        <v>3648</v>
      </c>
      <c r="K63" t="s">
        <v>3649</v>
      </c>
      <c r="O63" t="s">
        <v>138</v>
      </c>
      <c r="P63" t="s">
        <v>123</v>
      </c>
      <c r="Q63" t="s">
        <v>3650</v>
      </c>
      <c r="R63" t="s">
        <v>140</v>
      </c>
      <c r="S63" t="s">
        <v>126</v>
      </c>
      <c r="T63" t="s">
        <v>127</v>
      </c>
      <c r="U63" t="s">
        <v>3651</v>
      </c>
      <c r="V63">
        <v>0</v>
      </c>
      <c r="W63">
        <v>0</v>
      </c>
      <c r="X63">
        <v>0</v>
      </c>
      <c r="Y63">
        <v>0</v>
      </c>
      <c r="Z63">
        <v>0</v>
      </c>
      <c r="AA63">
        <v>0</v>
      </c>
      <c r="AB63">
        <v>0</v>
      </c>
      <c r="AC63">
        <v>0</v>
      </c>
      <c r="AD63">
        <v>0</v>
      </c>
      <c r="AE63">
        <v>0</v>
      </c>
      <c r="AF63">
        <v>0</v>
      </c>
      <c r="AG63" s="28">
        <v>0</v>
      </c>
      <c r="AH63" s="28">
        <v>0</v>
      </c>
      <c r="AI63" s="28">
        <v>0</v>
      </c>
      <c r="AJ63" s="28">
        <v>0</v>
      </c>
      <c r="AK63" s="29">
        <f t="shared" si="0"/>
        <v>0</v>
      </c>
      <c r="AL63" s="30">
        <f t="shared" si="1"/>
        <v>0</v>
      </c>
      <c r="AM63" s="27">
        <v>0</v>
      </c>
      <c r="AN63" s="27">
        <v>0</v>
      </c>
      <c r="AO63" s="27">
        <v>0</v>
      </c>
      <c r="AP63" s="27">
        <v>0</v>
      </c>
      <c r="AQ63" s="27">
        <v>0</v>
      </c>
      <c r="AR63" s="27">
        <v>0</v>
      </c>
      <c r="AS63" s="31">
        <f t="shared" si="2"/>
        <v>0</v>
      </c>
      <c r="AT63" s="32">
        <f t="shared" si="3"/>
        <v>0</v>
      </c>
      <c r="AU63" s="24">
        <v>0</v>
      </c>
      <c r="AV63" s="24">
        <v>0</v>
      </c>
      <c r="AW63" s="24">
        <v>1</v>
      </c>
      <c r="AX63" s="24">
        <v>0</v>
      </c>
      <c r="AY63" s="24">
        <v>0</v>
      </c>
      <c r="AZ63" s="25">
        <f t="shared" si="4"/>
        <v>1</v>
      </c>
      <c r="BA63" s="26">
        <f t="shared" si="5"/>
        <v>1</v>
      </c>
      <c r="BB63" s="23">
        <f t="shared" si="6"/>
        <v>1</v>
      </c>
      <c r="BC63" s="20">
        <f t="shared" si="7"/>
        <v>1</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s="21">
        <v>1</v>
      </c>
      <c r="CR63" s="22">
        <v>0</v>
      </c>
      <c r="CS63" s="20">
        <v>1</v>
      </c>
      <c r="CT63" s="22">
        <v>0</v>
      </c>
      <c r="CU63" s="22">
        <v>0</v>
      </c>
      <c r="CV63" s="22">
        <v>0</v>
      </c>
      <c r="CW63" s="21">
        <v>0</v>
      </c>
      <c r="CX63" s="22">
        <v>0</v>
      </c>
      <c r="CY63" s="22">
        <v>0</v>
      </c>
      <c r="CZ63" s="21">
        <v>0</v>
      </c>
      <c r="DA63" s="22">
        <v>0</v>
      </c>
      <c r="DB63" s="22">
        <v>0</v>
      </c>
      <c r="DC63" s="21">
        <v>0</v>
      </c>
      <c r="DD63" s="22">
        <v>0</v>
      </c>
      <c r="DE63" s="22">
        <v>0</v>
      </c>
      <c r="DF63" s="22">
        <v>0</v>
      </c>
      <c r="DG63" s="21">
        <v>0</v>
      </c>
      <c r="DH63" s="21">
        <v>0</v>
      </c>
      <c r="DI63" s="21">
        <v>0</v>
      </c>
      <c r="DJ63" s="22">
        <v>0</v>
      </c>
      <c r="DK63" s="22">
        <v>0</v>
      </c>
      <c r="DL63" s="22">
        <v>0</v>
      </c>
      <c r="DM63" s="21">
        <v>0</v>
      </c>
      <c r="DN63" s="22">
        <v>0</v>
      </c>
      <c r="DO63" s="22">
        <v>0</v>
      </c>
      <c r="DP63" s="22">
        <v>0</v>
      </c>
      <c r="DQ63" s="21">
        <v>0</v>
      </c>
      <c r="DR63" s="19">
        <f t="shared" si="8"/>
        <v>0</v>
      </c>
      <c r="DS63" s="19">
        <f t="shared" si="9"/>
        <v>0</v>
      </c>
      <c r="DT63" s="20">
        <f t="shared" si="10"/>
        <v>1</v>
      </c>
      <c r="DU63" s="19">
        <f t="shared" si="11"/>
        <v>0</v>
      </c>
      <c r="DV63" s="19">
        <f t="shared" si="12"/>
        <v>0</v>
      </c>
      <c r="DW63" s="19">
        <f t="shared" si="13"/>
        <v>0</v>
      </c>
      <c r="DX63" s="19">
        <f t="shared" si="14"/>
        <v>0</v>
      </c>
      <c r="DY63" s="19">
        <f t="shared" si="15"/>
        <v>0</v>
      </c>
    </row>
    <row r="64" spans="1:129" ht="14.5" customHeight="1" x14ac:dyDescent="0.35">
      <c r="A64">
        <v>2415</v>
      </c>
      <c r="B64" t="s">
        <v>244</v>
      </c>
      <c r="C64" t="s">
        <v>675</v>
      </c>
      <c r="D64" t="s">
        <v>676</v>
      </c>
      <c r="E64" t="s">
        <v>677</v>
      </c>
      <c r="G64" t="s">
        <v>678</v>
      </c>
      <c r="H64" t="s">
        <v>470</v>
      </c>
      <c r="I64">
        <v>2021</v>
      </c>
      <c r="J64" t="s">
        <v>679</v>
      </c>
      <c r="K64" t="s">
        <v>305</v>
      </c>
      <c r="L64">
        <v>11</v>
      </c>
      <c r="M64">
        <v>1</v>
      </c>
      <c r="N64" t="s">
        <v>680</v>
      </c>
      <c r="O64" t="s">
        <v>122</v>
      </c>
      <c r="P64" t="s">
        <v>123</v>
      </c>
      <c r="Q64" t="s">
        <v>681</v>
      </c>
      <c r="R64" t="s">
        <v>140</v>
      </c>
      <c r="S64" t="s">
        <v>126</v>
      </c>
      <c r="T64" t="s">
        <v>127</v>
      </c>
      <c r="U64" t="s">
        <v>682</v>
      </c>
      <c r="V64">
        <v>0</v>
      </c>
      <c r="W64">
        <v>0</v>
      </c>
      <c r="X64">
        <v>0</v>
      </c>
      <c r="Y64">
        <v>0</v>
      </c>
      <c r="Z64">
        <v>0</v>
      </c>
      <c r="AA64">
        <v>0</v>
      </c>
      <c r="AB64">
        <v>0</v>
      </c>
      <c r="AC64">
        <v>0</v>
      </c>
      <c r="AD64">
        <v>0</v>
      </c>
      <c r="AE64">
        <v>0</v>
      </c>
      <c r="AF64">
        <v>0</v>
      </c>
      <c r="AG64" s="28">
        <v>0</v>
      </c>
      <c r="AH64" s="28">
        <v>0</v>
      </c>
      <c r="AI64" s="28">
        <v>0</v>
      </c>
      <c r="AJ64" s="28">
        <v>0</v>
      </c>
      <c r="AK64" s="29">
        <f t="shared" si="0"/>
        <v>0</v>
      </c>
      <c r="AL64" s="30">
        <f t="shared" si="1"/>
        <v>0</v>
      </c>
      <c r="AM64" s="27">
        <v>0</v>
      </c>
      <c r="AN64" s="27">
        <v>0</v>
      </c>
      <c r="AO64" s="27">
        <v>0</v>
      </c>
      <c r="AP64" s="27">
        <v>0</v>
      </c>
      <c r="AQ64" s="27">
        <v>0</v>
      </c>
      <c r="AR64" s="27">
        <v>0</v>
      </c>
      <c r="AS64" s="31">
        <f t="shared" si="2"/>
        <v>0</v>
      </c>
      <c r="AT64" s="32">
        <f t="shared" si="3"/>
        <v>0</v>
      </c>
      <c r="AU64" s="24">
        <v>0</v>
      </c>
      <c r="AV64" s="24">
        <v>0</v>
      </c>
      <c r="AW64" s="24">
        <v>1</v>
      </c>
      <c r="AX64" s="24">
        <v>0</v>
      </c>
      <c r="AY64" s="24">
        <v>0</v>
      </c>
      <c r="AZ64" s="25">
        <f t="shared" si="4"/>
        <v>1</v>
      </c>
      <c r="BA64" s="26">
        <f t="shared" si="5"/>
        <v>1</v>
      </c>
      <c r="BB64" s="23">
        <f t="shared" si="6"/>
        <v>1</v>
      </c>
      <c r="BC64" s="20">
        <f t="shared" si="7"/>
        <v>1</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s="21">
        <v>1</v>
      </c>
      <c r="CR64" s="22">
        <v>0</v>
      </c>
      <c r="CS64" s="20">
        <v>1</v>
      </c>
      <c r="CT64" s="22">
        <v>0</v>
      </c>
      <c r="CU64" s="22">
        <v>0</v>
      </c>
      <c r="CV64" s="22">
        <v>0</v>
      </c>
      <c r="CW64" s="21">
        <v>0</v>
      </c>
      <c r="CX64" s="22">
        <v>0</v>
      </c>
      <c r="CY64" s="22">
        <v>0</v>
      </c>
      <c r="CZ64" s="21">
        <v>0</v>
      </c>
      <c r="DA64" s="22">
        <v>0</v>
      </c>
      <c r="DB64" s="22">
        <v>0</v>
      </c>
      <c r="DC64" s="21">
        <v>0</v>
      </c>
      <c r="DD64" s="22">
        <v>0</v>
      </c>
      <c r="DE64" s="22">
        <v>0</v>
      </c>
      <c r="DF64" s="22">
        <v>0</v>
      </c>
      <c r="DG64" s="21">
        <v>0</v>
      </c>
      <c r="DH64" s="21">
        <v>0</v>
      </c>
      <c r="DI64" s="21">
        <v>0</v>
      </c>
      <c r="DJ64" s="22">
        <v>0</v>
      </c>
      <c r="DK64" s="22">
        <v>0</v>
      </c>
      <c r="DL64" s="22">
        <v>0</v>
      </c>
      <c r="DM64" s="21">
        <v>0</v>
      </c>
      <c r="DN64" s="22">
        <v>0</v>
      </c>
      <c r="DO64" s="22">
        <v>0</v>
      </c>
      <c r="DP64" s="22">
        <v>0</v>
      </c>
      <c r="DQ64" s="21">
        <v>0</v>
      </c>
      <c r="DR64" s="19">
        <f t="shared" si="8"/>
        <v>0</v>
      </c>
      <c r="DS64" s="19">
        <f t="shared" si="9"/>
        <v>0</v>
      </c>
      <c r="DT64" s="20">
        <f t="shared" si="10"/>
        <v>1</v>
      </c>
      <c r="DU64" s="19">
        <f t="shared" si="11"/>
        <v>0</v>
      </c>
      <c r="DV64" s="19">
        <f t="shared" si="12"/>
        <v>0</v>
      </c>
      <c r="DW64" s="19">
        <f t="shared" si="13"/>
        <v>0</v>
      </c>
      <c r="DX64" s="19">
        <f t="shared" si="14"/>
        <v>0</v>
      </c>
      <c r="DY64" s="19">
        <f t="shared" si="15"/>
        <v>0</v>
      </c>
    </row>
    <row r="65" spans="1:129" ht="14.5" customHeight="1" x14ac:dyDescent="0.35">
      <c r="A65">
        <v>2789</v>
      </c>
      <c r="B65" t="s">
        <v>185</v>
      </c>
      <c r="C65" t="s">
        <v>3529</v>
      </c>
      <c r="D65" t="s">
        <v>3530</v>
      </c>
      <c r="E65" t="s">
        <v>3531</v>
      </c>
      <c r="F65" t="s">
        <v>3531</v>
      </c>
      <c r="H65" t="s">
        <v>3532</v>
      </c>
      <c r="I65">
        <v>2021</v>
      </c>
      <c r="J65" t="s">
        <v>3533</v>
      </c>
      <c r="K65" t="s">
        <v>3534</v>
      </c>
      <c r="L65">
        <v>1</v>
      </c>
      <c r="N65" t="s">
        <v>3535</v>
      </c>
      <c r="O65" t="s">
        <v>3536</v>
      </c>
      <c r="P65" t="s">
        <v>123</v>
      </c>
      <c r="Q65" t="s">
        <v>3537</v>
      </c>
      <c r="R65" t="s">
        <v>125</v>
      </c>
      <c r="S65" t="s">
        <v>126</v>
      </c>
      <c r="T65" t="s">
        <v>161</v>
      </c>
      <c r="U65" t="s">
        <v>3538</v>
      </c>
      <c r="V65">
        <v>0</v>
      </c>
      <c r="W65">
        <v>0</v>
      </c>
      <c r="X65">
        <v>0</v>
      </c>
      <c r="Y65">
        <v>0</v>
      </c>
      <c r="Z65">
        <v>0</v>
      </c>
      <c r="AA65">
        <v>0</v>
      </c>
      <c r="AB65">
        <v>0</v>
      </c>
      <c r="AC65">
        <v>0</v>
      </c>
      <c r="AD65">
        <v>0</v>
      </c>
      <c r="AE65">
        <v>0</v>
      </c>
      <c r="AF65">
        <v>0</v>
      </c>
      <c r="AG65" s="28">
        <v>0</v>
      </c>
      <c r="AH65" s="28">
        <v>0</v>
      </c>
      <c r="AI65" s="28">
        <v>0</v>
      </c>
      <c r="AJ65" s="28">
        <v>1</v>
      </c>
      <c r="AK65" s="29">
        <f t="shared" si="0"/>
        <v>1</v>
      </c>
      <c r="AL65" s="30">
        <f t="shared" si="1"/>
        <v>1</v>
      </c>
      <c r="AM65" s="27">
        <v>0</v>
      </c>
      <c r="AN65" s="27">
        <v>0</v>
      </c>
      <c r="AO65" s="27">
        <v>0</v>
      </c>
      <c r="AP65" s="27">
        <v>0</v>
      </c>
      <c r="AQ65" s="27">
        <v>0</v>
      </c>
      <c r="AR65" s="27">
        <v>0</v>
      </c>
      <c r="AS65" s="31">
        <f t="shared" si="2"/>
        <v>0</v>
      </c>
      <c r="AT65" s="32">
        <f t="shared" si="3"/>
        <v>0</v>
      </c>
      <c r="AU65" s="24">
        <v>0</v>
      </c>
      <c r="AV65" s="24">
        <v>0</v>
      </c>
      <c r="AW65" s="24">
        <v>0</v>
      </c>
      <c r="AX65" s="24">
        <v>0</v>
      </c>
      <c r="AY65" s="24">
        <v>0</v>
      </c>
      <c r="AZ65" s="25">
        <f t="shared" si="4"/>
        <v>0</v>
      </c>
      <c r="BA65" s="26">
        <f t="shared" si="5"/>
        <v>0</v>
      </c>
      <c r="BB65" s="23">
        <f t="shared" si="6"/>
        <v>1</v>
      </c>
      <c r="BC65" s="20">
        <f t="shared" si="7"/>
        <v>1</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s="21">
        <v>1</v>
      </c>
      <c r="CR65" s="22">
        <v>0</v>
      </c>
      <c r="CS65" s="20">
        <v>0</v>
      </c>
      <c r="CT65" s="22">
        <v>1</v>
      </c>
      <c r="CU65" s="22">
        <v>0</v>
      </c>
      <c r="CV65" s="22">
        <v>0</v>
      </c>
      <c r="CW65" s="21">
        <v>0</v>
      </c>
      <c r="CX65" s="22">
        <v>0</v>
      </c>
      <c r="CY65" s="22">
        <v>0</v>
      </c>
      <c r="CZ65" s="21">
        <v>0</v>
      </c>
      <c r="DA65" s="22">
        <v>0</v>
      </c>
      <c r="DB65" s="22">
        <v>0</v>
      </c>
      <c r="DC65" s="21">
        <v>0</v>
      </c>
      <c r="DD65" s="22">
        <v>0</v>
      </c>
      <c r="DE65" s="22">
        <v>0</v>
      </c>
      <c r="DF65" s="22">
        <v>0</v>
      </c>
      <c r="DG65" s="21">
        <v>0</v>
      </c>
      <c r="DH65" s="21">
        <v>0</v>
      </c>
      <c r="DI65" s="21">
        <v>0</v>
      </c>
      <c r="DJ65" s="22">
        <v>0</v>
      </c>
      <c r="DK65" s="22">
        <v>0</v>
      </c>
      <c r="DL65" s="22">
        <v>0</v>
      </c>
      <c r="DM65" s="21">
        <v>0</v>
      </c>
      <c r="DN65" s="22">
        <v>0</v>
      </c>
      <c r="DO65" s="22">
        <v>0</v>
      </c>
      <c r="DP65" s="22">
        <v>0</v>
      </c>
      <c r="DQ65" s="21">
        <v>0</v>
      </c>
      <c r="DR65" s="19">
        <f t="shared" si="8"/>
        <v>0</v>
      </c>
      <c r="DS65" s="19">
        <f t="shared" si="9"/>
        <v>0</v>
      </c>
      <c r="DT65" s="20">
        <f t="shared" si="10"/>
        <v>0</v>
      </c>
      <c r="DU65" s="19">
        <f t="shared" si="11"/>
        <v>1</v>
      </c>
      <c r="DV65" s="19">
        <f t="shared" si="12"/>
        <v>0</v>
      </c>
      <c r="DW65" s="19">
        <f t="shared" si="13"/>
        <v>0</v>
      </c>
      <c r="DX65" s="19">
        <f t="shared" si="14"/>
        <v>0</v>
      </c>
      <c r="DY65" s="19">
        <f t="shared" si="15"/>
        <v>0</v>
      </c>
    </row>
    <row r="66" spans="1:129" ht="14.5" customHeight="1" x14ac:dyDescent="0.35">
      <c r="A66">
        <v>2376</v>
      </c>
      <c r="B66" t="s">
        <v>416</v>
      </c>
      <c r="C66" t="s">
        <v>417</v>
      </c>
      <c r="D66" t="s">
        <v>418</v>
      </c>
      <c r="E66" t="s">
        <v>419</v>
      </c>
      <c r="F66" t="s">
        <v>420</v>
      </c>
      <c r="G66" t="s">
        <v>421</v>
      </c>
      <c r="H66" t="s">
        <v>303</v>
      </c>
      <c r="I66">
        <v>2021</v>
      </c>
      <c r="J66" t="s">
        <v>422</v>
      </c>
      <c r="K66" t="s">
        <v>423</v>
      </c>
      <c r="L66">
        <v>123</v>
      </c>
      <c r="N66" t="s">
        <v>424</v>
      </c>
      <c r="O66" t="s">
        <v>182</v>
      </c>
      <c r="P66" t="s">
        <v>123</v>
      </c>
      <c r="Q66" t="s">
        <v>425</v>
      </c>
      <c r="R66" t="s">
        <v>140</v>
      </c>
      <c r="S66" t="s">
        <v>126</v>
      </c>
      <c r="T66" t="s">
        <v>127</v>
      </c>
      <c r="U66" t="s">
        <v>426</v>
      </c>
      <c r="V66">
        <v>0</v>
      </c>
      <c r="W66">
        <v>0</v>
      </c>
      <c r="X66">
        <v>0</v>
      </c>
      <c r="Y66">
        <v>0</v>
      </c>
      <c r="Z66">
        <v>0</v>
      </c>
      <c r="AA66">
        <v>0</v>
      </c>
      <c r="AB66">
        <v>0</v>
      </c>
      <c r="AC66">
        <v>0</v>
      </c>
      <c r="AD66">
        <v>0</v>
      </c>
      <c r="AE66">
        <v>0</v>
      </c>
      <c r="AF66">
        <v>0</v>
      </c>
      <c r="AG66" s="28">
        <v>0</v>
      </c>
      <c r="AH66" s="28">
        <v>0</v>
      </c>
      <c r="AI66" s="28">
        <v>0</v>
      </c>
      <c r="AJ66" s="28">
        <v>0</v>
      </c>
      <c r="AK66" s="29">
        <f t="shared" ref="AK66:AK129" si="16">SUM(AG66:AJ66)</f>
        <v>0</v>
      </c>
      <c r="AL66" s="30">
        <f t="shared" ref="AL66:AL129" si="17">IF((SUM(AG66:AJ66)&gt;=1),1,0)</f>
        <v>0</v>
      </c>
      <c r="AM66" s="27">
        <v>0</v>
      </c>
      <c r="AN66" s="27">
        <v>0</v>
      </c>
      <c r="AO66" s="27">
        <v>0</v>
      </c>
      <c r="AP66" s="27">
        <v>0</v>
      </c>
      <c r="AQ66" s="27">
        <v>0</v>
      </c>
      <c r="AR66" s="27">
        <v>0</v>
      </c>
      <c r="AS66" s="31">
        <f t="shared" ref="AS66:AS129" si="18">SUM(AM66:AR66)</f>
        <v>0</v>
      </c>
      <c r="AT66" s="32">
        <f t="shared" ref="AT66:AT129" si="19">IF((SUM(AM66:AR66)&gt;=1),1,0)</f>
        <v>0</v>
      </c>
      <c r="AU66" s="24">
        <v>0</v>
      </c>
      <c r="AV66" s="24">
        <v>0</v>
      </c>
      <c r="AW66" s="24">
        <v>0</v>
      </c>
      <c r="AX66" s="24">
        <v>0</v>
      </c>
      <c r="AY66" s="24">
        <v>1</v>
      </c>
      <c r="AZ66" s="25">
        <f t="shared" ref="AZ66:AZ129" si="20">SUM(AU66:AY66)</f>
        <v>1</v>
      </c>
      <c r="BA66" s="26">
        <f t="shared" ref="BA66:BA129" si="21">IF((SUM(AU66:AY66)&gt;=1),1,0)</f>
        <v>1</v>
      </c>
      <c r="BB66" s="23">
        <f t="shared" ref="BB66:BB129" si="22">SUM(AG66:AJ66,AM66:AR66,AU66:AY66)</f>
        <v>1</v>
      </c>
      <c r="BC66" s="20">
        <f t="shared" ref="BC66:BC129" si="23">IF((SUM(AG66:AJ66,AM66:AR66,AU66:AY66)&gt;=1),1,0)</f>
        <v>1</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s="21">
        <v>1</v>
      </c>
      <c r="CR66" s="22">
        <v>0</v>
      </c>
      <c r="CS66" s="20">
        <v>1</v>
      </c>
      <c r="CT66" s="22">
        <v>0</v>
      </c>
      <c r="CU66" s="22">
        <v>0</v>
      </c>
      <c r="CV66" s="22">
        <v>0</v>
      </c>
      <c r="CW66" s="21">
        <v>0</v>
      </c>
      <c r="CX66" s="22">
        <v>0</v>
      </c>
      <c r="CY66" s="22">
        <v>0</v>
      </c>
      <c r="CZ66" s="21">
        <v>0</v>
      </c>
      <c r="DA66" s="22">
        <v>0</v>
      </c>
      <c r="DB66" s="22">
        <v>0</v>
      </c>
      <c r="DC66" s="21">
        <v>0</v>
      </c>
      <c r="DD66" s="22">
        <v>0</v>
      </c>
      <c r="DE66" s="22">
        <v>0</v>
      </c>
      <c r="DF66" s="22">
        <v>0</v>
      </c>
      <c r="DG66" s="21">
        <v>0</v>
      </c>
      <c r="DH66" s="21">
        <v>0</v>
      </c>
      <c r="DI66" s="21">
        <v>0</v>
      </c>
      <c r="DJ66" s="22">
        <v>0</v>
      </c>
      <c r="DK66" s="22">
        <v>0</v>
      </c>
      <c r="DL66" s="22">
        <v>0</v>
      </c>
      <c r="DM66" s="21">
        <v>0</v>
      </c>
      <c r="DN66" s="22">
        <v>0</v>
      </c>
      <c r="DO66" s="22">
        <v>0</v>
      </c>
      <c r="DP66" s="22">
        <v>0</v>
      </c>
      <c r="DQ66" s="21">
        <v>0</v>
      </c>
      <c r="DR66" s="19">
        <f t="shared" ref="DR66:DR129" si="24">IF(OR(CR66&gt;0,CX66&gt;0),1,0)</f>
        <v>0</v>
      </c>
      <c r="DS66" s="19">
        <f t="shared" ref="DS66:DS129" si="25">CV66</f>
        <v>0</v>
      </c>
      <c r="DT66" s="20">
        <f t="shared" ref="DT66:DT129" si="26">CS66</f>
        <v>1</v>
      </c>
      <c r="DU66" s="19">
        <f t="shared" ref="DU66:DU129" si="27">CT66</f>
        <v>0</v>
      </c>
      <c r="DV66" s="19">
        <f t="shared" ref="DV66:DV129" si="28">CY66</f>
        <v>0</v>
      </c>
      <c r="DW66" s="19">
        <f t="shared" ref="DW66:DW129" si="29">IF(OR(DA66&gt;0,DE66&gt;0,DH66&gt;0), 1,0)</f>
        <v>0</v>
      </c>
      <c r="DX66" s="19">
        <f t="shared" ref="DX66:DX129" si="30">IF(OR(DK66&gt;0,DL66&gt;0), 1,0)</f>
        <v>0</v>
      </c>
      <c r="DY66" s="19">
        <f t="shared" ref="DY66:DY129" si="31">IF(OR(DN66&gt;0,DP66&gt;0),1,0)</f>
        <v>0</v>
      </c>
    </row>
    <row r="67" spans="1:129" ht="14.5" customHeight="1" x14ac:dyDescent="0.35">
      <c r="A67">
        <v>2756</v>
      </c>
      <c r="B67" t="s">
        <v>185</v>
      </c>
      <c r="C67" t="s">
        <v>3338</v>
      </c>
      <c r="D67" t="s">
        <v>3339</v>
      </c>
      <c r="E67" t="s">
        <v>510</v>
      </c>
      <c r="F67" t="s">
        <v>510</v>
      </c>
      <c r="H67" t="s">
        <v>696</v>
      </c>
      <c r="I67">
        <v>2021</v>
      </c>
      <c r="J67" t="s">
        <v>3340</v>
      </c>
      <c r="K67" t="s">
        <v>3341</v>
      </c>
      <c r="N67" t="s">
        <v>3342</v>
      </c>
      <c r="O67" t="s">
        <v>159</v>
      </c>
      <c r="P67" t="s">
        <v>123</v>
      </c>
      <c r="Q67" t="s">
        <v>3343</v>
      </c>
      <c r="R67" t="s">
        <v>125</v>
      </c>
      <c r="S67" t="s">
        <v>126</v>
      </c>
      <c r="T67" t="s">
        <v>161</v>
      </c>
      <c r="U67" t="s">
        <v>637</v>
      </c>
      <c r="V67">
        <v>0</v>
      </c>
      <c r="W67">
        <v>0</v>
      </c>
      <c r="X67">
        <v>0</v>
      </c>
      <c r="Y67">
        <v>0</v>
      </c>
      <c r="Z67">
        <v>0</v>
      </c>
      <c r="AA67">
        <v>0</v>
      </c>
      <c r="AB67">
        <v>0</v>
      </c>
      <c r="AC67">
        <v>0</v>
      </c>
      <c r="AD67">
        <v>0</v>
      </c>
      <c r="AE67">
        <v>0</v>
      </c>
      <c r="AF67">
        <v>0</v>
      </c>
      <c r="AG67" s="28">
        <v>0</v>
      </c>
      <c r="AH67" s="28">
        <v>0</v>
      </c>
      <c r="AI67" s="28">
        <v>0</v>
      </c>
      <c r="AJ67" s="28">
        <v>0</v>
      </c>
      <c r="AK67" s="29">
        <f t="shared" si="16"/>
        <v>0</v>
      </c>
      <c r="AL67" s="30">
        <f t="shared" si="17"/>
        <v>0</v>
      </c>
      <c r="AM67" s="27">
        <v>0</v>
      </c>
      <c r="AN67" s="27">
        <v>0</v>
      </c>
      <c r="AO67" s="27">
        <v>0</v>
      </c>
      <c r="AP67" s="27">
        <v>0</v>
      </c>
      <c r="AQ67" s="27">
        <v>0</v>
      </c>
      <c r="AR67" s="27">
        <v>0</v>
      </c>
      <c r="AS67" s="31">
        <f t="shared" si="18"/>
        <v>0</v>
      </c>
      <c r="AT67" s="32">
        <f t="shared" si="19"/>
        <v>0</v>
      </c>
      <c r="AU67" s="24">
        <v>0</v>
      </c>
      <c r="AV67" s="24">
        <v>0</v>
      </c>
      <c r="AW67" s="24">
        <v>1</v>
      </c>
      <c r="AX67" s="24">
        <v>0</v>
      </c>
      <c r="AY67" s="24">
        <v>0</v>
      </c>
      <c r="AZ67" s="25">
        <f t="shared" si="20"/>
        <v>1</v>
      </c>
      <c r="BA67" s="26">
        <f t="shared" si="21"/>
        <v>1</v>
      </c>
      <c r="BB67" s="23">
        <f t="shared" si="22"/>
        <v>1</v>
      </c>
      <c r="BC67" s="20">
        <f t="shared" si="23"/>
        <v>1</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s="21">
        <v>1</v>
      </c>
      <c r="CR67" s="22">
        <v>0</v>
      </c>
      <c r="CS67" s="20">
        <v>0</v>
      </c>
      <c r="CT67" s="22">
        <v>1</v>
      </c>
      <c r="CU67" s="22">
        <v>0</v>
      </c>
      <c r="CV67" s="22">
        <v>0</v>
      </c>
      <c r="CW67" s="21">
        <v>0</v>
      </c>
      <c r="CX67" s="22">
        <v>0</v>
      </c>
      <c r="CY67" s="22">
        <v>0</v>
      </c>
      <c r="CZ67" s="21">
        <v>0</v>
      </c>
      <c r="DA67" s="22">
        <v>0</v>
      </c>
      <c r="DB67" s="22">
        <v>0</v>
      </c>
      <c r="DC67" s="21">
        <v>0</v>
      </c>
      <c r="DD67" s="22">
        <v>0</v>
      </c>
      <c r="DE67" s="22">
        <v>0</v>
      </c>
      <c r="DF67" s="22">
        <v>0</v>
      </c>
      <c r="DG67" s="21">
        <v>0</v>
      </c>
      <c r="DH67" s="21">
        <v>0</v>
      </c>
      <c r="DI67" s="21">
        <v>0</v>
      </c>
      <c r="DJ67" s="22">
        <v>0</v>
      </c>
      <c r="DK67" s="22">
        <v>0</v>
      </c>
      <c r="DL67" s="22">
        <v>0</v>
      </c>
      <c r="DM67" s="21">
        <v>0</v>
      </c>
      <c r="DN67" s="22">
        <v>0</v>
      </c>
      <c r="DO67" s="22">
        <v>0</v>
      </c>
      <c r="DP67" s="22">
        <v>0</v>
      </c>
      <c r="DQ67" s="21">
        <v>0</v>
      </c>
      <c r="DR67" s="19">
        <f t="shared" si="24"/>
        <v>0</v>
      </c>
      <c r="DS67" s="19">
        <f t="shared" si="25"/>
        <v>0</v>
      </c>
      <c r="DT67" s="20">
        <f t="shared" si="26"/>
        <v>0</v>
      </c>
      <c r="DU67" s="19">
        <f t="shared" si="27"/>
        <v>1</v>
      </c>
      <c r="DV67" s="19">
        <f t="shared" si="28"/>
        <v>0</v>
      </c>
      <c r="DW67" s="19">
        <f t="shared" si="29"/>
        <v>0</v>
      </c>
      <c r="DX67" s="19">
        <f t="shared" si="30"/>
        <v>0</v>
      </c>
      <c r="DY67" s="19">
        <f t="shared" si="31"/>
        <v>0</v>
      </c>
    </row>
    <row r="68" spans="1:129" ht="14.5" customHeight="1" x14ac:dyDescent="0.35">
      <c r="A68">
        <v>2776</v>
      </c>
      <c r="B68" t="s">
        <v>1226</v>
      </c>
      <c r="C68" t="s">
        <v>3453</v>
      </c>
      <c r="D68" t="s">
        <v>3454</v>
      </c>
      <c r="E68" t="s">
        <v>259</v>
      </c>
      <c r="F68" t="s">
        <v>259</v>
      </c>
      <c r="H68" t="s">
        <v>3455</v>
      </c>
      <c r="I68">
        <v>2021</v>
      </c>
      <c r="J68" t="s">
        <v>3456</v>
      </c>
      <c r="K68" t="s">
        <v>3457</v>
      </c>
      <c r="L68">
        <v>22</v>
      </c>
      <c r="M68" t="s">
        <v>3458</v>
      </c>
      <c r="N68" t="s">
        <v>3459</v>
      </c>
      <c r="O68" t="s">
        <v>3460</v>
      </c>
      <c r="P68" t="s">
        <v>123</v>
      </c>
      <c r="Q68" t="s">
        <v>3461</v>
      </c>
      <c r="R68" t="s">
        <v>140</v>
      </c>
      <c r="S68" t="s">
        <v>126</v>
      </c>
      <c r="T68" t="s">
        <v>127</v>
      </c>
      <c r="U68" t="s">
        <v>3452</v>
      </c>
      <c r="V68">
        <v>0</v>
      </c>
      <c r="W68">
        <v>0</v>
      </c>
      <c r="X68">
        <v>0</v>
      </c>
      <c r="Y68">
        <v>0</v>
      </c>
      <c r="Z68">
        <v>0</v>
      </c>
      <c r="AA68">
        <v>0</v>
      </c>
      <c r="AB68">
        <v>0</v>
      </c>
      <c r="AC68">
        <v>0</v>
      </c>
      <c r="AD68">
        <v>0</v>
      </c>
      <c r="AE68">
        <v>0</v>
      </c>
      <c r="AF68">
        <v>0</v>
      </c>
      <c r="AG68" s="28">
        <v>0</v>
      </c>
      <c r="AH68" s="28">
        <v>0</v>
      </c>
      <c r="AI68" s="28">
        <v>0</v>
      </c>
      <c r="AJ68" s="28">
        <v>0</v>
      </c>
      <c r="AK68" s="29">
        <f t="shared" si="16"/>
        <v>0</v>
      </c>
      <c r="AL68" s="30">
        <f t="shared" si="17"/>
        <v>0</v>
      </c>
      <c r="AM68" s="27">
        <v>0</v>
      </c>
      <c r="AN68" s="27">
        <v>1</v>
      </c>
      <c r="AO68" s="27">
        <v>1</v>
      </c>
      <c r="AP68" s="27">
        <v>1</v>
      </c>
      <c r="AQ68" s="27">
        <v>0</v>
      </c>
      <c r="AR68" s="27">
        <v>0</v>
      </c>
      <c r="AS68" s="31">
        <f t="shared" si="18"/>
        <v>3</v>
      </c>
      <c r="AT68" s="32">
        <f t="shared" si="19"/>
        <v>1</v>
      </c>
      <c r="AU68" s="24">
        <v>0</v>
      </c>
      <c r="AV68" s="24">
        <v>0</v>
      </c>
      <c r="AW68" s="24">
        <v>0</v>
      </c>
      <c r="AX68" s="24">
        <v>0</v>
      </c>
      <c r="AY68" s="24">
        <v>0</v>
      </c>
      <c r="AZ68" s="25">
        <f t="shared" si="20"/>
        <v>0</v>
      </c>
      <c r="BA68" s="26">
        <f t="shared" si="21"/>
        <v>0</v>
      </c>
      <c r="BB68" s="23">
        <f t="shared" si="22"/>
        <v>3</v>
      </c>
      <c r="BC68" s="20">
        <f t="shared" si="23"/>
        <v>1</v>
      </c>
      <c r="BD68">
        <v>0</v>
      </c>
      <c r="BE68">
        <v>0</v>
      </c>
      <c r="BF68">
        <v>0</v>
      </c>
      <c r="BG68">
        <v>0</v>
      </c>
      <c r="BH68">
        <v>0</v>
      </c>
      <c r="BI68">
        <v>0</v>
      </c>
      <c r="BJ68">
        <v>0</v>
      </c>
      <c r="BK68">
        <v>0</v>
      </c>
      <c r="BL68">
        <v>0</v>
      </c>
      <c r="BM68">
        <v>0</v>
      </c>
      <c r="BN68">
        <v>0</v>
      </c>
      <c r="BO68">
        <v>0</v>
      </c>
      <c r="BP68">
        <v>0</v>
      </c>
      <c r="BQ68">
        <v>0</v>
      </c>
      <c r="BR68">
        <v>1</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s="21">
        <v>1</v>
      </c>
      <c r="CR68" s="22">
        <v>0</v>
      </c>
      <c r="CS68" s="20">
        <v>1</v>
      </c>
      <c r="CT68" s="22">
        <v>0</v>
      </c>
      <c r="CU68" s="22">
        <v>0</v>
      </c>
      <c r="CV68" s="22">
        <v>0</v>
      </c>
      <c r="CW68" s="21">
        <v>0</v>
      </c>
      <c r="CX68" s="22">
        <v>0</v>
      </c>
      <c r="CY68" s="22">
        <v>0</v>
      </c>
      <c r="CZ68" s="21">
        <v>0</v>
      </c>
      <c r="DA68" s="22">
        <v>0</v>
      </c>
      <c r="DB68" s="22">
        <v>0</v>
      </c>
      <c r="DC68" s="21">
        <v>0</v>
      </c>
      <c r="DD68" s="22">
        <v>0</v>
      </c>
      <c r="DE68" s="22">
        <v>0</v>
      </c>
      <c r="DF68" s="22">
        <v>0</v>
      </c>
      <c r="DG68" s="21">
        <v>0</v>
      </c>
      <c r="DH68" s="21">
        <v>0</v>
      </c>
      <c r="DI68" s="21">
        <v>0</v>
      </c>
      <c r="DJ68" s="22">
        <v>0</v>
      </c>
      <c r="DK68" s="22">
        <v>0</v>
      </c>
      <c r="DL68" s="22">
        <v>0</v>
      </c>
      <c r="DM68" s="21">
        <v>0</v>
      </c>
      <c r="DN68" s="22">
        <v>0</v>
      </c>
      <c r="DO68" s="22">
        <v>0</v>
      </c>
      <c r="DP68" s="22">
        <v>0</v>
      </c>
      <c r="DQ68" s="21">
        <v>0</v>
      </c>
      <c r="DR68" s="19">
        <f t="shared" si="24"/>
        <v>0</v>
      </c>
      <c r="DS68" s="19">
        <f t="shared" si="25"/>
        <v>0</v>
      </c>
      <c r="DT68" s="20">
        <f t="shared" si="26"/>
        <v>1</v>
      </c>
      <c r="DU68" s="19">
        <f t="shared" si="27"/>
        <v>0</v>
      </c>
      <c r="DV68" s="19">
        <f t="shared" si="28"/>
        <v>0</v>
      </c>
      <c r="DW68" s="19">
        <f t="shared" si="29"/>
        <v>0</v>
      </c>
      <c r="DX68" s="19">
        <f t="shared" si="30"/>
        <v>0</v>
      </c>
      <c r="DY68" s="19">
        <f t="shared" si="31"/>
        <v>0</v>
      </c>
    </row>
    <row r="69" spans="1:129" ht="14.5" customHeight="1" x14ac:dyDescent="0.35">
      <c r="A69">
        <v>2441</v>
      </c>
      <c r="B69" t="s">
        <v>485</v>
      </c>
      <c r="C69" t="s">
        <v>897</v>
      </c>
      <c r="D69" t="s">
        <v>898</v>
      </c>
      <c r="E69" t="s">
        <v>899</v>
      </c>
      <c r="F69" t="s">
        <v>900</v>
      </c>
      <c r="G69" t="s">
        <v>901</v>
      </c>
      <c r="H69" t="s">
        <v>902</v>
      </c>
      <c r="I69">
        <v>2021</v>
      </c>
      <c r="J69" t="s">
        <v>903</v>
      </c>
      <c r="K69" t="s">
        <v>904</v>
      </c>
      <c r="L69">
        <v>2021</v>
      </c>
      <c r="M69" t="s">
        <v>905</v>
      </c>
      <c r="N69" t="s">
        <v>906</v>
      </c>
      <c r="O69" t="s">
        <v>182</v>
      </c>
      <c r="P69" t="s">
        <v>123</v>
      </c>
      <c r="Q69" t="s">
        <v>907</v>
      </c>
      <c r="R69" t="s">
        <v>140</v>
      </c>
      <c r="S69" t="s">
        <v>126</v>
      </c>
      <c r="T69" t="s">
        <v>127</v>
      </c>
      <c r="U69" t="s">
        <v>908</v>
      </c>
      <c r="V69">
        <v>0</v>
      </c>
      <c r="W69">
        <v>0</v>
      </c>
      <c r="X69">
        <v>0</v>
      </c>
      <c r="Y69">
        <v>0</v>
      </c>
      <c r="Z69">
        <v>0</v>
      </c>
      <c r="AA69">
        <v>0</v>
      </c>
      <c r="AB69">
        <v>0</v>
      </c>
      <c r="AC69">
        <v>0</v>
      </c>
      <c r="AD69">
        <v>0</v>
      </c>
      <c r="AE69">
        <v>0</v>
      </c>
      <c r="AF69">
        <v>0</v>
      </c>
      <c r="AG69" s="28">
        <v>0</v>
      </c>
      <c r="AH69" s="28">
        <v>0</v>
      </c>
      <c r="AI69" s="28">
        <v>0</v>
      </c>
      <c r="AJ69" s="28">
        <v>0</v>
      </c>
      <c r="AK69" s="29">
        <f t="shared" si="16"/>
        <v>0</v>
      </c>
      <c r="AL69" s="30">
        <f t="shared" si="17"/>
        <v>0</v>
      </c>
      <c r="AM69" s="27">
        <v>0</v>
      </c>
      <c r="AN69" s="27">
        <v>0</v>
      </c>
      <c r="AO69" s="27">
        <v>0</v>
      </c>
      <c r="AP69" s="27">
        <v>0</v>
      </c>
      <c r="AQ69" s="27">
        <v>0</v>
      </c>
      <c r="AR69" s="27">
        <v>0</v>
      </c>
      <c r="AS69" s="31">
        <f t="shared" si="18"/>
        <v>0</v>
      </c>
      <c r="AT69" s="32">
        <f t="shared" si="19"/>
        <v>0</v>
      </c>
      <c r="AU69" s="24">
        <v>0</v>
      </c>
      <c r="AV69" s="24">
        <v>1</v>
      </c>
      <c r="AW69" s="24">
        <v>0</v>
      </c>
      <c r="AX69" s="24">
        <v>0</v>
      </c>
      <c r="AY69" s="24">
        <v>0</v>
      </c>
      <c r="AZ69" s="25">
        <f t="shared" si="20"/>
        <v>1</v>
      </c>
      <c r="BA69" s="26">
        <f t="shared" si="21"/>
        <v>1</v>
      </c>
      <c r="BB69" s="23">
        <f t="shared" si="22"/>
        <v>1</v>
      </c>
      <c r="BC69" s="20">
        <f t="shared" si="23"/>
        <v>1</v>
      </c>
      <c r="BD69">
        <v>0</v>
      </c>
      <c r="BE69">
        <v>0</v>
      </c>
      <c r="BF69">
        <v>1</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s="21">
        <v>1</v>
      </c>
      <c r="CR69" s="22">
        <v>0</v>
      </c>
      <c r="CS69" s="20">
        <v>1</v>
      </c>
      <c r="CT69" s="22">
        <v>0</v>
      </c>
      <c r="CU69" s="22">
        <v>0</v>
      </c>
      <c r="CV69" s="22">
        <v>0</v>
      </c>
      <c r="CW69" s="21">
        <v>0</v>
      </c>
      <c r="CX69" s="22">
        <v>0</v>
      </c>
      <c r="CY69" s="22">
        <v>0</v>
      </c>
      <c r="CZ69" s="21">
        <v>0</v>
      </c>
      <c r="DA69" s="22">
        <v>0</v>
      </c>
      <c r="DB69" s="22">
        <v>0</v>
      </c>
      <c r="DC69" s="21">
        <v>0</v>
      </c>
      <c r="DD69" s="22">
        <v>0</v>
      </c>
      <c r="DE69" s="22">
        <v>0</v>
      </c>
      <c r="DF69" s="22">
        <v>0</v>
      </c>
      <c r="DG69" s="21">
        <v>0</v>
      </c>
      <c r="DH69" s="21">
        <v>0</v>
      </c>
      <c r="DI69" s="21">
        <v>0</v>
      </c>
      <c r="DJ69" s="22">
        <v>0</v>
      </c>
      <c r="DK69" s="22">
        <v>0</v>
      </c>
      <c r="DL69" s="22">
        <v>0</v>
      </c>
      <c r="DM69" s="21">
        <v>0</v>
      </c>
      <c r="DN69" s="22">
        <v>0</v>
      </c>
      <c r="DO69" s="22">
        <v>0</v>
      </c>
      <c r="DP69" s="22">
        <v>0</v>
      </c>
      <c r="DQ69" s="21">
        <v>0</v>
      </c>
      <c r="DR69" s="19">
        <f t="shared" si="24"/>
        <v>0</v>
      </c>
      <c r="DS69" s="19">
        <f t="shared" si="25"/>
        <v>0</v>
      </c>
      <c r="DT69" s="20">
        <f t="shared" si="26"/>
        <v>1</v>
      </c>
      <c r="DU69" s="19">
        <f t="shared" si="27"/>
        <v>0</v>
      </c>
      <c r="DV69" s="19">
        <f t="shared" si="28"/>
        <v>0</v>
      </c>
      <c r="DW69" s="19">
        <f t="shared" si="29"/>
        <v>0</v>
      </c>
      <c r="DX69" s="19">
        <f t="shared" si="30"/>
        <v>0</v>
      </c>
      <c r="DY69" s="19">
        <f t="shared" si="31"/>
        <v>0</v>
      </c>
    </row>
    <row r="70" spans="1:129" ht="14.5" customHeight="1" x14ac:dyDescent="0.35">
      <c r="A70">
        <v>2372</v>
      </c>
      <c r="B70" t="s">
        <v>244</v>
      </c>
      <c r="C70" t="s">
        <v>390</v>
      </c>
      <c r="D70" t="s">
        <v>391</v>
      </c>
      <c r="E70" t="s">
        <v>392</v>
      </c>
      <c r="F70" t="s">
        <v>393</v>
      </c>
      <c r="G70" t="s">
        <v>394</v>
      </c>
      <c r="H70" t="s">
        <v>395</v>
      </c>
      <c r="I70">
        <v>2021</v>
      </c>
      <c r="J70" t="s">
        <v>396</v>
      </c>
      <c r="N70" t="s">
        <v>397</v>
      </c>
      <c r="O70" t="s">
        <v>159</v>
      </c>
      <c r="P70" t="s">
        <v>123</v>
      </c>
      <c r="Q70" t="s">
        <v>398</v>
      </c>
      <c r="R70" t="s">
        <v>140</v>
      </c>
      <c r="S70" t="s">
        <v>126</v>
      </c>
      <c r="T70" t="s">
        <v>161</v>
      </c>
      <c r="U70" t="s">
        <v>367</v>
      </c>
      <c r="V70">
        <v>0</v>
      </c>
      <c r="W70">
        <v>0</v>
      </c>
      <c r="X70">
        <v>0</v>
      </c>
      <c r="Y70">
        <v>0</v>
      </c>
      <c r="Z70">
        <v>0</v>
      </c>
      <c r="AA70">
        <v>0</v>
      </c>
      <c r="AB70">
        <v>0</v>
      </c>
      <c r="AC70">
        <v>0</v>
      </c>
      <c r="AD70">
        <v>0</v>
      </c>
      <c r="AE70">
        <v>0</v>
      </c>
      <c r="AF70">
        <v>0</v>
      </c>
      <c r="AG70" s="28">
        <v>0</v>
      </c>
      <c r="AH70" s="28">
        <v>1</v>
      </c>
      <c r="AI70" s="28">
        <v>0</v>
      </c>
      <c r="AJ70" s="28">
        <v>0</v>
      </c>
      <c r="AK70" s="29">
        <f t="shared" si="16"/>
        <v>1</v>
      </c>
      <c r="AL70" s="30">
        <f t="shared" si="17"/>
        <v>1</v>
      </c>
      <c r="AM70" s="27">
        <v>0</v>
      </c>
      <c r="AN70" s="27">
        <v>0</v>
      </c>
      <c r="AO70" s="27">
        <v>0</v>
      </c>
      <c r="AP70" s="27">
        <v>0</v>
      </c>
      <c r="AQ70" s="27">
        <v>0</v>
      </c>
      <c r="AR70" s="27">
        <v>0</v>
      </c>
      <c r="AS70" s="31">
        <f t="shared" si="18"/>
        <v>0</v>
      </c>
      <c r="AT70" s="32">
        <f t="shared" si="19"/>
        <v>0</v>
      </c>
      <c r="AU70" s="24">
        <v>0</v>
      </c>
      <c r="AV70" s="24">
        <v>0</v>
      </c>
      <c r="AW70" s="24">
        <v>0</v>
      </c>
      <c r="AX70" s="24">
        <v>0</v>
      </c>
      <c r="AY70" s="24">
        <v>0</v>
      </c>
      <c r="AZ70" s="25">
        <f t="shared" si="20"/>
        <v>0</v>
      </c>
      <c r="BA70" s="26">
        <f t="shared" si="21"/>
        <v>0</v>
      </c>
      <c r="BB70" s="23">
        <f t="shared" si="22"/>
        <v>1</v>
      </c>
      <c r="BC70" s="20">
        <f t="shared" si="23"/>
        <v>1</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s="21">
        <v>1</v>
      </c>
      <c r="CR70" s="22">
        <v>0</v>
      </c>
      <c r="CS70" s="20">
        <v>0</v>
      </c>
      <c r="CT70" s="22">
        <v>1</v>
      </c>
      <c r="CU70" s="22">
        <v>0</v>
      </c>
      <c r="CV70" s="22">
        <v>0</v>
      </c>
      <c r="CW70" s="21">
        <v>0</v>
      </c>
      <c r="CX70" s="22">
        <v>0</v>
      </c>
      <c r="CY70" s="22">
        <v>0</v>
      </c>
      <c r="CZ70" s="21">
        <v>0</v>
      </c>
      <c r="DA70" s="22">
        <v>0</v>
      </c>
      <c r="DB70" s="22">
        <v>0</v>
      </c>
      <c r="DC70" s="21">
        <v>0</v>
      </c>
      <c r="DD70" s="22">
        <v>0</v>
      </c>
      <c r="DE70" s="22">
        <v>0</v>
      </c>
      <c r="DF70" s="22">
        <v>0</v>
      </c>
      <c r="DG70" s="21">
        <v>0</v>
      </c>
      <c r="DH70" s="21">
        <v>0</v>
      </c>
      <c r="DI70" s="21">
        <v>0</v>
      </c>
      <c r="DJ70" s="22">
        <v>0</v>
      </c>
      <c r="DK70" s="22">
        <v>0</v>
      </c>
      <c r="DL70" s="22">
        <v>0</v>
      </c>
      <c r="DM70" s="21">
        <v>0</v>
      </c>
      <c r="DN70" s="22">
        <v>0</v>
      </c>
      <c r="DO70" s="22">
        <v>0</v>
      </c>
      <c r="DP70" s="22">
        <v>0</v>
      </c>
      <c r="DQ70" s="21">
        <v>0</v>
      </c>
      <c r="DR70" s="19">
        <f t="shared" si="24"/>
        <v>0</v>
      </c>
      <c r="DS70" s="19">
        <f t="shared" si="25"/>
        <v>0</v>
      </c>
      <c r="DT70" s="20">
        <f t="shared" si="26"/>
        <v>0</v>
      </c>
      <c r="DU70" s="19">
        <f t="shared" si="27"/>
        <v>1</v>
      </c>
      <c r="DV70" s="19">
        <f t="shared" si="28"/>
        <v>0</v>
      </c>
      <c r="DW70" s="19">
        <f t="shared" si="29"/>
        <v>0</v>
      </c>
      <c r="DX70" s="19">
        <f t="shared" si="30"/>
        <v>0</v>
      </c>
      <c r="DY70" s="19">
        <f t="shared" si="31"/>
        <v>0</v>
      </c>
    </row>
    <row r="71" spans="1:129" ht="14.5" customHeight="1" x14ac:dyDescent="0.35">
      <c r="A71">
        <v>2503</v>
      </c>
      <c r="B71" t="s">
        <v>559</v>
      </c>
      <c r="C71" t="s">
        <v>1464</v>
      </c>
      <c r="D71" t="s">
        <v>1465</v>
      </c>
      <c r="E71" t="s">
        <v>1466</v>
      </c>
      <c r="F71" t="s">
        <v>1467</v>
      </c>
      <c r="G71" t="s">
        <v>1468</v>
      </c>
      <c r="H71" t="s">
        <v>1469</v>
      </c>
      <c r="I71">
        <v>2021</v>
      </c>
      <c r="J71" t="s">
        <v>1470</v>
      </c>
      <c r="K71" t="s">
        <v>567</v>
      </c>
      <c r="L71">
        <v>13</v>
      </c>
      <c r="M71">
        <v>10</v>
      </c>
      <c r="N71">
        <v>5676</v>
      </c>
      <c r="O71" t="s">
        <v>568</v>
      </c>
      <c r="P71" t="s">
        <v>123</v>
      </c>
      <c r="Q71" t="s">
        <v>1471</v>
      </c>
      <c r="R71" t="s">
        <v>140</v>
      </c>
      <c r="S71" t="s">
        <v>126</v>
      </c>
      <c r="T71" t="s">
        <v>127</v>
      </c>
      <c r="U71" t="s">
        <v>570</v>
      </c>
      <c r="V71">
        <v>0</v>
      </c>
      <c r="W71">
        <v>0</v>
      </c>
      <c r="X71">
        <v>0</v>
      </c>
      <c r="Y71">
        <v>0</v>
      </c>
      <c r="Z71">
        <v>0</v>
      </c>
      <c r="AA71">
        <v>0</v>
      </c>
      <c r="AB71">
        <v>0</v>
      </c>
      <c r="AC71">
        <v>0</v>
      </c>
      <c r="AD71">
        <v>0</v>
      </c>
      <c r="AE71">
        <v>0</v>
      </c>
      <c r="AF71">
        <v>0</v>
      </c>
      <c r="AG71" s="28">
        <v>0</v>
      </c>
      <c r="AH71" s="28">
        <v>1</v>
      </c>
      <c r="AI71" s="28">
        <v>0</v>
      </c>
      <c r="AJ71" s="28">
        <v>0</v>
      </c>
      <c r="AK71" s="29">
        <f t="shared" si="16"/>
        <v>1</v>
      </c>
      <c r="AL71" s="30">
        <f t="shared" si="17"/>
        <v>1</v>
      </c>
      <c r="AM71" s="27">
        <v>0</v>
      </c>
      <c r="AN71" s="27">
        <v>0</v>
      </c>
      <c r="AO71" s="27">
        <v>0</v>
      </c>
      <c r="AP71" s="27">
        <v>0</v>
      </c>
      <c r="AQ71" s="27">
        <v>0</v>
      </c>
      <c r="AR71" s="27">
        <v>0</v>
      </c>
      <c r="AS71" s="31">
        <f t="shared" si="18"/>
        <v>0</v>
      </c>
      <c r="AT71" s="32">
        <f t="shared" si="19"/>
        <v>0</v>
      </c>
      <c r="AU71" s="24">
        <v>0</v>
      </c>
      <c r="AV71" s="24">
        <v>0</v>
      </c>
      <c r="AW71" s="24">
        <v>0</v>
      </c>
      <c r="AX71" s="24">
        <v>0</v>
      </c>
      <c r="AY71" s="24">
        <v>0</v>
      </c>
      <c r="AZ71" s="25">
        <f t="shared" si="20"/>
        <v>0</v>
      </c>
      <c r="BA71" s="26">
        <f t="shared" si="21"/>
        <v>0</v>
      </c>
      <c r="BB71" s="23">
        <f t="shared" si="22"/>
        <v>1</v>
      </c>
      <c r="BC71" s="20">
        <f t="shared" si="23"/>
        <v>1</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s="21">
        <v>1</v>
      </c>
      <c r="CR71" s="22">
        <v>0</v>
      </c>
      <c r="CS71" s="20">
        <v>1</v>
      </c>
      <c r="CT71" s="22">
        <v>0</v>
      </c>
      <c r="CU71" s="22">
        <v>0</v>
      </c>
      <c r="CV71" s="22">
        <v>0</v>
      </c>
      <c r="CW71" s="21">
        <v>0</v>
      </c>
      <c r="CX71" s="22">
        <v>0</v>
      </c>
      <c r="CY71" s="22">
        <v>0</v>
      </c>
      <c r="CZ71" s="21">
        <v>0</v>
      </c>
      <c r="DA71" s="22">
        <v>0</v>
      </c>
      <c r="DB71" s="22">
        <v>0</v>
      </c>
      <c r="DC71" s="21">
        <v>0</v>
      </c>
      <c r="DD71" s="22">
        <v>0</v>
      </c>
      <c r="DE71" s="22">
        <v>0</v>
      </c>
      <c r="DF71" s="22">
        <v>0</v>
      </c>
      <c r="DG71" s="21">
        <v>0</v>
      </c>
      <c r="DH71" s="21">
        <v>0</v>
      </c>
      <c r="DI71" s="21">
        <v>0</v>
      </c>
      <c r="DJ71" s="22">
        <v>0</v>
      </c>
      <c r="DK71" s="22">
        <v>0</v>
      </c>
      <c r="DL71" s="22">
        <v>0</v>
      </c>
      <c r="DM71" s="21">
        <v>0</v>
      </c>
      <c r="DN71" s="22">
        <v>0</v>
      </c>
      <c r="DO71" s="22">
        <v>0</v>
      </c>
      <c r="DP71" s="22">
        <v>0</v>
      </c>
      <c r="DQ71" s="21">
        <v>0</v>
      </c>
      <c r="DR71" s="19">
        <f t="shared" si="24"/>
        <v>0</v>
      </c>
      <c r="DS71" s="19">
        <f t="shared" si="25"/>
        <v>0</v>
      </c>
      <c r="DT71" s="20">
        <f t="shared" si="26"/>
        <v>1</v>
      </c>
      <c r="DU71" s="19">
        <f t="shared" si="27"/>
        <v>0</v>
      </c>
      <c r="DV71" s="19">
        <f t="shared" si="28"/>
        <v>0</v>
      </c>
      <c r="DW71" s="19">
        <f t="shared" si="29"/>
        <v>0</v>
      </c>
      <c r="DX71" s="19">
        <f t="shared" si="30"/>
        <v>0</v>
      </c>
      <c r="DY71" s="19">
        <f t="shared" si="31"/>
        <v>0</v>
      </c>
    </row>
    <row r="72" spans="1:129" ht="14.5" customHeight="1" x14ac:dyDescent="0.35">
      <c r="A72">
        <v>2745</v>
      </c>
      <c r="B72" t="s">
        <v>185</v>
      </c>
      <c r="C72" t="s">
        <v>3268</v>
      </c>
      <c r="D72" t="s">
        <v>3269</v>
      </c>
      <c r="E72" t="s">
        <v>3270</v>
      </c>
      <c r="F72" t="s">
        <v>3271</v>
      </c>
      <c r="G72" t="s">
        <v>3272</v>
      </c>
      <c r="H72" t="s">
        <v>3273</v>
      </c>
      <c r="I72">
        <v>2021</v>
      </c>
      <c r="J72" t="s">
        <v>3274</v>
      </c>
      <c r="K72" t="s">
        <v>3275</v>
      </c>
      <c r="L72">
        <v>211</v>
      </c>
      <c r="N72">
        <v>104098</v>
      </c>
      <c r="O72" t="s">
        <v>182</v>
      </c>
      <c r="P72" t="s">
        <v>123</v>
      </c>
      <c r="Q72" t="s">
        <v>3276</v>
      </c>
      <c r="R72" t="s">
        <v>140</v>
      </c>
      <c r="S72" t="s">
        <v>126</v>
      </c>
      <c r="T72" t="s">
        <v>127</v>
      </c>
      <c r="U72" t="s">
        <v>3277</v>
      </c>
      <c r="V72">
        <v>0</v>
      </c>
      <c r="W72">
        <v>0</v>
      </c>
      <c r="X72">
        <v>0</v>
      </c>
      <c r="Y72">
        <v>0</v>
      </c>
      <c r="Z72">
        <v>0</v>
      </c>
      <c r="AA72">
        <v>0</v>
      </c>
      <c r="AB72">
        <v>0</v>
      </c>
      <c r="AC72">
        <v>0</v>
      </c>
      <c r="AD72">
        <v>0</v>
      </c>
      <c r="AE72">
        <v>0</v>
      </c>
      <c r="AF72">
        <v>0</v>
      </c>
      <c r="AG72" s="28">
        <v>0</v>
      </c>
      <c r="AH72" s="28">
        <v>1</v>
      </c>
      <c r="AI72" s="28">
        <v>0</v>
      </c>
      <c r="AJ72" s="28">
        <v>0</v>
      </c>
      <c r="AK72" s="29">
        <f t="shared" si="16"/>
        <v>1</v>
      </c>
      <c r="AL72" s="30">
        <f t="shared" si="17"/>
        <v>1</v>
      </c>
      <c r="AM72" s="27">
        <v>0</v>
      </c>
      <c r="AN72" s="27">
        <v>0</v>
      </c>
      <c r="AO72" s="27">
        <v>0</v>
      </c>
      <c r="AP72" s="27">
        <v>0</v>
      </c>
      <c r="AQ72" s="27">
        <v>0</v>
      </c>
      <c r="AR72" s="27">
        <v>0</v>
      </c>
      <c r="AS72" s="31">
        <f t="shared" si="18"/>
        <v>0</v>
      </c>
      <c r="AT72" s="32">
        <f t="shared" si="19"/>
        <v>0</v>
      </c>
      <c r="AU72" s="24">
        <v>0</v>
      </c>
      <c r="AV72" s="24">
        <v>0</v>
      </c>
      <c r="AW72" s="24">
        <v>0</v>
      </c>
      <c r="AX72" s="24">
        <v>0</v>
      </c>
      <c r="AY72" s="24">
        <v>0</v>
      </c>
      <c r="AZ72" s="25">
        <f t="shared" si="20"/>
        <v>0</v>
      </c>
      <c r="BA72" s="26">
        <f t="shared" si="21"/>
        <v>0</v>
      </c>
      <c r="BB72" s="23">
        <f t="shared" si="22"/>
        <v>1</v>
      </c>
      <c r="BC72" s="20">
        <f t="shared" si="23"/>
        <v>1</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s="21">
        <v>1</v>
      </c>
      <c r="CR72" s="22">
        <v>0</v>
      </c>
      <c r="CS72" s="20">
        <v>1</v>
      </c>
      <c r="CT72" s="22">
        <v>0</v>
      </c>
      <c r="CU72" s="22">
        <v>0</v>
      </c>
      <c r="CV72" s="22">
        <v>0</v>
      </c>
      <c r="CW72" s="21">
        <v>0</v>
      </c>
      <c r="CX72" s="22">
        <v>0</v>
      </c>
      <c r="CY72" s="22">
        <v>0</v>
      </c>
      <c r="CZ72" s="21">
        <v>0</v>
      </c>
      <c r="DA72" s="22">
        <v>0</v>
      </c>
      <c r="DB72" s="22">
        <v>0</v>
      </c>
      <c r="DC72" s="21">
        <v>0</v>
      </c>
      <c r="DD72" s="22">
        <v>0</v>
      </c>
      <c r="DE72" s="22">
        <v>0</v>
      </c>
      <c r="DF72" s="22">
        <v>0</v>
      </c>
      <c r="DG72" s="21">
        <v>0</v>
      </c>
      <c r="DH72" s="21">
        <v>0</v>
      </c>
      <c r="DI72" s="21">
        <v>0</v>
      </c>
      <c r="DJ72" s="22">
        <v>0</v>
      </c>
      <c r="DK72" s="22">
        <v>0</v>
      </c>
      <c r="DL72" s="22">
        <v>0</v>
      </c>
      <c r="DM72" s="21">
        <v>0</v>
      </c>
      <c r="DN72" s="22">
        <v>0</v>
      </c>
      <c r="DO72" s="22">
        <v>0</v>
      </c>
      <c r="DP72" s="22">
        <v>0</v>
      </c>
      <c r="DQ72" s="21">
        <v>0</v>
      </c>
      <c r="DR72" s="19">
        <f t="shared" si="24"/>
        <v>0</v>
      </c>
      <c r="DS72" s="19">
        <f t="shared" si="25"/>
        <v>0</v>
      </c>
      <c r="DT72" s="20">
        <f t="shared" si="26"/>
        <v>1</v>
      </c>
      <c r="DU72" s="19">
        <f t="shared" si="27"/>
        <v>0</v>
      </c>
      <c r="DV72" s="19">
        <f t="shared" si="28"/>
        <v>0</v>
      </c>
      <c r="DW72" s="19">
        <f t="shared" si="29"/>
        <v>0</v>
      </c>
      <c r="DX72" s="19">
        <f t="shared" si="30"/>
        <v>0</v>
      </c>
      <c r="DY72" s="19">
        <f t="shared" si="31"/>
        <v>0</v>
      </c>
    </row>
    <row r="73" spans="1:129" ht="14.5" customHeight="1" x14ac:dyDescent="0.35">
      <c r="A73">
        <v>2420</v>
      </c>
      <c r="B73" t="s">
        <v>244</v>
      </c>
      <c r="C73" t="s">
        <v>720</v>
      </c>
      <c r="D73" t="s">
        <v>721</v>
      </c>
      <c r="E73" t="s">
        <v>722</v>
      </c>
      <c r="F73" t="s">
        <v>723</v>
      </c>
      <c r="G73" t="s">
        <v>724</v>
      </c>
      <c r="H73" t="s">
        <v>237</v>
      </c>
      <c r="I73">
        <v>2021</v>
      </c>
      <c r="J73" t="s">
        <v>725</v>
      </c>
      <c r="K73" t="s">
        <v>717</v>
      </c>
      <c r="N73" t="s">
        <v>726</v>
      </c>
      <c r="O73" t="s">
        <v>159</v>
      </c>
      <c r="P73" t="s">
        <v>123</v>
      </c>
      <c r="Q73" t="s">
        <v>727</v>
      </c>
      <c r="R73" t="s">
        <v>140</v>
      </c>
      <c r="S73" t="s">
        <v>126</v>
      </c>
      <c r="T73" t="s">
        <v>161</v>
      </c>
      <c r="U73" t="s">
        <v>367</v>
      </c>
      <c r="V73">
        <v>0</v>
      </c>
      <c r="W73">
        <v>0</v>
      </c>
      <c r="X73">
        <v>0</v>
      </c>
      <c r="Y73">
        <v>0</v>
      </c>
      <c r="Z73">
        <v>0</v>
      </c>
      <c r="AA73">
        <v>0</v>
      </c>
      <c r="AB73">
        <v>0</v>
      </c>
      <c r="AC73">
        <v>0</v>
      </c>
      <c r="AD73">
        <v>0</v>
      </c>
      <c r="AE73">
        <v>0</v>
      </c>
      <c r="AF73">
        <v>0</v>
      </c>
      <c r="AG73" s="28">
        <v>0</v>
      </c>
      <c r="AH73" s="28">
        <v>1</v>
      </c>
      <c r="AI73" s="28">
        <v>0</v>
      </c>
      <c r="AJ73" s="28">
        <v>0</v>
      </c>
      <c r="AK73" s="29">
        <f t="shared" si="16"/>
        <v>1</v>
      </c>
      <c r="AL73" s="30">
        <f t="shared" si="17"/>
        <v>1</v>
      </c>
      <c r="AM73" s="27">
        <v>0</v>
      </c>
      <c r="AN73" s="27">
        <v>0</v>
      </c>
      <c r="AO73" s="27">
        <v>0</v>
      </c>
      <c r="AP73" s="27">
        <v>0</v>
      </c>
      <c r="AQ73" s="27">
        <v>0</v>
      </c>
      <c r="AR73" s="27">
        <v>0</v>
      </c>
      <c r="AS73" s="31">
        <f t="shared" si="18"/>
        <v>0</v>
      </c>
      <c r="AT73" s="32">
        <f t="shared" si="19"/>
        <v>0</v>
      </c>
      <c r="AU73" s="24">
        <v>0</v>
      </c>
      <c r="AV73" s="24">
        <v>0</v>
      </c>
      <c r="AW73" s="24">
        <v>0</v>
      </c>
      <c r="AX73" s="24">
        <v>0</v>
      </c>
      <c r="AY73" s="24">
        <v>0</v>
      </c>
      <c r="AZ73" s="25">
        <f t="shared" si="20"/>
        <v>0</v>
      </c>
      <c r="BA73" s="26">
        <f t="shared" si="21"/>
        <v>0</v>
      </c>
      <c r="BB73" s="23">
        <f t="shared" si="22"/>
        <v>1</v>
      </c>
      <c r="BC73" s="20">
        <f t="shared" si="23"/>
        <v>1</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s="21">
        <v>1</v>
      </c>
      <c r="CR73" s="22">
        <v>0</v>
      </c>
      <c r="CS73" s="20">
        <v>0</v>
      </c>
      <c r="CT73" s="22">
        <v>1</v>
      </c>
      <c r="CU73" s="22">
        <v>0</v>
      </c>
      <c r="CV73" s="22">
        <v>0</v>
      </c>
      <c r="CW73" s="21">
        <v>0</v>
      </c>
      <c r="CX73" s="22">
        <v>0</v>
      </c>
      <c r="CY73" s="22">
        <v>0</v>
      </c>
      <c r="CZ73" s="21">
        <v>0</v>
      </c>
      <c r="DA73" s="22">
        <v>0</v>
      </c>
      <c r="DB73" s="22">
        <v>0</v>
      </c>
      <c r="DC73" s="21">
        <v>0</v>
      </c>
      <c r="DD73" s="22">
        <v>0</v>
      </c>
      <c r="DE73" s="22">
        <v>0</v>
      </c>
      <c r="DF73" s="22">
        <v>0</v>
      </c>
      <c r="DG73" s="21">
        <v>0</v>
      </c>
      <c r="DH73" s="21">
        <v>0</v>
      </c>
      <c r="DI73" s="21">
        <v>0</v>
      </c>
      <c r="DJ73" s="22">
        <v>0</v>
      </c>
      <c r="DK73" s="22">
        <v>0</v>
      </c>
      <c r="DL73" s="22">
        <v>0</v>
      </c>
      <c r="DM73" s="21">
        <v>0</v>
      </c>
      <c r="DN73" s="22">
        <v>0</v>
      </c>
      <c r="DO73" s="22">
        <v>0</v>
      </c>
      <c r="DP73" s="22">
        <v>0</v>
      </c>
      <c r="DQ73" s="21">
        <v>0</v>
      </c>
      <c r="DR73" s="19">
        <f t="shared" si="24"/>
        <v>0</v>
      </c>
      <c r="DS73" s="19">
        <f t="shared" si="25"/>
        <v>0</v>
      </c>
      <c r="DT73" s="20">
        <f t="shared" si="26"/>
        <v>0</v>
      </c>
      <c r="DU73" s="19">
        <f t="shared" si="27"/>
        <v>1</v>
      </c>
      <c r="DV73" s="19">
        <f t="shared" si="28"/>
        <v>0</v>
      </c>
      <c r="DW73" s="19">
        <f t="shared" si="29"/>
        <v>0</v>
      </c>
      <c r="DX73" s="19">
        <f t="shared" si="30"/>
        <v>0</v>
      </c>
      <c r="DY73" s="19">
        <f t="shared" si="31"/>
        <v>0</v>
      </c>
    </row>
    <row r="74" spans="1:129" ht="14.5" customHeight="1" x14ac:dyDescent="0.35">
      <c r="A74">
        <v>2530</v>
      </c>
      <c r="B74" t="s">
        <v>549</v>
      </c>
      <c r="C74" t="s">
        <v>1705</v>
      </c>
      <c r="D74" t="s">
        <v>1706</v>
      </c>
      <c r="E74" t="s">
        <v>1707</v>
      </c>
      <c r="F74" t="s">
        <v>1708</v>
      </c>
      <c r="G74" t="s">
        <v>1709</v>
      </c>
      <c r="H74" t="s">
        <v>1693</v>
      </c>
      <c r="I74">
        <v>2021</v>
      </c>
      <c r="J74" t="s">
        <v>1710</v>
      </c>
      <c r="K74" t="s">
        <v>305</v>
      </c>
      <c r="L74">
        <v>11</v>
      </c>
      <c r="M74">
        <v>1</v>
      </c>
      <c r="O74" t="s">
        <v>122</v>
      </c>
      <c r="P74" t="s">
        <v>123</v>
      </c>
      <c r="Q74" t="s">
        <v>1711</v>
      </c>
      <c r="R74" t="s">
        <v>140</v>
      </c>
      <c r="S74" t="s">
        <v>126</v>
      </c>
      <c r="T74" t="s">
        <v>127</v>
      </c>
      <c r="U74" t="s">
        <v>682</v>
      </c>
      <c r="V74">
        <v>0</v>
      </c>
      <c r="W74">
        <v>0</v>
      </c>
      <c r="X74">
        <v>0</v>
      </c>
      <c r="Y74">
        <v>0</v>
      </c>
      <c r="Z74">
        <v>0</v>
      </c>
      <c r="AA74">
        <v>0</v>
      </c>
      <c r="AB74">
        <v>0</v>
      </c>
      <c r="AC74">
        <v>0</v>
      </c>
      <c r="AD74">
        <v>0</v>
      </c>
      <c r="AE74">
        <v>0</v>
      </c>
      <c r="AF74">
        <v>0</v>
      </c>
      <c r="AG74" s="28">
        <v>0</v>
      </c>
      <c r="AH74" s="28">
        <v>0</v>
      </c>
      <c r="AI74" s="28">
        <v>0</v>
      </c>
      <c r="AJ74" s="28">
        <v>0</v>
      </c>
      <c r="AK74" s="29">
        <f t="shared" si="16"/>
        <v>0</v>
      </c>
      <c r="AL74" s="30">
        <f t="shared" si="17"/>
        <v>0</v>
      </c>
      <c r="AM74" s="27">
        <v>0</v>
      </c>
      <c r="AN74" s="27">
        <v>0</v>
      </c>
      <c r="AO74" s="27">
        <v>0</v>
      </c>
      <c r="AP74" s="27">
        <v>0</v>
      </c>
      <c r="AQ74" s="27">
        <v>0</v>
      </c>
      <c r="AR74" s="27">
        <v>0</v>
      </c>
      <c r="AS74" s="31">
        <f t="shared" si="18"/>
        <v>0</v>
      </c>
      <c r="AT74" s="32">
        <f t="shared" si="19"/>
        <v>0</v>
      </c>
      <c r="AU74" s="24">
        <v>0</v>
      </c>
      <c r="AV74" s="24">
        <v>0</v>
      </c>
      <c r="AW74" s="24">
        <v>1</v>
      </c>
      <c r="AX74" s="24">
        <v>0</v>
      </c>
      <c r="AY74" s="24">
        <v>0</v>
      </c>
      <c r="AZ74" s="25">
        <f t="shared" si="20"/>
        <v>1</v>
      </c>
      <c r="BA74" s="26">
        <f t="shared" si="21"/>
        <v>1</v>
      </c>
      <c r="BB74" s="23">
        <f t="shared" si="22"/>
        <v>1</v>
      </c>
      <c r="BC74" s="20">
        <f t="shared" si="23"/>
        <v>1</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s="21">
        <v>1</v>
      </c>
      <c r="CR74" s="22">
        <v>0</v>
      </c>
      <c r="CS74" s="20">
        <v>1</v>
      </c>
      <c r="CT74" s="22">
        <v>0</v>
      </c>
      <c r="CU74" s="22">
        <v>0</v>
      </c>
      <c r="CV74" s="22">
        <v>0</v>
      </c>
      <c r="CW74" s="21">
        <v>0</v>
      </c>
      <c r="CX74" s="22">
        <v>0</v>
      </c>
      <c r="CY74" s="22">
        <v>0</v>
      </c>
      <c r="CZ74" s="21">
        <v>0</v>
      </c>
      <c r="DA74" s="22">
        <v>0</v>
      </c>
      <c r="DB74" s="22">
        <v>0</v>
      </c>
      <c r="DC74" s="21">
        <v>0</v>
      </c>
      <c r="DD74" s="22">
        <v>0</v>
      </c>
      <c r="DE74" s="22">
        <v>0</v>
      </c>
      <c r="DF74" s="22">
        <v>0</v>
      </c>
      <c r="DG74" s="21">
        <v>0</v>
      </c>
      <c r="DH74" s="21">
        <v>0</v>
      </c>
      <c r="DI74" s="21">
        <v>0</v>
      </c>
      <c r="DJ74" s="22">
        <v>0</v>
      </c>
      <c r="DK74" s="22">
        <v>0</v>
      </c>
      <c r="DL74" s="22">
        <v>0</v>
      </c>
      <c r="DM74" s="21">
        <v>0</v>
      </c>
      <c r="DN74" s="22">
        <v>0</v>
      </c>
      <c r="DO74" s="22">
        <v>0</v>
      </c>
      <c r="DP74" s="22">
        <v>0</v>
      </c>
      <c r="DQ74" s="21">
        <v>0</v>
      </c>
      <c r="DR74" s="19">
        <f t="shared" si="24"/>
        <v>0</v>
      </c>
      <c r="DS74" s="19">
        <f t="shared" si="25"/>
        <v>0</v>
      </c>
      <c r="DT74" s="20">
        <f t="shared" si="26"/>
        <v>1</v>
      </c>
      <c r="DU74" s="19">
        <f t="shared" si="27"/>
        <v>0</v>
      </c>
      <c r="DV74" s="19">
        <f t="shared" si="28"/>
        <v>0</v>
      </c>
      <c r="DW74" s="19">
        <f t="shared" si="29"/>
        <v>0</v>
      </c>
      <c r="DX74" s="19">
        <f t="shared" si="30"/>
        <v>0</v>
      </c>
      <c r="DY74" s="19">
        <f t="shared" si="31"/>
        <v>0</v>
      </c>
    </row>
    <row r="75" spans="1:129" ht="14.5" customHeight="1" x14ac:dyDescent="0.35">
      <c r="A75">
        <v>2793</v>
      </c>
      <c r="B75" t="s">
        <v>185</v>
      </c>
      <c r="C75" t="s">
        <v>3563</v>
      </c>
      <c r="D75" t="s">
        <v>3564</v>
      </c>
      <c r="E75" t="s">
        <v>3565</v>
      </c>
      <c r="F75" t="s">
        <v>3551</v>
      </c>
      <c r="G75" t="s">
        <v>3566</v>
      </c>
      <c r="H75" t="s">
        <v>2083</v>
      </c>
      <c r="I75">
        <v>2021</v>
      </c>
      <c r="J75" t="s">
        <v>3567</v>
      </c>
      <c r="K75" t="s">
        <v>3568</v>
      </c>
      <c r="N75" t="s">
        <v>3569</v>
      </c>
      <c r="O75" t="s">
        <v>3570</v>
      </c>
      <c r="P75" t="s">
        <v>192</v>
      </c>
      <c r="Q75" t="s">
        <v>3571</v>
      </c>
      <c r="R75" t="s">
        <v>140</v>
      </c>
      <c r="S75" t="s">
        <v>126</v>
      </c>
      <c r="T75" t="s">
        <v>127</v>
      </c>
      <c r="U75" t="s">
        <v>3572</v>
      </c>
      <c r="V75">
        <v>0</v>
      </c>
      <c r="W75">
        <v>0</v>
      </c>
      <c r="X75">
        <v>0</v>
      </c>
      <c r="Y75">
        <v>0</v>
      </c>
      <c r="Z75">
        <v>0</v>
      </c>
      <c r="AA75">
        <v>0</v>
      </c>
      <c r="AB75">
        <v>0</v>
      </c>
      <c r="AC75">
        <v>0</v>
      </c>
      <c r="AD75">
        <v>0</v>
      </c>
      <c r="AE75">
        <v>0</v>
      </c>
      <c r="AF75">
        <v>0</v>
      </c>
      <c r="AG75" s="28">
        <v>0</v>
      </c>
      <c r="AH75" s="28">
        <v>0</v>
      </c>
      <c r="AI75" s="28">
        <v>0</v>
      </c>
      <c r="AJ75" s="28">
        <v>1</v>
      </c>
      <c r="AK75" s="29">
        <f t="shared" si="16"/>
        <v>1</v>
      </c>
      <c r="AL75" s="30">
        <f t="shared" si="17"/>
        <v>1</v>
      </c>
      <c r="AM75" s="27">
        <v>0</v>
      </c>
      <c r="AN75" s="27">
        <v>0</v>
      </c>
      <c r="AO75" s="27">
        <v>0</v>
      </c>
      <c r="AP75" s="27">
        <v>0</v>
      </c>
      <c r="AQ75" s="27">
        <v>0</v>
      </c>
      <c r="AR75" s="27">
        <v>0</v>
      </c>
      <c r="AS75" s="31">
        <f t="shared" si="18"/>
        <v>0</v>
      </c>
      <c r="AT75" s="32">
        <f t="shared" si="19"/>
        <v>0</v>
      </c>
      <c r="AU75" s="24">
        <v>0</v>
      </c>
      <c r="AV75" s="24">
        <v>0</v>
      </c>
      <c r="AW75" s="24">
        <v>0</v>
      </c>
      <c r="AX75" s="24">
        <v>0</v>
      </c>
      <c r="AY75" s="24">
        <v>0</v>
      </c>
      <c r="AZ75" s="25">
        <f t="shared" si="20"/>
        <v>0</v>
      </c>
      <c r="BA75" s="26">
        <f t="shared" si="21"/>
        <v>0</v>
      </c>
      <c r="BB75" s="23">
        <f t="shared" si="22"/>
        <v>1</v>
      </c>
      <c r="BC75" s="20">
        <f t="shared" si="23"/>
        <v>1</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s="21">
        <v>1</v>
      </c>
      <c r="CR75" s="22">
        <v>0</v>
      </c>
      <c r="CS75" s="20">
        <v>1</v>
      </c>
      <c r="CT75" s="22">
        <v>0</v>
      </c>
      <c r="CU75" s="22">
        <v>0</v>
      </c>
      <c r="CV75" s="22">
        <v>0</v>
      </c>
      <c r="CW75" s="21">
        <v>0</v>
      </c>
      <c r="CX75" s="22">
        <v>0</v>
      </c>
      <c r="CY75" s="22">
        <v>0</v>
      </c>
      <c r="CZ75" s="21">
        <v>0</v>
      </c>
      <c r="DA75" s="22">
        <v>0</v>
      </c>
      <c r="DB75" s="22">
        <v>0</v>
      </c>
      <c r="DC75" s="21">
        <v>0</v>
      </c>
      <c r="DD75" s="22">
        <v>0</v>
      </c>
      <c r="DE75" s="22">
        <v>0</v>
      </c>
      <c r="DF75" s="22">
        <v>0</v>
      </c>
      <c r="DG75" s="21">
        <v>0</v>
      </c>
      <c r="DH75" s="21">
        <v>0</v>
      </c>
      <c r="DI75" s="21">
        <v>0</v>
      </c>
      <c r="DJ75" s="22">
        <v>0</v>
      </c>
      <c r="DK75" s="22">
        <v>0</v>
      </c>
      <c r="DL75" s="22">
        <v>0</v>
      </c>
      <c r="DM75" s="21">
        <v>0</v>
      </c>
      <c r="DN75" s="22">
        <v>0</v>
      </c>
      <c r="DO75" s="22">
        <v>0</v>
      </c>
      <c r="DP75" s="22">
        <v>0</v>
      </c>
      <c r="DQ75" s="21">
        <v>0</v>
      </c>
      <c r="DR75" s="19">
        <f t="shared" si="24"/>
        <v>0</v>
      </c>
      <c r="DS75" s="19">
        <f t="shared" si="25"/>
        <v>0</v>
      </c>
      <c r="DT75" s="20">
        <f t="shared" si="26"/>
        <v>1</v>
      </c>
      <c r="DU75" s="19">
        <f t="shared" si="27"/>
        <v>0</v>
      </c>
      <c r="DV75" s="19">
        <f t="shared" si="28"/>
        <v>0</v>
      </c>
      <c r="DW75" s="19">
        <f t="shared" si="29"/>
        <v>0</v>
      </c>
      <c r="DX75" s="19">
        <f t="shared" si="30"/>
        <v>0</v>
      </c>
      <c r="DY75" s="19">
        <f t="shared" si="31"/>
        <v>0</v>
      </c>
    </row>
    <row r="76" spans="1:129" ht="14.5" customHeight="1" x14ac:dyDescent="0.35">
      <c r="A76">
        <v>2535</v>
      </c>
      <c r="B76" t="s">
        <v>437</v>
      </c>
      <c r="C76" t="s">
        <v>1754</v>
      </c>
      <c r="D76" t="s">
        <v>1755</v>
      </c>
      <c r="E76" t="s">
        <v>1756</v>
      </c>
      <c r="F76" t="s">
        <v>607</v>
      </c>
      <c r="G76" t="s">
        <v>1757</v>
      </c>
      <c r="H76" t="s">
        <v>1758</v>
      </c>
      <c r="I76">
        <v>2021</v>
      </c>
      <c r="J76" t="s">
        <v>1759</v>
      </c>
      <c r="K76" t="s">
        <v>1760</v>
      </c>
      <c r="O76" t="s">
        <v>122</v>
      </c>
      <c r="P76" t="s">
        <v>123</v>
      </c>
      <c r="Q76" t="s">
        <v>1761</v>
      </c>
      <c r="R76" t="s">
        <v>125</v>
      </c>
      <c r="S76" t="s">
        <v>126</v>
      </c>
      <c r="T76" t="s">
        <v>127</v>
      </c>
      <c r="U76" t="s">
        <v>615</v>
      </c>
      <c r="V76">
        <v>0</v>
      </c>
      <c r="W76">
        <v>0</v>
      </c>
      <c r="X76">
        <v>0</v>
      </c>
      <c r="Y76">
        <v>0</v>
      </c>
      <c r="Z76">
        <v>0</v>
      </c>
      <c r="AA76">
        <v>0</v>
      </c>
      <c r="AB76">
        <v>0</v>
      </c>
      <c r="AC76">
        <v>0</v>
      </c>
      <c r="AD76">
        <v>0</v>
      </c>
      <c r="AE76">
        <v>0</v>
      </c>
      <c r="AF76">
        <v>0</v>
      </c>
      <c r="AG76" s="28">
        <v>0</v>
      </c>
      <c r="AH76" s="28">
        <v>0</v>
      </c>
      <c r="AI76" s="28">
        <v>0</v>
      </c>
      <c r="AJ76" s="28">
        <v>0</v>
      </c>
      <c r="AK76" s="29">
        <f t="shared" si="16"/>
        <v>0</v>
      </c>
      <c r="AL76" s="30">
        <f t="shared" si="17"/>
        <v>0</v>
      </c>
      <c r="AM76" s="27">
        <v>0</v>
      </c>
      <c r="AN76" s="27">
        <v>0</v>
      </c>
      <c r="AO76" s="27">
        <v>0</v>
      </c>
      <c r="AP76" s="27">
        <v>0</v>
      </c>
      <c r="AQ76" s="27">
        <v>0</v>
      </c>
      <c r="AR76" s="27">
        <v>0</v>
      </c>
      <c r="AS76" s="31">
        <f t="shared" si="18"/>
        <v>0</v>
      </c>
      <c r="AT76" s="32">
        <f t="shared" si="19"/>
        <v>0</v>
      </c>
      <c r="AU76" s="24">
        <v>1</v>
      </c>
      <c r="AV76" s="24">
        <v>0</v>
      </c>
      <c r="AW76" s="24">
        <v>0</v>
      </c>
      <c r="AX76" s="24">
        <v>0</v>
      </c>
      <c r="AY76" s="24">
        <v>0</v>
      </c>
      <c r="AZ76" s="25">
        <f t="shared" si="20"/>
        <v>1</v>
      </c>
      <c r="BA76" s="26">
        <f t="shared" si="21"/>
        <v>1</v>
      </c>
      <c r="BB76" s="23">
        <f t="shared" si="22"/>
        <v>1</v>
      </c>
      <c r="BC76" s="20">
        <f t="shared" si="23"/>
        <v>1</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s="21">
        <v>1</v>
      </c>
      <c r="CR76" s="22">
        <v>0</v>
      </c>
      <c r="CS76" s="20">
        <v>1</v>
      </c>
      <c r="CT76" s="22">
        <v>0</v>
      </c>
      <c r="CU76" s="22">
        <v>0</v>
      </c>
      <c r="CV76" s="22">
        <v>0</v>
      </c>
      <c r="CW76" s="21">
        <v>0</v>
      </c>
      <c r="CX76" s="22">
        <v>0</v>
      </c>
      <c r="CY76" s="22">
        <v>0</v>
      </c>
      <c r="CZ76" s="21">
        <v>0</v>
      </c>
      <c r="DA76" s="22">
        <v>0</v>
      </c>
      <c r="DB76" s="22">
        <v>0</v>
      </c>
      <c r="DC76" s="21">
        <v>0</v>
      </c>
      <c r="DD76" s="22">
        <v>0</v>
      </c>
      <c r="DE76" s="22">
        <v>0</v>
      </c>
      <c r="DF76" s="22">
        <v>0</v>
      </c>
      <c r="DG76" s="21">
        <v>0</v>
      </c>
      <c r="DH76" s="21">
        <v>0</v>
      </c>
      <c r="DI76" s="21">
        <v>0</v>
      </c>
      <c r="DJ76" s="22">
        <v>0</v>
      </c>
      <c r="DK76" s="22">
        <v>0</v>
      </c>
      <c r="DL76" s="22">
        <v>0</v>
      </c>
      <c r="DM76" s="21">
        <v>0</v>
      </c>
      <c r="DN76" s="22">
        <v>0</v>
      </c>
      <c r="DO76" s="22">
        <v>0</v>
      </c>
      <c r="DP76" s="22">
        <v>0</v>
      </c>
      <c r="DQ76" s="21">
        <v>0</v>
      </c>
      <c r="DR76" s="19">
        <f t="shared" si="24"/>
        <v>0</v>
      </c>
      <c r="DS76" s="19">
        <f t="shared" si="25"/>
        <v>0</v>
      </c>
      <c r="DT76" s="20">
        <f t="shared" si="26"/>
        <v>1</v>
      </c>
      <c r="DU76" s="19">
        <f t="shared" si="27"/>
        <v>0</v>
      </c>
      <c r="DV76" s="19">
        <f t="shared" si="28"/>
        <v>0</v>
      </c>
      <c r="DW76" s="19">
        <f t="shared" si="29"/>
        <v>0</v>
      </c>
      <c r="DX76" s="19">
        <f t="shared" si="30"/>
        <v>0</v>
      </c>
      <c r="DY76" s="19">
        <f t="shared" si="31"/>
        <v>0</v>
      </c>
    </row>
    <row r="77" spans="1:129" ht="14.5" customHeight="1" x14ac:dyDescent="0.35">
      <c r="A77">
        <v>2265</v>
      </c>
      <c r="B77" t="s">
        <v>221</v>
      </c>
      <c r="C77" t="s">
        <v>222</v>
      </c>
      <c r="D77" t="s">
        <v>223</v>
      </c>
      <c r="E77" t="s">
        <v>224</v>
      </c>
      <c r="F77" t="s">
        <v>225</v>
      </c>
      <c r="G77" t="s">
        <v>226</v>
      </c>
      <c r="H77" t="s">
        <v>227</v>
      </c>
      <c r="I77">
        <v>2021</v>
      </c>
      <c r="J77" t="s">
        <v>228</v>
      </c>
      <c r="K77" t="s">
        <v>229</v>
      </c>
      <c r="L77">
        <v>68</v>
      </c>
      <c r="M77">
        <v>1</v>
      </c>
      <c r="N77" t="s">
        <v>230</v>
      </c>
      <c r="O77" t="s">
        <v>231</v>
      </c>
      <c r="P77" t="s">
        <v>123</v>
      </c>
      <c r="Q77" t="s">
        <v>232</v>
      </c>
      <c r="R77" t="s">
        <v>140</v>
      </c>
      <c r="S77" t="s">
        <v>126</v>
      </c>
      <c r="T77" t="s">
        <v>127</v>
      </c>
      <c r="U77" t="s">
        <v>233</v>
      </c>
      <c r="V77">
        <v>1</v>
      </c>
      <c r="W77">
        <v>0</v>
      </c>
      <c r="X77">
        <v>0</v>
      </c>
      <c r="Y77">
        <v>0</v>
      </c>
      <c r="Z77">
        <v>0</v>
      </c>
      <c r="AA77">
        <v>0</v>
      </c>
      <c r="AB77">
        <v>0</v>
      </c>
      <c r="AC77">
        <v>0</v>
      </c>
      <c r="AD77">
        <v>0</v>
      </c>
      <c r="AE77">
        <v>0</v>
      </c>
      <c r="AF77">
        <v>0</v>
      </c>
      <c r="AG77" s="28">
        <v>0</v>
      </c>
      <c r="AH77" s="28">
        <v>0</v>
      </c>
      <c r="AI77" s="28">
        <v>0</v>
      </c>
      <c r="AJ77" s="28">
        <v>0</v>
      </c>
      <c r="AK77" s="29">
        <f t="shared" si="16"/>
        <v>0</v>
      </c>
      <c r="AL77" s="30">
        <f t="shared" si="17"/>
        <v>0</v>
      </c>
      <c r="AM77" s="27">
        <v>0</v>
      </c>
      <c r="AN77" s="27">
        <v>0</v>
      </c>
      <c r="AO77" s="27">
        <v>0</v>
      </c>
      <c r="AP77" s="27">
        <v>0</v>
      </c>
      <c r="AQ77" s="27">
        <v>0</v>
      </c>
      <c r="AR77" s="27">
        <v>0</v>
      </c>
      <c r="AS77" s="31">
        <f t="shared" si="18"/>
        <v>0</v>
      </c>
      <c r="AT77" s="32">
        <f t="shared" si="19"/>
        <v>0</v>
      </c>
      <c r="AU77" s="24">
        <v>0</v>
      </c>
      <c r="AV77" s="24">
        <v>0</v>
      </c>
      <c r="AW77" s="24">
        <v>1</v>
      </c>
      <c r="AX77" s="24">
        <v>0</v>
      </c>
      <c r="AY77" s="24">
        <v>0</v>
      </c>
      <c r="AZ77" s="25">
        <f t="shared" si="20"/>
        <v>1</v>
      </c>
      <c r="BA77" s="26">
        <f t="shared" si="21"/>
        <v>1</v>
      </c>
      <c r="BB77" s="23">
        <f t="shared" si="22"/>
        <v>1</v>
      </c>
      <c r="BC77" s="20">
        <f t="shared" si="23"/>
        <v>1</v>
      </c>
      <c r="BD77">
        <v>0</v>
      </c>
      <c r="BE77">
        <v>0</v>
      </c>
      <c r="BF77">
        <v>0</v>
      </c>
      <c r="BG77">
        <v>0</v>
      </c>
      <c r="BH77">
        <v>0</v>
      </c>
      <c r="BI77">
        <v>0</v>
      </c>
      <c r="BJ77">
        <v>0</v>
      </c>
      <c r="BK77">
        <v>0</v>
      </c>
      <c r="BL77">
        <v>0</v>
      </c>
      <c r="BM77">
        <v>0</v>
      </c>
      <c r="BN77">
        <v>0</v>
      </c>
      <c r="BO77">
        <v>0</v>
      </c>
      <c r="BP77">
        <v>0</v>
      </c>
      <c r="BQ77">
        <v>1</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1</v>
      </c>
      <c r="CN77">
        <v>0</v>
      </c>
      <c r="CO77">
        <v>0</v>
      </c>
      <c r="CP77">
        <v>0</v>
      </c>
      <c r="CQ77" s="21">
        <v>1</v>
      </c>
      <c r="CR77" s="22">
        <v>0</v>
      </c>
      <c r="CS77" s="20">
        <v>1</v>
      </c>
      <c r="CT77" s="22">
        <v>0</v>
      </c>
      <c r="CU77" s="22">
        <v>0</v>
      </c>
      <c r="CV77" s="22">
        <v>0</v>
      </c>
      <c r="CW77" s="21">
        <v>0</v>
      </c>
      <c r="CX77" s="22">
        <v>0</v>
      </c>
      <c r="CY77" s="22">
        <v>0</v>
      </c>
      <c r="CZ77" s="21">
        <v>0</v>
      </c>
      <c r="DA77" s="22">
        <v>0</v>
      </c>
      <c r="DB77" s="22">
        <v>0</v>
      </c>
      <c r="DC77" s="21">
        <v>0</v>
      </c>
      <c r="DD77" s="22">
        <v>0</v>
      </c>
      <c r="DE77" s="22">
        <v>0</v>
      </c>
      <c r="DF77" s="22">
        <v>0</v>
      </c>
      <c r="DG77" s="21">
        <v>0</v>
      </c>
      <c r="DH77" s="21">
        <v>0</v>
      </c>
      <c r="DI77" s="21">
        <v>0</v>
      </c>
      <c r="DJ77" s="22">
        <v>0</v>
      </c>
      <c r="DK77" s="22">
        <v>0</v>
      </c>
      <c r="DL77" s="22">
        <v>0</v>
      </c>
      <c r="DM77" s="21">
        <v>0</v>
      </c>
      <c r="DN77" s="22">
        <v>0</v>
      </c>
      <c r="DO77" s="22">
        <v>0</v>
      </c>
      <c r="DP77" s="22">
        <v>0</v>
      </c>
      <c r="DQ77" s="21">
        <v>0</v>
      </c>
      <c r="DR77" s="19">
        <f t="shared" si="24"/>
        <v>0</v>
      </c>
      <c r="DS77" s="19">
        <f t="shared" si="25"/>
        <v>0</v>
      </c>
      <c r="DT77" s="20">
        <f t="shared" si="26"/>
        <v>1</v>
      </c>
      <c r="DU77" s="19">
        <f t="shared" si="27"/>
        <v>0</v>
      </c>
      <c r="DV77" s="19">
        <f t="shared" si="28"/>
        <v>0</v>
      </c>
      <c r="DW77" s="19">
        <f t="shared" si="29"/>
        <v>0</v>
      </c>
      <c r="DX77" s="19">
        <f t="shared" si="30"/>
        <v>0</v>
      </c>
      <c r="DY77" s="19">
        <f t="shared" si="31"/>
        <v>0</v>
      </c>
    </row>
    <row r="78" spans="1:129" ht="14.5" customHeight="1" x14ac:dyDescent="0.35">
      <c r="A78">
        <v>2349</v>
      </c>
      <c r="B78" t="s">
        <v>276</v>
      </c>
      <c r="C78" t="s">
        <v>277</v>
      </c>
      <c r="D78" t="s">
        <v>278</v>
      </c>
      <c r="E78" t="s">
        <v>279</v>
      </c>
      <c r="F78" t="s">
        <v>280</v>
      </c>
      <c r="G78" t="s">
        <v>281</v>
      </c>
      <c r="H78" t="s">
        <v>282</v>
      </c>
      <c r="I78">
        <v>2021</v>
      </c>
      <c r="J78" t="s">
        <v>283</v>
      </c>
      <c r="K78" t="s">
        <v>284</v>
      </c>
      <c r="L78">
        <v>64</v>
      </c>
      <c r="M78">
        <v>2</v>
      </c>
      <c r="N78" t="s">
        <v>285</v>
      </c>
      <c r="O78" t="s">
        <v>138</v>
      </c>
      <c r="P78" t="s">
        <v>123</v>
      </c>
      <c r="Q78" t="s">
        <v>286</v>
      </c>
      <c r="R78" t="s">
        <v>140</v>
      </c>
      <c r="S78" t="s">
        <v>126</v>
      </c>
      <c r="T78" t="s">
        <v>127</v>
      </c>
      <c r="U78" t="s">
        <v>287</v>
      </c>
      <c r="V78">
        <v>0</v>
      </c>
      <c r="W78">
        <v>0</v>
      </c>
      <c r="X78">
        <v>0</v>
      </c>
      <c r="Y78">
        <v>0</v>
      </c>
      <c r="Z78">
        <v>0</v>
      </c>
      <c r="AA78">
        <v>0</v>
      </c>
      <c r="AB78">
        <v>0</v>
      </c>
      <c r="AC78">
        <v>0</v>
      </c>
      <c r="AD78">
        <v>0</v>
      </c>
      <c r="AE78">
        <v>0</v>
      </c>
      <c r="AF78">
        <v>0</v>
      </c>
      <c r="AG78" s="28">
        <v>0</v>
      </c>
      <c r="AH78" s="28">
        <v>0</v>
      </c>
      <c r="AI78" s="28">
        <v>0</v>
      </c>
      <c r="AJ78" s="28">
        <v>0</v>
      </c>
      <c r="AK78" s="29">
        <f t="shared" si="16"/>
        <v>0</v>
      </c>
      <c r="AL78" s="30">
        <f t="shared" si="17"/>
        <v>0</v>
      </c>
      <c r="AM78" s="27">
        <v>0</v>
      </c>
      <c r="AN78" s="27">
        <v>0</v>
      </c>
      <c r="AO78" s="27">
        <v>0</v>
      </c>
      <c r="AP78" s="27">
        <v>0</v>
      </c>
      <c r="AQ78" s="27">
        <v>0</v>
      </c>
      <c r="AR78" s="27">
        <v>0</v>
      </c>
      <c r="AS78" s="31">
        <f t="shared" si="18"/>
        <v>0</v>
      </c>
      <c r="AT78" s="32">
        <f t="shared" si="19"/>
        <v>0</v>
      </c>
      <c r="AU78" s="24">
        <v>0</v>
      </c>
      <c r="AV78" s="24">
        <v>0</v>
      </c>
      <c r="AW78" s="24">
        <v>1</v>
      </c>
      <c r="AX78" s="24">
        <v>0</v>
      </c>
      <c r="AY78" s="24">
        <v>0</v>
      </c>
      <c r="AZ78" s="25">
        <f t="shared" si="20"/>
        <v>1</v>
      </c>
      <c r="BA78" s="26">
        <f t="shared" si="21"/>
        <v>1</v>
      </c>
      <c r="BB78" s="23">
        <f t="shared" si="22"/>
        <v>1</v>
      </c>
      <c r="BC78" s="20">
        <f t="shared" si="23"/>
        <v>1</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s="21">
        <v>1</v>
      </c>
      <c r="CR78" s="22">
        <v>0</v>
      </c>
      <c r="CS78" s="20">
        <v>1</v>
      </c>
      <c r="CT78" s="22">
        <v>0</v>
      </c>
      <c r="CU78" s="22">
        <v>0</v>
      </c>
      <c r="CV78" s="22">
        <v>0</v>
      </c>
      <c r="CW78" s="21">
        <v>0</v>
      </c>
      <c r="CX78" s="22">
        <v>0</v>
      </c>
      <c r="CY78" s="22">
        <v>0</v>
      </c>
      <c r="CZ78" s="21">
        <v>0</v>
      </c>
      <c r="DA78" s="22">
        <v>0</v>
      </c>
      <c r="DB78" s="22">
        <v>0</v>
      </c>
      <c r="DC78" s="21">
        <v>0</v>
      </c>
      <c r="DD78" s="22">
        <v>0</v>
      </c>
      <c r="DE78" s="22">
        <v>0</v>
      </c>
      <c r="DF78" s="22">
        <v>0</v>
      </c>
      <c r="DG78" s="21">
        <v>0</v>
      </c>
      <c r="DH78" s="21">
        <v>0</v>
      </c>
      <c r="DI78" s="21">
        <v>0</v>
      </c>
      <c r="DJ78" s="22">
        <v>0</v>
      </c>
      <c r="DK78" s="22">
        <v>0</v>
      </c>
      <c r="DL78" s="22">
        <v>0</v>
      </c>
      <c r="DM78" s="21">
        <v>0</v>
      </c>
      <c r="DN78" s="22">
        <v>0</v>
      </c>
      <c r="DO78" s="22">
        <v>0</v>
      </c>
      <c r="DP78" s="22">
        <v>0</v>
      </c>
      <c r="DQ78" s="21">
        <v>0</v>
      </c>
      <c r="DR78" s="19">
        <f t="shared" si="24"/>
        <v>0</v>
      </c>
      <c r="DS78" s="19">
        <f t="shared" si="25"/>
        <v>0</v>
      </c>
      <c r="DT78" s="20">
        <f t="shared" si="26"/>
        <v>1</v>
      </c>
      <c r="DU78" s="19">
        <f t="shared" si="27"/>
        <v>0</v>
      </c>
      <c r="DV78" s="19">
        <f t="shared" si="28"/>
        <v>0</v>
      </c>
      <c r="DW78" s="19">
        <f t="shared" si="29"/>
        <v>0</v>
      </c>
      <c r="DX78" s="19">
        <f t="shared" si="30"/>
        <v>0</v>
      </c>
      <c r="DY78" s="19">
        <f t="shared" si="31"/>
        <v>0</v>
      </c>
    </row>
    <row r="79" spans="1:129" ht="14.5" customHeight="1" x14ac:dyDescent="0.35">
      <c r="A79">
        <v>2485</v>
      </c>
      <c r="B79" t="s">
        <v>113</v>
      </c>
      <c r="C79" t="s">
        <v>1321</v>
      </c>
      <c r="D79" t="s">
        <v>1322</v>
      </c>
      <c r="E79" t="s">
        <v>1323</v>
      </c>
      <c r="F79" t="s">
        <v>117</v>
      </c>
      <c r="G79" t="s">
        <v>1324</v>
      </c>
      <c r="H79" t="s">
        <v>1325</v>
      </c>
      <c r="I79">
        <v>2021</v>
      </c>
      <c r="J79" t="s">
        <v>1326</v>
      </c>
      <c r="K79" t="s">
        <v>1327</v>
      </c>
      <c r="O79" t="s">
        <v>138</v>
      </c>
      <c r="P79" t="s">
        <v>123</v>
      </c>
      <c r="Q79" t="s">
        <v>1328</v>
      </c>
      <c r="R79" t="s">
        <v>140</v>
      </c>
      <c r="S79" t="s">
        <v>126</v>
      </c>
      <c r="T79" t="s">
        <v>127</v>
      </c>
      <c r="U79" t="s">
        <v>1329</v>
      </c>
      <c r="V79">
        <v>1</v>
      </c>
      <c r="W79">
        <v>0</v>
      </c>
      <c r="X79">
        <v>0</v>
      </c>
      <c r="Y79">
        <v>0</v>
      </c>
      <c r="Z79">
        <v>0</v>
      </c>
      <c r="AA79">
        <v>0</v>
      </c>
      <c r="AB79">
        <v>0</v>
      </c>
      <c r="AC79">
        <v>0</v>
      </c>
      <c r="AD79">
        <v>0</v>
      </c>
      <c r="AE79">
        <v>0</v>
      </c>
      <c r="AF79">
        <v>0</v>
      </c>
      <c r="AG79" s="28">
        <v>0</v>
      </c>
      <c r="AH79" s="28">
        <v>0</v>
      </c>
      <c r="AI79" s="28">
        <v>0</v>
      </c>
      <c r="AJ79" s="28">
        <v>0</v>
      </c>
      <c r="AK79" s="29">
        <f t="shared" si="16"/>
        <v>0</v>
      </c>
      <c r="AL79" s="30">
        <f t="shared" si="17"/>
        <v>0</v>
      </c>
      <c r="AM79" s="27">
        <v>0</v>
      </c>
      <c r="AN79" s="27">
        <v>0</v>
      </c>
      <c r="AO79" s="27">
        <v>0</v>
      </c>
      <c r="AP79" s="27">
        <v>0</v>
      </c>
      <c r="AQ79" s="27">
        <v>0</v>
      </c>
      <c r="AR79" s="27">
        <v>0</v>
      </c>
      <c r="AS79" s="31">
        <f t="shared" si="18"/>
        <v>0</v>
      </c>
      <c r="AT79" s="32">
        <f t="shared" si="19"/>
        <v>0</v>
      </c>
      <c r="AU79" s="24">
        <v>0</v>
      </c>
      <c r="AV79" s="24">
        <v>1</v>
      </c>
      <c r="AW79" s="24">
        <v>0</v>
      </c>
      <c r="AX79" s="24">
        <v>0</v>
      </c>
      <c r="AY79" s="24">
        <v>0</v>
      </c>
      <c r="AZ79" s="25">
        <f t="shared" si="20"/>
        <v>1</v>
      </c>
      <c r="BA79" s="26">
        <f t="shared" si="21"/>
        <v>1</v>
      </c>
      <c r="BB79" s="23">
        <f t="shared" si="22"/>
        <v>1</v>
      </c>
      <c r="BC79" s="20">
        <f t="shared" si="23"/>
        <v>1</v>
      </c>
      <c r="BD79">
        <v>0</v>
      </c>
      <c r="BE79">
        <v>0</v>
      </c>
      <c r="BF79">
        <v>0</v>
      </c>
      <c r="BG79">
        <v>0</v>
      </c>
      <c r="BH79">
        <v>0</v>
      </c>
      <c r="BI79">
        <v>0</v>
      </c>
      <c r="BJ79">
        <v>0</v>
      </c>
      <c r="BK79">
        <v>0</v>
      </c>
      <c r="BL79">
        <v>0</v>
      </c>
      <c r="BM79">
        <v>0</v>
      </c>
      <c r="BN79">
        <v>0</v>
      </c>
      <c r="BO79">
        <v>0</v>
      </c>
      <c r="BP79">
        <v>0</v>
      </c>
      <c r="BQ79">
        <v>0</v>
      </c>
      <c r="BR79">
        <v>0</v>
      </c>
      <c r="BS79">
        <v>0</v>
      </c>
      <c r="BT79">
        <v>0</v>
      </c>
      <c r="BU79">
        <v>0</v>
      </c>
      <c r="BV79">
        <v>0</v>
      </c>
      <c r="BW79">
        <v>1</v>
      </c>
      <c r="BX79">
        <v>0</v>
      </c>
      <c r="BY79">
        <v>0</v>
      </c>
      <c r="BZ79">
        <v>0</v>
      </c>
      <c r="CA79">
        <v>0</v>
      </c>
      <c r="CB79">
        <v>0</v>
      </c>
      <c r="CC79">
        <v>0</v>
      </c>
      <c r="CD79">
        <v>0</v>
      </c>
      <c r="CE79">
        <v>0</v>
      </c>
      <c r="CF79">
        <v>0</v>
      </c>
      <c r="CG79">
        <v>0</v>
      </c>
      <c r="CH79">
        <v>1</v>
      </c>
      <c r="CI79">
        <v>0</v>
      </c>
      <c r="CJ79">
        <v>0</v>
      </c>
      <c r="CK79">
        <v>0</v>
      </c>
      <c r="CL79">
        <v>0</v>
      </c>
      <c r="CM79">
        <v>0</v>
      </c>
      <c r="CN79">
        <v>0</v>
      </c>
      <c r="CO79">
        <v>0</v>
      </c>
      <c r="CP79">
        <v>0</v>
      </c>
      <c r="CQ79" s="21">
        <v>1</v>
      </c>
      <c r="CR79" s="22">
        <v>0</v>
      </c>
      <c r="CS79" s="20">
        <v>1</v>
      </c>
      <c r="CT79" s="22">
        <v>0</v>
      </c>
      <c r="CU79" s="22">
        <v>0</v>
      </c>
      <c r="CV79" s="22">
        <v>0</v>
      </c>
      <c r="CW79" s="21">
        <v>0</v>
      </c>
      <c r="CX79" s="22">
        <v>0</v>
      </c>
      <c r="CY79" s="22">
        <v>0</v>
      </c>
      <c r="CZ79" s="21">
        <v>0</v>
      </c>
      <c r="DA79" s="22">
        <v>0</v>
      </c>
      <c r="DB79" s="22">
        <v>0</v>
      </c>
      <c r="DC79" s="21">
        <v>0</v>
      </c>
      <c r="DD79" s="22">
        <v>0</v>
      </c>
      <c r="DE79" s="22">
        <v>0</v>
      </c>
      <c r="DF79" s="22">
        <v>0</v>
      </c>
      <c r="DG79" s="21">
        <v>0</v>
      </c>
      <c r="DH79" s="21">
        <v>0</v>
      </c>
      <c r="DI79" s="21">
        <v>0</v>
      </c>
      <c r="DJ79" s="22">
        <v>0</v>
      </c>
      <c r="DK79" s="22">
        <v>0</v>
      </c>
      <c r="DL79" s="22">
        <v>0</v>
      </c>
      <c r="DM79" s="21">
        <v>0</v>
      </c>
      <c r="DN79" s="22">
        <v>0</v>
      </c>
      <c r="DO79" s="22">
        <v>0</v>
      </c>
      <c r="DP79" s="22">
        <v>0</v>
      </c>
      <c r="DQ79" s="21">
        <v>0</v>
      </c>
      <c r="DR79" s="19">
        <f t="shared" si="24"/>
        <v>0</v>
      </c>
      <c r="DS79" s="19">
        <f t="shared" si="25"/>
        <v>0</v>
      </c>
      <c r="DT79" s="20">
        <f t="shared" si="26"/>
        <v>1</v>
      </c>
      <c r="DU79" s="19">
        <f t="shared" si="27"/>
        <v>0</v>
      </c>
      <c r="DV79" s="19">
        <f t="shared" si="28"/>
        <v>0</v>
      </c>
      <c r="DW79" s="19">
        <f t="shared" si="29"/>
        <v>0</v>
      </c>
      <c r="DX79" s="19">
        <f t="shared" si="30"/>
        <v>0</v>
      </c>
      <c r="DY79" s="19">
        <f t="shared" si="31"/>
        <v>0</v>
      </c>
    </row>
    <row r="80" spans="1:129" ht="14.5" customHeight="1" x14ac:dyDescent="0.35">
      <c r="A80">
        <v>2607</v>
      </c>
      <c r="B80" t="s">
        <v>2368</v>
      </c>
      <c r="C80" t="s">
        <v>2369</v>
      </c>
      <c r="D80" t="s">
        <v>2370</v>
      </c>
      <c r="E80" t="s">
        <v>2371</v>
      </c>
      <c r="G80" t="s">
        <v>2371</v>
      </c>
      <c r="H80" t="s">
        <v>2327</v>
      </c>
      <c r="I80">
        <v>2021</v>
      </c>
      <c r="J80" t="s">
        <v>2372</v>
      </c>
      <c r="L80">
        <v>5</v>
      </c>
      <c r="O80" t="s">
        <v>1730</v>
      </c>
      <c r="P80" t="s">
        <v>123</v>
      </c>
      <c r="Q80" t="s">
        <v>2373</v>
      </c>
      <c r="R80" t="s">
        <v>140</v>
      </c>
      <c r="S80" t="s">
        <v>1946</v>
      </c>
      <c r="U80" t="s">
        <v>243</v>
      </c>
      <c r="V80">
        <v>0</v>
      </c>
      <c r="W80">
        <v>0</v>
      </c>
      <c r="X80">
        <v>0</v>
      </c>
      <c r="Y80">
        <v>0</v>
      </c>
      <c r="Z80">
        <v>0</v>
      </c>
      <c r="AA80">
        <v>0</v>
      </c>
      <c r="AB80">
        <v>0</v>
      </c>
      <c r="AC80">
        <v>0</v>
      </c>
      <c r="AD80">
        <v>0</v>
      </c>
      <c r="AE80">
        <v>0</v>
      </c>
      <c r="AF80">
        <v>0</v>
      </c>
      <c r="AG80" s="28">
        <v>0</v>
      </c>
      <c r="AH80" s="28">
        <v>0</v>
      </c>
      <c r="AI80" s="28">
        <v>0</v>
      </c>
      <c r="AJ80" s="28">
        <v>0</v>
      </c>
      <c r="AK80" s="29">
        <f t="shared" si="16"/>
        <v>0</v>
      </c>
      <c r="AL80" s="30">
        <f t="shared" si="17"/>
        <v>0</v>
      </c>
      <c r="AM80" s="27">
        <v>0</v>
      </c>
      <c r="AN80" s="27">
        <v>0</v>
      </c>
      <c r="AO80" s="27">
        <v>1</v>
      </c>
      <c r="AP80" s="27">
        <v>0</v>
      </c>
      <c r="AQ80" s="27">
        <v>0</v>
      </c>
      <c r="AR80" s="27">
        <v>0</v>
      </c>
      <c r="AS80" s="31">
        <f t="shared" si="18"/>
        <v>1</v>
      </c>
      <c r="AT80" s="32">
        <f t="shared" si="19"/>
        <v>1</v>
      </c>
      <c r="AU80" s="24">
        <v>0</v>
      </c>
      <c r="AV80" s="24">
        <v>0</v>
      </c>
      <c r="AW80" s="24">
        <v>0</v>
      </c>
      <c r="AX80" s="24">
        <v>0</v>
      </c>
      <c r="AY80" s="24">
        <v>0</v>
      </c>
      <c r="AZ80" s="25">
        <f t="shared" si="20"/>
        <v>0</v>
      </c>
      <c r="BA80" s="26">
        <f t="shared" si="21"/>
        <v>0</v>
      </c>
      <c r="BB80" s="23">
        <f t="shared" si="22"/>
        <v>1</v>
      </c>
      <c r="BC80" s="20">
        <f t="shared" si="23"/>
        <v>1</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s="21">
        <v>0</v>
      </c>
      <c r="CR80" s="22">
        <v>0</v>
      </c>
      <c r="CS80" s="20">
        <v>0</v>
      </c>
      <c r="CT80" s="22">
        <v>0</v>
      </c>
      <c r="CU80" s="22">
        <v>0</v>
      </c>
      <c r="CV80" s="22">
        <v>0</v>
      </c>
      <c r="CW80" s="21">
        <v>0</v>
      </c>
      <c r="CX80" s="22">
        <v>0</v>
      </c>
      <c r="CY80" s="22">
        <v>0</v>
      </c>
      <c r="CZ80" s="21">
        <v>0</v>
      </c>
      <c r="DA80" s="22">
        <v>0</v>
      </c>
      <c r="DB80" s="22">
        <v>0</v>
      </c>
      <c r="DC80" s="21">
        <v>0</v>
      </c>
      <c r="DD80" s="22">
        <v>0</v>
      </c>
      <c r="DE80" s="22">
        <v>0</v>
      </c>
      <c r="DF80" s="22">
        <v>0</v>
      </c>
      <c r="DG80" s="21">
        <v>0</v>
      </c>
      <c r="DH80" s="21">
        <v>1</v>
      </c>
      <c r="DI80" s="21">
        <v>0</v>
      </c>
      <c r="DJ80" s="22">
        <v>0</v>
      </c>
      <c r="DK80" s="22">
        <v>0</v>
      </c>
      <c r="DL80" s="22">
        <v>0</v>
      </c>
      <c r="DM80" s="21">
        <v>0</v>
      </c>
      <c r="DN80" s="22">
        <v>0</v>
      </c>
      <c r="DO80" s="22">
        <v>0</v>
      </c>
      <c r="DP80" s="22">
        <v>0</v>
      </c>
      <c r="DQ80" s="21">
        <v>0</v>
      </c>
      <c r="DR80" s="19">
        <f t="shared" si="24"/>
        <v>0</v>
      </c>
      <c r="DS80" s="19">
        <f t="shared" si="25"/>
        <v>0</v>
      </c>
      <c r="DT80" s="20">
        <f t="shared" si="26"/>
        <v>0</v>
      </c>
      <c r="DU80" s="19">
        <f t="shared" si="27"/>
        <v>0</v>
      </c>
      <c r="DV80" s="19">
        <f t="shared" si="28"/>
        <v>0</v>
      </c>
      <c r="DW80" s="19">
        <f t="shared" si="29"/>
        <v>1</v>
      </c>
      <c r="DX80" s="19">
        <f t="shared" si="30"/>
        <v>0</v>
      </c>
      <c r="DY80" s="19">
        <f t="shared" si="31"/>
        <v>0</v>
      </c>
    </row>
    <row r="81" spans="1:129" ht="14.5" customHeight="1" x14ac:dyDescent="0.35">
      <c r="A81">
        <v>2494</v>
      </c>
      <c r="B81" t="s">
        <v>1379</v>
      </c>
      <c r="C81" t="s">
        <v>1380</v>
      </c>
      <c r="D81" t="s">
        <v>1381</v>
      </c>
      <c r="E81" t="s">
        <v>1382</v>
      </c>
      <c r="F81" t="s">
        <v>1383</v>
      </c>
      <c r="G81" t="s">
        <v>1384</v>
      </c>
      <c r="H81" t="s">
        <v>932</v>
      </c>
      <c r="I81">
        <v>2021</v>
      </c>
      <c r="J81" t="s">
        <v>1385</v>
      </c>
      <c r="K81" t="s">
        <v>1386</v>
      </c>
      <c r="L81">
        <v>220</v>
      </c>
      <c r="N81">
        <v>103653</v>
      </c>
      <c r="O81" t="s">
        <v>182</v>
      </c>
      <c r="P81" t="s">
        <v>123</v>
      </c>
      <c r="Q81" t="s">
        <v>1387</v>
      </c>
      <c r="R81" t="s">
        <v>125</v>
      </c>
      <c r="S81" t="s">
        <v>126</v>
      </c>
      <c r="T81" t="s">
        <v>127</v>
      </c>
      <c r="U81" t="s">
        <v>1388</v>
      </c>
      <c r="V81">
        <v>1</v>
      </c>
      <c r="W81">
        <v>0</v>
      </c>
      <c r="X81">
        <v>0</v>
      </c>
      <c r="Y81">
        <v>0</v>
      </c>
      <c r="Z81">
        <v>0</v>
      </c>
      <c r="AA81">
        <v>0</v>
      </c>
      <c r="AB81">
        <v>0</v>
      </c>
      <c r="AC81">
        <v>0</v>
      </c>
      <c r="AD81">
        <v>0</v>
      </c>
      <c r="AE81">
        <v>0</v>
      </c>
      <c r="AF81">
        <v>0</v>
      </c>
      <c r="AG81" s="28">
        <v>0</v>
      </c>
      <c r="AH81" s="28">
        <v>0</v>
      </c>
      <c r="AI81" s="28">
        <v>0</v>
      </c>
      <c r="AJ81" s="28">
        <v>0</v>
      </c>
      <c r="AK81" s="29">
        <f t="shared" si="16"/>
        <v>0</v>
      </c>
      <c r="AL81" s="30">
        <f t="shared" si="17"/>
        <v>0</v>
      </c>
      <c r="AM81" s="27">
        <v>0</v>
      </c>
      <c r="AN81" s="27">
        <v>0</v>
      </c>
      <c r="AO81" s="27">
        <v>0</v>
      </c>
      <c r="AP81" s="27">
        <v>0</v>
      </c>
      <c r="AQ81" s="27">
        <v>0</v>
      </c>
      <c r="AR81" s="27">
        <v>0</v>
      </c>
      <c r="AS81" s="31">
        <f t="shared" si="18"/>
        <v>0</v>
      </c>
      <c r="AT81" s="32">
        <f t="shared" si="19"/>
        <v>0</v>
      </c>
      <c r="AU81" s="24">
        <v>0</v>
      </c>
      <c r="AV81" s="24">
        <v>1</v>
      </c>
      <c r="AW81" s="24">
        <v>0</v>
      </c>
      <c r="AX81" s="24">
        <v>0</v>
      </c>
      <c r="AY81" s="24">
        <v>0</v>
      </c>
      <c r="AZ81" s="25">
        <f t="shared" si="20"/>
        <v>1</v>
      </c>
      <c r="BA81" s="26">
        <f t="shared" si="21"/>
        <v>1</v>
      </c>
      <c r="BB81" s="23">
        <f t="shared" si="22"/>
        <v>1</v>
      </c>
      <c r="BC81" s="20">
        <f t="shared" si="23"/>
        <v>1</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s="21">
        <v>1</v>
      </c>
      <c r="CR81" s="22">
        <v>0</v>
      </c>
      <c r="CS81" s="20">
        <v>1</v>
      </c>
      <c r="CT81" s="22">
        <v>0</v>
      </c>
      <c r="CU81" s="22">
        <v>0</v>
      </c>
      <c r="CV81" s="22">
        <v>0</v>
      </c>
      <c r="CW81" s="21">
        <v>0</v>
      </c>
      <c r="CX81" s="22">
        <v>0</v>
      </c>
      <c r="CY81" s="22">
        <v>0</v>
      </c>
      <c r="CZ81" s="21">
        <v>0</v>
      </c>
      <c r="DA81" s="22">
        <v>0</v>
      </c>
      <c r="DB81" s="22">
        <v>0</v>
      </c>
      <c r="DC81" s="21">
        <v>0</v>
      </c>
      <c r="DD81" s="22">
        <v>0</v>
      </c>
      <c r="DE81" s="22">
        <v>0</v>
      </c>
      <c r="DF81" s="22">
        <v>0</v>
      </c>
      <c r="DG81" s="21">
        <v>0</v>
      </c>
      <c r="DH81" s="21">
        <v>0</v>
      </c>
      <c r="DI81" s="21">
        <v>0</v>
      </c>
      <c r="DJ81" s="22">
        <v>0</v>
      </c>
      <c r="DK81" s="22">
        <v>0</v>
      </c>
      <c r="DL81" s="22">
        <v>0</v>
      </c>
      <c r="DM81" s="21">
        <v>0</v>
      </c>
      <c r="DN81" s="22">
        <v>0</v>
      </c>
      <c r="DO81" s="22">
        <v>0</v>
      </c>
      <c r="DP81" s="22">
        <v>0</v>
      </c>
      <c r="DQ81" s="21">
        <v>0</v>
      </c>
      <c r="DR81" s="19">
        <f t="shared" si="24"/>
        <v>0</v>
      </c>
      <c r="DS81" s="19">
        <f t="shared" si="25"/>
        <v>0</v>
      </c>
      <c r="DT81" s="20">
        <f t="shared" si="26"/>
        <v>1</v>
      </c>
      <c r="DU81" s="19">
        <f t="shared" si="27"/>
        <v>0</v>
      </c>
      <c r="DV81" s="19">
        <f t="shared" si="28"/>
        <v>0</v>
      </c>
      <c r="DW81" s="19">
        <f t="shared" si="29"/>
        <v>0</v>
      </c>
      <c r="DX81" s="19">
        <f t="shared" si="30"/>
        <v>0</v>
      </c>
      <c r="DY81" s="19">
        <f t="shared" si="31"/>
        <v>0</v>
      </c>
    </row>
    <row r="82" spans="1:129" ht="14.5" customHeight="1" x14ac:dyDescent="0.35">
      <c r="A82">
        <v>2592</v>
      </c>
      <c r="B82" t="s">
        <v>2240</v>
      </c>
      <c r="C82" t="s">
        <v>2241</v>
      </c>
      <c r="D82" t="s">
        <v>2242</v>
      </c>
      <c r="E82" t="s">
        <v>2243</v>
      </c>
      <c r="F82" t="s">
        <v>2244</v>
      </c>
      <c r="G82" t="s">
        <v>2245</v>
      </c>
      <c r="H82" t="s">
        <v>2246</v>
      </c>
      <c r="I82">
        <v>2021</v>
      </c>
      <c r="J82" t="s">
        <v>2247</v>
      </c>
      <c r="K82" t="s">
        <v>1624</v>
      </c>
      <c r="N82" t="s">
        <v>2248</v>
      </c>
      <c r="O82" t="s">
        <v>965</v>
      </c>
      <c r="P82" t="s">
        <v>123</v>
      </c>
      <c r="Q82" t="s">
        <v>2249</v>
      </c>
      <c r="R82" s="53" t="s">
        <v>140</v>
      </c>
      <c r="S82" t="s">
        <v>126</v>
      </c>
      <c r="T82" t="s">
        <v>127</v>
      </c>
      <c r="U82" t="s">
        <v>2250</v>
      </c>
      <c r="V82">
        <v>0</v>
      </c>
      <c r="W82">
        <v>0</v>
      </c>
      <c r="X82">
        <v>0</v>
      </c>
      <c r="Y82">
        <v>0</v>
      </c>
      <c r="Z82">
        <v>0</v>
      </c>
      <c r="AA82">
        <v>0</v>
      </c>
      <c r="AB82">
        <v>0</v>
      </c>
      <c r="AC82">
        <v>0</v>
      </c>
      <c r="AD82">
        <v>0</v>
      </c>
      <c r="AE82">
        <v>0</v>
      </c>
      <c r="AF82">
        <v>0</v>
      </c>
      <c r="AG82" s="28">
        <v>0</v>
      </c>
      <c r="AH82" s="28">
        <v>0</v>
      </c>
      <c r="AI82" s="28">
        <v>0</v>
      </c>
      <c r="AJ82" s="28">
        <v>0</v>
      </c>
      <c r="AK82" s="29">
        <f t="shared" si="16"/>
        <v>0</v>
      </c>
      <c r="AL82" s="30">
        <f t="shared" si="17"/>
        <v>0</v>
      </c>
      <c r="AM82" s="27">
        <v>0</v>
      </c>
      <c r="AN82" s="27">
        <v>0</v>
      </c>
      <c r="AO82" s="27">
        <v>0</v>
      </c>
      <c r="AP82" s="27">
        <v>0</v>
      </c>
      <c r="AQ82" s="27">
        <v>0</v>
      </c>
      <c r="AR82" s="27">
        <v>0</v>
      </c>
      <c r="AS82" s="31">
        <f t="shared" si="18"/>
        <v>0</v>
      </c>
      <c r="AT82" s="32">
        <f t="shared" si="19"/>
        <v>0</v>
      </c>
      <c r="AU82" s="24">
        <v>1</v>
      </c>
      <c r="AV82" s="24">
        <v>0</v>
      </c>
      <c r="AW82" s="24">
        <v>0</v>
      </c>
      <c r="AX82" s="24">
        <v>0</v>
      </c>
      <c r="AY82" s="24">
        <v>0</v>
      </c>
      <c r="AZ82" s="25">
        <f t="shared" si="20"/>
        <v>1</v>
      </c>
      <c r="BA82" s="26">
        <f t="shared" si="21"/>
        <v>1</v>
      </c>
      <c r="BB82" s="23">
        <f t="shared" si="22"/>
        <v>1</v>
      </c>
      <c r="BC82" s="20">
        <f t="shared" si="23"/>
        <v>1</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1</v>
      </c>
      <c r="CL82">
        <v>0</v>
      </c>
      <c r="CM82">
        <v>0</v>
      </c>
      <c r="CN82">
        <v>0</v>
      </c>
      <c r="CO82">
        <v>0</v>
      </c>
      <c r="CP82">
        <v>0</v>
      </c>
      <c r="CQ82" s="21">
        <v>1</v>
      </c>
      <c r="CR82" s="22">
        <v>0</v>
      </c>
      <c r="CS82" s="20">
        <v>1</v>
      </c>
      <c r="CT82" s="22">
        <v>0</v>
      </c>
      <c r="CU82" s="22">
        <v>0</v>
      </c>
      <c r="CV82" s="22">
        <v>0</v>
      </c>
      <c r="CW82" s="21">
        <v>0</v>
      </c>
      <c r="CX82" s="22">
        <v>0</v>
      </c>
      <c r="CY82" s="22">
        <v>0</v>
      </c>
      <c r="CZ82" s="21">
        <v>0</v>
      </c>
      <c r="DA82" s="22">
        <v>0</v>
      </c>
      <c r="DB82" s="22">
        <v>0</v>
      </c>
      <c r="DC82" s="21">
        <v>0</v>
      </c>
      <c r="DD82" s="22">
        <v>0</v>
      </c>
      <c r="DE82" s="22">
        <v>0</v>
      </c>
      <c r="DF82" s="22">
        <v>0</v>
      </c>
      <c r="DG82" s="21">
        <v>0</v>
      </c>
      <c r="DH82" s="21">
        <v>0</v>
      </c>
      <c r="DI82" s="21">
        <v>0</v>
      </c>
      <c r="DJ82" s="22">
        <v>0</v>
      </c>
      <c r="DK82" s="22">
        <v>0</v>
      </c>
      <c r="DL82" s="22">
        <v>0</v>
      </c>
      <c r="DM82" s="21">
        <v>0</v>
      </c>
      <c r="DN82" s="22">
        <v>0</v>
      </c>
      <c r="DO82" s="22">
        <v>0</v>
      </c>
      <c r="DP82" s="22">
        <v>0</v>
      </c>
      <c r="DQ82" s="21">
        <v>0</v>
      </c>
      <c r="DR82" s="19">
        <f t="shared" si="24"/>
        <v>0</v>
      </c>
      <c r="DS82" s="19">
        <f t="shared" si="25"/>
        <v>0</v>
      </c>
      <c r="DT82" s="20">
        <f t="shared" si="26"/>
        <v>1</v>
      </c>
      <c r="DU82" s="19">
        <f t="shared" si="27"/>
        <v>0</v>
      </c>
      <c r="DV82" s="19">
        <f t="shared" si="28"/>
        <v>0</v>
      </c>
      <c r="DW82" s="19">
        <f t="shared" si="29"/>
        <v>0</v>
      </c>
      <c r="DX82" s="19">
        <f t="shared" si="30"/>
        <v>0</v>
      </c>
      <c r="DY82" s="19">
        <f t="shared" si="31"/>
        <v>0</v>
      </c>
    </row>
    <row r="83" spans="1:129" ht="14.5" customHeight="1" x14ac:dyDescent="0.35">
      <c r="A83">
        <v>2461</v>
      </c>
      <c r="B83" t="s">
        <v>416</v>
      </c>
      <c r="C83" t="s">
        <v>1088</v>
      </c>
      <c r="D83" t="s">
        <v>1089</v>
      </c>
      <c r="E83" t="s">
        <v>1090</v>
      </c>
      <c r="F83" t="s">
        <v>420</v>
      </c>
      <c r="G83" t="s">
        <v>1091</v>
      </c>
      <c r="H83" t="s">
        <v>913</v>
      </c>
      <c r="I83">
        <v>2021</v>
      </c>
      <c r="J83" t="s">
        <v>1092</v>
      </c>
      <c r="K83" t="s">
        <v>1093</v>
      </c>
      <c r="L83">
        <v>13</v>
      </c>
      <c r="M83">
        <v>6</v>
      </c>
      <c r="N83" t="s">
        <v>1094</v>
      </c>
      <c r="O83" t="s">
        <v>568</v>
      </c>
      <c r="P83" t="s">
        <v>123</v>
      </c>
      <c r="Q83" t="s">
        <v>1095</v>
      </c>
      <c r="R83" t="s">
        <v>140</v>
      </c>
      <c r="S83" t="s">
        <v>126</v>
      </c>
      <c r="T83" t="s">
        <v>127</v>
      </c>
      <c r="U83" t="s">
        <v>1096</v>
      </c>
      <c r="V83">
        <v>0</v>
      </c>
      <c r="W83">
        <v>0</v>
      </c>
      <c r="X83">
        <v>0</v>
      </c>
      <c r="Y83">
        <v>0</v>
      </c>
      <c r="Z83">
        <v>0</v>
      </c>
      <c r="AA83">
        <v>0</v>
      </c>
      <c r="AB83">
        <v>0</v>
      </c>
      <c r="AC83">
        <v>0</v>
      </c>
      <c r="AD83">
        <v>0</v>
      </c>
      <c r="AE83">
        <v>0</v>
      </c>
      <c r="AF83">
        <v>0</v>
      </c>
      <c r="AG83" s="28">
        <v>0</v>
      </c>
      <c r="AH83" s="28">
        <v>0</v>
      </c>
      <c r="AI83" s="28">
        <v>0</v>
      </c>
      <c r="AJ83" s="28">
        <v>0</v>
      </c>
      <c r="AK83" s="29">
        <f t="shared" si="16"/>
        <v>0</v>
      </c>
      <c r="AL83" s="30">
        <f t="shared" si="17"/>
        <v>0</v>
      </c>
      <c r="AM83" s="27">
        <v>0</v>
      </c>
      <c r="AN83" s="27">
        <v>0</v>
      </c>
      <c r="AO83" s="27">
        <v>0</v>
      </c>
      <c r="AP83" s="27">
        <v>0</v>
      </c>
      <c r="AQ83" s="27">
        <v>0</v>
      </c>
      <c r="AR83" s="27">
        <v>0</v>
      </c>
      <c r="AS83" s="31">
        <f t="shared" si="18"/>
        <v>0</v>
      </c>
      <c r="AT83" s="32">
        <f t="shared" si="19"/>
        <v>0</v>
      </c>
      <c r="AU83" s="24">
        <v>0</v>
      </c>
      <c r="AV83" s="24">
        <v>0</v>
      </c>
      <c r="AW83" s="24">
        <v>0</v>
      </c>
      <c r="AX83" s="24">
        <v>0</v>
      </c>
      <c r="AY83" s="24">
        <v>1</v>
      </c>
      <c r="AZ83" s="25">
        <f t="shared" si="20"/>
        <v>1</v>
      </c>
      <c r="BA83" s="26">
        <f t="shared" si="21"/>
        <v>1</v>
      </c>
      <c r="BB83" s="23">
        <f t="shared" si="22"/>
        <v>1</v>
      </c>
      <c r="BC83" s="20">
        <f t="shared" si="23"/>
        <v>1</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s="21">
        <v>1</v>
      </c>
      <c r="CR83" s="22">
        <v>0</v>
      </c>
      <c r="CS83" s="20">
        <v>1</v>
      </c>
      <c r="CT83" s="22">
        <v>0</v>
      </c>
      <c r="CU83" s="22">
        <v>0</v>
      </c>
      <c r="CV83" s="22">
        <v>0</v>
      </c>
      <c r="CW83" s="21">
        <v>0</v>
      </c>
      <c r="CX83" s="22">
        <v>0</v>
      </c>
      <c r="CY83" s="22">
        <v>0</v>
      </c>
      <c r="CZ83" s="21">
        <v>0</v>
      </c>
      <c r="DA83" s="22">
        <v>0</v>
      </c>
      <c r="DB83" s="22">
        <v>0</v>
      </c>
      <c r="DC83" s="21">
        <v>0</v>
      </c>
      <c r="DD83" s="22">
        <v>0</v>
      </c>
      <c r="DE83" s="22">
        <v>0</v>
      </c>
      <c r="DF83" s="22">
        <v>0</v>
      </c>
      <c r="DG83" s="21">
        <v>0</v>
      </c>
      <c r="DH83" s="21">
        <v>0</v>
      </c>
      <c r="DI83" s="21">
        <v>0</v>
      </c>
      <c r="DJ83" s="22">
        <v>0</v>
      </c>
      <c r="DK83" s="22">
        <v>0</v>
      </c>
      <c r="DL83" s="22">
        <v>0</v>
      </c>
      <c r="DM83" s="21">
        <v>0</v>
      </c>
      <c r="DN83" s="22">
        <v>0</v>
      </c>
      <c r="DO83" s="22">
        <v>0</v>
      </c>
      <c r="DP83" s="22">
        <v>0</v>
      </c>
      <c r="DQ83" s="21">
        <v>0</v>
      </c>
      <c r="DR83" s="19">
        <f t="shared" si="24"/>
        <v>0</v>
      </c>
      <c r="DS83" s="19">
        <f t="shared" si="25"/>
        <v>0</v>
      </c>
      <c r="DT83" s="20">
        <f t="shared" si="26"/>
        <v>1</v>
      </c>
      <c r="DU83" s="19">
        <f t="shared" si="27"/>
        <v>0</v>
      </c>
      <c r="DV83" s="19">
        <f t="shared" si="28"/>
        <v>0</v>
      </c>
      <c r="DW83" s="19">
        <f t="shared" si="29"/>
        <v>0</v>
      </c>
      <c r="DX83" s="19">
        <f t="shared" si="30"/>
        <v>0</v>
      </c>
      <c r="DY83" s="19">
        <f t="shared" si="31"/>
        <v>0</v>
      </c>
    </row>
    <row r="84" spans="1:129" ht="14.5" customHeight="1" x14ac:dyDescent="0.35">
      <c r="A84">
        <v>2497</v>
      </c>
      <c r="B84" t="s">
        <v>244</v>
      </c>
      <c r="C84" t="s">
        <v>1405</v>
      </c>
      <c r="D84" t="s">
        <v>1406</v>
      </c>
      <c r="E84" t="s">
        <v>1407</v>
      </c>
      <c r="F84" t="s">
        <v>1408</v>
      </c>
      <c r="G84" t="s">
        <v>1409</v>
      </c>
      <c r="H84" t="s">
        <v>1410</v>
      </c>
      <c r="I84">
        <v>2021</v>
      </c>
      <c r="J84" t="s">
        <v>1411</v>
      </c>
      <c r="K84" t="s">
        <v>1412</v>
      </c>
      <c r="L84">
        <v>8</v>
      </c>
      <c r="M84">
        <v>8</v>
      </c>
      <c r="N84">
        <v>202108</v>
      </c>
      <c r="O84" t="s">
        <v>254</v>
      </c>
      <c r="P84" t="s">
        <v>123</v>
      </c>
      <c r="Q84" t="s">
        <v>1413</v>
      </c>
      <c r="R84" t="s">
        <v>140</v>
      </c>
      <c r="S84" t="s">
        <v>126</v>
      </c>
      <c r="T84" t="s">
        <v>127</v>
      </c>
      <c r="U84" t="s">
        <v>1414</v>
      </c>
      <c r="V84">
        <v>0</v>
      </c>
      <c r="W84">
        <v>0</v>
      </c>
      <c r="X84">
        <v>0</v>
      </c>
      <c r="Y84">
        <v>0</v>
      </c>
      <c r="Z84">
        <v>0</v>
      </c>
      <c r="AA84">
        <v>0</v>
      </c>
      <c r="AB84">
        <v>0</v>
      </c>
      <c r="AC84">
        <v>0</v>
      </c>
      <c r="AD84">
        <v>0</v>
      </c>
      <c r="AE84">
        <v>0</v>
      </c>
      <c r="AF84">
        <v>0</v>
      </c>
      <c r="AG84" s="28">
        <v>0</v>
      </c>
      <c r="AH84" s="28">
        <v>1</v>
      </c>
      <c r="AI84" s="28">
        <v>0</v>
      </c>
      <c r="AJ84" s="28">
        <v>0</v>
      </c>
      <c r="AK84" s="29">
        <f t="shared" si="16"/>
        <v>1</v>
      </c>
      <c r="AL84" s="30">
        <f t="shared" si="17"/>
        <v>1</v>
      </c>
      <c r="AM84" s="27">
        <v>0</v>
      </c>
      <c r="AN84" s="27">
        <v>0</v>
      </c>
      <c r="AO84" s="27">
        <v>0</v>
      </c>
      <c r="AP84" s="27">
        <v>0</v>
      </c>
      <c r="AQ84" s="27">
        <v>0</v>
      </c>
      <c r="AR84" s="27">
        <v>0</v>
      </c>
      <c r="AS84" s="31">
        <f t="shared" si="18"/>
        <v>0</v>
      </c>
      <c r="AT84" s="32">
        <f t="shared" si="19"/>
        <v>0</v>
      </c>
      <c r="AU84" s="24">
        <v>0</v>
      </c>
      <c r="AV84" s="24">
        <v>0</v>
      </c>
      <c r="AW84" s="24">
        <v>0</v>
      </c>
      <c r="AX84" s="24">
        <v>0</v>
      </c>
      <c r="AY84" s="24">
        <v>0</v>
      </c>
      <c r="AZ84" s="25">
        <f t="shared" si="20"/>
        <v>0</v>
      </c>
      <c r="BA84" s="26">
        <f t="shared" si="21"/>
        <v>0</v>
      </c>
      <c r="BB84" s="23">
        <f t="shared" si="22"/>
        <v>1</v>
      </c>
      <c r="BC84" s="20">
        <f t="shared" si="23"/>
        <v>1</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s="21">
        <v>1</v>
      </c>
      <c r="CR84" s="22">
        <v>0</v>
      </c>
      <c r="CS84" s="20">
        <v>1</v>
      </c>
      <c r="CT84" s="22">
        <v>0</v>
      </c>
      <c r="CU84" s="22">
        <v>0</v>
      </c>
      <c r="CV84" s="22">
        <v>0</v>
      </c>
      <c r="CW84" s="21">
        <v>0</v>
      </c>
      <c r="CX84" s="22">
        <v>0</v>
      </c>
      <c r="CY84" s="22">
        <v>0</v>
      </c>
      <c r="CZ84" s="21">
        <v>0</v>
      </c>
      <c r="DA84" s="22">
        <v>0</v>
      </c>
      <c r="DB84" s="22">
        <v>0</v>
      </c>
      <c r="DC84" s="21">
        <v>0</v>
      </c>
      <c r="DD84" s="22">
        <v>0</v>
      </c>
      <c r="DE84" s="22">
        <v>0</v>
      </c>
      <c r="DF84" s="22">
        <v>0</v>
      </c>
      <c r="DG84" s="21">
        <v>0</v>
      </c>
      <c r="DH84" s="21">
        <v>0</v>
      </c>
      <c r="DI84" s="21">
        <v>0</v>
      </c>
      <c r="DJ84" s="22">
        <v>0</v>
      </c>
      <c r="DK84" s="22">
        <v>0</v>
      </c>
      <c r="DL84" s="22">
        <v>0</v>
      </c>
      <c r="DM84" s="21">
        <v>0</v>
      </c>
      <c r="DN84" s="22">
        <v>0</v>
      </c>
      <c r="DO84" s="22">
        <v>0</v>
      </c>
      <c r="DP84" s="22">
        <v>0</v>
      </c>
      <c r="DQ84" s="21">
        <v>0</v>
      </c>
      <c r="DR84" s="19">
        <f t="shared" si="24"/>
        <v>0</v>
      </c>
      <c r="DS84" s="19">
        <f t="shared" si="25"/>
        <v>0</v>
      </c>
      <c r="DT84" s="20">
        <f t="shared" si="26"/>
        <v>1</v>
      </c>
      <c r="DU84" s="19">
        <f t="shared" si="27"/>
        <v>0</v>
      </c>
      <c r="DV84" s="19">
        <f t="shared" si="28"/>
        <v>0</v>
      </c>
      <c r="DW84" s="19">
        <f t="shared" si="29"/>
        <v>0</v>
      </c>
      <c r="DX84" s="19">
        <f t="shared" si="30"/>
        <v>0</v>
      </c>
      <c r="DY84" s="19">
        <f t="shared" si="31"/>
        <v>0</v>
      </c>
    </row>
    <row r="85" spans="1:129" ht="14.5" customHeight="1" x14ac:dyDescent="0.35">
      <c r="A85">
        <v>2762</v>
      </c>
      <c r="B85" t="s">
        <v>244</v>
      </c>
      <c r="C85" t="s">
        <v>3369</v>
      </c>
      <c r="D85" t="s">
        <v>3370</v>
      </c>
      <c r="E85" t="s">
        <v>3371</v>
      </c>
      <c r="F85" t="s">
        <v>3363</v>
      </c>
      <c r="G85" t="s">
        <v>3372</v>
      </c>
      <c r="H85" t="s">
        <v>2856</v>
      </c>
      <c r="I85">
        <v>2021</v>
      </c>
      <c r="J85" t="s">
        <v>3373</v>
      </c>
      <c r="K85" t="s">
        <v>2817</v>
      </c>
      <c r="P85" t="s">
        <v>192</v>
      </c>
      <c r="Q85" t="s">
        <v>3374</v>
      </c>
      <c r="R85" t="s">
        <v>140</v>
      </c>
      <c r="S85" t="s">
        <v>377</v>
      </c>
      <c r="T85" t="s">
        <v>378</v>
      </c>
      <c r="U85" t="s">
        <v>2810</v>
      </c>
      <c r="V85">
        <v>0</v>
      </c>
      <c r="W85">
        <v>0</v>
      </c>
      <c r="X85">
        <v>0</v>
      </c>
      <c r="Y85">
        <v>0</v>
      </c>
      <c r="Z85">
        <v>0</v>
      </c>
      <c r="AA85">
        <v>0</v>
      </c>
      <c r="AB85">
        <v>0</v>
      </c>
      <c r="AC85">
        <v>0</v>
      </c>
      <c r="AD85">
        <v>0</v>
      </c>
      <c r="AE85">
        <v>0</v>
      </c>
      <c r="AF85">
        <v>1</v>
      </c>
      <c r="AG85" s="28">
        <v>0</v>
      </c>
      <c r="AH85" s="28">
        <v>0</v>
      </c>
      <c r="AI85" s="28">
        <v>0</v>
      </c>
      <c r="AJ85" s="28">
        <v>0</v>
      </c>
      <c r="AK85" s="29">
        <f t="shared" si="16"/>
        <v>0</v>
      </c>
      <c r="AL85" s="30">
        <f t="shared" si="17"/>
        <v>0</v>
      </c>
      <c r="AM85" s="27">
        <v>0</v>
      </c>
      <c r="AN85" s="27">
        <v>0</v>
      </c>
      <c r="AO85" s="27">
        <v>0</v>
      </c>
      <c r="AP85" s="27">
        <v>0</v>
      </c>
      <c r="AQ85" s="27">
        <v>0</v>
      </c>
      <c r="AR85" s="27">
        <v>0</v>
      </c>
      <c r="AS85" s="31">
        <f t="shared" si="18"/>
        <v>0</v>
      </c>
      <c r="AT85" s="32">
        <f t="shared" si="19"/>
        <v>0</v>
      </c>
      <c r="AU85" s="24">
        <v>1</v>
      </c>
      <c r="AV85" s="24">
        <v>0</v>
      </c>
      <c r="AW85" s="24">
        <v>0</v>
      </c>
      <c r="AX85" s="24">
        <v>0</v>
      </c>
      <c r="AY85" s="24">
        <v>0</v>
      </c>
      <c r="AZ85" s="25">
        <f t="shared" si="20"/>
        <v>1</v>
      </c>
      <c r="BA85" s="26">
        <f t="shared" si="21"/>
        <v>1</v>
      </c>
      <c r="BB85" s="23">
        <f t="shared" si="22"/>
        <v>1</v>
      </c>
      <c r="BC85" s="20">
        <f t="shared" si="23"/>
        <v>1</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s="21">
        <v>0</v>
      </c>
      <c r="CR85" s="22">
        <v>0</v>
      </c>
      <c r="CS85" s="20">
        <v>0</v>
      </c>
      <c r="CT85" s="22">
        <v>0</v>
      </c>
      <c r="CU85" s="22">
        <v>0</v>
      </c>
      <c r="CV85" s="22">
        <v>0</v>
      </c>
      <c r="CW85" s="21">
        <v>0</v>
      </c>
      <c r="CX85" s="22">
        <v>0</v>
      </c>
      <c r="CY85" s="22">
        <v>0</v>
      </c>
      <c r="CZ85" s="21">
        <v>0</v>
      </c>
      <c r="DA85" s="22">
        <v>0</v>
      </c>
      <c r="DB85" s="22">
        <v>0</v>
      </c>
      <c r="DC85" s="21">
        <v>1</v>
      </c>
      <c r="DD85" s="22">
        <v>0</v>
      </c>
      <c r="DE85" s="22">
        <v>0</v>
      </c>
      <c r="DF85" s="22">
        <v>1</v>
      </c>
      <c r="DG85" s="21">
        <v>0</v>
      </c>
      <c r="DH85" s="21">
        <v>0</v>
      </c>
      <c r="DI85" s="21">
        <v>0</v>
      </c>
      <c r="DJ85" s="22">
        <v>0</v>
      </c>
      <c r="DK85" s="22">
        <v>0</v>
      </c>
      <c r="DL85" s="22">
        <v>0</v>
      </c>
      <c r="DM85" s="21">
        <v>0</v>
      </c>
      <c r="DN85" s="22">
        <v>0</v>
      </c>
      <c r="DO85" s="22">
        <v>0</v>
      </c>
      <c r="DP85" s="22">
        <v>0</v>
      </c>
      <c r="DQ85" s="21">
        <v>0</v>
      </c>
      <c r="DR85" s="19">
        <f t="shared" si="24"/>
        <v>0</v>
      </c>
      <c r="DS85" s="19">
        <f t="shared" si="25"/>
        <v>0</v>
      </c>
      <c r="DT85" s="20">
        <f t="shared" si="26"/>
        <v>0</v>
      </c>
      <c r="DU85" s="19">
        <f t="shared" si="27"/>
        <v>0</v>
      </c>
      <c r="DV85" s="19">
        <f t="shared" si="28"/>
        <v>0</v>
      </c>
      <c r="DW85" s="19">
        <f t="shared" si="29"/>
        <v>0</v>
      </c>
      <c r="DX85" s="19">
        <f t="shared" si="30"/>
        <v>0</v>
      </c>
      <c r="DY85" s="19">
        <f t="shared" si="31"/>
        <v>0</v>
      </c>
    </row>
    <row r="86" spans="1:129" ht="14.5" customHeight="1" x14ac:dyDescent="0.35">
      <c r="A86">
        <v>2729</v>
      </c>
      <c r="B86" t="s">
        <v>185</v>
      </c>
      <c r="C86" t="s">
        <v>3181</v>
      </c>
      <c r="D86" t="s">
        <v>3182</v>
      </c>
      <c r="E86" t="s">
        <v>3183</v>
      </c>
      <c r="F86" t="s">
        <v>3184</v>
      </c>
      <c r="G86" t="s">
        <v>3185</v>
      </c>
      <c r="H86" t="s">
        <v>2178</v>
      </c>
      <c r="I86">
        <v>2021</v>
      </c>
      <c r="J86" t="s">
        <v>3186</v>
      </c>
      <c r="N86">
        <v>108</v>
      </c>
      <c r="P86" t="s">
        <v>192</v>
      </c>
      <c r="Q86" t="s">
        <v>3187</v>
      </c>
      <c r="R86" t="s">
        <v>125</v>
      </c>
      <c r="S86" t="s">
        <v>1946</v>
      </c>
      <c r="U86" t="s">
        <v>330</v>
      </c>
      <c r="V86">
        <v>0</v>
      </c>
      <c r="W86">
        <v>0</v>
      </c>
      <c r="X86">
        <v>0</v>
      </c>
      <c r="Y86">
        <v>0</v>
      </c>
      <c r="Z86">
        <v>0</v>
      </c>
      <c r="AA86">
        <v>0</v>
      </c>
      <c r="AB86">
        <v>0</v>
      </c>
      <c r="AC86">
        <v>0</v>
      </c>
      <c r="AD86">
        <v>0</v>
      </c>
      <c r="AE86">
        <v>0</v>
      </c>
      <c r="AF86">
        <v>0</v>
      </c>
      <c r="AG86" s="28">
        <v>0</v>
      </c>
      <c r="AH86" s="28">
        <v>0</v>
      </c>
      <c r="AI86" s="28">
        <v>0</v>
      </c>
      <c r="AJ86" s="28">
        <v>0</v>
      </c>
      <c r="AK86" s="29">
        <f t="shared" si="16"/>
        <v>0</v>
      </c>
      <c r="AL86" s="30">
        <f t="shared" si="17"/>
        <v>0</v>
      </c>
      <c r="AM86" s="27">
        <v>0</v>
      </c>
      <c r="AN86" s="27">
        <v>0</v>
      </c>
      <c r="AO86" s="27">
        <v>0</v>
      </c>
      <c r="AP86" s="27">
        <v>0</v>
      </c>
      <c r="AQ86" s="27">
        <v>0</v>
      </c>
      <c r="AR86" s="27">
        <v>0</v>
      </c>
      <c r="AS86" s="31">
        <f t="shared" si="18"/>
        <v>0</v>
      </c>
      <c r="AT86" s="32">
        <f t="shared" si="19"/>
        <v>0</v>
      </c>
      <c r="AU86" s="24">
        <v>0</v>
      </c>
      <c r="AV86" s="24">
        <v>1</v>
      </c>
      <c r="AW86" s="24">
        <v>0</v>
      </c>
      <c r="AX86" s="24">
        <v>0</v>
      </c>
      <c r="AY86" s="24">
        <v>0</v>
      </c>
      <c r="AZ86" s="25">
        <f t="shared" si="20"/>
        <v>1</v>
      </c>
      <c r="BA86" s="26">
        <f t="shared" si="21"/>
        <v>1</v>
      </c>
      <c r="BB86" s="23">
        <f t="shared" si="22"/>
        <v>1</v>
      </c>
      <c r="BC86" s="20">
        <f t="shared" si="23"/>
        <v>1</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s="21">
        <v>0</v>
      </c>
      <c r="CR86" s="22">
        <v>0</v>
      </c>
      <c r="CS86" s="20">
        <v>0</v>
      </c>
      <c r="CT86" s="22">
        <v>0</v>
      </c>
      <c r="CU86" s="22">
        <v>0</v>
      </c>
      <c r="CV86" s="22">
        <v>0</v>
      </c>
      <c r="CW86" s="21">
        <v>0</v>
      </c>
      <c r="CX86" s="22">
        <v>0</v>
      </c>
      <c r="CY86" s="22">
        <v>0</v>
      </c>
      <c r="CZ86" s="21">
        <v>0</v>
      </c>
      <c r="DA86" s="22">
        <v>0</v>
      </c>
      <c r="DB86" s="22">
        <v>0</v>
      </c>
      <c r="DC86" s="21">
        <v>0</v>
      </c>
      <c r="DD86" s="22">
        <v>0</v>
      </c>
      <c r="DE86" s="22">
        <v>0</v>
      </c>
      <c r="DF86" s="22">
        <v>0</v>
      </c>
      <c r="DG86" s="21">
        <v>0</v>
      </c>
      <c r="DH86" s="21">
        <v>1</v>
      </c>
      <c r="DI86" s="21">
        <v>0</v>
      </c>
      <c r="DJ86" s="22">
        <v>0</v>
      </c>
      <c r="DK86" s="22">
        <v>0</v>
      </c>
      <c r="DL86" s="22">
        <v>0</v>
      </c>
      <c r="DM86" s="21">
        <v>0</v>
      </c>
      <c r="DN86" s="22">
        <v>0</v>
      </c>
      <c r="DO86" s="22">
        <v>0</v>
      </c>
      <c r="DP86" s="22">
        <v>0</v>
      </c>
      <c r="DQ86" s="21">
        <v>0</v>
      </c>
      <c r="DR86" s="19">
        <f t="shared" si="24"/>
        <v>0</v>
      </c>
      <c r="DS86" s="19">
        <f t="shared" si="25"/>
        <v>0</v>
      </c>
      <c r="DT86" s="20">
        <f t="shared" si="26"/>
        <v>0</v>
      </c>
      <c r="DU86" s="19">
        <f t="shared" si="27"/>
        <v>0</v>
      </c>
      <c r="DV86" s="19">
        <f t="shared" si="28"/>
        <v>0</v>
      </c>
      <c r="DW86" s="19">
        <f t="shared" si="29"/>
        <v>1</v>
      </c>
      <c r="DX86" s="19">
        <f t="shared" si="30"/>
        <v>0</v>
      </c>
      <c r="DY86" s="19">
        <f t="shared" si="31"/>
        <v>0</v>
      </c>
    </row>
    <row r="87" spans="1:129" ht="14.5" customHeight="1" x14ac:dyDescent="0.35">
      <c r="A87">
        <v>2425</v>
      </c>
      <c r="B87" t="s">
        <v>761</v>
      </c>
      <c r="C87" t="s">
        <v>762</v>
      </c>
      <c r="D87" t="s">
        <v>763</v>
      </c>
      <c r="E87" t="s">
        <v>764</v>
      </c>
      <c r="F87" t="s">
        <v>765</v>
      </c>
      <c r="G87" t="s">
        <v>766</v>
      </c>
      <c r="H87" t="s">
        <v>767</v>
      </c>
      <c r="I87">
        <v>2021</v>
      </c>
      <c r="J87" t="s">
        <v>768</v>
      </c>
      <c r="K87" t="s">
        <v>769</v>
      </c>
      <c r="L87">
        <v>9</v>
      </c>
      <c r="N87" t="s">
        <v>770</v>
      </c>
      <c r="P87" t="s">
        <v>123</v>
      </c>
      <c r="Q87" t="s">
        <v>771</v>
      </c>
      <c r="R87" t="s">
        <v>140</v>
      </c>
      <c r="S87" t="s">
        <v>126</v>
      </c>
      <c r="T87" t="s">
        <v>127</v>
      </c>
      <c r="U87" t="s">
        <v>772</v>
      </c>
      <c r="V87">
        <v>0</v>
      </c>
      <c r="W87">
        <v>1</v>
      </c>
      <c r="X87">
        <v>1</v>
      </c>
      <c r="Y87">
        <v>0</v>
      </c>
      <c r="Z87">
        <v>0</v>
      </c>
      <c r="AA87">
        <v>0</v>
      </c>
      <c r="AB87">
        <v>0</v>
      </c>
      <c r="AC87">
        <v>0</v>
      </c>
      <c r="AD87">
        <v>0</v>
      </c>
      <c r="AE87">
        <v>0</v>
      </c>
      <c r="AF87">
        <v>0</v>
      </c>
      <c r="AG87" s="28">
        <v>0</v>
      </c>
      <c r="AH87" s="28">
        <v>0</v>
      </c>
      <c r="AI87" s="28">
        <v>0</v>
      </c>
      <c r="AJ87" s="28">
        <v>0</v>
      </c>
      <c r="AK87" s="29">
        <f t="shared" si="16"/>
        <v>0</v>
      </c>
      <c r="AL87" s="30">
        <f t="shared" si="17"/>
        <v>0</v>
      </c>
      <c r="AM87" s="27">
        <v>0</v>
      </c>
      <c r="AN87" s="27">
        <v>0</v>
      </c>
      <c r="AO87" s="27">
        <v>0</v>
      </c>
      <c r="AP87" s="27">
        <v>0</v>
      </c>
      <c r="AQ87" s="27">
        <v>0</v>
      </c>
      <c r="AR87" s="27">
        <v>0</v>
      </c>
      <c r="AS87" s="31">
        <f t="shared" si="18"/>
        <v>0</v>
      </c>
      <c r="AT87" s="32">
        <f t="shared" si="19"/>
        <v>0</v>
      </c>
      <c r="AU87" s="24">
        <v>0</v>
      </c>
      <c r="AV87" s="24">
        <v>1</v>
      </c>
      <c r="AW87" s="24">
        <v>0</v>
      </c>
      <c r="AX87" s="24">
        <v>0</v>
      </c>
      <c r="AY87" s="24">
        <v>0</v>
      </c>
      <c r="AZ87" s="25">
        <f t="shared" si="20"/>
        <v>1</v>
      </c>
      <c r="BA87" s="26">
        <f t="shared" si="21"/>
        <v>1</v>
      </c>
      <c r="BB87" s="23">
        <f t="shared" si="22"/>
        <v>1</v>
      </c>
      <c r="BC87" s="20">
        <f t="shared" si="23"/>
        <v>1</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1</v>
      </c>
      <c r="CN87">
        <v>0</v>
      </c>
      <c r="CO87">
        <v>0</v>
      </c>
      <c r="CP87">
        <v>0</v>
      </c>
      <c r="CQ87" s="21">
        <v>1</v>
      </c>
      <c r="CR87" s="22">
        <v>0</v>
      </c>
      <c r="CS87" s="20">
        <v>1</v>
      </c>
      <c r="CT87" s="22">
        <v>0</v>
      </c>
      <c r="CU87" s="22">
        <v>0</v>
      </c>
      <c r="CV87" s="22">
        <v>0</v>
      </c>
      <c r="CW87" s="21">
        <v>0</v>
      </c>
      <c r="CX87" s="22">
        <v>0</v>
      </c>
      <c r="CY87" s="22">
        <v>0</v>
      </c>
      <c r="CZ87" s="21">
        <v>0</v>
      </c>
      <c r="DA87" s="22">
        <v>0</v>
      </c>
      <c r="DB87" s="22">
        <v>0</v>
      </c>
      <c r="DC87" s="21">
        <v>0</v>
      </c>
      <c r="DD87" s="22">
        <v>0</v>
      </c>
      <c r="DE87" s="22">
        <v>0</v>
      </c>
      <c r="DF87" s="22">
        <v>0</v>
      </c>
      <c r="DG87" s="21">
        <v>0</v>
      </c>
      <c r="DH87" s="21">
        <v>0</v>
      </c>
      <c r="DI87" s="21">
        <v>0</v>
      </c>
      <c r="DJ87" s="22">
        <v>0</v>
      </c>
      <c r="DK87" s="22">
        <v>0</v>
      </c>
      <c r="DL87" s="22">
        <v>0</v>
      </c>
      <c r="DM87" s="21">
        <v>0</v>
      </c>
      <c r="DN87" s="22">
        <v>0</v>
      </c>
      <c r="DO87" s="22">
        <v>0</v>
      </c>
      <c r="DP87" s="22">
        <v>0</v>
      </c>
      <c r="DQ87" s="21">
        <v>0</v>
      </c>
      <c r="DR87" s="19">
        <f t="shared" si="24"/>
        <v>0</v>
      </c>
      <c r="DS87" s="19">
        <f t="shared" si="25"/>
        <v>0</v>
      </c>
      <c r="DT87" s="20">
        <f t="shared" si="26"/>
        <v>1</v>
      </c>
      <c r="DU87" s="19">
        <f t="shared" si="27"/>
        <v>0</v>
      </c>
      <c r="DV87" s="19">
        <f t="shared" si="28"/>
        <v>0</v>
      </c>
      <c r="DW87" s="19">
        <f t="shared" si="29"/>
        <v>0</v>
      </c>
      <c r="DX87" s="19">
        <f t="shared" si="30"/>
        <v>0</v>
      </c>
      <c r="DY87" s="19">
        <f t="shared" si="31"/>
        <v>0</v>
      </c>
    </row>
    <row r="88" spans="1:129" ht="14.5" customHeight="1" x14ac:dyDescent="0.35">
      <c r="A88">
        <v>2529</v>
      </c>
      <c r="B88" t="s">
        <v>244</v>
      </c>
      <c r="C88" t="s">
        <v>1697</v>
      </c>
      <c r="D88" t="s">
        <v>1698</v>
      </c>
      <c r="E88" t="s">
        <v>1699</v>
      </c>
      <c r="F88" t="s">
        <v>841</v>
      </c>
      <c r="G88" t="s">
        <v>1700</v>
      </c>
      <c r="H88" t="s">
        <v>1373</v>
      </c>
      <c r="I88">
        <v>2021</v>
      </c>
      <c r="J88" t="s">
        <v>1701</v>
      </c>
      <c r="K88" t="s">
        <v>1702</v>
      </c>
      <c r="O88" t="s">
        <v>138</v>
      </c>
      <c r="P88" t="s">
        <v>123</v>
      </c>
      <c r="Q88" t="s">
        <v>1703</v>
      </c>
      <c r="R88" t="s">
        <v>140</v>
      </c>
      <c r="S88" t="s">
        <v>126</v>
      </c>
      <c r="T88" t="s">
        <v>127</v>
      </c>
      <c r="U88" t="s">
        <v>1704</v>
      </c>
      <c r="V88">
        <v>0</v>
      </c>
      <c r="W88">
        <v>0</v>
      </c>
      <c r="X88">
        <v>0</v>
      </c>
      <c r="Y88">
        <v>0</v>
      </c>
      <c r="Z88">
        <v>0</v>
      </c>
      <c r="AA88">
        <v>0</v>
      </c>
      <c r="AB88">
        <v>0</v>
      </c>
      <c r="AC88">
        <v>0</v>
      </c>
      <c r="AD88">
        <v>0</v>
      </c>
      <c r="AE88">
        <v>0</v>
      </c>
      <c r="AF88">
        <v>0</v>
      </c>
      <c r="AG88" s="28">
        <v>0</v>
      </c>
      <c r="AH88" s="28">
        <v>0</v>
      </c>
      <c r="AI88" s="28">
        <v>0</v>
      </c>
      <c r="AJ88" s="28">
        <v>0</v>
      </c>
      <c r="AK88" s="29">
        <f t="shared" si="16"/>
        <v>0</v>
      </c>
      <c r="AL88" s="30">
        <f t="shared" si="17"/>
        <v>0</v>
      </c>
      <c r="AM88" s="27">
        <v>0</v>
      </c>
      <c r="AN88" s="27">
        <v>0</v>
      </c>
      <c r="AO88" s="27">
        <v>0</v>
      </c>
      <c r="AP88" s="27">
        <v>0</v>
      </c>
      <c r="AQ88" s="27">
        <v>0</v>
      </c>
      <c r="AR88" s="27">
        <v>0</v>
      </c>
      <c r="AS88" s="31">
        <f t="shared" si="18"/>
        <v>0</v>
      </c>
      <c r="AT88" s="32">
        <f t="shared" si="19"/>
        <v>0</v>
      </c>
      <c r="AU88" s="24">
        <v>0</v>
      </c>
      <c r="AV88" s="24">
        <v>0</v>
      </c>
      <c r="AW88" s="24">
        <v>0</v>
      </c>
      <c r="AX88" s="24">
        <v>0</v>
      </c>
      <c r="AY88" s="24">
        <v>1</v>
      </c>
      <c r="AZ88" s="25">
        <f t="shared" si="20"/>
        <v>1</v>
      </c>
      <c r="BA88" s="26">
        <f t="shared" si="21"/>
        <v>1</v>
      </c>
      <c r="BB88" s="23">
        <f t="shared" si="22"/>
        <v>1</v>
      </c>
      <c r="BC88" s="20">
        <f t="shared" si="23"/>
        <v>1</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s="21">
        <v>1</v>
      </c>
      <c r="CR88" s="22">
        <v>0</v>
      </c>
      <c r="CS88" s="20">
        <v>1</v>
      </c>
      <c r="CT88" s="22">
        <v>0</v>
      </c>
      <c r="CU88" s="22">
        <v>0</v>
      </c>
      <c r="CV88" s="22">
        <v>0</v>
      </c>
      <c r="CW88" s="21">
        <v>0</v>
      </c>
      <c r="CX88" s="22">
        <v>0</v>
      </c>
      <c r="CY88" s="22">
        <v>0</v>
      </c>
      <c r="CZ88" s="21">
        <v>0</v>
      </c>
      <c r="DA88" s="22">
        <v>0</v>
      </c>
      <c r="DB88" s="22">
        <v>0</v>
      </c>
      <c r="DC88" s="21">
        <v>0</v>
      </c>
      <c r="DD88" s="22">
        <v>0</v>
      </c>
      <c r="DE88" s="22">
        <v>0</v>
      </c>
      <c r="DF88" s="22">
        <v>0</v>
      </c>
      <c r="DG88" s="21">
        <v>0</v>
      </c>
      <c r="DH88" s="21">
        <v>0</v>
      </c>
      <c r="DI88" s="21">
        <v>0</v>
      </c>
      <c r="DJ88" s="22">
        <v>0</v>
      </c>
      <c r="DK88" s="22">
        <v>0</v>
      </c>
      <c r="DL88" s="22">
        <v>0</v>
      </c>
      <c r="DM88" s="21">
        <v>0</v>
      </c>
      <c r="DN88" s="22">
        <v>0</v>
      </c>
      <c r="DO88" s="22">
        <v>0</v>
      </c>
      <c r="DP88" s="22">
        <v>0</v>
      </c>
      <c r="DQ88" s="21">
        <v>0</v>
      </c>
      <c r="DR88" s="19">
        <f t="shared" si="24"/>
        <v>0</v>
      </c>
      <c r="DS88" s="19">
        <f t="shared" si="25"/>
        <v>0</v>
      </c>
      <c r="DT88" s="20">
        <f t="shared" si="26"/>
        <v>1</v>
      </c>
      <c r="DU88" s="19">
        <f t="shared" si="27"/>
        <v>0</v>
      </c>
      <c r="DV88" s="19">
        <f t="shared" si="28"/>
        <v>0</v>
      </c>
      <c r="DW88" s="19">
        <f t="shared" si="29"/>
        <v>0</v>
      </c>
      <c r="DX88" s="19">
        <f t="shared" si="30"/>
        <v>0</v>
      </c>
      <c r="DY88" s="19">
        <f t="shared" si="31"/>
        <v>0</v>
      </c>
    </row>
    <row r="89" spans="1:129" ht="14.5" customHeight="1" x14ac:dyDescent="0.35">
      <c r="A89">
        <v>2656</v>
      </c>
      <c r="B89" t="s">
        <v>276</v>
      </c>
      <c r="C89" t="s">
        <v>2783</v>
      </c>
      <c r="D89" t="s">
        <v>2784</v>
      </c>
      <c r="E89" t="s">
        <v>2785</v>
      </c>
      <c r="F89" t="s">
        <v>2786</v>
      </c>
      <c r="G89" t="s">
        <v>2787</v>
      </c>
      <c r="H89" t="s">
        <v>189</v>
      </c>
      <c r="I89">
        <v>2021</v>
      </c>
      <c r="J89" t="s">
        <v>2788</v>
      </c>
      <c r="K89" t="s">
        <v>2780</v>
      </c>
      <c r="L89">
        <v>7</v>
      </c>
      <c r="O89" t="s">
        <v>2781</v>
      </c>
      <c r="P89" t="s">
        <v>192</v>
      </c>
      <c r="Q89" t="s">
        <v>2789</v>
      </c>
      <c r="R89" t="s">
        <v>140</v>
      </c>
      <c r="S89" t="s">
        <v>377</v>
      </c>
      <c r="T89" t="s">
        <v>378</v>
      </c>
      <c r="U89" t="s">
        <v>2725</v>
      </c>
      <c r="V89">
        <v>0</v>
      </c>
      <c r="W89">
        <v>0</v>
      </c>
      <c r="X89">
        <v>0</v>
      </c>
      <c r="Y89">
        <v>0</v>
      </c>
      <c r="Z89">
        <v>0</v>
      </c>
      <c r="AA89">
        <v>0</v>
      </c>
      <c r="AB89">
        <v>0</v>
      </c>
      <c r="AC89">
        <v>0</v>
      </c>
      <c r="AD89">
        <v>0</v>
      </c>
      <c r="AE89">
        <v>0</v>
      </c>
      <c r="AF89">
        <v>1</v>
      </c>
      <c r="AG89" s="28">
        <v>0</v>
      </c>
      <c r="AH89" s="28">
        <v>0</v>
      </c>
      <c r="AI89" s="28">
        <v>0</v>
      </c>
      <c r="AJ89" s="28">
        <v>0</v>
      </c>
      <c r="AK89" s="29">
        <f t="shared" si="16"/>
        <v>0</v>
      </c>
      <c r="AL89" s="30">
        <f t="shared" si="17"/>
        <v>0</v>
      </c>
      <c r="AM89" s="27">
        <v>0</v>
      </c>
      <c r="AN89" s="27">
        <v>0</v>
      </c>
      <c r="AO89" s="27">
        <v>0</v>
      </c>
      <c r="AP89" s="27">
        <v>0</v>
      </c>
      <c r="AQ89" s="27">
        <v>0</v>
      </c>
      <c r="AR89" s="27">
        <v>0</v>
      </c>
      <c r="AS89" s="31">
        <f t="shared" si="18"/>
        <v>0</v>
      </c>
      <c r="AT89" s="32">
        <f t="shared" si="19"/>
        <v>0</v>
      </c>
      <c r="AU89" s="24">
        <v>1</v>
      </c>
      <c r="AV89" s="24">
        <v>0</v>
      </c>
      <c r="AW89" s="24">
        <v>0</v>
      </c>
      <c r="AX89" s="24">
        <v>0</v>
      </c>
      <c r="AY89" s="24">
        <v>0</v>
      </c>
      <c r="AZ89" s="25">
        <f t="shared" si="20"/>
        <v>1</v>
      </c>
      <c r="BA89" s="26">
        <f t="shared" si="21"/>
        <v>1</v>
      </c>
      <c r="BB89" s="23">
        <f t="shared" si="22"/>
        <v>1</v>
      </c>
      <c r="BC89" s="20">
        <f t="shared" si="23"/>
        <v>1</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1</v>
      </c>
      <c r="CL89">
        <v>0</v>
      </c>
      <c r="CM89">
        <v>0</v>
      </c>
      <c r="CN89">
        <v>1</v>
      </c>
      <c r="CO89">
        <v>0</v>
      </c>
      <c r="CP89">
        <v>0</v>
      </c>
      <c r="CQ89" s="21">
        <v>0</v>
      </c>
      <c r="CR89" s="22">
        <v>0</v>
      </c>
      <c r="CS89" s="20">
        <v>0</v>
      </c>
      <c r="CT89" s="22">
        <v>0</v>
      </c>
      <c r="CU89" s="22">
        <v>0</v>
      </c>
      <c r="CV89" s="22">
        <v>0</v>
      </c>
      <c r="CW89" s="21">
        <v>0</v>
      </c>
      <c r="CX89" s="22">
        <v>0</v>
      </c>
      <c r="CY89" s="22">
        <v>0</v>
      </c>
      <c r="CZ89" s="21">
        <v>0</v>
      </c>
      <c r="DA89" s="22">
        <v>0</v>
      </c>
      <c r="DB89" s="22">
        <v>0</v>
      </c>
      <c r="DC89" s="21">
        <v>1</v>
      </c>
      <c r="DD89" s="22">
        <v>0</v>
      </c>
      <c r="DE89" s="22">
        <v>0</v>
      </c>
      <c r="DF89" s="22">
        <v>1</v>
      </c>
      <c r="DG89" s="21">
        <v>0</v>
      </c>
      <c r="DH89" s="21">
        <v>0</v>
      </c>
      <c r="DI89" s="21">
        <v>0</v>
      </c>
      <c r="DJ89" s="22">
        <v>0</v>
      </c>
      <c r="DK89" s="22">
        <v>0</v>
      </c>
      <c r="DL89" s="22">
        <v>0</v>
      </c>
      <c r="DM89" s="21">
        <v>0</v>
      </c>
      <c r="DN89" s="22">
        <v>0</v>
      </c>
      <c r="DO89" s="22">
        <v>0</v>
      </c>
      <c r="DP89" s="22">
        <v>0</v>
      </c>
      <c r="DQ89" s="21">
        <v>0</v>
      </c>
      <c r="DR89" s="19">
        <f t="shared" si="24"/>
        <v>0</v>
      </c>
      <c r="DS89" s="19">
        <f t="shared" si="25"/>
        <v>0</v>
      </c>
      <c r="DT89" s="20">
        <f t="shared" si="26"/>
        <v>0</v>
      </c>
      <c r="DU89" s="19">
        <f t="shared" si="27"/>
        <v>0</v>
      </c>
      <c r="DV89" s="19">
        <f t="shared" si="28"/>
        <v>0</v>
      </c>
      <c r="DW89" s="19">
        <f t="shared" si="29"/>
        <v>0</v>
      </c>
      <c r="DX89" s="19">
        <f t="shared" si="30"/>
        <v>0</v>
      </c>
      <c r="DY89" s="19">
        <f t="shared" si="31"/>
        <v>0</v>
      </c>
    </row>
    <row r="90" spans="1:129" ht="14.5" customHeight="1" x14ac:dyDescent="0.35">
      <c r="A90">
        <v>2127</v>
      </c>
      <c r="B90" t="s">
        <v>152</v>
      </c>
      <c r="C90" t="s">
        <v>153</v>
      </c>
      <c r="D90" t="s">
        <v>154</v>
      </c>
      <c r="E90" t="s">
        <v>155</v>
      </c>
      <c r="F90" t="s">
        <v>155</v>
      </c>
      <c r="H90" t="s">
        <v>119</v>
      </c>
      <c r="I90">
        <v>2021</v>
      </c>
      <c r="J90" t="s">
        <v>156</v>
      </c>
      <c r="K90" t="s">
        <v>157</v>
      </c>
      <c r="N90" t="s">
        <v>158</v>
      </c>
      <c r="O90" t="s">
        <v>159</v>
      </c>
      <c r="P90" t="s">
        <v>123</v>
      </c>
      <c r="Q90" t="s">
        <v>160</v>
      </c>
      <c r="R90" t="s">
        <v>125</v>
      </c>
      <c r="S90" t="s">
        <v>126</v>
      </c>
      <c r="T90" t="s">
        <v>161</v>
      </c>
      <c r="U90" t="s">
        <v>162</v>
      </c>
      <c r="V90">
        <v>0</v>
      </c>
      <c r="W90">
        <v>0</v>
      </c>
      <c r="X90">
        <v>0</v>
      </c>
      <c r="Y90">
        <v>0</v>
      </c>
      <c r="Z90">
        <v>0</v>
      </c>
      <c r="AA90">
        <v>0</v>
      </c>
      <c r="AB90">
        <v>0</v>
      </c>
      <c r="AC90">
        <v>0</v>
      </c>
      <c r="AD90">
        <v>0</v>
      </c>
      <c r="AE90">
        <v>0</v>
      </c>
      <c r="AF90">
        <v>0</v>
      </c>
      <c r="AG90" s="28">
        <v>0</v>
      </c>
      <c r="AH90" s="28">
        <v>0</v>
      </c>
      <c r="AI90" s="28">
        <v>0</v>
      </c>
      <c r="AJ90" s="28">
        <v>0</v>
      </c>
      <c r="AK90" s="29">
        <f t="shared" si="16"/>
        <v>0</v>
      </c>
      <c r="AL90" s="30">
        <f t="shared" si="17"/>
        <v>0</v>
      </c>
      <c r="AM90" s="27">
        <v>0</v>
      </c>
      <c r="AN90" s="27">
        <v>0</v>
      </c>
      <c r="AO90" s="27">
        <v>0</v>
      </c>
      <c r="AP90" s="27">
        <v>0</v>
      </c>
      <c r="AQ90" s="27">
        <v>0</v>
      </c>
      <c r="AR90" s="27">
        <v>0</v>
      </c>
      <c r="AS90" s="31">
        <f t="shared" si="18"/>
        <v>0</v>
      </c>
      <c r="AT90" s="32">
        <f t="shared" si="19"/>
        <v>0</v>
      </c>
      <c r="AU90" s="24">
        <v>0</v>
      </c>
      <c r="AV90" s="24">
        <v>0</v>
      </c>
      <c r="AW90" s="24">
        <v>0</v>
      </c>
      <c r="AX90" s="24">
        <v>0</v>
      </c>
      <c r="AY90" s="24">
        <v>1</v>
      </c>
      <c r="AZ90" s="25">
        <f t="shared" si="20"/>
        <v>1</v>
      </c>
      <c r="BA90" s="26">
        <f t="shared" si="21"/>
        <v>1</v>
      </c>
      <c r="BB90" s="23">
        <f t="shared" si="22"/>
        <v>1</v>
      </c>
      <c r="BC90" s="20">
        <f t="shared" si="23"/>
        <v>1</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s="21">
        <v>1</v>
      </c>
      <c r="CR90" s="22">
        <v>0</v>
      </c>
      <c r="CS90" s="20">
        <v>0</v>
      </c>
      <c r="CT90" s="22">
        <v>1</v>
      </c>
      <c r="CU90" s="22">
        <v>0</v>
      </c>
      <c r="CV90" s="22">
        <v>0</v>
      </c>
      <c r="CW90" s="21">
        <v>0</v>
      </c>
      <c r="CX90" s="22">
        <v>0</v>
      </c>
      <c r="CY90" s="22">
        <v>0</v>
      </c>
      <c r="CZ90" s="21">
        <v>0</v>
      </c>
      <c r="DA90" s="22">
        <v>0</v>
      </c>
      <c r="DB90" s="22">
        <v>0</v>
      </c>
      <c r="DC90" s="21">
        <v>0</v>
      </c>
      <c r="DD90" s="22">
        <v>0</v>
      </c>
      <c r="DE90" s="22">
        <v>0</v>
      </c>
      <c r="DF90" s="22">
        <v>0</v>
      </c>
      <c r="DG90" s="21">
        <v>0</v>
      </c>
      <c r="DH90" s="21">
        <v>0</v>
      </c>
      <c r="DI90" s="21">
        <v>0</v>
      </c>
      <c r="DJ90" s="22">
        <v>0</v>
      </c>
      <c r="DK90" s="22">
        <v>0</v>
      </c>
      <c r="DL90" s="22">
        <v>0</v>
      </c>
      <c r="DM90" s="21">
        <v>0</v>
      </c>
      <c r="DN90" s="22">
        <v>0</v>
      </c>
      <c r="DO90" s="22">
        <v>0</v>
      </c>
      <c r="DP90" s="22">
        <v>0</v>
      </c>
      <c r="DQ90" s="21">
        <v>0</v>
      </c>
      <c r="DR90" s="19">
        <f t="shared" si="24"/>
        <v>0</v>
      </c>
      <c r="DS90" s="19">
        <f t="shared" si="25"/>
        <v>0</v>
      </c>
      <c r="DT90" s="20">
        <f t="shared" si="26"/>
        <v>0</v>
      </c>
      <c r="DU90" s="19">
        <f t="shared" si="27"/>
        <v>1</v>
      </c>
      <c r="DV90" s="19">
        <f t="shared" si="28"/>
        <v>0</v>
      </c>
      <c r="DW90" s="19">
        <f t="shared" si="29"/>
        <v>0</v>
      </c>
      <c r="DX90" s="19">
        <f t="shared" si="30"/>
        <v>0</v>
      </c>
      <c r="DY90" s="19">
        <f t="shared" si="31"/>
        <v>0</v>
      </c>
    </row>
    <row r="91" spans="1:129" ht="14.5" customHeight="1" x14ac:dyDescent="0.35">
      <c r="A91">
        <v>2516</v>
      </c>
      <c r="B91" t="s">
        <v>1572</v>
      </c>
      <c r="C91" t="s">
        <v>1581</v>
      </c>
      <c r="D91" t="s">
        <v>1582</v>
      </c>
      <c r="E91" t="s">
        <v>1583</v>
      </c>
      <c r="F91" t="s">
        <v>1584</v>
      </c>
      <c r="G91" t="s">
        <v>1585</v>
      </c>
      <c r="H91" t="s">
        <v>1335</v>
      </c>
      <c r="I91">
        <v>2021</v>
      </c>
      <c r="J91" t="s">
        <v>1586</v>
      </c>
      <c r="K91" t="s">
        <v>1579</v>
      </c>
      <c r="L91">
        <v>376</v>
      </c>
      <c r="M91">
        <v>1836</v>
      </c>
      <c r="N91">
        <v>20200239</v>
      </c>
      <c r="O91" t="s">
        <v>254</v>
      </c>
      <c r="P91" t="s">
        <v>123</v>
      </c>
      <c r="Q91" t="s">
        <v>1587</v>
      </c>
      <c r="R91" t="s">
        <v>140</v>
      </c>
      <c r="S91" t="s">
        <v>126</v>
      </c>
      <c r="T91" t="s">
        <v>127</v>
      </c>
      <c r="U91" t="s">
        <v>256</v>
      </c>
      <c r="V91">
        <v>0</v>
      </c>
      <c r="W91">
        <v>0</v>
      </c>
      <c r="X91">
        <v>0</v>
      </c>
      <c r="Y91">
        <v>0</v>
      </c>
      <c r="Z91">
        <v>0</v>
      </c>
      <c r="AA91">
        <v>0</v>
      </c>
      <c r="AB91">
        <v>0</v>
      </c>
      <c r="AC91">
        <v>0</v>
      </c>
      <c r="AD91">
        <v>0</v>
      </c>
      <c r="AE91">
        <v>0</v>
      </c>
      <c r="AF91">
        <v>0</v>
      </c>
      <c r="AG91" s="28">
        <v>0</v>
      </c>
      <c r="AH91" s="28">
        <v>0</v>
      </c>
      <c r="AI91" s="28">
        <v>0</v>
      </c>
      <c r="AJ91" s="28">
        <v>0</v>
      </c>
      <c r="AK91" s="29">
        <f t="shared" si="16"/>
        <v>0</v>
      </c>
      <c r="AL91" s="30">
        <f t="shared" si="17"/>
        <v>0</v>
      </c>
      <c r="AM91" s="27">
        <v>0</v>
      </c>
      <c r="AN91" s="27">
        <v>0</v>
      </c>
      <c r="AO91" s="27">
        <v>0</v>
      </c>
      <c r="AP91" s="27">
        <v>0</v>
      </c>
      <c r="AQ91" s="27">
        <v>0</v>
      </c>
      <c r="AR91" s="27">
        <v>0</v>
      </c>
      <c r="AS91" s="31">
        <f t="shared" si="18"/>
        <v>0</v>
      </c>
      <c r="AT91" s="32">
        <f t="shared" si="19"/>
        <v>0</v>
      </c>
      <c r="AU91" s="24">
        <v>0</v>
      </c>
      <c r="AV91" s="24">
        <v>0</v>
      </c>
      <c r="AW91" s="24">
        <v>0</v>
      </c>
      <c r="AX91" s="24">
        <v>1</v>
      </c>
      <c r="AY91" s="24">
        <v>0</v>
      </c>
      <c r="AZ91" s="25">
        <f t="shared" si="20"/>
        <v>1</v>
      </c>
      <c r="BA91" s="26">
        <f t="shared" si="21"/>
        <v>1</v>
      </c>
      <c r="BB91" s="23">
        <f t="shared" si="22"/>
        <v>1</v>
      </c>
      <c r="BC91" s="20">
        <f t="shared" si="23"/>
        <v>1</v>
      </c>
      <c r="BD91">
        <v>0</v>
      </c>
      <c r="BE91">
        <v>1</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1</v>
      </c>
      <c r="CP91">
        <v>0</v>
      </c>
      <c r="CQ91" s="21">
        <v>1</v>
      </c>
      <c r="CR91" s="22">
        <v>0</v>
      </c>
      <c r="CS91" s="20">
        <v>1</v>
      </c>
      <c r="CT91" s="22">
        <v>0</v>
      </c>
      <c r="CU91" s="22">
        <v>0</v>
      </c>
      <c r="CV91" s="22">
        <v>0</v>
      </c>
      <c r="CW91" s="21">
        <v>0</v>
      </c>
      <c r="CX91" s="22">
        <v>0</v>
      </c>
      <c r="CY91" s="22">
        <v>0</v>
      </c>
      <c r="CZ91" s="21">
        <v>0</v>
      </c>
      <c r="DA91" s="22">
        <v>0</v>
      </c>
      <c r="DB91" s="22">
        <v>0</v>
      </c>
      <c r="DC91" s="21">
        <v>0</v>
      </c>
      <c r="DD91" s="22">
        <v>0</v>
      </c>
      <c r="DE91" s="22">
        <v>0</v>
      </c>
      <c r="DF91" s="22">
        <v>0</v>
      </c>
      <c r="DG91" s="21">
        <v>0</v>
      </c>
      <c r="DH91" s="21">
        <v>0</v>
      </c>
      <c r="DI91" s="21">
        <v>0</v>
      </c>
      <c r="DJ91" s="22">
        <v>0</v>
      </c>
      <c r="DK91" s="22">
        <v>0</v>
      </c>
      <c r="DL91" s="22">
        <v>0</v>
      </c>
      <c r="DM91" s="21">
        <v>0</v>
      </c>
      <c r="DN91" s="22">
        <v>0</v>
      </c>
      <c r="DO91" s="22">
        <v>0</v>
      </c>
      <c r="DP91" s="22">
        <v>0</v>
      </c>
      <c r="DQ91" s="21">
        <v>0</v>
      </c>
      <c r="DR91" s="19">
        <f t="shared" si="24"/>
        <v>0</v>
      </c>
      <c r="DS91" s="19">
        <f t="shared" si="25"/>
        <v>0</v>
      </c>
      <c r="DT91" s="20">
        <f t="shared" si="26"/>
        <v>1</v>
      </c>
      <c r="DU91" s="19">
        <f t="shared" si="27"/>
        <v>0</v>
      </c>
      <c r="DV91" s="19">
        <f t="shared" si="28"/>
        <v>0</v>
      </c>
      <c r="DW91" s="19">
        <f t="shared" si="29"/>
        <v>0</v>
      </c>
      <c r="DX91" s="19">
        <f t="shared" si="30"/>
        <v>0</v>
      </c>
      <c r="DY91" s="19">
        <f t="shared" si="31"/>
        <v>0</v>
      </c>
    </row>
    <row r="92" spans="1:129" ht="14.5" customHeight="1" x14ac:dyDescent="0.35">
      <c r="A92">
        <v>2772</v>
      </c>
      <c r="B92" t="s">
        <v>276</v>
      </c>
      <c r="C92" t="s">
        <v>3423</v>
      </c>
      <c r="D92" t="s">
        <v>3424</v>
      </c>
      <c r="E92" t="s">
        <v>3425</v>
      </c>
      <c r="F92" t="s">
        <v>1566</v>
      </c>
      <c r="G92" t="s">
        <v>3426</v>
      </c>
      <c r="H92" t="s">
        <v>1935</v>
      </c>
      <c r="I92">
        <v>2021</v>
      </c>
      <c r="J92" t="s">
        <v>3427</v>
      </c>
      <c r="N92" t="s">
        <v>3428</v>
      </c>
      <c r="P92" t="s">
        <v>192</v>
      </c>
      <c r="Q92" t="s">
        <v>3429</v>
      </c>
      <c r="R92" t="s">
        <v>266</v>
      </c>
      <c r="S92" t="s">
        <v>194</v>
      </c>
      <c r="T92" t="s">
        <v>195</v>
      </c>
      <c r="U92" t="s">
        <v>928</v>
      </c>
      <c r="V92">
        <v>0</v>
      </c>
      <c r="W92">
        <v>0</v>
      </c>
      <c r="X92">
        <v>0</v>
      </c>
      <c r="Y92">
        <v>0</v>
      </c>
      <c r="Z92">
        <v>0</v>
      </c>
      <c r="AA92">
        <v>0</v>
      </c>
      <c r="AB92">
        <v>0</v>
      </c>
      <c r="AC92">
        <v>0</v>
      </c>
      <c r="AD92">
        <v>0</v>
      </c>
      <c r="AE92">
        <v>0</v>
      </c>
      <c r="AF92">
        <v>0</v>
      </c>
      <c r="AG92" s="28">
        <v>0</v>
      </c>
      <c r="AH92" s="28">
        <v>0</v>
      </c>
      <c r="AI92" s="28">
        <v>0</v>
      </c>
      <c r="AJ92" s="28">
        <v>0</v>
      </c>
      <c r="AK92" s="29">
        <f t="shared" si="16"/>
        <v>0</v>
      </c>
      <c r="AL92" s="30">
        <f t="shared" si="17"/>
        <v>0</v>
      </c>
      <c r="AM92" s="27">
        <v>0</v>
      </c>
      <c r="AN92" s="27">
        <v>0</v>
      </c>
      <c r="AO92" s="27">
        <v>0</v>
      </c>
      <c r="AP92" s="27">
        <v>1</v>
      </c>
      <c r="AQ92" s="27">
        <v>0</v>
      </c>
      <c r="AR92" s="27">
        <v>0</v>
      </c>
      <c r="AS92" s="31">
        <f t="shared" si="18"/>
        <v>1</v>
      </c>
      <c r="AT92" s="32">
        <f t="shared" si="19"/>
        <v>1</v>
      </c>
      <c r="AU92" s="24">
        <v>0</v>
      </c>
      <c r="AV92" s="24">
        <v>0</v>
      </c>
      <c r="AW92" s="24">
        <v>0</v>
      </c>
      <c r="AX92" s="24">
        <v>0</v>
      </c>
      <c r="AY92" s="24">
        <v>0</v>
      </c>
      <c r="AZ92" s="25">
        <f t="shared" si="20"/>
        <v>0</v>
      </c>
      <c r="BA92" s="26">
        <f t="shared" si="21"/>
        <v>0</v>
      </c>
      <c r="BB92" s="23">
        <f t="shared" si="22"/>
        <v>1</v>
      </c>
      <c r="BC92" s="20">
        <f t="shared" si="23"/>
        <v>1</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s="21">
        <v>0</v>
      </c>
      <c r="CR92" s="22">
        <v>0</v>
      </c>
      <c r="CS92" s="20">
        <v>0</v>
      </c>
      <c r="CT92" s="22">
        <v>0</v>
      </c>
      <c r="CU92" s="22">
        <v>0</v>
      </c>
      <c r="CV92" s="22">
        <v>0</v>
      </c>
      <c r="CW92" s="21">
        <v>0</v>
      </c>
      <c r="CX92" s="22">
        <v>0</v>
      </c>
      <c r="CY92" s="22">
        <v>0</v>
      </c>
      <c r="CZ92" s="21">
        <v>0</v>
      </c>
      <c r="DA92" s="22">
        <v>0</v>
      </c>
      <c r="DB92" s="22">
        <v>0</v>
      </c>
      <c r="DC92" s="21">
        <v>0</v>
      </c>
      <c r="DD92" s="22">
        <v>0</v>
      </c>
      <c r="DE92" s="22">
        <v>0</v>
      </c>
      <c r="DF92" s="22">
        <v>0</v>
      </c>
      <c r="DG92" s="21">
        <v>0</v>
      </c>
      <c r="DH92" s="21">
        <v>0</v>
      </c>
      <c r="DI92" s="21">
        <v>0</v>
      </c>
      <c r="DJ92" s="22">
        <v>0</v>
      </c>
      <c r="DK92" s="22">
        <v>0</v>
      </c>
      <c r="DL92" s="22">
        <v>0</v>
      </c>
      <c r="DM92" s="21">
        <v>1</v>
      </c>
      <c r="DN92" s="22">
        <v>0</v>
      </c>
      <c r="DO92" s="22">
        <v>1</v>
      </c>
      <c r="DP92" s="22">
        <v>0</v>
      </c>
      <c r="DQ92" s="21">
        <v>0</v>
      </c>
      <c r="DR92" s="19">
        <f t="shared" si="24"/>
        <v>0</v>
      </c>
      <c r="DS92" s="19">
        <f t="shared" si="25"/>
        <v>0</v>
      </c>
      <c r="DT92" s="20">
        <f t="shared" si="26"/>
        <v>0</v>
      </c>
      <c r="DU92" s="19">
        <f t="shared" si="27"/>
        <v>0</v>
      </c>
      <c r="DV92" s="19">
        <f t="shared" si="28"/>
        <v>0</v>
      </c>
      <c r="DW92" s="19">
        <f t="shared" si="29"/>
        <v>0</v>
      </c>
      <c r="DX92" s="19">
        <f t="shared" si="30"/>
        <v>0</v>
      </c>
      <c r="DY92" s="19">
        <f t="shared" si="31"/>
        <v>0</v>
      </c>
    </row>
    <row r="93" spans="1:129" ht="14.5" customHeight="1" x14ac:dyDescent="0.35">
      <c r="A93">
        <v>2201</v>
      </c>
      <c r="B93" t="s">
        <v>185</v>
      </c>
      <c r="C93" t="s">
        <v>186</v>
      </c>
      <c r="D93" t="s">
        <v>187</v>
      </c>
      <c r="E93" t="s">
        <v>188</v>
      </c>
      <c r="G93" t="s">
        <v>188</v>
      </c>
      <c r="H93" t="s">
        <v>189</v>
      </c>
      <c r="I93">
        <v>2021</v>
      </c>
      <c r="J93" t="s">
        <v>190</v>
      </c>
      <c r="O93" t="s">
        <v>191</v>
      </c>
      <c r="P93" t="s">
        <v>192</v>
      </c>
      <c r="Q93" t="s">
        <v>193</v>
      </c>
      <c r="R93" t="s">
        <v>140</v>
      </c>
      <c r="S93" t="s">
        <v>194</v>
      </c>
      <c r="T93" t="s">
        <v>195</v>
      </c>
      <c r="U93" t="s">
        <v>196</v>
      </c>
      <c r="V93">
        <v>0</v>
      </c>
      <c r="W93">
        <v>0</v>
      </c>
      <c r="X93">
        <v>0</v>
      </c>
      <c r="Y93">
        <v>0</v>
      </c>
      <c r="Z93">
        <v>0</v>
      </c>
      <c r="AA93">
        <v>0</v>
      </c>
      <c r="AB93">
        <v>0</v>
      </c>
      <c r="AC93">
        <v>0</v>
      </c>
      <c r="AD93">
        <v>0</v>
      </c>
      <c r="AE93">
        <v>0</v>
      </c>
      <c r="AF93">
        <v>0</v>
      </c>
      <c r="AG93" s="28">
        <v>0</v>
      </c>
      <c r="AH93" s="28">
        <v>0</v>
      </c>
      <c r="AI93" s="28">
        <v>0</v>
      </c>
      <c r="AJ93" s="28">
        <v>0</v>
      </c>
      <c r="AK93" s="29">
        <f t="shared" si="16"/>
        <v>0</v>
      </c>
      <c r="AL93" s="30">
        <f t="shared" si="17"/>
        <v>0</v>
      </c>
      <c r="AM93" s="27">
        <v>0</v>
      </c>
      <c r="AN93" s="27">
        <v>0</v>
      </c>
      <c r="AO93" s="27">
        <v>0</v>
      </c>
      <c r="AP93" s="27">
        <v>0</v>
      </c>
      <c r="AQ93" s="27">
        <v>0</v>
      </c>
      <c r="AR93" s="27">
        <v>1</v>
      </c>
      <c r="AS93" s="31">
        <f t="shared" si="18"/>
        <v>1</v>
      </c>
      <c r="AT93" s="32">
        <f t="shared" si="19"/>
        <v>1</v>
      </c>
      <c r="AU93" s="24">
        <v>0</v>
      </c>
      <c r="AV93" s="24">
        <v>0</v>
      </c>
      <c r="AW93" s="24">
        <v>0</v>
      </c>
      <c r="AX93" s="24">
        <v>0</v>
      </c>
      <c r="AY93" s="24">
        <v>0</v>
      </c>
      <c r="AZ93" s="25">
        <f t="shared" si="20"/>
        <v>0</v>
      </c>
      <c r="BA93" s="26">
        <f t="shared" si="21"/>
        <v>0</v>
      </c>
      <c r="BB93" s="23">
        <f t="shared" si="22"/>
        <v>1</v>
      </c>
      <c r="BC93" s="20">
        <f t="shared" si="23"/>
        <v>1</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s="21">
        <v>0</v>
      </c>
      <c r="CR93" s="22">
        <v>0</v>
      </c>
      <c r="CS93" s="20">
        <v>0</v>
      </c>
      <c r="CT93" s="22">
        <v>0</v>
      </c>
      <c r="CU93" s="22">
        <v>0</v>
      </c>
      <c r="CV93" s="22">
        <v>0</v>
      </c>
      <c r="CW93" s="21">
        <v>0</v>
      </c>
      <c r="CX93" s="22">
        <v>0</v>
      </c>
      <c r="CY93" s="22">
        <v>0</v>
      </c>
      <c r="CZ93" s="21">
        <v>0</v>
      </c>
      <c r="DA93" s="22">
        <v>0</v>
      </c>
      <c r="DB93" s="22">
        <v>0</v>
      </c>
      <c r="DC93" s="21">
        <v>0</v>
      </c>
      <c r="DD93" s="22">
        <v>0</v>
      </c>
      <c r="DE93" s="22">
        <v>0</v>
      </c>
      <c r="DF93" s="22">
        <v>0</v>
      </c>
      <c r="DG93" s="21">
        <v>0</v>
      </c>
      <c r="DH93" s="21">
        <v>0</v>
      </c>
      <c r="DI93" s="21">
        <v>0</v>
      </c>
      <c r="DJ93" s="22">
        <v>0</v>
      </c>
      <c r="DK93" s="22">
        <v>0</v>
      </c>
      <c r="DL93" s="22">
        <v>0</v>
      </c>
      <c r="DM93" s="21">
        <v>1</v>
      </c>
      <c r="DN93" s="22">
        <v>0</v>
      </c>
      <c r="DO93" s="22">
        <v>1</v>
      </c>
      <c r="DP93" s="22">
        <v>0</v>
      </c>
      <c r="DQ93" s="21">
        <v>0</v>
      </c>
      <c r="DR93" s="19">
        <f t="shared" si="24"/>
        <v>0</v>
      </c>
      <c r="DS93" s="19">
        <f t="shared" si="25"/>
        <v>0</v>
      </c>
      <c r="DT93" s="20">
        <f t="shared" si="26"/>
        <v>0</v>
      </c>
      <c r="DU93" s="19">
        <f t="shared" si="27"/>
        <v>0</v>
      </c>
      <c r="DV93" s="19">
        <f t="shared" si="28"/>
        <v>0</v>
      </c>
      <c r="DW93" s="19">
        <f t="shared" si="29"/>
        <v>0</v>
      </c>
      <c r="DX93" s="19">
        <f t="shared" si="30"/>
        <v>0</v>
      </c>
      <c r="DY93" s="19">
        <f t="shared" si="31"/>
        <v>0</v>
      </c>
    </row>
    <row r="94" spans="1:129" ht="14.5" customHeight="1" x14ac:dyDescent="0.35">
      <c r="A94">
        <v>2276</v>
      </c>
      <c r="B94" t="s">
        <v>185</v>
      </c>
      <c r="C94" t="s">
        <v>234</v>
      </c>
      <c r="D94" t="s">
        <v>235</v>
      </c>
      <c r="E94" t="s">
        <v>236</v>
      </c>
      <c r="F94" t="s">
        <v>236</v>
      </c>
      <c r="H94" t="s">
        <v>237</v>
      </c>
      <c r="I94">
        <v>2021</v>
      </c>
      <c r="J94" t="s">
        <v>238</v>
      </c>
      <c r="K94" t="s">
        <v>239</v>
      </c>
      <c r="N94" t="s">
        <v>240</v>
      </c>
      <c r="O94" t="s">
        <v>241</v>
      </c>
      <c r="P94" t="s">
        <v>192</v>
      </c>
      <c r="Q94" t="s">
        <v>242</v>
      </c>
      <c r="R94" t="s">
        <v>125</v>
      </c>
      <c r="S94" t="s">
        <v>126</v>
      </c>
      <c r="T94" t="s">
        <v>161</v>
      </c>
      <c r="U94" t="s">
        <v>243</v>
      </c>
      <c r="V94">
        <v>0</v>
      </c>
      <c r="W94">
        <v>0</v>
      </c>
      <c r="X94">
        <v>0</v>
      </c>
      <c r="Y94">
        <v>0</v>
      </c>
      <c r="Z94">
        <v>0</v>
      </c>
      <c r="AA94">
        <v>0</v>
      </c>
      <c r="AB94">
        <v>0</v>
      </c>
      <c r="AC94">
        <v>0</v>
      </c>
      <c r="AD94">
        <v>0</v>
      </c>
      <c r="AE94">
        <v>0</v>
      </c>
      <c r="AF94">
        <v>0</v>
      </c>
      <c r="AG94" s="28">
        <v>0</v>
      </c>
      <c r="AH94" s="28">
        <v>0</v>
      </c>
      <c r="AI94" s="28">
        <v>0</v>
      </c>
      <c r="AJ94" s="28">
        <v>0</v>
      </c>
      <c r="AK94" s="29">
        <f t="shared" si="16"/>
        <v>0</v>
      </c>
      <c r="AL94" s="30">
        <f t="shared" si="17"/>
        <v>0</v>
      </c>
      <c r="AM94" s="27">
        <v>0</v>
      </c>
      <c r="AN94" s="27">
        <v>0</v>
      </c>
      <c r="AO94" s="27">
        <v>1</v>
      </c>
      <c r="AP94" s="27">
        <v>0</v>
      </c>
      <c r="AQ94" s="27">
        <v>0</v>
      </c>
      <c r="AR94" s="27">
        <v>0</v>
      </c>
      <c r="AS94" s="31">
        <f t="shared" si="18"/>
        <v>1</v>
      </c>
      <c r="AT94" s="32">
        <f t="shared" si="19"/>
        <v>1</v>
      </c>
      <c r="AU94" s="24">
        <v>0</v>
      </c>
      <c r="AV94" s="24">
        <v>0</v>
      </c>
      <c r="AW94" s="24">
        <v>0</v>
      </c>
      <c r="AX94" s="24">
        <v>0</v>
      </c>
      <c r="AY94" s="24">
        <v>0</v>
      </c>
      <c r="AZ94" s="25">
        <f t="shared" si="20"/>
        <v>0</v>
      </c>
      <c r="BA94" s="26">
        <f t="shared" si="21"/>
        <v>0</v>
      </c>
      <c r="BB94" s="23">
        <f t="shared" si="22"/>
        <v>1</v>
      </c>
      <c r="BC94" s="20">
        <f t="shared" si="23"/>
        <v>1</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s="21">
        <v>1</v>
      </c>
      <c r="CR94" s="22">
        <v>0</v>
      </c>
      <c r="CS94" s="20">
        <v>0</v>
      </c>
      <c r="CT94" s="22">
        <v>1</v>
      </c>
      <c r="CU94" s="22">
        <v>0</v>
      </c>
      <c r="CV94" s="22">
        <v>0</v>
      </c>
      <c r="CW94" s="21">
        <v>0</v>
      </c>
      <c r="CX94" s="22">
        <v>0</v>
      </c>
      <c r="CY94" s="22">
        <v>0</v>
      </c>
      <c r="CZ94" s="21">
        <v>0</v>
      </c>
      <c r="DA94" s="22">
        <v>0</v>
      </c>
      <c r="DB94" s="22">
        <v>0</v>
      </c>
      <c r="DC94" s="21">
        <v>0</v>
      </c>
      <c r="DD94" s="22">
        <v>0</v>
      </c>
      <c r="DE94" s="22">
        <v>0</v>
      </c>
      <c r="DF94" s="22">
        <v>0</v>
      </c>
      <c r="DG94" s="21">
        <v>0</v>
      </c>
      <c r="DH94" s="21">
        <v>0</v>
      </c>
      <c r="DI94" s="21">
        <v>0</v>
      </c>
      <c r="DJ94" s="22">
        <v>0</v>
      </c>
      <c r="DK94" s="22">
        <v>0</v>
      </c>
      <c r="DL94" s="22">
        <v>0</v>
      </c>
      <c r="DM94" s="21">
        <v>0</v>
      </c>
      <c r="DN94" s="22">
        <v>0</v>
      </c>
      <c r="DO94" s="22">
        <v>0</v>
      </c>
      <c r="DP94" s="22">
        <v>0</v>
      </c>
      <c r="DQ94" s="21">
        <v>0</v>
      </c>
      <c r="DR94" s="19">
        <f t="shared" si="24"/>
        <v>0</v>
      </c>
      <c r="DS94" s="19">
        <f t="shared" si="25"/>
        <v>0</v>
      </c>
      <c r="DT94" s="20">
        <f t="shared" si="26"/>
        <v>0</v>
      </c>
      <c r="DU94" s="19">
        <f t="shared" si="27"/>
        <v>1</v>
      </c>
      <c r="DV94" s="19">
        <f t="shared" si="28"/>
        <v>0</v>
      </c>
      <c r="DW94" s="19">
        <f t="shared" si="29"/>
        <v>0</v>
      </c>
      <c r="DX94" s="19">
        <f t="shared" si="30"/>
        <v>0</v>
      </c>
      <c r="DY94" s="19">
        <f t="shared" si="31"/>
        <v>0</v>
      </c>
    </row>
    <row r="95" spans="1:129" ht="14.5" customHeight="1" x14ac:dyDescent="0.35">
      <c r="A95">
        <v>2774</v>
      </c>
      <c r="B95" t="s">
        <v>185</v>
      </c>
      <c r="C95" t="s">
        <v>3437</v>
      </c>
      <c r="D95" t="s">
        <v>3438</v>
      </c>
      <c r="E95" t="s">
        <v>3439</v>
      </c>
      <c r="F95" t="s">
        <v>3440</v>
      </c>
      <c r="G95" t="s">
        <v>3441</v>
      </c>
      <c r="H95" t="s">
        <v>3442</v>
      </c>
      <c r="I95">
        <v>2021</v>
      </c>
      <c r="J95" t="s">
        <v>3443</v>
      </c>
      <c r="K95" t="s">
        <v>432</v>
      </c>
      <c r="L95">
        <v>4933</v>
      </c>
      <c r="M95">
        <v>3</v>
      </c>
      <c r="N95" t="s">
        <v>3444</v>
      </c>
      <c r="O95" t="s">
        <v>434</v>
      </c>
      <c r="P95" t="s">
        <v>123</v>
      </c>
      <c r="Q95" t="s">
        <v>3445</v>
      </c>
      <c r="R95" t="s">
        <v>125</v>
      </c>
      <c r="S95" t="s">
        <v>126</v>
      </c>
      <c r="T95" t="s">
        <v>127</v>
      </c>
      <c r="U95" t="s">
        <v>548</v>
      </c>
      <c r="V95">
        <v>0</v>
      </c>
      <c r="W95">
        <v>0</v>
      </c>
      <c r="X95">
        <v>0</v>
      </c>
      <c r="Y95">
        <v>0</v>
      </c>
      <c r="Z95">
        <v>0</v>
      </c>
      <c r="AA95">
        <v>0</v>
      </c>
      <c r="AB95">
        <v>0</v>
      </c>
      <c r="AC95">
        <v>0</v>
      </c>
      <c r="AD95">
        <v>0</v>
      </c>
      <c r="AE95">
        <v>0</v>
      </c>
      <c r="AF95">
        <v>0</v>
      </c>
      <c r="AG95" s="28">
        <v>0</v>
      </c>
      <c r="AH95" s="28">
        <v>0</v>
      </c>
      <c r="AI95" s="28">
        <v>0</v>
      </c>
      <c r="AJ95" s="28">
        <v>0</v>
      </c>
      <c r="AK95" s="29">
        <f t="shared" si="16"/>
        <v>0</v>
      </c>
      <c r="AL95" s="30">
        <f t="shared" si="17"/>
        <v>0</v>
      </c>
      <c r="AM95" s="27">
        <v>0</v>
      </c>
      <c r="AN95" s="27">
        <v>0</v>
      </c>
      <c r="AO95" s="27">
        <v>0</v>
      </c>
      <c r="AP95" s="27">
        <v>0</v>
      </c>
      <c r="AQ95" s="27">
        <v>0</v>
      </c>
      <c r="AR95" s="27">
        <v>0</v>
      </c>
      <c r="AS95" s="31">
        <f t="shared" si="18"/>
        <v>0</v>
      </c>
      <c r="AT95" s="32">
        <f t="shared" si="19"/>
        <v>0</v>
      </c>
      <c r="AU95" s="24">
        <v>0</v>
      </c>
      <c r="AV95" s="24">
        <v>0</v>
      </c>
      <c r="AW95" s="24">
        <v>0</v>
      </c>
      <c r="AX95" s="24">
        <v>0</v>
      </c>
      <c r="AY95" s="24">
        <v>1</v>
      </c>
      <c r="AZ95" s="25">
        <f t="shared" si="20"/>
        <v>1</v>
      </c>
      <c r="BA95" s="26">
        <f t="shared" si="21"/>
        <v>1</v>
      </c>
      <c r="BB95" s="23">
        <f t="shared" si="22"/>
        <v>1</v>
      </c>
      <c r="BC95" s="20">
        <f t="shared" si="23"/>
        <v>1</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s="21">
        <v>1</v>
      </c>
      <c r="CR95" s="22">
        <v>0</v>
      </c>
      <c r="CS95" s="20">
        <v>1</v>
      </c>
      <c r="CT95" s="22">
        <v>0</v>
      </c>
      <c r="CU95" s="22">
        <v>0</v>
      </c>
      <c r="CV95" s="22">
        <v>0</v>
      </c>
      <c r="CW95" s="21">
        <v>0</v>
      </c>
      <c r="CX95" s="22">
        <v>0</v>
      </c>
      <c r="CY95" s="22">
        <v>0</v>
      </c>
      <c r="CZ95" s="21">
        <v>0</v>
      </c>
      <c r="DA95" s="22">
        <v>0</v>
      </c>
      <c r="DB95" s="22">
        <v>0</v>
      </c>
      <c r="DC95" s="21">
        <v>0</v>
      </c>
      <c r="DD95" s="22">
        <v>0</v>
      </c>
      <c r="DE95" s="22">
        <v>0</v>
      </c>
      <c r="DF95" s="22">
        <v>0</v>
      </c>
      <c r="DG95" s="21">
        <v>0</v>
      </c>
      <c r="DH95" s="21">
        <v>0</v>
      </c>
      <c r="DI95" s="21">
        <v>0</v>
      </c>
      <c r="DJ95" s="22">
        <v>0</v>
      </c>
      <c r="DK95" s="22">
        <v>0</v>
      </c>
      <c r="DL95" s="22">
        <v>0</v>
      </c>
      <c r="DM95" s="21">
        <v>0</v>
      </c>
      <c r="DN95" s="22">
        <v>0</v>
      </c>
      <c r="DO95" s="22">
        <v>0</v>
      </c>
      <c r="DP95" s="22">
        <v>0</v>
      </c>
      <c r="DQ95" s="21">
        <v>0</v>
      </c>
      <c r="DR95" s="19">
        <f t="shared" si="24"/>
        <v>0</v>
      </c>
      <c r="DS95" s="19">
        <f t="shared" si="25"/>
        <v>0</v>
      </c>
      <c r="DT95" s="20">
        <f t="shared" si="26"/>
        <v>1</v>
      </c>
      <c r="DU95" s="19">
        <f t="shared" si="27"/>
        <v>0</v>
      </c>
      <c r="DV95" s="19">
        <f t="shared" si="28"/>
        <v>0</v>
      </c>
      <c r="DW95" s="19">
        <f t="shared" si="29"/>
        <v>0</v>
      </c>
      <c r="DX95" s="19">
        <f t="shared" si="30"/>
        <v>0</v>
      </c>
      <c r="DY95" s="19">
        <f t="shared" si="31"/>
        <v>0</v>
      </c>
    </row>
    <row r="96" spans="1:129" ht="14.5" customHeight="1" x14ac:dyDescent="0.35">
      <c r="A96">
        <v>2689</v>
      </c>
      <c r="B96" t="s">
        <v>276</v>
      </c>
      <c r="C96" t="s">
        <v>3014</v>
      </c>
      <c r="D96" t="s">
        <v>3015</v>
      </c>
      <c r="E96" t="s">
        <v>3016</v>
      </c>
      <c r="F96" t="s">
        <v>2997</v>
      </c>
      <c r="G96" t="s">
        <v>3017</v>
      </c>
      <c r="H96" t="s">
        <v>1364</v>
      </c>
      <c r="I96">
        <v>2021</v>
      </c>
      <c r="J96" t="s">
        <v>3018</v>
      </c>
      <c r="N96">
        <v>25</v>
      </c>
      <c r="P96" t="s">
        <v>192</v>
      </c>
      <c r="Q96" t="s">
        <v>3019</v>
      </c>
      <c r="R96" t="s">
        <v>125</v>
      </c>
      <c r="S96" t="s">
        <v>377</v>
      </c>
      <c r="T96" t="s">
        <v>378</v>
      </c>
      <c r="U96" t="s">
        <v>570</v>
      </c>
      <c r="V96">
        <v>0</v>
      </c>
      <c r="W96">
        <v>0</v>
      </c>
      <c r="X96">
        <v>0</v>
      </c>
      <c r="Y96">
        <v>0</v>
      </c>
      <c r="Z96">
        <v>0</v>
      </c>
      <c r="AA96">
        <v>0</v>
      </c>
      <c r="AB96">
        <v>0</v>
      </c>
      <c r="AC96">
        <v>0</v>
      </c>
      <c r="AD96">
        <v>0</v>
      </c>
      <c r="AE96">
        <v>0</v>
      </c>
      <c r="AF96">
        <v>0</v>
      </c>
      <c r="AG96" s="28">
        <v>0</v>
      </c>
      <c r="AH96" s="28">
        <v>1</v>
      </c>
      <c r="AI96" s="28">
        <v>0</v>
      </c>
      <c r="AJ96" s="28">
        <v>0</v>
      </c>
      <c r="AK96" s="29">
        <f t="shared" si="16"/>
        <v>1</v>
      </c>
      <c r="AL96" s="30">
        <f t="shared" si="17"/>
        <v>1</v>
      </c>
      <c r="AM96" s="27">
        <v>0</v>
      </c>
      <c r="AN96" s="27">
        <v>0</v>
      </c>
      <c r="AO96" s="27">
        <v>0</v>
      </c>
      <c r="AP96" s="27">
        <v>0</v>
      </c>
      <c r="AQ96" s="27">
        <v>0</v>
      </c>
      <c r="AR96" s="27">
        <v>0</v>
      </c>
      <c r="AS96" s="31">
        <f t="shared" si="18"/>
        <v>0</v>
      </c>
      <c r="AT96" s="32">
        <f t="shared" si="19"/>
        <v>0</v>
      </c>
      <c r="AU96" s="24">
        <v>0</v>
      </c>
      <c r="AV96" s="24">
        <v>0</v>
      </c>
      <c r="AW96" s="24">
        <v>0</v>
      </c>
      <c r="AX96" s="24">
        <v>0</v>
      </c>
      <c r="AY96" s="24">
        <v>0</v>
      </c>
      <c r="AZ96" s="25">
        <f t="shared" si="20"/>
        <v>0</v>
      </c>
      <c r="BA96" s="26">
        <f t="shared" si="21"/>
        <v>0</v>
      </c>
      <c r="BB96" s="23">
        <f t="shared" si="22"/>
        <v>1</v>
      </c>
      <c r="BC96" s="20">
        <f t="shared" si="23"/>
        <v>1</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s="21">
        <v>0</v>
      </c>
      <c r="CR96" s="22">
        <v>0</v>
      </c>
      <c r="CS96" s="20">
        <v>0</v>
      </c>
      <c r="CT96" s="22">
        <v>0</v>
      </c>
      <c r="CU96" s="22">
        <v>0</v>
      </c>
      <c r="CV96" s="22">
        <v>0</v>
      </c>
      <c r="CW96" s="21">
        <v>0</v>
      </c>
      <c r="CX96" s="22">
        <v>0</v>
      </c>
      <c r="CY96" s="22">
        <v>0</v>
      </c>
      <c r="CZ96" s="21">
        <v>0</v>
      </c>
      <c r="DA96" s="22">
        <v>0</v>
      </c>
      <c r="DB96" s="22">
        <v>0</v>
      </c>
      <c r="DC96" s="21">
        <v>1</v>
      </c>
      <c r="DD96" s="22">
        <v>0</v>
      </c>
      <c r="DE96" s="22">
        <v>0</v>
      </c>
      <c r="DF96" s="22">
        <v>1</v>
      </c>
      <c r="DG96" s="21">
        <v>0</v>
      </c>
      <c r="DH96" s="21">
        <v>0</v>
      </c>
      <c r="DI96" s="21">
        <v>0</v>
      </c>
      <c r="DJ96" s="22">
        <v>0</v>
      </c>
      <c r="DK96" s="22">
        <v>0</v>
      </c>
      <c r="DL96" s="22">
        <v>0</v>
      </c>
      <c r="DM96" s="21">
        <v>0</v>
      </c>
      <c r="DN96" s="22">
        <v>0</v>
      </c>
      <c r="DO96" s="22">
        <v>0</v>
      </c>
      <c r="DP96" s="22">
        <v>0</v>
      </c>
      <c r="DQ96" s="21">
        <v>0</v>
      </c>
      <c r="DR96" s="19">
        <f t="shared" si="24"/>
        <v>0</v>
      </c>
      <c r="DS96" s="19">
        <f t="shared" si="25"/>
        <v>0</v>
      </c>
      <c r="DT96" s="20">
        <f t="shared" si="26"/>
        <v>0</v>
      </c>
      <c r="DU96" s="19">
        <f t="shared" si="27"/>
        <v>0</v>
      </c>
      <c r="DV96" s="19">
        <f t="shared" si="28"/>
        <v>0</v>
      </c>
      <c r="DW96" s="19">
        <f t="shared" si="29"/>
        <v>0</v>
      </c>
      <c r="DX96" s="19">
        <f t="shared" si="30"/>
        <v>0</v>
      </c>
      <c r="DY96" s="19">
        <f t="shared" si="31"/>
        <v>0</v>
      </c>
    </row>
    <row r="97" spans="1:129" ht="14.5" customHeight="1" x14ac:dyDescent="0.35">
      <c r="A97">
        <v>2609</v>
      </c>
      <c r="B97" t="s">
        <v>2368</v>
      </c>
      <c r="C97" t="s">
        <v>2382</v>
      </c>
      <c r="D97" t="s">
        <v>2383</v>
      </c>
      <c r="E97" t="s">
        <v>2384</v>
      </c>
      <c r="G97" t="s">
        <v>2384</v>
      </c>
      <c r="H97" t="s">
        <v>2385</v>
      </c>
      <c r="I97">
        <v>2021</v>
      </c>
      <c r="J97" t="s">
        <v>2386</v>
      </c>
      <c r="K97" t="s">
        <v>2387</v>
      </c>
      <c r="L97">
        <v>166</v>
      </c>
      <c r="M97">
        <v>2</v>
      </c>
      <c r="N97" t="s">
        <v>2388</v>
      </c>
      <c r="P97" t="s">
        <v>192</v>
      </c>
      <c r="Q97" t="s">
        <v>2389</v>
      </c>
      <c r="R97" t="s">
        <v>140</v>
      </c>
      <c r="S97" t="s">
        <v>126</v>
      </c>
      <c r="T97" t="s">
        <v>1928</v>
      </c>
      <c r="U97" t="s">
        <v>243</v>
      </c>
      <c r="V97">
        <v>0</v>
      </c>
      <c r="W97">
        <v>0</v>
      </c>
      <c r="X97">
        <v>0</v>
      </c>
      <c r="Y97">
        <v>0</v>
      </c>
      <c r="Z97">
        <v>0</v>
      </c>
      <c r="AA97">
        <v>0</v>
      </c>
      <c r="AB97">
        <v>0</v>
      </c>
      <c r="AC97">
        <v>0</v>
      </c>
      <c r="AD97">
        <v>0</v>
      </c>
      <c r="AE97">
        <v>0</v>
      </c>
      <c r="AF97">
        <v>0</v>
      </c>
      <c r="AG97" s="28">
        <v>0</v>
      </c>
      <c r="AH97" s="28">
        <v>0</v>
      </c>
      <c r="AI97" s="28">
        <v>0</v>
      </c>
      <c r="AJ97" s="28">
        <v>0</v>
      </c>
      <c r="AK97" s="29">
        <f t="shared" si="16"/>
        <v>0</v>
      </c>
      <c r="AL97" s="30">
        <f t="shared" si="17"/>
        <v>0</v>
      </c>
      <c r="AM97" s="27">
        <v>0</v>
      </c>
      <c r="AN97" s="27">
        <v>0</v>
      </c>
      <c r="AO97" s="27">
        <v>1</v>
      </c>
      <c r="AP97" s="27">
        <v>0</v>
      </c>
      <c r="AQ97" s="27">
        <v>0</v>
      </c>
      <c r="AR97" s="27">
        <v>0</v>
      </c>
      <c r="AS97" s="31">
        <f t="shared" si="18"/>
        <v>1</v>
      </c>
      <c r="AT97" s="32">
        <f t="shared" si="19"/>
        <v>1</v>
      </c>
      <c r="AU97" s="24">
        <v>0</v>
      </c>
      <c r="AV97" s="24">
        <v>0</v>
      </c>
      <c r="AW97" s="24">
        <v>0</v>
      </c>
      <c r="AX97" s="24">
        <v>0</v>
      </c>
      <c r="AY97" s="24">
        <v>0</v>
      </c>
      <c r="AZ97" s="25">
        <f t="shared" si="20"/>
        <v>0</v>
      </c>
      <c r="BA97" s="26">
        <f t="shared" si="21"/>
        <v>0</v>
      </c>
      <c r="BB97" s="23">
        <f t="shared" si="22"/>
        <v>1</v>
      </c>
      <c r="BC97" s="20">
        <f t="shared" si="23"/>
        <v>1</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s="21">
        <v>1</v>
      </c>
      <c r="CR97" s="22">
        <v>1</v>
      </c>
      <c r="CS97" s="20">
        <v>0</v>
      </c>
      <c r="CT97" s="22">
        <v>0</v>
      </c>
      <c r="CU97" s="22">
        <v>0</v>
      </c>
      <c r="CV97" s="22">
        <v>0</v>
      </c>
      <c r="CW97" s="21">
        <v>0</v>
      </c>
      <c r="CX97" s="22">
        <v>0</v>
      </c>
      <c r="CY97" s="22">
        <v>0</v>
      </c>
      <c r="CZ97" s="21">
        <v>0</v>
      </c>
      <c r="DA97" s="22">
        <v>0</v>
      </c>
      <c r="DB97" s="22">
        <v>0</v>
      </c>
      <c r="DC97" s="21">
        <v>0</v>
      </c>
      <c r="DD97" s="22">
        <v>0</v>
      </c>
      <c r="DE97" s="22">
        <v>0</v>
      </c>
      <c r="DF97" s="22">
        <v>0</v>
      </c>
      <c r="DG97" s="21">
        <v>0</v>
      </c>
      <c r="DH97" s="21">
        <v>0</v>
      </c>
      <c r="DI97" s="21">
        <v>0</v>
      </c>
      <c r="DJ97" s="22">
        <v>0</v>
      </c>
      <c r="DK97" s="22">
        <v>0</v>
      </c>
      <c r="DL97" s="22">
        <v>0</v>
      </c>
      <c r="DM97" s="21">
        <v>0</v>
      </c>
      <c r="DN97" s="22">
        <v>0</v>
      </c>
      <c r="DO97" s="22">
        <v>0</v>
      </c>
      <c r="DP97" s="22">
        <v>0</v>
      </c>
      <c r="DQ97" s="21">
        <v>0</v>
      </c>
      <c r="DR97" s="19">
        <f t="shared" si="24"/>
        <v>1</v>
      </c>
      <c r="DS97" s="19">
        <f t="shared" si="25"/>
        <v>0</v>
      </c>
      <c r="DT97" s="20">
        <f t="shared" si="26"/>
        <v>0</v>
      </c>
      <c r="DU97" s="19">
        <f t="shared" si="27"/>
        <v>0</v>
      </c>
      <c r="DV97" s="19">
        <f t="shared" si="28"/>
        <v>0</v>
      </c>
      <c r="DW97" s="19">
        <f t="shared" si="29"/>
        <v>0</v>
      </c>
      <c r="DX97" s="19">
        <f t="shared" si="30"/>
        <v>0</v>
      </c>
      <c r="DY97" s="19">
        <f t="shared" si="31"/>
        <v>0</v>
      </c>
    </row>
    <row r="98" spans="1:129" ht="14.5" customHeight="1" x14ac:dyDescent="0.35">
      <c r="A98">
        <v>2809</v>
      </c>
      <c r="B98" t="s">
        <v>616</v>
      </c>
      <c r="C98" t="s">
        <v>3625</v>
      </c>
      <c r="D98" t="s">
        <v>3626</v>
      </c>
      <c r="E98" t="s">
        <v>3627</v>
      </c>
      <c r="F98" t="s">
        <v>620</v>
      </c>
      <c r="H98" t="s">
        <v>3628</v>
      </c>
      <c r="I98">
        <v>2021</v>
      </c>
      <c r="J98" t="s">
        <v>3629</v>
      </c>
      <c r="K98" t="s">
        <v>3630</v>
      </c>
      <c r="L98">
        <v>32</v>
      </c>
      <c r="N98" t="s">
        <v>3631</v>
      </c>
      <c r="P98" t="s">
        <v>192</v>
      </c>
      <c r="Q98" t="s">
        <v>3632</v>
      </c>
      <c r="R98" s="53" t="s">
        <v>140</v>
      </c>
      <c r="S98" t="s">
        <v>126</v>
      </c>
      <c r="T98" t="s">
        <v>172</v>
      </c>
      <c r="U98" t="s">
        <v>3633</v>
      </c>
      <c r="V98">
        <v>0</v>
      </c>
      <c r="W98">
        <v>0</v>
      </c>
      <c r="X98">
        <v>1</v>
      </c>
      <c r="Y98">
        <v>0</v>
      </c>
      <c r="Z98">
        <v>0</v>
      </c>
      <c r="AA98">
        <v>0</v>
      </c>
      <c r="AB98">
        <v>0</v>
      </c>
      <c r="AC98">
        <v>0</v>
      </c>
      <c r="AD98">
        <v>0</v>
      </c>
      <c r="AE98">
        <v>1</v>
      </c>
      <c r="AF98">
        <v>0</v>
      </c>
      <c r="AG98" s="28">
        <v>0</v>
      </c>
      <c r="AH98" s="28">
        <v>0</v>
      </c>
      <c r="AI98" s="28">
        <v>0</v>
      </c>
      <c r="AJ98" s="28">
        <v>0</v>
      </c>
      <c r="AK98" s="29">
        <f t="shared" si="16"/>
        <v>0</v>
      </c>
      <c r="AL98" s="30">
        <f t="shared" si="17"/>
        <v>0</v>
      </c>
      <c r="AM98" s="27">
        <v>0</v>
      </c>
      <c r="AN98" s="27">
        <v>0</v>
      </c>
      <c r="AO98" s="27">
        <v>0</v>
      </c>
      <c r="AP98" s="27">
        <v>0</v>
      </c>
      <c r="AQ98" s="27">
        <v>0</v>
      </c>
      <c r="AR98" s="27">
        <v>0</v>
      </c>
      <c r="AS98" s="31">
        <f t="shared" si="18"/>
        <v>0</v>
      </c>
      <c r="AT98" s="32">
        <f t="shared" si="19"/>
        <v>0</v>
      </c>
      <c r="AU98" s="24">
        <v>0</v>
      </c>
      <c r="AV98" s="24">
        <v>0</v>
      </c>
      <c r="AW98" s="24">
        <v>0</v>
      </c>
      <c r="AX98" s="24">
        <v>0</v>
      </c>
      <c r="AY98" s="24">
        <v>1</v>
      </c>
      <c r="AZ98" s="25">
        <f t="shared" si="20"/>
        <v>1</v>
      </c>
      <c r="BA98" s="26">
        <f t="shared" si="21"/>
        <v>1</v>
      </c>
      <c r="BB98" s="23">
        <f t="shared" si="22"/>
        <v>1</v>
      </c>
      <c r="BC98" s="20">
        <f t="shared" si="23"/>
        <v>1</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s="21">
        <v>1</v>
      </c>
      <c r="CR98" s="22">
        <v>0</v>
      </c>
      <c r="CS98" s="20">
        <v>0</v>
      </c>
      <c r="CT98" s="22">
        <v>0</v>
      </c>
      <c r="CU98" s="22">
        <v>0</v>
      </c>
      <c r="CV98" s="22">
        <v>1</v>
      </c>
      <c r="CW98" s="21">
        <v>0</v>
      </c>
      <c r="CX98" s="22">
        <v>0</v>
      </c>
      <c r="CY98" s="22">
        <v>0</v>
      </c>
      <c r="CZ98" s="21">
        <v>0</v>
      </c>
      <c r="DA98" s="22">
        <v>0</v>
      </c>
      <c r="DB98" s="22">
        <v>0</v>
      </c>
      <c r="DC98" s="21">
        <v>0</v>
      </c>
      <c r="DD98" s="22">
        <v>0</v>
      </c>
      <c r="DE98" s="22">
        <v>0</v>
      </c>
      <c r="DF98" s="22">
        <v>0</v>
      </c>
      <c r="DG98" s="21">
        <v>0</v>
      </c>
      <c r="DH98" s="21">
        <v>0</v>
      </c>
      <c r="DI98" s="21">
        <v>0</v>
      </c>
      <c r="DJ98" s="22">
        <v>0</v>
      </c>
      <c r="DK98" s="22">
        <v>0</v>
      </c>
      <c r="DL98" s="22">
        <v>0</v>
      </c>
      <c r="DM98" s="21">
        <v>0</v>
      </c>
      <c r="DN98" s="22">
        <v>0</v>
      </c>
      <c r="DO98" s="22">
        <v>0</v>
      </c>
      <c r="DP98" s="22">
        <v>0</v>
      </c>
      <c r="DQ98" s="21">
        <v>0</v>
      </c>
      <c r="DR98" s="19">
        <f t="shared" si="24"/>
        <v>0</v>
      </c>
      <c r="DS98" s="19">
        <f t="shared" si="25"/>
        <v>1</v>
      </c>
      <c r="DT98" s="20">
        <f t="shared" si="26"/>
        <v>0</v>
      </c>
      <c r="DU98" s="19">
        <f t="shared" si="27"/>
        <v>0</v>
      </c>
      <c r="DV98" s="19">
        <f t="shared" si="28"/>
        <v>0</v>
      </c>
      <c r="DW98" s="19">
        <f t="shared" si="29"/>
        <v>0</v>
      </c>
      <c r="DX98" s="19">
        <f t="shared" si="30"/>
        <v>0</v>
      </c>
      <c r="DY98" s="19">
        <f t="shared" si="31"/>
        <v>0</v>
      </c>
    </row>
    <row r="99" spans="1:129" ht="14.5" customHeight="1" x14ac:dyDescent="0.35">
      <c r="A99">
        <v>2787</v>
      </c>
      <c r="B99" t="s">
        <v>549</v>
      </c>
      <c r="C99" t="s">
        <v>3511</v>
      </c>
      <c r="D99" t="s">
        <v>3512</v>
      </c>
      <c r="E99" t="s">
        <v>3513</v>
      </c>
      <c r="F99" t="s">
        <v>3440</v>
      </c>
      <c r="G99" t="s">
        <v>3514</v>
      </c>
      <c r="H99" t="s">
        <v>2246</v>
      </c>
      <c r="I99">
        <v>2021</v>
      </c>
      <c r="J99" t="s">
        <v>3515</v>
      </c>
      <c r="K99" t="s">
        <v>432</v>
      </c>
      <c r="L99">
        <v>4999</v>
      </c>
      <c r="M99">
        <v>3</v>
      </c>
      <c r="N99" t="s">
        <v>3516</v>
      </c>
      <c r="O99" t="s">
        <v>434</v>
      </c>
      <c r="P99" t="s">
        <v>123</v>
      </c>
      <c r="Q99" t="s">
        <v>3517</v>
      </c>
      <c r="R99" t="s">
        <v>125</v>
      </c>
      <c r="S99" t="s">
        <v>126</v>
      </c>
      <c r="T99" t="s">
        <v>127</v>
      </c>
      <c r="U99" t="s">
        <v>548</v>
      </c>
      <c r="V99">
        <v>0</v>
      </c>
      <c r="W99">
        <v>0</v>
      </c>
      <c r="X99">
        <v>0</v>
      </c>
      <c r="Y99">
        <v>0</v>
      </c>
      <c r="Z99">
        <v>0</v>
      </c>
      <c r="AA99">
        <v>0</v>
      </c>
      <c r="AB99">
        <v>0</v>
      </c>
      <c r="AC99">
        <v>0</v>
      </c>
      <c r="AD99">
        <v>0</v>
      </c>
      <c r="AE99">
        <v>0</v>
      </c>
      <c r="AF99">
        <v>0</v>
      </c>
      <c r="AG99" s="28">
        <v>0</v>
      </c>
      <c r="AH99" s="28">
        <v>0</v>
      </c>
      <c r="AI99" s="28">
        <v>0</v>
      </c>
      <c r="AJ99" s="28">
        <v>0</v>
      </c>
      <c r="AK99" s="29">
        <f t="shared" si="16"/>
        <v>0</v>
      </c>
      <c r="AL99" s="30">
        <f t="shared" si="17"/>
        <v>0</v>
      </c>
      <c r="AM99" s="27">
        <v>0</v>
      </c>
      <c r="AN99" s="27">
        <v>0</v>
      </c>
      <c r="AO99" s="27">
        <v>0</v>
      </c>
      <c r="AP99" s="27">
        <v>0</v>
      </c>
      <c r="AQ99" s="27">
        <v>0</v>
      </c>
      <c r="AR99" s="27">
        <v>0</v>
      </c>
      <c r="AS99" s="31">
        <f t="shared" si="18"/>
        <v>0</v>
      </c>
      <c r="AT99" s="32">
        <f t="shared" si="19"/>
        <v>0</v>
      </c>
      <c r="AU99" s="24">
        <v>0</v>
      </c>
      <c r="AV99" s="24">
        <v>0</v>
      </c>
      <c r="AW99" s="24">
        <v>0</v>
      </c>
      <c r="AX99" s="24">
        <v>0</v>
      </c>
      <c r="AY99" s="24">
        <v>1</v>
      </c>
      <c r="AZ99" s="25">
        <f t="shared" si="20"/>
        <v>1</v>
      </c>
      <c r="BA99" s="26">
        <f t="shared" si="21"/>
        <v>1</v>
      </c>
      <c r="BB99" s="23">
        <f t="shared" si="22"/>
        <v>1</v>
      </c>
      <c r="BC99" s="20">
        <f t="shared" si="23"/>
        <v>1</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s="21">
        <v>1</v>
      </c>
      <c r="CR99" s="22">
        <v>0</v>
      </c>
      <c r="CS99" s="20">
        <v>1</v>
      </c>
      <c r="CT99" s="22">
        <v>0</v>
      </c>
      <c r="CU99" s="22">
        <v>0</v>
      </c>
      <c r="CV99" s="22">
        <v>0</v>
      </c>
      <c r="CW99" s="21">
        <v>0</v>
      </c>
      <c r="CX99" s="22">
        <v>0</v>
      </c>
      <c r="CY99" s="22">
        <v>0</v>
      </c>
      <c r="CZ99" s="21">
        <v>0</v>
      </c>
      <c r="DA99" s="22">
        <v>0</v>
      </c>
      <c r="DB99" s="22">
        <v>0</v>
      </c>
      <c r="DC99" s="21">
        <v>0</v>
      </c>
      <c r="DD99" s="22">
        <v>0</v>
      </c>
      <c r="DE99" s="22">
        <v>0</v>
      </c>
      <c r="DF99" s="22">
        <v>0</v>
      </c>
      <c r="DG99" s="21">
        <v>0</v>
      </c>
      <c r="DH99" s="21">
        <v>0</v>
      </c>
      <c r="DI99" s="21">
        <v>0</v>
      </c>
      <c r="DJ99" s="22">
        <v>0</v>
      </c>
      <c r="DK99" s="22">
        <v>0</v>
      </c>
      <c r="DL99" s="22">
        <v>0</v>
      </c>
      <c r="DM99" s="21">
        <v>0</v>
      </c>
      <c r="DN99" s="22">
        <v>0</v>
      </c>
      <c r="DO99" s="22">
        <v>0</v>
      </c>
      <c r="DP99" s="22">
        <v>0</v>
      </c>
      <c r="DQ99" s="21">
        <v>0</v>
      </c>
      <c r="DR99" s="19">
        <f t="shared" si="24"/>
        <v>0</v>
      </c>
      <c r="DS99" s="19">
        <f t="shared" si="25"/>
        <v>0</v>
      </c>
      <c r="DT99" s="20">
        <f t="shared" si="26"/>
        <v>1</v>
      </c>
      <c r="DU99" s="19">
        <f t="shared" si="27"/>
        <v>0</v>
      </c>
      <c r="DV99" s="19">
        <f t="shared" si="28"/>
        <v>0</v>
      </c>
      <c r="DW99" s="19">
        <f t="shared" si="29"/>
        <v>0</v>
      </c>
      <c r="DX99" s="19">
        <f t="shared" si="30"/>
        <v>0</v>
      </c>
      <c r="DY99" s="19">
        <f t="shared" si="31"/>
        <v>0</v>
      </c>
    </row>
    <row r="100" spans="1:129" ht="14.5" customHeight="1" x14ac:dyDescent="0.35">
      <c r="A100">
        <v>2514</v>
      </c>
      <c r="B100" t="s">
        <v>244</v>
      </c>
      <c r="C100" t="s">
        <v>1563</v>
      </c>
      <c r="D100" t="s">
        <v>1564</v>
      </c>
      <c r="E100" t="s">
        <v>1565</v>
      </c>
      <c r="F100" t="s">
        <v>1566</v>
      </c>
      <c r="G100" t="s">
        <v>1567</v>
      </c>
      <c r="H100" t="s">
        <v>1568</v>
      </c>
      <c r="I100">
        <v>2021</v>
      </c>
      <c r="J100" t="s">
        <v>1569</v>
      </c>
      <c r="K100" t="s">
        <v>1049</v>
      </c>
      <c r="L100">
        <v>373</v>
      </c>
      <c r="M100">
        <v>6558</v>
      </c>
      <c r="N100" t="s">
        <v>1570</v>
      </c>
      <c r="O100" t="s">
        <v>537</v>
      </c>
      <c r="P100" t="s">
        <v>123</v>
      </c>
      <c r="Q100" t="s">
        <v>1571</v>
      </c>
      <c r="R100" t="s">
        <v>140</v>
      </c>
      <c r="S100" t="s">
        <v>126</v>
      </c>
      <c r="T100" t="s">
        <v>127</v>
      </c>
      <c r="U100" t="s">
        <v>682</v>
      </c>
      <c r="V100">
        <v>0</v>
      </c>
      <c r="W100">
        <v>0</v>
      </c>
      <c r="X100">
        <v>0</v>
      </c>
      <c r="Y100">
        <v>0</v>
      </c>
      <c r="Z100">
        <v>0</v>
      </c>
      <c r="AA100">
        <v>0</v>
      </c>
      <c r="AB100">
        <v>0</v>
      </c>
      <c r="AC100">
        <v>0</v>
      </c>
      <c r="AD100">
        <v>0</v>
      </c>
      <c r="AE100">
        <v>0</v>
      </c>
      <c r="AF100">
        <v>0</v>
      </c>
      <c r="AG100" s="28">
        <v>0</v>
      </c>
      <c r="AH100" s="28">
        <v>0</v>
      </c>
      <c r="AI100" s="28">
        <v>0</v>
      </c>
      <c r="AJ100" s="28">
        <v>0</v>
      </c>
      <c r="AK100" s="29">
        <f t="shared" si="16"/>
        <v>0</v>
      </c>
      <c r="AL100" s="30">
        <f t="shared" si="17"/>
        <v>0</v>
      </c>
      <c r="AM100" s="27">
        <v>0</v>
      </c>
      <c r="AN100" s="27">
        <v>0</v>
      </c>
      <c r="AO100" s="27">
        <v>0</v>
      </c>
      <c r="AP100" s="27">
        <v>0</v>
      </c>
      <c r="AQ100" s="27">
        <v>0</v>
      </c>
      <c r="AR100" s="27">
        <v>0</v>
      </c>
      <c r="AS100" s="31">
        <f t="shared" si="18"/>
        <v>0</v>
      </c>
      <c r="AT100" s="32">
        <f t="shared" si="19"/>
        <v>0</v>
      </c>
      <c r="AU100" s="24">
        <v>0</v>
      </c>
      <c r="AV100" s="24">
        <v>0</v>
      </c>
      <c r="AW100" s="24">
        <v>1</v>
      </c>
      <c r="AX100" s="24">
        <v>0</v>
      </c>
      <c r="AY100" s="24">
        <v>0</v>
      </c>
      <c r="AZ100" s="25">
        <f t="shared" si="20"/>
        <v>1</v>
      </c>
      <c r="BA100" s="26">
        <f t="shared" si="21"/>
        <v>1</v>
      </c>
      <c r="BB100" s="23">
        <f t="shared" si="22"/>
        <v>1</v>
      </c>
      <c r="BC100" s="20">
        <f t="shared" si="23"/>
        <v>1</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s="21">
        <v>1</v>
      </c>
      <c r="CR100" s="22">
        <v>0</v>
      </c>
      <c r="CS100" s="20">
        <v>1</v>
      </c>
      <c r="CT100" s="22">
        <v>0</v>
      </c>
      <c r="CU100" s="22">
        <v>0</v>
      </c>
      <c r="CV100" s="22">
        <v>0</v>
      </c>
      <c r="CW100" s="21">
        <v>0</v>
      </c>
      <c r="CX100" s="22">
        <v>0</v>
      </c>
      <c r="CY100" s="22">
        <v>0</v>
      </c>
      <c r="CZ100" s="21">
        <v>0</v>
      </c>
      <c r="DA100" s="22">
        <v>0</v>
      </c>
      <c r="DB100" s="22">
        <v>0</v>
      </c>
      <c r="DC100" s="21">
        <v>0</v>
      </c>
      <c r="DD100" s="22">
        <v>0</v>
      </c>
      <c r="DE100" s="22">
        <v>0</v>
      </c>
      <c r="DF100" s="22">
        <v>0</v>
      </c>
      <c r="DG100" s="21">
        <v>0</v>
      </c>
      <c r="DH100" s="21">
        <v>0</v>
      </c>
      <c r="DI100" s="21">
        <v>0</v>
      </c>
      <c r="DJ100" s="22">
        <v>0</v>
      </c>
      <c r="DK100" s="22">
        <v>0</v>
      </c>
      <c r="DL100" s="22">
        <v>0</v>
      </c>
      <c r="DM100" s="21">
        <v>0</v>
      </c>
      <c r="DN100" s="22">
        <v>0</v>
      </c>
      <c r="DO100" s="22">
        <v>0</v>
      </c>
      <c r="DP100" s="22">
        <v>0</v>
      </c>
      <c r="DQ100" s="21">
        <v>0</v>
      </c>
      <c r="DR100" s="19">
        <f t="shared" si="24"/>
        <v>0</v>
      </c>
      <c r="DS100" s="19">
        <f t="shared" si="25"/>
        <v>0</v>
      </c>
      <c r="DT100" s="20">
        <f t="shared" si="26"/>
        <v>1</v>
      </c>
      <c r="DU100" s="19">
        <f t="shared" si="27"/>
        <v>0</v>
      </c>
      <c r="DV100" s="19">
        <f t="shared" si="28"/>
        <v>0</v>
      </c>
      <c r="DW100" s="19">
        <f t="shared" si="29"/>
        <v>0</v>
      </c>
      <c r="DX100" s="19">
        <f t="shared" si="30"/>
        <v>0</v>
      </c>
      <c r="DY100" s="19">
        <f t="shared" si="31"/>
        <v>0</v>
      </c>
    </row>
    <row r="101" spans="1:129" ht="14.5" customHeight="1" x14ac:dyDescent="0.35">
      <c r="A101">
        <v>2720</v>
      </c>
      <c r="B101" t="s">
        <v>113</v>
      </c>
      <c r="C101" t="s">
        <v>3139</v>
      </c>
      <c r="D101" t="s">
        <v>3140</v>
      </c>
      <c r="E101" t="s">
        <v>3141</v>
      </c>
      <c r="F101" t="s">
        <v>117</v>
      </c>
      <c r="G101" t="s">
        <v>3142</v>
      </c>
      <c r="H101" t="s">
        <v>2186</v>
      </c>
      <c r="I101">
        <v>2021</v>
      </c>
      <c r="J101" t="s">
        <v>3143</v>
      </c>
      <c r="K101" t="s">
        <v>3144</v>
      </c>
      <c r="L101">
        <v>11</v>
      </c>
      <c r="N101" t="s">
        <v>3145</v>
      </c>
      <c r="P101" t="s">
        <v>192</v>
      </c>
      <c r="Q101" t="s">
        <v>3146</v>
      </c>
      <c r="R101" t="s">
        <v>125</v>
      </c>
      <c r="S101" t="s">
        <v>126</v>
      </c>
      <c r="T101" t="s">
        <v>172</v>
      </c>
      <c r="U101" t="s">
        <v>330</v>
      </c>
      <c r="V101">
        <v>0</v>
      </c>
      <c r="W101">
        <v>0</v>
      </c>
      <c r="X101">
        <v>0</v>
      </c>
      <c r="Y101">
        <v>0</v>
      </c>
      <c r="Z101">
        <v>0</v>
      </c>
      <c r="AA101">
        <v>0</v>
      </c>
      <c r="AB101">
        <v>0</v>
      </c>
      <c r="AC101">
        <v>0</v>
      </c>
      <c r="AD101">
        <v>0</v>
      </c>
      <c r="AE101">
        <v>0</v>
      </c>
      <c r="AF101">
        <v>0</v>
      </c>
      <c r="AG101" s="28">
        <v>0</v>
      </c>
      <c r="AH101" s="28">
        <v>0</v>
      </c>
      <c r="AI101" s="28">
        <v>0</v>
      </c>
      <c r="AJ101" s="28">
        <v>0</v>
      </c>
      <c r="AK101" s="29">
        <f t="shared" si="16"/>
        <v>0</v>
      </c>
      <c r="AL101" s="30">
        <f t="shared" si="17"/>
        <v>0</v>
      </c>
      <c r="AM101" s="27">
        <v>0</v>
      </c>
      <c r="AN101" s="27">
        <v>0</v>
      </c>
      <c r="AO101" s="27">
        <v>0</v>
      </c>
      <c r="AP101" s="27">
        <v>0</v>
      </c>
      <c r="AQ101" s="27">
        <v>0</v>
      </c>
      <c r="AR101" s="27">
        <v>0</v>
      </c>
      <c r="AS101" s="31">
        <f t="shared" si="18"/>
        <v>0</v>
      </c>
      <c r="AT101" s="32">
        <f t="shared" si="19"/>
        <v>0</v>
      </c>
      <c r="AU101" s="24">
        <v>0</v>
      </c>
      <c r="AV101" s="24">
        <v>1</v>
      </c>
      <c r="AW101" s="24">
        <v>0</v>
      </c>
      <c r="AX101" s="24">
        <v>0</v>
      </c>
      <c r="AY101" s="24">
        <v>0</v>
      </c>
      <c r="AZ101" s="25">
        <f t="shared" si="20"/>
        <v>1</v>
      </c>
      <c r="BA101" s="26">
        <f t="shared" si="21"/>
        <v>1</v>
      </c>
      <c r="BB101" s="23">
        <f t="shared" si="22"/>
        <v>1</v>
      </c>
      <c r="BC101" s="20">
        <f t="shared" si="23"/>
        <v>1</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s="21">
        <v>1</v>
      </c>
      <c r="CR101" s="22">
        <v>0</v>
      </c>
      <c r="CS101" s="20">
        <v>0</v>
      </c>
      <c r="CT101" s="22">
        <v>0</v>
      </c>
      <c r="CU101" s="22">
        <v>0</v>
      </c>
      <c r="CV101" s="22">
        <v>1</v>
      </c>
      <c r="CW101" s="21">
        <v>0</v>
      </c>
      <c r="CX101" s="22">
        <v>0</v>
      </c>
      <c r="CY101" s="22">
        <v>0</v>
      </c>
      <c r="CZ101" s="21">
        <v>0</v>
      </c>
      <c r="DA101" s="22">
        <v>0</v>
      </c>
      <c r="DB101" s="22">
        <v>0</v>
      </c>
      <c r="DC101" s="21">
        <v>0</v>
      </c>
      <c r="DD101" s="22">
        <v>0</v>
      </c>
      <c r="DE101" s="22">
        <v>0</v>
      </c>
      <c r="DF101" s="22">
        <v>0</v>
      </c>
      <c r="DG101" s="21">
        <v>0</v>
      </c>
      <c r="DH101" s="21">
        <v>0</v>
      </c>
      <c r="DI101" s="21">
        <v>0</v>
      </c>
      <c r="DJ101" s="22">
        <v>0</v>
      </c>
      <c r="DK101" s="22">
        <v>0</v>
      </c>
      <c r="DL101" s="22">
        <v>0</v>
      </c>
      <c r="DM101" s="21">
        <v>0</v>
      </c>
      <c r="DN101" s="22">
        <v>0</v>
      </c>
      <c r="DO101" s="22">
        <v>0</v>
      </c>
      <c r="DP101" s="22">
        <v>0</v>
      </c>
      <c r="DQ101" s="21">
        <v>0</v>
      </c>
      <c r="DR101" s="19">
        <f t="shared" si="24"/>
        <v>0</v>
      </c>
      <c r="DS101" s="19">
        <f t="shared" si="25"/>
        <v>1</v>
      </c>
      <c r="DT101" s="20">
        <f t="shared" si="26"/>
        <v>0</v>
      </c>
      <c r="DU101" s="19">
        <f t="shared" si="27"/>
        <v>0</v>
      </c>
      <c r="DV101" s="19">
        <f t="shared" si="28"/>
        <v>0</v>
      </c>
      <c r="DW101" s="19">
        <f t="shared" si="29"/>
        <v>0</v>
      </c>
      <c r="DX101" s="19">
        <f t="shared" si="30"/>
        <v>0</v>
      </c>
      <c r="DY101" s="19">
        <f t="shared" si="31"/>
        <v>0</v>
      </c>
    </row>
    <row r="102" spans="1:129" ht="14.5" customHeight="1" x14ac:dyDescent="0.35">
      <c r="A102">
        <v>2240</v>
      </c>
      <c r="B102" t="s">
        <v>210</v>
      </c>
      <c r="C102" t="s">
        <v>211</v>
      </c>
      <c r="D102" t="s">
        <v>212</v>
      </c>
      <c r="E102" t="s">
        <v>213</v>
      </c>
      <c r="F102" t="s">
        <v>213</v>
      </c>
      <c r="H102" t="s">
        <v>214</v>
      </c>
      <c r="I102">
        <v>2021</v>
      </c>
      <c r="J102" t="s">
        <v>215</v>
      </c>
      <c r="K102" t="s">
        <v>216</v>
      </c>
      <c r="L102">
        <v>57</v>
      </c>
      <c r="N102" t="s">
        <v>217</v>
      </c>
      <c r="O102" t="s">
        <v>218</v>
      </c>
      <c r="P102" t="s">
        <v>192</v>
      </c>
      <c r="Q102" t="s">
        <v>219</v>
      </c>
      <c r="R102" t="s">
        <v>125</v>
      </c>
      <c r="S102" t="s">
        <v>126</v>
      </c>
      <c r="T102" t="s">
        <v>172</v>
      </c>
      <c r="U102" t="s">
        <v>220</v>
      </c>
      <c r="V102">
        <v>1</v>
      </c>
      <c r="W102">
        <v>0</v>
      </c>
      <c r="X102">
        <v>0</v>
      </c>
      <c r="Y102">
        <v>0</v>
      </c>
      <c r="Z102">
        <v>0</v>
      </c>
      <c r="AA102">
        <v>0</v>
      </c>
      <c r="AB102">
        <v>0</v>
      </c>
      <c r="AC102">
        <v>0</v>
      </c>
      <c r="AD102">
        <v>0</v>
      </c>
      <c r="AE102">
        <v>0</v>
      </c>
      <c r="AF102">
        <v>0</v>
      </c>
      <c r="AG102" s="28">
        <v>0</v>
      </c>
      <c r="AH102" s="28">
        <v>0</v>
      </c>
      <c r="AI102" s="28">
        <v>0</v>
      </c>
      <c r="AJ102" s="28">
        <v>0</v>
      </c>
      <c r="AK102" s="29">
        <f t="shared" si="16"/>
        <v>0</v>
      </c>
      <c r="AL102" s="30">
        <f t="shared" si="17"/>
        <v>0</v>
      </c>
      <c r="AM102" s="27">
        <v>0</v>
      </c>
      <c r="AN102" s="27">
        <v>0</v>
      </c>
      <c r="AO102" s="27">
        <v>0</v>
      </c>
      <c r="AP102" s="27">
        <v>0</v>
      </c>
      <c r="AQ102" s="27">
        <v>0</v>
      </c>
      <c r="AR102" s="27">
        <v>0</v>
      </c>
      <c r="AS102" s="31">
        <f t="shared" si="18"/>
        <v>0</v>
      </c>
      <c r="AT102" s="32">
        <f t="shared" si="19"/>
        <v>0</v>
      </c>
      <c r="AU102" s="24">
        <v>0</v>
      </c>
      <c r="AV102" s="24">
        <v>0</v>
      </c>
      <c r="AW102" s="24">
        <v>0</v>
      </c>
      <c r="AX102" s="24">
        <v>0</v>
      </c>
      <c r="AY102" s="24">
        <v>1</v>
      </c>
      <c r="AZ102" s="25">
        <f t="shared" si="20"/>
        <v>1</v>
      </c>
      <c r="BA102" s="26">
        <f t="shared" si="21"/>
        <v>1</v>
      </c>
      <c r="BB102" s="23">
        <f t="shared" si="22"/>
        <v>1</v>
      </c>
      <c r="BC102" s="20">
        <f t="shared" si="23"/>
        <v>1</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1</v>
      </c>
      <c r="CE102">
        <v>0</v>
      </c>
      <c r="CF102">
        <v>0</v>
      </c>
      <c r="CG102">
        <v>0</v>
      </c>
      <c r="CH102">
        <v>0</v>
      </c>
      <c r="CI102">
        <v>0</v>
      </c>
      <c r="CJ102">
        <v>0</v>
      </c>
      <c r="CK102">
        <v>0</v>
      </c>
      <c r="CL102">
        <v>0</v>
      </c>
      <c r="CM102">
        <v>0</v>
      </c>
      <c r="CN102">
        <v>0</v>
      </c>
      <c r="CO102">
        <v>0</v>
      </c>
      <c r="CP102">
        <v>0</v>
      </c>
      <c r="CQ102" s="21">
        <v>1</v>
      </c>
      <c r="CR102" s="22">
        <v>0</v>
      </c>
      <c r="CS102" s="20">
        <v>0</v>
      </c>
      <c r="CT102" s="22">
        <v>0</v>
      </c>
      <c r="CU102" s="22">
        <v>0</v>
      </c>
      <c r="CV102" s="22">
        <v>1</v>
      </c>
      <c r="CW102" s="21">
        <v>0</v>
      </c>
      <c r="CX102" s="22">
        <v>0</v>
      </c>
      <c r="CY102" s="22">
        <v>0</v>
      </c>
      <c r="CZ102" s="21">
        <v>0</v>
      </c>
      <c r="DA102" s="22">
        <v>0</v>
      </c>
      <c r="DB102" s="22">
        <v>0</v>
      </c>
      <c r="DC102" s="21">
        <v>0</v>
      </c>
      <c r="DD102" s="22">
        <v>0</v>
      </c>
      <c r="DE102" s="22">
        <v>0</v>
      </c>
      <c r="DF102" s="22">
        <v>0</v>
      </c>
      <c r="DG102" s="21">
        <v>0</v>
      </c>
      <c r="DH102" s="21">
        <v>0</v>
      </c>
      <c r="DI102" s="21">
        <v>0</v>
      </c>
      <c r="DJ102" s="22">
        <v>0</v>
      </c>
      <c r="DK102" s="22">
        <v>0</v>
      </c>
      <c r="DL102" s="22">
        <v>0</v>
      </c>
      <c r="DM102" s="21">
        <v>0</v>
      </c>
      <c r="DN102" s="22">
        <v>0</v>
      </c>
      <c r="DO102" s="22">
        <v>0</v>
      </c>
      <c r="DP102" s="22">
        <v>0</v>
      </c>
      <c r="DQ102" s="21">
        <v>0</v>
      </c>
      <c r="DR102" s="19">
        <f t="shared" si="24"/>
        <v>0</v>
      </c>
      <c r="DS102" s="19">
        <f t="shared" si="25"/>
        <v>1</v>
      </c>
      <c r="DT102" s="20">
        <f t="shared" si="26"/>
        <v>0</v>
      </c>
      <c r="DU102" s="19">
        <f t="shared" si="27"/>
        <v>0</v>
      </c>
      <c r="DV102" s="19">
        <f t="shared" si="28"/>
        <v>0</v>
      </c>
      <c r="DW102" s="19">
        <f t="shared" si="29"/>
        <v>0</v>
      </c>
      <c r="DX102" s="19">
        <f t="shared" si="30"/>
        <v>0</v>
      </c>
      <c r="DY102" s="19">
        <f t="shared" si="31"/>
        <v>0</v>
      </c>
    </row>
    <row r="103" spans="1:129" ht="14.5" customHeight="1" x14ac:dyDescent="0.35">
      <c r="A103">
        <v>2652</v>
      </c>
      <c r="B103" t="s">
        <v>1226</v>
      </c>
      <c r="C103" t="s">
        <v>2749</v>
      </c>
      <c r="D103" t="s">
        <v>2750</v>
      </c>
      <c r="E103" t="s">
        <v>2751</v>
      </c>
      <c r="F103" t="s">
        <v>2752</v>
      </c>
      <c r="H103" t="s">
        <v>2753</v>
      </c>
      <c r="I103">
        <v>2021</v>
      </c>
      <c r="J103" t="s">
        <v>2754</v>
      </c>
      <c r="K103" t="s">
        <v>2755</v>
      </c>
      <c r="L103">
        <v>73</v>
      </c>
      <c r="M103">
        <v>12</v>
      </c>
      <c r="N103" t="s">
        <v>2756</v>
      </c>
      <c r="O103" t="s">
        <v>2757</v>
      </c>
      <c r="P103" t="s">
        <v>192</v>
      </c>
      <c r="Q103" t="s">
        <v>2758</v>
      </c>
      <c r="R103" t="s">
        <v>125</v>
      </c>
      <c r="S103" t="s">
        <v>126</v>
      </c>
      <c r="T103" t="s">
        <v>172</v>
      </c>
      <c r="U103" t="s">
        <v>2759</v>
      </c>
      <c r="V103">
        <v>0</v>
      </c>
      <c r="W103">
        <v>0</v>
      </c>
      <c r="X103">
        <v>0</v>
      </c>
      <c r="Y103">
        <v>0</v>
      </c>
      <c r="Z103">
        <v>0</v>
      </c>
      <c r="AA103">
        <v>0</v>
      </c>
      <c r="AB103">
        <v>0</v>
      </c>
      <c r="AC103">
        <v>0</v>
      </c>
      <c r="AD103">
        <v>0</v>
      </c>
      <c r="AE103">
        <v>0</v>
      </c>
      <c r="AF103">
        <v>0</v>
      </c>
      <c r="AG103" s="28">
        <v>0</v>
      </c>
      <c r="AH103" s="28">
        <v>0</v>
      </c>
      <c r="AI103" s="28">
        <v>0</v>
      </c>
      <c r="AJ103" s="28">
        <v>0</v>
      </c>
      <c r="AK103" s="29">
        <f t="shared" si="16"/>
        <v>0</v>
      </c>
      <c r="AL103" s="30">
        <f t="shared" si="17"/>
        <v>0</v>
      </c>
      <c r="AM103" s="27">
        <v>1</v>
      </c>
      <c r="AN103" s="27">
        <v>1</v>
      </c>
      <c r="AO103" s="27">
        <v>0</v>
      </c>
      <c r="AP103" s="27">
        <v>0</v>
      </c>
      <c r="AQ103" s="27">
        <v>0</v>
      </c>
      <c r="AR103" s="27">
        <v>0</v>
      </c>
      <c r="AS103" s="31">
        <f t="shared" si="18"/>
        <v>2</v>
      </c>
      <c r="AT103" s="32">
        <f t="shared" si="19"/>
        <v>1</v>
      </c>
      <c r="AU103" s="24">
        <v>0</v>
      </c>
      <c r="AV103" s="24">
        <v>0</v>
      </c>
      <c r="AW103" s="24">
        <v>0</v>
      </c>
      <c r="AX103" s="24">
        <v>0</v>
      </c>
      <c r="AY103" s="24">
        <v>0</v>
      </c>
      <c r="AZ103" s="25">
        <f t="shared" si="20"/>
        <v>0</v>
      </c>
      <c r="BA103" s="26">
        <f t="shared" si="21"/>
        <v>0</v>
      </c>
      <c r="BB103" s="23">
        <f t="shared" si="22"/>
        <v>2</v>
      </c>
      <c r="BC103" s="20">
        <f t="shared" si="23"/>
        <v>1</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1</v>
      </c>
      <c r="CF103">
        <v>0</v>
      </c>
      <c r="CG103">
        <v>0</v>
      </c>
      <c r="CH103">
        <v>0</v>
      </c>
      <c r="CI103">
        <v>0</v>
      </c>
      <c r="CJ103">
        <v>0</v>
      </c>
      <c r="CK103">
        <v>0</v>
      </c>
      <c r="CL103">
        <v>0</v>
      </c>
      <c r="CM103">
        <v>0</v>
      </c>
      <c r="CN103">
        <v>0</v>
      </c>
      <c r="CO103">
        <v>0</v>
      </c>
      <c r="CP103">
        <v>0</v>
      </c>
      <c r="CQ103" s="21">
        <v>1</v>
      </c>
      <c r="CR103" s="22">
        <v>0</v>
      </c>
      <c r="CS103" s="20">
        <v>0</v>
      </c>
      <c r="CT103" s="22">
        <v>0</v>
      </c>
      <c r="CU103" s="22">
        <v>0</v>
      </c>
      <c r="CV103" s="22">
        <v>1</v>
      </c>
      <c r="CW103" s="21">
        <v>0</v>
      </c>
      <c r="CX103" s="22">
        <v>0</v>
      </c>
      <c r="CY103" s="22">
        <v>0</v>
      </c>
      <c r="CZ103" s="21">
        <v>0</v>
      </c>
      <c r="DA103" s="22">
        <v>0</v>
      </c>
      <c r="DB103" s="22">
        <v>0</v>
      </c>
      <c r="DC103" s="21">
        <v>0</v>
      </c>
      <c r="DD103" s="22">
        <v>0</v>
      </c>
      <c r="DE103" s="22">
        <v>0</v>
      </c>
      <c r="DF103" s="22">
        <v>0</v>
      </c>
      <c r="DG103" s="21">
        <v>0</v>
      </c>
      <c r="DH103" s="21">
        <v>0</v>
      </c>
      <c r="DI103" s="21">
        <v>0</v>
      </c>
      <c r="DJ103" s="22">
        <v>0</v>
      </c>
      <c r="DK103" s="22">
        <v>0</v>
      </c>
      <c r="DL103" s="22">
        <v>0</v>
      </c>
      <c r="DM103" s="21">
        <v>0</v>
      </c>
      <c r="DN103" s="22">
        <v>0</v>
      </c>
      <c r="DO103" s="22">
        <v>0</v>
      </c>
      <c r="DP103" s="22">
        <v>0</v>
      </c>
      <c r="DQ103" s="21">
        <v>0</v>
      </c>
      <c r="DR103" s="19">
        <f t="shared" si="24"/>
        <v>0</v>
      </c>
      <c r="DS103" s="19">
        <f t="shared" si="25"/>
        <v>1</v>
      </c>
      <c r="DT103" s="20">
        <f t="shared" si="26"/>
        <v>0</v>
      </c>
      <c r="DU103" s="19">
        <f t="shared" si="27"/>
        <v>0</v>
      </c>
      <c r="DV103" s="19">
        <f t="shared" si="28"/>
        <v>0</v>
      </c>
      <c r="DW103" s="19">
        <f t="shared" si="29"/>
        <v>0</v>
      </c>
      <c r="DX103" s="19">
        <f t="shared" si="30"/>
        <v>0</v>
      </c>
      <c r="DY103" s="19">
        <f t="shared" si="31"/>
        <v>0</v>
      </c>
    </row>
    <row r="104" spans="1:129" ht="14.5" customHeight="1" x14ac:dyDescent="0.35">
      <c r="A104">
        <v>2444</v>
      </c>
      <c r="B104" t="s">
        <v>185</v>
      </c>
      <c r="C104" t="s">
        <v>929</v>
      </c>
      <c r="D104" t="s">
        <v>930</v>
      </c>
      <c r="E104" t="s">
        <v>931</v>
      </c>
      <c r="F104" t="s">
        <v>931</v>
      </c>
      <c r="H104" t="s">
        <v>932</v>
      </c>
      <c r="I104">
        <v>2021</v>
      </c>
      <c r="J104" t="s">
        <v>933</v>
      </c>
      <c r="K104" t="s">
        <v>934</v>
      </c>
      <c r="L104">
        <v>19</v>
      </c>
      <c r="M104">
        <v>1</v>
      </c>
      <c r="N104" t="s">
        <v>935</v>
      </c>
      <c r="O104" t="s">
        <v>122</v>
      </c>
      <c r="P104" t="s">
        <v>123</v>
      </c>
      <c r="Q104" t="s">
        <v>936</v>
      </c>
      <c r="R104" t="s">
        <v>140</v>
      </c>
      <c r="S104" t="s">
        <v>126</v>
      </c>
      <c r="T104" t="s">
        <v>127</v>
      </c>
      <c r="U104" t="s">
        <v>937</v>
      </c>
      <c r="V104">
        <v>0</v>
      </c>
      <c r="W104">
        <v>0</v>
      </c>
      <c r="X104">
        <v>0</v>
      </c>
      <c r="Y104">
        <v>0</v>
      </c>
      <c r="Z104">
        <v>0</v>
      </c>
      <c r="AA104">
        <v>0</v>
      </c>
      <c r="AB104">
        <v>0</v>
      </c>
      <c r="AC104">
        <v>0</v>
      </c>
      <c r="AD104">
        <v>0</v>
      </c>
      <c r="AE104">
        <v>0</v>
      </c>
      <c r="AF104">
        <v>0</v>
      </c>
      <c r="AG104" s="28">
        <v>0</v>
      </c>
      <c r="AH104" s="28">
        <v>0</v>
      </c>
      <c r="AI104" s="28">
        <v>0</v>
      </c>
      <c r="AJ104" s="28">
        <v>0</v>
      </c>
      <c r="AK104" s="29">
        <f t="shared" si="16"/>
        <v>0</v>
      </c>
      <c r="AL104" s="30">
        <f t="shared" si="17"/>
        <v>0</v>
      </c>
      <c r="AM104" s="27">
        <v>0</v>
      </c>
      <c r="AN104" s="27">
        <v>0</v>
      </c>
      <c r="AO104" s="27">
        <v>0</v>
      </c>
      <c r="AP104" s="27">
        <v>0</v>
      </c>
      <c r="AQ104" s="27">
        <v>0</v>
      </c>
      <c r="AR104" s="27">
        <v>0</v>
      </c>
      <c r="AS104" s="31">
        <f t="shared" si="18"/>
        <v>0</v>
      </c>
      <c r="AT104" s="32">
        <f t="shared" si="19"/>
        <v>0</v>
      </c>
      <c r="AU104" s="24">
        <v>0</v>
      </c>
      <c r="AV104" s="24">
        <v>0</v>
      </c>
      <c r="AW104" s="24">
        <v>1</v>
      </c>
      <c r="AX104" s="24">
        <v>0</v>
      </c>
      <c r="AY104" s="24">
        <v>0</v>
      </c>
      <c r="AZ104" s="25">
        <f t="shared" si="20"/>
        <v>1</v>
      </c>
      <c r="BA104" s="26">
        <f t="shared" si="21"/>
        <v>1</v>
      </c>
      <c r="BB104" s="23">
        <f t="shared" si="22"/>
        <v>1</v>
      </c>
      <c r="BC104" s="20">
        <f t="shared" si="23"/>
        <v>1</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s="21">
        <v>1</v>
      </c>
      <c r="CR104" s="22">
        <v>0</v>
      </c>
      <c r="CS104" s="20">
        <v>1</v>
      </c>
      <c r="CT104" s="22">
        <v>0</v>
      </c>
      <c r="CU104" s="22">
        <v>0</v>
      </c>
      <c r="CV104" s="22">
        <v>0</v>
      </c>
      <c r="CW104" s="21">
        <v>0</v>
      </c>
      <c r="CX104" s="22">
        <v>0</v>
      </c>
      <c r="CY104" s="22">
        <v>0</v>
      </c>
      <c r="CZ104" s="21">
        <v>0</v>
      </c>
      <c r="DA104" s="22">
        <v>0</v>
      </c>
      <c r="DB104" s="22">
        <v>0</v>
      </c>
      <c r="DC104" s="21">
        <v>0</v>
      </c>
      <c r="DD104" s="22">
        <v>0</v>
      </c>
      <c r="DE104" s="22">
        <v>0</v>
      </c>
      <c r="DF104" s="22">
        <v>0</v>
      </c>
      <c r="DG104" s="21">
        <v>0</v>
      </c>
      <c r="DH104" s="21">
        <v>0</v>
      </c>
      <c r="DI104" s="21">
        <v>0</v>
      </c>
      <c r="DJ104" s="22">
        <v>0</v>
      </c>
      <c r="DK104" s="22">
        <v>0</v>
      </c>
      <c r="DL104" s="22">
        <v>0</v>
      </c>
      <c r="DM104" s="21">
        <v>0</v>
      </c>
      <c r="DN104" s="22">
        <v>0</v>
      </c>
      <c r="DO104" s="22">
        <v>0</v>
      </c>
      <c r="DP104" s="22">
        <v>0</v>
      </c>
      <c r="DQ104" s="21">
        <v>0</v>
      </c>
      <c r="DR104" s="19">
        <f t="shared" si="24"/>
        <v>0</v>
      </c>
      <c r="DS104" s="19">
        <f t="shared" si="25"/>
        <v>0</v>
      </c>
      <c r="DT104" s="20">
        <f t="shared" si="26"/>
        <v>1</v>
      </c>
      <c r="DU104" s="19">
        <f t="shared" si="27"/>
        <v>0</v>
      </c>
      <c r="DV104" s="19">
        <f t="shared" si="28"/>
        <v>0</v>
      </c>
      <c r="DW104" s="19">
        <f t="shared" si="29"/>
        <v>0</v>
      </c>
      <c r="DX104" s="19">
        <f t="shared" si="30"/>
        <v>0</v>
      </c>
      <c r="DY104" s="19">
        <f t="shared" si="31"/>
        <v>0</v>
      </c>
    </row>
    <row r="105" spans="1:129" ht="14.5" customHeight="1" x14ac:dyDescent="0.35">
      <c r="A105">
        <v>2435</v>
      </c>
      <c r="B105" t="s">
        <v>244</v>
      </c>
      <c r="C105" t="s">
        <v>839</v>
      </c>
      <c r="D105" t="s">
        <v>840</v>
      </c>
      <c r="E105" t="s">
        <v>841</v>
      </c>
      <c r="H105" t="s">
        <v>842</v>
      </c>
      <c r="I105">
        <v>2021</v>
      </c>
      <c r="J105" t="s">
        <v>843</v>
      </c>
      <c r="K105" t="s">
        <v>844</v>
      </c>
      <c r="L105">
        <v>132</v>
      </c>
      <c r="M105">
        <v>3</v>
      </c>
      <c r="N105" t="s">
        <v>845</v>
      </c>
      <c r="O105" t="s">
        <v>846</v>
      </c>
      <c r="P105" t="s">
        <v>123</v>
      </c>
      <c r="Q105" t="s">
        <v>847</v>
      </c>
      <c r="R105" t="s">
        <v>125</v>
      </c>
      <c r="S105" t="s">
        <v>126</v>
      </c>
      <c r="T105" t="s">
        <v>127</v>
      </c>
      <c r="U105" t="s">
        <v>848</v>
      </c>
      <c r="V105">
        <v>1</v>
      </c>
      <c r="W105">
        <v>0</v>
      </c>
      <c r="X105">
        <v>0</v>
      </c>
      <c r="Y105">
        <v>0</v>
      </c>
      <c r="Z105">
        <v>0</v>
      </c>
      <c r="AA105">
        <v>0</v>
      </c>
      <c r="AB105">
        <v>0</v>
      </c>
      <c r="AC105">
        <v>0</v>
      </c>
      <c r="AD105">
        <v>0</v>
      </c>
      <c r="AE105">
        <v>0</v>
      </c>
      <c r="AF105">
        <v>0</v>
      </c>
      <c r="AG105" s="28">
        <v>0</v>
      </c>
      <c r="AH105" s="28">
        <v>0</v>
      </c>
      <c r="AI105" s="28">
        <v>0</v>
      </c>
      <c r="AJ105" s="28">
        <v>0</v>
      </c>
      <c r="AK105" s="29">
        <f t="shared" si="16"/>
        <v>0</v>
      </c>
      <c r="AL105" s="30">
        <f t="shared" si="17"/>
        <v>0</v>
      </c>
      <c r="AM105" s="27">
        <v>0</v>
      </c>
      <c r="AN105" s="27">
        <v>0</v>
      </c>
      <c r="AO105" s="27">
        <v>0</v>
      </c>
      <c r="AP105" s="27">
        <v>0</v>
      </c>
      <c r="AQ105" s="27">
        <v>0</v>
      </c>
      <c r="AR105" s="27">
        <v>0</v>
      </c>
      <c r="AS105" s="31">
        <f t="shared" si="18"/>
        <v>0</v>
      </c>
      <c r="AT105" s="32">
        <f t="shared" si="19"/>
        <v>0</v>
      </c>
      <c r="AU105" s="24">
        <v>0</v>
      </c>
      <c r="AV105" s="24">
        <v>0</v>
      </c>
      <c r="AW105" s="24">
        <v>1</v>
      </c>
      <c r="AX105" s="24">
        <v>0</v>
      </c>
      <c r="AY105" s="24">
        <v>0</v>
      </c>
      <c r="AZ105" s="25">
        <f t="shared" si="20"/>
        <v>1</v>
      </c>
      <c r="BA105" s="26">
        <f t="shared" si="21"/>
        <v>1</v>
      </c>
      <c r="BB105" s="23">
        <f t="shared" si="22"/>
        <v>1</v>
      </c>
      <c r="BC105" s="20">
        <f t="shared" si="23"/>
        <v>1</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s="21">
        <v>1</v>
      </c>
      <c r="CR105" s="22">
        <v>0</v>
      </c>
      <c r="CS105" s="20">
        <v>1</v>
      </c>
      <c r="CT105" s="22">
        <v>0</v>
      </c>
      <c r="CU105" s="22">
        <v>0</v>
      </c>
      <c r="CV105" s="22">
        <v>0</v>
      </c>
      <c r="CW105" s="21">
        <v>0</v>
      </c>
      <c r="CX105" s="22">
        <v>0</v>
      </c>
      <c r="CY105" s="22">
        <v>0</v>
      </c>
      <c r="CZ105" s="21">
        <v>0</v>
      </c>
      <c r="DA105" s="22">
        <v>0</v>
      </c>
      <c r="DB105" s="22">
        <v>0</v>
      </c>
      <c r="DC105" s="21">
        <v>0</v>
      </c>
      <c r="DD105" s="22">
        <v>0</v>
      </c>
      <c r="DE105" s="22">
        <v>0</v>
      </c>
      <c r="DF105" s="22">
        <v>0</v>
      </c>
      <c r="DG105" s="21">
        <v>0</v>
      </c>
      <c r="DH105" s="21">
        <v>0</v>
      </c>
      <c r="DI105" s="21">
        <v>0</v>
      </c>
      <c r="DJ105" s="22">
        <v>0</v>
      </c>
      <c r="DK105" s="22">
        <v>0</v>
      </c>
      <c r="DL105" s="22">
        <v>0</v>
      </c>
      <c r="DM105" s="21">
        <v>0</v>
      </c>
      <c r="DN105" s="22">
        <v>0</v>
      </c>
      <c r="DO105" s="22">
        <v>0</v>
      </c>
      <c r="DP105" s="22">
        <v>0</v>
      </c>
      <c r="DQ105" s="21">
        <v>0</v>
      </c>
      <c r="DR105" s="19">
        <f t="shared" si="24"/>
        <v>0</v>
      </c>
      <c r="DS105" s="19">
        <f t="shared" si="25"/>
        <v>0</v>
      </c>
      <c r="DT105" s="20">
        <f t="shared" si="26"/>
        <v>1</v>
      </c>
      <c r="DU105" s="19">
        <f t="shared" si="27"/>
        <v>0</v>
      </c>
      <c r="DV105" s="19">
        <f t="shared" si="28"/>
        <v>0</v>
      </c>
      <c r="DW105" s="19">
        <f t="shared" si="29"/>
        <v>0</v>
      </c>
      <c r="DX105" s="19">
        <f t="shared" si="30"/>
        <v>0</v>
      </c>
      <c r="DY105" s="19">
        <f t="shared" si="31"/>
        <v>0</v>
      </c>
    </row>
    <row r="106" spans="1:129" ht="14.5" customHeight="1" x14ac:dyDescent="0.35">
      <c r="A106">
        <v>2544</v>
      </c>
      <c r="B106" t="s">
        <v>1824</v>
      </c>
      <c r="C106" t="s">
        <v>1836</v>
      </c>
      <c r="D106" t="s">
        <v>1837</v>
      </c>
      <c r="E106" t="s">
        <v>1838</v>
      </c>
      <c r="F106" t="s">
        <v>1839</v>
      </c>
      <c r="G106" t="s">
        <v>1840</v>
      </c>
      <c r="H106" t="s">
        <v>1841</v>
      </c>
      <c r="I106">
        <v>2021</v>
      </c>
      <c r="J106" t="s">
        <v>1842</v>
      </c>
      <c r="O106" t="s">
        <v>294</v>
      </c>
      <c r="P106" t="s">
        <v>123</v>
      </c>
      <c r="Q106" t="s">
        <v>1843</v>
      </c>
      <c r="R106" t="s">
        <v>140</v>
      </c>
      <c r="S106" t="s">
        <v>296</v>
      </c>
      <c r="U106" t="s">
        <v>1844</v>
      </c>
      <c r="V106">
        <v>0</v>
      </c>
      <c r="W106">
        <v>0</v>
      </c>
      <c r="X106">
        <v>0</v>
      </c>
      <c r="Y106">
        <v>0</v>
      </c>
      <c r="Z106">
        <v>0</v>
      </c>
      <c r="AA106">
        <v>0</v>
      </c>
      <c r="AB106">
        <v>0</v>
      </c>
      <c r="AC106">
        <v>0</v>
      </c>
      <c r="AD106">
        <v>0</v>
      </c>
      <c r="AE106">
        <v>0</v>
      </c>
      <c r="AF106">
        <v>0</v>
      </c>
      <c r="AG106" s="28">
        <v>0</v>
      </c>
      <c r="AH106" s="28">
        <v>0</v>
      </c>
      <c r="AI106" s="28">
        <v>0</v>
      </c>
      <c r="AJ106" s="28">
        <v>0</v>
      </c>
      <c r="AK106" s="29">
        <f t="shared" si="16"/>
        <v>0</v>
      </c>
      <c r="AL106" s="30">
        <f t="shared" si="17"/>
        <v>0</v>
      </c>
      <c r="AM106" s="27">
        <v>1</v>
      </c>
      <c r="AN106" s="27">
        <v>1</v>
      </c>
      <c r="AO106" s="27">
        <v>0</v>
      </c>
      <c r="AP106" s="27">
        <v>1</v>
      </c>
      <c r="AQ106" s="27">
        <v>1</v>
      </c>
      <c r="AR106" s="27">
        <v>1</v>
      </c>
      <c r="AS106" s="31">
        <f t="shared" si="18"/>
        <v>5</v>
      </c>
      <c r="AT106" s="32">
        <f t="shared" si="19"/>
        <v>1</v>
      </c>
      <c r="AU106" s="24">
        <v>0</v>
      </c>
      <c r="AV106" s="24">
        <v>0</v>
      </c>
      <c r="AW106" s="24">
        <v>0</v>
      </c>
      <c r="AX106" s="24">
        <v>0</v>
      </c>
      <c r="AY106" s="24">
        <v>0</v>
      </c>
      <c r="AZ106" s="25">
        <f t="shared" si="20"/>
        <v>0</v>
      </c>
      <c r="BA106" s="26">
        <f t="shared" si="21"/>
        <v>0</v>
      </c>
      <c r="BB106" s="23">
        <f t="shared" si="22"/>
        <v>5</v>
      </c>
      <c r="BC106" s="20">
        <f t="shared" si="23"/>
        <v>1</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s="21">
        <v>0</v>
      </c>
      <c r="CR106" s="22">
        <v>0</v>
      </c>
      <c r="CS106" s="20">
        <v>0</v>
      </c>
      <c r="CT106" s="22">
        <v>0</v>
      </c>
      <c r="CU106" s="22">
        <v>0</v>
      </c>
      <c r="CV106" s="22">
        <v>0</v>
      </c>
      <c r="CW106" s="21">
        <v>0</v>
      </c>
      <c r="CX106" s="22">
        <v>0</v>
      </c>
      <c r="CY106" s="22">
        <v>0</v>
      </c>
      <c r="CZ106" s="21">
        <v>0</v>
      </c>
      <c r="DA106" s="22">
        <v>0</v>
      </c>
      <c r="DB106" s="22">
        <v>0</v>
      </c>
      <c r="DC106" s="21">
        <v>0</v>
      </c>
      <c r="DD106" s="22">
        <v>0</v>
      </c>
      <c r="DE106" s="22">
        <v>0</v>
      </c>
      <c r="DF106" s="22">
        <v>0</v>
      </c>
      <c r="DG106" s="21">
        <v>1</v>
      </c>
      <c r="DH106" s="21">
        <v>0</v>
      </c>
      <c r="DI106" s="21">
        <v>0</v>
      </c>
      <c r="DJ106" s="22">
        <v>0</v>
      </c>
      <c r="DK106" s="22">
        <v>0</v>
      </c>
      <c r="DL106" s="22">
        <v>0</v>
      </c>
      <c r="DM106" s="21">
        <v>0</v>
      </c>
      <c r="DN106" s="22">
        <v>0</v>
      </c>
      <c r="DO106" s="22">
        <v>0</v>
      </c>
      <c r="DP106" s="22">
        <v>0</v>
      </c>
      <c r="DQ106" s="21">
        <v>0</v>
      </c>
      <c r="DR106" s="19">
        <f t="shared" si="24"/>
        <v>0</v>
      </c>
      <c r="DS106" s="19">
        <f t="shared" si="25"/>
        <v>0</v>
      </c>
      <c r="DT106" s="20">
        <f t="shared" si="26"/>
        <v>0</v>
      </c>
      <c r="DU106" s="19">
        <f t="shared" si="27"/>
        <v>0</v>
      </c>
      <c r="DV106" s="19">
        <f t="shared" si="28"/>
        <v>0</v>
      </c>
      <c r="DW106" s="19">
        <f t="shared" si="29"/>
        <v>0</v>
      </c>
      <c r="DX106" s="19">
        <f t="shared" si="30"/>
        <v>0</v>
      </c>
      <c r="DY106" s="19">
        <f t="shared" si="31"/>
        <v>0</v>
      </c>
    </row>
    <row r="107" spans="1:129" ht="14.5" customHeight="1" x14ac:dyDescent="0.35">
      <c r="A107">
        <v>2466</v>
      </c>
      <c r="B107" t="s">
        <v>197</v>
      </c>
      <c r="C107" t="s">
        <v>1138</v>
      </c>
      <c r="D107" t="s">
        <v>1139</v>
      </c>
      <c r="E107" t="s">
        <v>1140</v>
      </c>
      <c r="F107" t="s">
        <v>1141</v>
      </c>
      <c r="G107" t="s">
        <v>1142</v>
      </c>
      <c r="H107" t="s">
        <v>1143</v>
      </c>
      <c r="I107">
        <v>2021</v>
      </c>
      <c r="J107" t="s">
        <v>1144</v>
      </c>
      <c r="K107" t="s">
        <v>1145</v>
      </c>
      <c r="L107">
        <v>13</v>
      </c>
      <c r="M107">
        <v>6</v>
      </c>
      <c r="N107" t="s">
        <v>1146</v>
      </c>
      <c r="O107" t="s">
        <v>1147</v>
      </c>
      <c r="P107" t="s">
        <v>123</v>
      </c>
      <c r="Q107" t="s">
        <v>1148</v>
      </c>
      <c r="R107" t="s">
        <v>140</v>
      </c>
      <c r="S107" t="s">
        <v>126</v>
      </c>
      <c r="T107" t="s">
        <v>127</v>
      </c>
      <c r="U107" t="s">
        <v>1149</v>
      </c>
      <c r="V107">
        <v>0</v>
      </c>
      <c r="W107">
        <v>0</v>
      </c>
      <c r="X107">
        <v>0</v>
      </c>
      <c r="Y107">
        <v>0</v>
      </c>
      <c r="Z107">
        <v>0</v>
      </c>
      <c r="AA107">
        <v>0</v>
      </c>
      <c r="AB107">
        <v>0</v>
      </c>
      <c r="AC107">
        <v>0</v>
      </c>
      <c r="AD107">
        <v>0</v>
      </c>
      <c r="AE107">
        <v>0</v>
      </c>
      <c r="AF107">
        <v>0</v>
      </c>
      <c r="AG107" s="28">
        <v>0</v>
      </c>
      <c r="AH107" s="28">
        <v>0</v>
      </c>
      <c r="AI107" s="28">
        <v>0</v>
      </c>
      <c r="AJ107" s="28">
        <v>0</v>
      </c>
      <c r="AK107" s="29">
        <f t="shared" si="16"/>
        <v>0</v>
      </c>
      <c r="AL107" s="30">
        <f t="shared" si="17"/>
        <v>0</v>
      </c>
      <c r="AM107" s="27">
        <v>0</v>
      </c>
      <c r="AN107" s="27">
        <v>0</v>
      </c>
      <c r="AO107" s="27">
        <v>0</v>
      </c>
      <c r="AP107" s="27">
        <v>0</v>
      </c>
      <c r="AQ107" s="27">
        <v>0</v>
      </c>
      <c r="AR107" s="27">
        <v>0</v>
      </c>
      <c r="AS107" s="31">
        <f t="shared" si="18"/>
        <v>0</v>
      </c>
      <c r="AT107" s="32">
        <f t="shared" si="19"/>
        <v>0</v>
      </c>
      <c r="AU107" s="24">
        <v>0</v>
      </c>
      <c r="AV107" s="24">
        <v>0</v>
      </c>
      <c r="AW107" s="24">
        <v>0</v>
      </c>
      <c r="AX107" s="24">
        <v>0</v>
      </c>
      <c r="AY107" s="24">
        <v>1</v>
      </c>
      <c r="AZ107" s="25">
        <f t="shared" si="20"/>
        <v>1</v>
      </c>
      <c r="BA107" s="26">
        <f t="shared" si="21"/>
        <v>1</v>
      </c>
      <c r="BB107" s="23">
        <f t="shared" si="22"/>
        <v>1</v>
      </c>
      <c r="BC107" s="20">
        <f t="shared" si="23"/>
        <v>1</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s="21">
        <v>1</v>
      </c>
      <c r="CR107" s="22">
        <v>0</v>
      </c>
      <c r="CS107" s="20">
        <v>1</v>
      </c>
      <c r="CT107" s="22">
        <v>0</v>
      </c>
      <c r="CU107" s="22">
        <v>0</v>
      </c>
      <c r="CV107" s="22">
        <v>0</v>
      </c>
      <c r="CW107" s="21">
        <v>0</v>
      </c>
      <c r="CX107" s="22">
        <v>0</v>
      </c>
      <c r="CY107" s="22">
        <v>0</v>
      </c>
      <c r="CZ107" s="21">
        <v>0</v>
      </c>
      <c r="DA107" s="22">
        <v>0</v>
      </c>
      <c r="DB107" s="22">
        <v>0</v>
      </c>
      <c r="DC107" s="21">
        <v>0</v>
      </c>
      <c r="DD107" s="22">
        <v>0</v>
      </c>
      <c r="DE107" s="22">
        <v>0</v>
      </c>
      <c r="DF107" s="22">
        <v>0</v>
      </c>
      <c r="DG107" s="21">
        <v>0</v>
      </c>
      <c r="DH107" s="21">
        <v>0</v>
      </c>
      <c r="DI107" s="21">
        <v>0</v>
      </c>
      <c r="DJ107" s="22">
        <v>0</v>
      </c>
      <c r="DK107" s="22">
        <v>0</v>
      </c>
      <c r="DL107" s="22">
        <v>0</v>
      </c>
      <c r="DM107" s="21">
        <v>0</v>
      </c>
      <c r="DN107" s="22">
        <v>0</v>
      </c>
      <c r="DO107" s="22">
        <v>0</v>
      </c>
      <c r="DP107" s="22">
        <v>0</v>
      </c>
      <c r="DQ107" s="21">
        <v>0</v>
      </c>
      <c r="DR107" s="19">
        <f t="shared" si="24"/>
        <v>0</v>
      </c>
      <c r="DS107" s="19">
        <f t="shared" si="25"/>
        <v>0</v>
      </c>
      <c r="DT107" s="20">
        <f t="shared" si="26"/>
        <v>1</v>
      </c>
      <c r="DU107" s="19">
        <f t="shared" si="27"/>
        <v>0</v>
      </c>
      <c r="DV107" s="19">
        <f t="shared" si="28"/>
        <v>0</v>
      </c>
      <c r="DW107" s="19">
        <f t="shared" si="29"/>
        <v>0</v>
      </c>
      <c r="DX107" s="19">
        <f t="shared" si="30"/>
        <v>0</v>
      </c>
      <c r="DY107" s="19">
        <f t="shared" si="31"/>
        <v>0</v>
      </c>
    </row>
    <row r="108" spans="1:129" ht="14.5" customHeight="1" x14ac:dyDescent="0.35">
      <c r="A108">
        <v>2823</v>
      </c>
      <c r="B108" t="s">
        <v>244</v>
      </c>
      <c r="C108" t="s">
        <v>3683</v>
      </c>
      <c r="D108" t="s">
        <v>3684</v>
      </c>
      <c r="E108" t="s">
        <v>3685</v>
      </c>
      <c r="G108" t="s">
        <v>3685</v>
      </c>
      <c r="H108" t="s">
        <v>633</v>
      </c>
      <c r="I108">
        <v>2021</v>
      </c>
      <c r="J108" t="s">
        <v>3686</v>
      </c>
      <c r="K108" t="s">
        <v>432</v>
      </c>
      <c r="L108">
        <v>4948</v>
      </c>
      <c r="M108">
        <v>2</v>
      </c>
      <c r="N108" t="s">
        <v>3687</v>
      </c>
      <c r="O108" t="s">
        <v>434</v>
      </c>
      <c r="P108" t="s">
        <v>123</v>
      </c>
      <c r="Q108" t="s">
        <v>3688</v>
      </c>
      <c r="R108" t="s">
        <v>125</v>
      </c>
      <c r="S108" t="s">
        <v>126</v>
      </c>
      <c r="T108" t="s">
        <v>127</v>
      </c>
      <c r="U108" t="s">
        <v>548</v>
      </c>
      <c r="V108">
        <v>0</v>
      </c>
      <c r="W108">
        <v>0</v>
      </c>
      <c r="X108">
        <v>0</v>
      </c>
      <c r="Y108">
        <v>0</v>
      </c>
      <c r="Z108">
        <v>0</v>
      </c>
      <c r="AA108">
        <v>0</v>
      </c>
      <c r="AB108">
        <v>0</v>
      </c>
      <c r="AC108">
        <v>0</v>
      </c>
      <c r="AD108">
        <v>0</v>
      </c>
      <c r="AE108">
        <v>0</v>
      </c>
      <c r="AF108">
        <v>0</v>
      </c>
      <c r="AG108" s="28">
        <v>0</v>
      </c>
      <c r="AH108" s="28">
        <v>0</v>
      </c>
      <c r="AI108" s="28">
        <v>0</v>
      </c>
      <c r="AJ108" s="28">
        <v>0</v>
      </c>
      <c r="AK108" s="29">
        <f t="shared" si="16"/>
        <v>0</v>
      </c>
      <c r="AL108" s="30">
        <f t="shared" si="17"/>
        <v>0</v>
      </c>
      <c r="AM108" s="27">
        <v>0</v>
      </c>
      <c r="AN108" s="27">
        <v>0</v>
      </c>
      <c r="AO108" s="27">
        <v>0</v>
      </c>
      <c r="AP108" s="27">
        <v>0</v>
      </c>
      <c r="AQ108" s="27">
        <v>0</v>
      </c>
      <c r="AR108" s="27">
        <v>0</v>
      </c>
      <c r="AS108" s="31">
        <f t="shared" si="18"/>
        <v>0</v>
      </c>
      <c r="AT108" s="32">
        <f t="shared" si="19"/>
        <v>0</v>
      </c>
      <c r="AU108" s="24">
        <v>0</v>
      </c>
      <c r="AV108" s="24">
        <v>0</v>
      </c>
      <c r="AW108" s="24">
        <v>0</v>
      </c>
      <c r="AX108" s="24">
        <v>0</v>
      </c>
      <c r="AY108" s="24">
        <v>1</v>
      </c>
      <c r="AZ108" s="25">
        <f t="shared" si="20"/>
        <v>1</v>
      </c>
      <c r="BA108" s="26">
        <f t="shared" si="21"/>
        <v>1</v>
      </c>
      <c r="BB108" s="23">
        <f t="shared" si="22"/>
        <v>1</v>
      </c>
      <c r="BC108" s="20">
        <f t="shared" si="23"/>
        <v>1</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s="21">
        <v>1</v>
      </c>
      <c r="CR108" s="22">
        <v>0</v>
      </c>
      <c r="CS108" s="20">
        <v>1</v>
      </c>
      <c r="CT108" s="22">
        <v>0</v>
      </c>
      <c r="CU108" s="22">
        <v>0</v>
      </c>
      <c r="CV108" s="22">
        <v>0</v>
      </c>
      <c r="CW108" s="21">
        <v>0</v>
      </c>
      <c r="CX108" s="22">
        <v>0</v>
      </c>
      <c r="CY108" s="22">
        <v>0</v>
      </c>
      <c r="CZ108" s="21">
        <v>0</v>
      </c>
      <c r="DA108" s="22">
        <v>0</v>
      </c>
      <c r="DB108" s="22">
        <v>0</v>
      </c>
      <c r="DC108" s="21">
        <v>0</v>
      </c>
      <c r="DD108" s="22">
        <v>0</v>
      </c>
      <c r="DE108" s="22">
        <v>0</v>
      </c>
      <c r="DF108" s="22">
        <v>0</v>
      </c>
      <c r="DG108" s="21">
        <v>0</v>
      </c>
      <c r="DH108" s="21">
        <v>0</v>
      </c>
      <c r="DI108" s="21">
        <v>0</v>
      </c>
      <c r="DJ108" s="22">
        <v>0</v>
      </c>
      <c r="DK108" s="22">
        <v>0</v>
      </c>
      <c r="DL108" s="22">
        <v>0</v>
      </c>
      <c r="DM108" s="21">
        <v>0</v>
      </c>
      <c r="DN108" s="22">
        <v>0</v>
      </c>
      <c r="DO108" s="22">
        <v>0</v>
      </c>
      <c r="DP108" s="22">
        <v>0</v>
      </c>
      <c r="DQ108" s="21">
        <v>0</v>
      </c>
      <c r="DR108" s="19">
        <f t="shared" si="24"/>
        <v>0</v>
      </c>
      <c r="DS108" s="19">
        <f t="shared" si="25"/>
        <v>0</v>
      </c>
      <c r="DT108" s="20">
        <f t="shared" si="26"/>
        <v>1</v>
      </c>
      <c r="DU108" s="19">
        <f t="shared" si="27"/>
        <v>0</v>
      </c>
      <c r="DV108" s="19">
        <f t="shared" si="28"/>
        <v>0</v>
      </c>
      <c r="DW108" s="19">
        <f t="shared" si="29"/>
        <v>0</v>
      </c>
      <c r="DX108" s="19">
        <f t="shared" si="30"/>
        <v>0</v>
      </c>
      <c r="DY108" s="19">
        <f t="shared" si="31"/>
        <v>0</v>
      </c>
    </row>
    <row r="109" spans="1:129" ht="14.5" customHeight="1" x14ac:dyDescent="0.35">
      <c r="A109">
        <v>2566</v>
      </c>
      <c r="B109" t="s">
        <v>185</v>
      </c>
      <c r="C109" t="s">
        <v>2023</v>
      </c>
      <c r="D109" t="s">
        <v>2024</v>
      </c>
      <c r="E109" t="s">
        <v>2025</v>
      </c>
      <c r="F109" t="s">
        <v>420</v>
      </c>
      <c r="G109" t="s">
        <v>2026</v>
      </c>
      <c r="H109" t="s">
        <v>2027</v>
      </c>
      <c r="I109">
        <v>2021</v>
      </c>
      <c r="J109" t="s">
        <v>2028</v>
      </c>
      <c r="K109" t="s">
        <v>2029</v>
      </c>
      <c r="N109" t="s">
        <v>2030</v>
      </c>
      <c r="O109" t="s">
        <v>138</v>
      </c>
      <c r="P109" t="s">
        <v>123</v>
      </c>
      <c r="Q109" t="s">
        <v>2031</v>
      </c>
      <c r="R109" s="53" t="s">
        <v>140</v>
      </c>
      <c r="S109" t="s">
        <v>126</v>
      </c>
      <c r="T109" t="s">
        <v>127</v>
      </c>
      <c r="U109" t="s">
        <v>1396</v>
      </c>
      <c r="V109">
        <v>0</v>
      </c>
      <c r="W109">
        <v>0</v>
      </c>
      <c r="X109">
        <v>0</v>
      </c>
      <c r="Y109">
        <v>0</v>
      </c>
      <c r="Z109">
        <v>0</v>
      </c>
      <c r="AA109">
        <v>0</v>
      </c>
      <c r="AB109">
        <v>0</v>
      </c>
      <c r="AC109">
        <v>0</v>
      </c>
      <c r="AD109">
        <v>0</v>
      </c>
      <c r="AE109">
        <v>0</v>
      </c>
      <c r="AF109">
        <v>0</v>
      </c>
      <c r="AG109" s="28">
        <v>0</v>
      </c>
      <c r="AH109" s="28">
        <v>0</v>
      </c>
      <c r="AI109" s="28">
        <v>0</v>
      </c>
      <c r="AJ109" s="28">
        <v>0</v>
      </c>
      <c r="AK109" s="29">
        <f t="shared" si="16"/>
        <v>0</v>
      </c>
      <c r="AL109" s="30">
        <f t="shared" si="17"/>
        <v>0</v>
      </c>
      <c r="AM109" s="27">
        <v>0</v>
      </c>
      <c r="AN109" s="27">
        <v>0</v>
      </c>
      <c r="AO109" s="27">
        <v>0</v>
      </c>
      <c r="AP109" s="27">
        <v>0</v>
      </c>
      <c r="AQ109" s="27">
        <v>0</v>
      </c>
      <c r="AR109" s="27">
        <v>0</v>
      </c>
      <c r="AS109" s="31">
        <f t="shared" si="18"/>
        <v>0</v>
      </c>
      <c r="AT109" s="32">
        <f t="shared" si="19"/>
        <v>0</v>
      </c>
      <c r="AU109" s="24">
        <v>0</v>
      </c>
      <c r="AV109" s="24">
        <v>0</v>
      </c>
      <c r="AW109" s="24">
        <v>0</v>
      </c>
      <c r="AX109" s="24">
        <v>0</v>
      </c>
      <c r="AY109" s="24">
        <v>1</v>
      </c>
      <c r="AZ109" s="25">
        <f t="shared" si="20"/>
        <v>1</v>
      </c>
      <c r="BA109" s="26">
        <f t="shared" si="21"/>
        <v>1</v>
      </c>
      <c r="BB109" s="23">
        <f t="shared" si="22"/>
        <v>1</v>
      </c>
      <c r="BC109" s="20">
        <f t="shared" si="23"/>
        <v>1</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s="21">
        <v>1</v>
      </c>
      <c r="CR109" s="22">
        <v>0</v>
      </c>
      <c r="CS109" s="20">
        <v>1</v>
      </c>
      <c r="CT109" s="22">
        <v>0</v>
      </c>
      <c r="CU109" s="22">
        <v>0</v>
      </c>
      <c r="CV109" s="22">
        <v>0</v>
      </c>
      <c r="CW109" s="21">
        <v>0</v>
      </c>
      <c r="CX109" s="22">
        <v>0</v>
      </c>
      <c r="CY109" s="22">
        <v>0</v>
      </c>
      <c r="CZ109" s="21">
        <v>0</v>
      </c>
      <c r="DA109" s="22">
        <v>0</v>
      </c>
      <c r="DB109" s="22">
        <v>0</v>
      </c>
      <c r="DC109" s="21">
        <v>0</v>
      </c>
      <c r="DD109" s="22">
        <v>0</v>
      </c>
      <c r="DE109" s="22">
        <v>0</v>
      </c>
      <c r="DF109" s="22">
        <v>0</v>
      </c>
      <c r="DG109" s="21">
        <v>0</v>
      </c>
      <c r="DH109" s="21">
        <v>0</v>
      </c>
      <c r="DI109" s="21">
        <v>0</v>
      </c>
      <c r="DJ109" s="22">
        <v>0</v>
      </c>
      <c r="DK109" s="22">
        <v>0</v>
      </c>
      <c r="DL109" s="22">
        <v>0</v>
      </c>
      <c r="DM109" s="21">
        <v>0</v>
      </c>
      <c r="DN109" s="22">
        <v>0</v>
      </c>
      <c r="DO109" s="22">
        <v>0</v>
      </c>
      <c r="DP109" s="22">
        <v>0</v>
      </c>
      <c r="DQ109" s="21">
        <v>0</v>
      </c>
      <c r="DR109" s="19">
        <f t="shared" si="24"/>
        <v>0</v>
      </c>
      <c r="DS109" s="19">
        <f t="shared" si="25"/>
        <v>0</v>
      </c>
      <c r="DT109" s="20">
        <f t="shared" si="26"/>
        <v>1</v>
      </c>
      <c r="DU109" s="19">
        <f t="shared" si="27"/>
        <v>0</v>
      </c>
      <c r="DV109" s="19">
        <f t="shared" si="28"/>
        <v>0</v>
      </c>
      <c r="DW109" s="19">
        <f t="shared" si="29"/>
        <v>0</v>
      </c>
      <c r="DX109" s="19">
        <f t="shared" si="30"/>
        <v>0</v>
      </c>
      <c r="DY109" s="19">
        <f t="shared" si="31"/>
        <v>0</v>
      </c>
    </row>
    <row r="110" spans="1:129" ht="14.5" customHeight="1" x14ac:dyDescent="0.35">
      <c r="A110">
        <v>2467</v>
      </c>
      <c r="B110" t="s">
        <v>185</v>
      </c>
      <c r="C110" t="s">
        <v>1150</v>
      </c>
      <c r="D110" t="s">
        <v>1151</v>
      </c>
      <c r="E110" t="s">
        <v>1152</v>
      </c>
      <c r="F110" t="s">
        <v>1153</v>
      </c>
      <c r="G110" t="s">
        <v>1154</v>
      </c>
      <c r="H110" t="s">
        <v>1155</v>
      </c>
      <c r="I110">
        <v>2021</v>
      </c>
      <c r="J110" t="s">
        <v>1156</v>
      </c>
      <c r="K110" t="s">
        <v>1157</v>
      </c>
      <c r="L110">
        <v>12</v>
      </c>
      <c r="M110">
        <v>8</v>
      </c>
      <c r="N110">
        <v>1236</v>
      </c>
      <c r="O110" t="s">
        <v>568</v>
      </c>
      <c r="P110" t="s">
        <v>123</v>
      </c>
      <c r="Q110" t="s">
        <v>1158</v>
      </c>
      <c r="R110" t="s">
        <v>140</v>
      </c>
      <c r="S110" t="s">
        <v>126</v>
      </c>
      <c r="T110" t="s">
        <v>127</v>
      </c>
      <c r="U110" t="s">
        <v>1159</v>
      </c>
      <c r="V110">
        <v>1</v>
      </c>
      <c r="W110">
        <v>0</v>
      </c>
      <c r="X110">
        <v>0</v>
      </c>
      <c r="Y110">
        <v>0</v>
      </c>
      <c r="Z110">
        <v>0</v>
      </c>
      <c r="AA110">
        <v>0</v>
      </c>
      <c r="AB110">
        <v>0</v>
      </c>
      <c r="AC110">
        <v>0</v>
      </c>
      <c r="AD110">
        <v>0</v>
      </c>
      <c r="AE110">
        <v>0</v>
      </c>
      <c r="AF110">
        <v>0</v>
      </c>
      <c r="AG110" s="28">
        <v>0</v>
      </c>
      <c r="AH110" s="28">
        <v>0</v>
      </c>
      <c r="AI110" s="28">
        <v>0</v>
      </c>
      <c r="AJ110" s="28">
        <v>0</v>
      </c>
      <c r="AK110" s="29">
        <f t="shared" si="16"/>
        <v>0</v>
      </c>
      <c r="AL110" s="30">
        <f t="shared" si="17"/>
        <v>0</v>
      </c>
      <c r="AM110" s="27">
        <v>0</v>
      </c>
      <c r="AN110" s="27">
        <v>0</v>
      </c>
      <c r="AO110" s="27">
        <v>0</v>
      </c>
      <c r="AP110" s="27">
        <v>0</v>
      </c>
      <c r="AQ110" s="27">
        <v>0</v>
      </c>
      <c r="AR110" s="27">
        <v>0</v>
      </c>
      <c r="AS110" s="31">
        <f t="shared" si="18"/>
        <v>0</v>
      </c>
      <c r="AT110" s="32">
        <f t="shared" si="19"/>
        <v>0</v>
      </c>
      <c r="AU110" s="24">
        <v>0</v>
      </c>
      <c r="AV110" s="24">
        <v>0</v>
      </c>
      <c r="AW110" s="24">
        <v>1</v>
      </c>
      <c r="AX110" s="24">
        <v>1</v>
      </c>
      <c r="AY110" s="24">
        <v>0</v>
      </c>
      <c r="AZ110" s="25">
        <f t="shared" si="20"/>
        <v>2</v>
      </c>
      <c r="BA110" s="26">
        <f t="shared" si="21"/>
        <v>1</v>
      </c>
      <c r="BB110" s="23">
        <f t="shared" si="22"/>
        <v>2</v>
      </c>
      <c r="BC110" s="20">
        <f t="shared" si="23"/>
        <v>1</v>
      </c>
      <c r="BD110">
        <v>0</v>
      </c>
      <c r="BE110">
        <v>0</v>
      </c>
      <c r="BF110">
        <v>0</v>
      </c>
      <c r="BG110">
        <v>0</v>
      </c>
      <c r="BH110">
        <v>0</v>
      </c>
      <c r="BI110">
        <v>0</v>
      </c>
      <c r="BJ110">
        <v>0</v>
      </c>
      <c r="BK110">
        <v>0</v>
      </c>
      <c r="BL110">
        <v>0</v>
      </c>
      <c r="BM110">
        <v>0</v>
      </c>
      <c r="BN110">
        <v>0</v>
      </c>
      <c r="BO110">
        <v>1</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s="21">
        <v>1</v>
      </c>
      <c r="CR110" s="22">
        <v>0</v>
      </c>
      <c r="CS110" s="20">
        <v>1</v>
      </c>
      <c r="CT110" s="22">
        <v>0</v>
      </c>
      <c r="CU110" s="22">
        <v>0</v>
      </c>
      <c r="CV110" s="22">
        <v>0</v>
      </c>
      <c r="CW110" s="21">
        <v>0</v>
      </c>
      <c r="CX110" s="22">
        <v>0</v>
      </c>
      <c r="CY110" s="22">
        <v>0</v>
      </c>
      <c r="CZ110" s="21">
        <v>0</v>
      </c>
      <c r="DA110" s="22">
        <v>0</v>
      </c>
      <c r="DB110" s="22">
        <v>0</v>
      </c>
      <c r="DC110" s="21">
        <v>0</v>
      </c>
      <c r="DD110" s="22">
        <v>0</v>
      </c>
      <c r="DE110" s="22">
        <v>0</v>
      </c>
      <c r="DF110" s="22">
        <v>0</v>
      </c>
      <c r="DG110" s="21">
        <v>0</v>
      </c>
      <c r="DH110" s="21">
        <v>0</v>
      </c>
      <c r="DI110" s="21">
        <v>0</v>
      </c>
      <c r="DJ110" s="22">
        <v>0</v>
      </c>
      <c r="DK110" s="22">
        <v>0</v>
      </c>
      <c r="DL110" s="22">
        <v>0</v>
      </c>
      <c r="DM110" s="21">
        <v>0</v>
      </c>
      <c r="DN110" s="22">
        <v>0</v>
      </c>
      <c r="DO110" s="22">
        <v>0</v>
      </c>
      <c r="DP110" s="22">
        <v>0</v>
      </c>
      <c r="DQ110" s="21">
        <v>0</v>
      </c>
      <c r="DR110" s="19">
        <f t="shared" si="24"/>
        <v>0</v>
      </c>
      <c r="DS110" s="19">
        <f t="shared" si="25"/>
        <v>0</v>
      </c>
      <c r="DT110" s="20">
        <f t="shared" si="26"/>
        <v>1</v>
      </c>
      <c r="DU110" s="19">
        <f t="shared" si="27"/>
        <v>0</v>
      </c>
      <c r="DV110" s="19">
        <f t="shared" si="28"/>
        <v>0</v>
      </c>
      <c r="DW110" s="19">
        <f t="shared" si="29"/>
        <v>0</v>
      </c>
      <c r="DX110" s="19">
        <f t="shared" si="30"/>
        <v>0</v>
      </c>
      <c r="DY110" s="19">
        <f t="shared" si="31"/>
        <v>0</v>
      </c>
    </row>
    <row r="111" spans="1:129" ht="14.5" customHeight="1" x14ac:dyDescent="0.35">
      <c r="A111">
        <v>2490</v>
      </c>
      <c r="B111" t="s">
        <v>185</v>
      </c>
      <c r="C111" t="s">
        <v>1340</v>
      </c>
      <c r="D111" t="s">
        <v>1341</v>
      </c>
      <c r="E111" t="s">
        <v>1342</v>
      </c>
      <c r="F111" t="s">
        <v>1343</v>
      </c>
      <c r="G111" t="s">
        <v>1344</v>
      </c>
      <c r="H111" t="s">
        <v>272</v>
      </c>
      <c r="I111">
        <v>2021</v>
      </c>
      <c r="J111" t="s">
        <v>1345</v>
      </c>
      <c r="K111" t="s">
        <v>1346</v>
      </c>
      <c r="P111" t="s">
        <v>192</v>
      </c>
      <c r="Q111" t="s">
        <v>1347</v>
      </c>
      <c r="R111" t="s">
        <v>125</v>
      </c>
      <c r="S111" t="s">
        <v>126</v>
      </c>
      <c r="T111" t="s">
        <v>161</v>
      </c>
      <c r="U111" t="s">
        <v>1348</v>
      </c>
      <c r="V111">
        <v>0</v>
      </c>
      <c r="W111">
        <v>0</v>
      </c>
      <c r="X111">
        <v>0</v>
      </c>
      <c r="Y111">
        <v>0</v>
      </c>
      <c r="Z111">
        <v>0</v>
      </c>
      <c r="AA111">
        <v>0</v>
      </c>
      <c r="AB111">
        <v>0</v>
      </c>
      <c r="AC111">
        <v>0</v>
      </c>
      <c r="AD111">
        <v>0</v>
      </c>
      <c r="AE111">
        <v>0</v>
      </c>
      <c r="AF111">
        <v>0</v>
      </c>
      <c r="AG111" s="28">
        <v>0</v>
      </c>
      <c r="AH111" s="28">
        <v>0</v>
      </c>
      <c r="AI111" s="28">
        <v>0</v>
      </c>
      <c r="AJ111" s="28">
        <v>0</v>
      </c>
      <c r="AK111" s="29">
        <f t="shared" si="16"/>
        <v>0</v>
      </c>
      <c r="AL111" s="30">
        <f t="shared" si="17"/>
        <v>0</v>
      </c>
      <c r="AM111" s="27">
        <v>0</v>
      </c>
      <c r="AN111" s="27">
        <v>0</v>
      </c>
      <c r="AO111" s="27">
        <v>0</v>
      </c>
      <c r="AP111" s="27">
        <v>0</v>
      </c>
      <c r="AQ111" s="27">
        <v>0</v>
      </c>
      <c r="AR111" s="27">
        <v>0</v>
      </c>
      <c r="AS111" s="31">
        <f t="shared" si="18"/>
        <v>0</v>
      </c>
      <c r="AT111" s="32">
        <f t="shared" si="19"/>
        <v>0</v>
      </c>
      <c r="AU111" s="24">
        <v>0</v>
      </c>
      <c r="AV111" s="24">
        <v>1</v>
      </c>
      <c r="AW111" s="24">
        <v>0</v>
      </c>
      <c r="AX111" s="24">
        <v>0</v>
      </c>
      <c r="AY111" s="24">
        <v>0</v>
      </c>
      <c r="AZ111" s="25">
        <f t="shared" si="20"/>
        <v>1</v>
      </c>
      <c r="BA111" s="26">
        <f t="shared" si="21"/>
        <v>1</v>
      </c>
      <c r="BB111" s="23">
        <f t="shared" si="22"/>
        <v>1</v>
      </c>
      <c r="BC111" s="20">
        <f t="shared" si="23"/>
        <v>1</v>
      </c>
      <c r="BD111">
        <v>0</v>
      </c>
      <c r="BE111">
        <v>0</v>
      </c>
      <c r="BF111">
        <v>1</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s="21">
        <v>1</v>
      </c>
      <c r="CR111" s="22">
        <v>0</v>
      </c>
      <c r="CS111" s="20">
        <v>0</v>
      </c>
      <c r="CT111" s="22">
        <v>1</v>
      </c>
      <c r="CU111" s="22">
        <v>0</v>
      </c>
      <c r="CV111" s="22">
        <v>0</v>
      </c>
      <c r="CW111" s="21">
        <v>0</v>
      </c>
      <c r="CX111" s="22">
        <v>0</v>
      </c>
      <c r="CY111" s="22">
        <v>0</v>
      </c>
      <c r="CZ111" s="21">
        <v>0</v>
      </c>
      <c r="DA111" s="22">
        <v>0</v>
      </c>
      <c r="DB111" s="22">
        <v>0</v>
      </c>
      <c r="DC111" s="21">
        <v>0</v>
      </c>
      <c r="DD111" s="22">
        <v>0</v>
      </c>
      <c r="DE111" s="22">
        <v>0</v>
      </c>
      <c r="DF111" s="22">
        <v>0</v>
      </c>
      <c r="DG111" s="21">
        <v>0</v>
      </c>
      <c r="DH111" s="21">
        <v>0</v>
      </c>
      <c r="DI111" s="21">
        <v>0</v>
      </c>
      <c r="DJ111" s="22">
        <v>0</v>
      </c>
      <c r="DK111" s="22">
        <v>0</v>
      </c>
      <c r="DL111" s="22">
        <v>0</v>
      </c>
      <c r="DM111" s="21">
        <v>0</v>
      </c>
      <c r="DN111" s="22">
        <v>0</v>
      </c>
      <c r="DO111" s="22">
        <v>0</v>
      </c>
      <c r="DP111" s="22">
        <v>0</v>
      </c>
      <c r="DQ111" s="21">
        <v>0</v>
      </c>
      <c r="DR111" s="19">
        <f t="shared" si="24"/>
        <v>0</v>
      </c>
      <c r="DS111" s="19">
        <f t="shared" si="25"/>
        <v>0</v>
      </c>
      <c r="DT111" s="20">
        <f t="shared" si="26"/>
        <v>0</v>
      </c>
      <c r="DU111" s="19">
        <f t="shared" si="27"/>
        <v>1</v>
      </c>
      <c r="DV111" s="19">
        <f t="shared" si="28"/>
        <v>0</v>
      </c>
      <c r="DW111" s="19">
        <f t="shared" si="29"/>
        <v>0</v>
      </c>
      <c r="DX111" s="19">
        <f t="shared" si="30"/>
        <v>0</v>
      </c>
      <c r="DY111" s="19">
        <f t="shared" si="31"/>
        <v>0</v>
      </c>
    </row>
    <row r="112" spans="1:129" ht="14.5" customHeight="1" x14ac:dyDescent="0.35">
      <c r="A112">
        <v>2624</v>
      </c>
      <c r="B112" t="s">
        <v>549</v>
      </c>
      <c r="C112" t="s">
        <v>2506</v>
      </c>
      <c r="D112" t="s">
        <v>2507</v>
      </c>
      <c r="E112" t="s">
        <v>2508</v>
      </c>
      <c r="F112" t="s">
        <v>2509</v>
      </c>
      <c r="G112" t="s">
        <v>2510</v>
      </c>
      <c r="H112" t="s">
        <v>2511</v>
      </c>
      <c r="I112">
        <v>2021</v>
      </c>
      <c r="J112" t="s">
        <v>2512</v>
      </c>
      <c r="K112" t="s">
        <v>1213</v>
      </c>
      <c r="O112" t="s">
        <v>138</v>
      </c>
      <c r="P112" t="s">
        <v>123</v>
      </c>
      <c r="Q112" t="s">
        <v>2513</v>
      </c>
      <c r="R112" t="s">
        <v>140</v>
      </c>
      <c r="S112" t="s">
        <v>126</v>
      </c>
      <c r="T112" t="s">
        <v>127</v>
      </c>
      <c r="U112" t="s">
        <v>2514</v>
      </c>
      <c r="V112">
        <v>0</v>
      </c>
      <c r="W112">
        <v>0</v>
      </c>
      <c r="X112">
        <v>0</v>
      </c>
      <c r="Y112">
        <v>0</v>
      </c>
      <c r="Z112">
        <v>0</v>
      </c>
      <c r="AA112">
        <v>0</v>
      </c>
      <c r="AB112">
        <v>0</v>
      </c>
      <c r="AC112">
        <v>0</v>
      </c>
      <c r="AD112">
        <v>0</v>
      </c>
      <c r="AE112">
        <v>0</v>
      </c>
      <c r="AF112">
        <v>0</v>
      </c>
      <c r="AG112" s="28">
        <v>0</v>
      </c>
      <c r="AH112" s="28">
        <v>0</v>
      </c>
      <c r="AI112" s="28">
        <v>0</v>
      </c>
      <c r="AJ112" s="28">
        <v>0</v>
      </c>
      <c r="AK112" s="29">
        <f t="shared" si="16"/>
        <v>0</v>
      </c>
      <c r="AL112" s="30">
        <f t="shared" si="17"/>
        <v>0</v>
      </c>
      <c r="AM112" s="27">
        <v>0</v>
      </c>
      <c r="AN112" s="27">
        <v>0</v>
      </c>
      <c r="AO112" s="27">
        <v>0</v>
      </c>
      <c r="AP112" s="27">
        <v>0</v>
      </c>
      <c r="AQ112" s="27">
        <v>0</v>
      </c>
      <c r="AR112" s="27">
        <v>0</v>
      </c>
      <c r="AS112" s="31">
        <f t="shared" si="18"/>
        <v>0</v>
      </c>
      <c r="AT112" s="32">
        <f t="shared" si="19"/>
        <v>0</v>
      </c>
      <c r="AU112" s="24">
        <v>0</v>
      </c>
      <c r="AV112" s="24">
        <v>0</v>
      </c>
      <c r="AW112" s="24">
        <v>0</v>
      </c>
      <c r="AX112" s="24">
        <v>0</v>
      </c>
      <c r="AY112" s="24">
        <v>1</v>
      </c>
      <c r="AZ112" s="25">
        <f t="shared" si="20"/>
        <v>1</v>
      </c>
      <c r="BA112" s="26">
        <f t="shared" si="21"/>
        <v>1</v>
      </c>
      <c r="BB112" s="23">
        <f t="shared" si="22"/>
        <v>1</v>
      </c>
      <c r="BC112" s="20">
        <f t="shared" si="23"/>
        <v>1</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s="21">
        <v>1</v>
      </c>
      <c r="CR112" s="22">
        <v>0</v>
      </c>
      <c r="CS112" s="20">
        <v>1</v>
      </c>
      <c r="CT112" s="22">
        <v>0</v>
      </c>
      <c r="CU112" s="22">
        <v>0</v>
      </c>
      <c r="CV112" s="22">
        <v>0</v>
      </c>
      <c r="CW112" s="21">
        <v>0</v>
      </c>
      <c r="CX112" s="22">
        <v>0</v>
      </c>
      <c r="CY112" s="22">
        <v>0</v>
      </c>
      <c r="CZ112" s="21">
        <v>0</v>
      </c>
      <c r="DA112" s="22">
        <v>0</v>
      </c>
      <c r="DB112" s="22">
        <v>0</v>
      </c>
      <c r="DC112" s="21">
        <v>0</v>
      </c>
      <c r="DD112" s="22">
        <v>0</v>
      </c>
      <c r="DE112" s="22">
        <v>0</v>
      </c>
      <c r="DF112" s="22">
        <v>0</v>
      </c>
      <c r="DG112" s="21">
        <v>0</v>
      </c>
      <c r="DH112" s="21">
        <v>0</v>
      </c>
      <c r="DI112" s="21">
        <v>0</v>
      </c>
      <c r="DJ112" s="22">
        <v>0</v>
      </c>
      <c r="DK112" s="22">
        <v>0</v>
      </c>
      <c r="DL112" s="22">
        <v>0</v>
      </c>
      <c r="DM112" s="21">
        <v>0</v>
      </c>
      <c r="DN112" s="22">
        <v>0</v>
      </c>
      <c r="DO112" s="22">
        <v>0</v>
      </c>
      <c r="DP112" s="22">
        <v>0</v>
      </c>
      <c r="DQ112" s="21">
        <v>0</v>
      </c>
      <c r="DR112" s="19">
        <f t="shared" si="24"/>
        <v>0</v>
      </c>
      <c r="DS112" s="19">
        <f t="shared" si="25"/>
        <v>0</v>
      </c>
      <c r="DT112" s="20">
        <f t="shared" si="26"/>
        <v>1</v>
      </c>
      <c r="DU112" s="19">
        <f t="shared" si="27"/>
        <v>0</v>
      </c>
      <c r="DV112" s="19">
        <f t="shared" si="28"/>
        <v>0</v>
      </c>
      <c r="DW112" s="19">
        <f t="shared" si="29"/>
        <v>0</v>
      </c>
      <c r="DX112" s="19">
        <f t="shared" si="30"/>
        <v>0</v>
      </c>
      <c r="DY112" s="19">
        <f t="shared" si="31"/>
        <v>0</v>
      </c>
    </row>
    <row r="113" spans="1:129" ht="14.5" customHeight="1" x14ac:dyDescent="0.35">
      <c r="A113">
        <v>2814</v>
      </c>
      <c r="B113" t="s">
        <v>244</v>
      </c>
      <c r="C113" t="s">
        <v>3652</v>
      </c>
      <c r="D113" t="s">
        <v>3653</v>
      </c>
      <c r="E113" t="s">
        <v>3654</v>
      </c>
      <c r="G113" t="s">
        <v>3655</v>
      </c>
      <c r="H113" t="s">
        <v>842</v>
      </c>
      <c r="I113">
        <v>2021</v>
      </c>
      <c r="J113" t="s">
        <v>3656</v>
      </c>
      <c r="K113" t="s">
        <v>3657</v>
      </c>
      <c r="O113" t="s">
        <v>138</v>
      </c>
      <c r="P113" t="s">
        <v>123</v>
      </c>
      <c r="Q113" t="s">
        <v>3658</v>
      </c>
      <c r="R113" t="s">
        <v>125</v>
      </c>
      <c r="S113" t="s">
        <v>126</v>
      </c>
      <c r="T113" t="s">
        <v>127</v>
      </c>
      <c r="U113" t="s">
        <v>3659</v>
      </c>
      <c r="V113">
        <v>0</v>
      </c>
      <c r="W113">
        <v>0</v>
      </c>
      <c r="X113">
        <v>0</v>
      </c>
      <c r="Y113">
        <v>0</v>
      </c>
      <c r="Z113">
        <v>0</v>
      </c>
      <c r="AA113">
        <v>0</v>
      </c>
      <c r="AB113">
        <v>0</v>
      </c>
      <c r="AC113">
        <v>0</v>
      </c>
      <c r="AD113">
        <v>0</v>
      </c>
      <c r="AE113">
        <v>0</v>
      </c>
      <c r="AF113">
        <v>0</v>
      </c>
      <c r="AG113" s="28">
        <v>0</v>
      </c>
      <c r="AH113" s="28">
        <v>0</v>
      </c>
      <c r="AI113" s="28">
        <v>0</v>
      </c>
      <c r="AJ113" s="28">
        <v>0</v>
      </c>
      <c r="AK113" s="29">
        <f t="shared" si="16"/>
        <v>0</v>
      </c>
      <c r="AL113" s="30">
        <f t="shared" si="17"/>
        <v>0</v>
      </c>
      <c r="AM113" s="27">
        <v>0</v>
      </c>
      <c r="AN113" s="27">
        <v>0</v>
      </c>
      <c r="AO113" s="27">
        <v>0</v>
      </c>
      <c r="AP113" s="27">
        <v>0</v>
      </c>
      <c r="AQ113" s="27">
        <v>0</v>
      </c>
      <c r="AR113" s="27">
        <v>0</v>
      </c>
      <c r="AS113" s="31">
        <f t="shared" si="18"/>
        <v>0</v>
      </c>
      <c r="AT113" s="32">
        <f t="shared" si="19"/>
        <v>0</v>
      </c>
      <c r="AU113" s="24">
        <v>0</v>
      </c>
      <c r="AV113" s="24">
        <v>0</v>
      </c>
      <c r="AW113" s="24">
        <v>0</v>
      </c>
      <c r="AX113" s="24">
        <v>0</v>
      </c>
      <c r="AY113" s="24">
        <v>1</v>
      </c>
      <c r="AZ113" s="25">
        <f t="shared" si="20"/>
        <v>1</v>
      </c>
      <c r="BA113" s="26">
        <f t="shared" si="21"/>
        <v>1</v>
      </c>
      <c r="BB113" s="23">
        <f t="shared" si="22"/>
        <v>1</v>
      </c>
      <c r="BC113" s="20">
        <f t="shared" si="23"/>
        <v>1</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s="21">
        <v>1</v>
      </c>
      <c r="CR113" s="22">
        <v>0</v>
      </c>
      <c r="CS113" s="20">
        <v>1</v>
      </c>
      <c r="CT113" s="22">
        <v>0</v>
      </c>
      <c r="CU113" s="22">
        <v>0</v>
      </c>
      <c r="CV113" s="22">
        <v>0</v>
      </c>
      <c r="CW113" s="21">
        <v>0</v>
      </c>
      <c r="CX113" s="22">
        <v>0</v>
      </c>
      <c r="CY113" s="22">
        <v>0</v>
      </c>
      <c r="CZ113" s="21">
        <v>0</v>
      </c>
      <c r="DA113" s="22">
        <v>0</v>
      </c>
      <c r="DB113" s="22">
        <v>0</v>
      </c>
      <c r="DC113" s="21">
        <v>0</v>
      </c>
      <c r="DD113" s="22">
        <v>0</v>
      </c>
      <c r="DE113" s="22">
        <v>0</v>
      </c>
      <c r="DF113" s="22">
        <v>0</v>
      </c>
      <c r="DG113" s="21">
        <v>0</v>
      </c>
      <c r="DH113" s="21">
        <v>0</v>
      </c>
      <c r="DI113" s="21">
        <v>0</v>
      </c>
      <c r="DJ113" s="22">
        <v>0</v>
      </c>
      <c r="DK113" s="22">
        <v>0</v>
      </c>
      <c r="DL113" s="22">
        <v>0</v>
      </c>
      <c r="DM113" s="21">
        <v>0</v>
      </c>
      <c r="DN113" s="22">
        <v>0</v>
      </c>
      <c r="DO113" s="22">
        <v>0</v>
      </c>
      <c r="DP113" s="22">
        <v>0</v>
      </c>
      <c r="DQ113" s="21">
        <v>0</v>
      </c>
      <c r="DR113" s="19">
        <f t="shared" si="24"/>
        <v>0</v>
      </c>
      <c r="DS113" s="19">
        <f t="shared" si="25"/>
        <v>0</v>
      </c>
      <c r="DT113" s="20">
        <f t="shared" si="26"/>
        <v>1</v>
      </c>
      <c r="DU113" s="19">
        <f t="shared" si="27"/>
        <v>0</v>
      </c>
      <c r="DV113" s="19">
        <f t="shared" si="28"/>
        <v>0</v>
      </c>
      <c r="DW113" s="19">
        <f t="shared" si="29"/>
        <v>0</v>
      </c>
      <c r="DX113" s="19">
        <f t="shared" si="30"/>
        <v>0</v>
      </c>
      <c r="DY113" s="19">
        <f t="shared" si="31"/>
        <v>0</v>
      </c>
    </row>
    <row r="114" spans="1:129" ht="14.5" customHeight="1" x14ac:dyDescent="0.35">
      <c r="A114">
        <v>2406</v>
      </c>
      <c r="B114" t="s">
        <v>581</v>
      </c>
      <c r="C114" t="s">
        <v>582</v>
      </c>
      <c r="D114" t="s">
        <v>583</v>
      </c>
      <c r="E114" t="s">
        <v>584</v>
      </c>
      <c r="F114" t="s">
        <v>585</v>
      </c>
      <c r="G114" t="s">
        <v>586</v>
      </c>
      <c r="H114" t="s">
        <v>587</v>
      </c>
      <c r="I114">
        <v>2021</v>
      </c>
      <c r="J114" t="s">
        <v>588</v>
      </c>
      <c r="K114" t="s">
        <v>514</v>
      </c>
      <c r="L114">
        <v>12</v>
      </c>
      <c r="M114">
        <v>1</v>
      </c>
      <c r="N114" t="s">
        <v>589</v>
      </c>
      <c r="O114" t="s">
        <v>122</v>
      </c>
      <c r="P114" t="s">
        <v>123</v>
      </c>
      <c r="Q114" t="s">
        <v>590</v>
      </c>
      <c r="R114" t="s">
        <v>140</v>
      </c>
      <c r="S114" t="s">
        <v>126</v>
      </c>
      <c r="T114" t="s">
        <v>127</v>
      </c>
      <c r="U114" t="s">
        <v>591</v>
      </c>
      <c r="V114">
        <v>0</v>
      </c>
      <c r="W114">
        <v>0</v>
      </c>
      <c r="X114">
        <v>0</v>
      </c>
      <c r="Y114">
        <v>0</v>
      </c>
      <c r="Z114">
        <v>0</v>
      </c>
      <c r="AA114">
        <v>0</v>
      </c>
      <c r="AB114">
        <v>0</v>
      </c>
      <c r="AC114">
        <v>0</v>
      </c>
      <c r="AD114">
        <v>0</v>
      </c>
      <c r="AE114">
        <v>0</v>
      </c>
      <c r="AF114">
        <v>0</v>
      </c>
      <c r="AG114" s="28">
        <v>0</v>
      </c>
      <c r="AH114" s="28">
        <v>0</v>
      </c>
      <c r="AI114" s="28">
        <v>0</v>
      </c>
      <c r="AJ114" s="28">
        <v>0</v>
      </c>
      <c r="AK114" s="29">
        <f t="shared" si="16"/>
        <v>0</v>
      </c>
      <c r="AL114" s="30">
        <f t="shared" si="17"/>
        <v>0</v>
      </c>
      <c r="AM114" s="27">
        <v>0</v>
      </c>
      <c r="AN114" s="27">
        <v>0</v>
      </c>
      <c r="AO114" s="27">
        <v>0</v>
      </c>
      <c r="AP114" s="27">
        <v>0</v>
      </c>
      <c r="AQ114" s="27">
        <v>0</v>
      </c>
      <c r="AR114" s="27">
        <v>0</v>
      </c>
      <c r="AS114" s="31">
        <f t="shared" si="18"/>
        <v>0</v>
      </c>
      <c r="AT114" s="32">
        <f t="shared" si="19"/>
        <v>0</v>
      </c>
      <c r="AU114" s="24">
        <v>0</v>
      </c>
      <c r="AV114" s="24">
        <v>0</v>
      </c>
      <c r="AW114" s="24">
        <v>0</v>
      </c>
      <c r="AX114" s="24">
        <v>1</v>
      </c>
      <c r="AY114" s="24">
        <v>0</v>
      </c>
      <c r="AZ114" s="25">
        <f t="shared" si="20"/>
        <v>1</v>
      </c>
      <c r="BA114" s="26">
        <f t="shared" si="21"/>
        <v>1</v>
      </c>
      <c r="BB114" s="23">
        <f t="shared" si="22"/>
        <v>1</v>
      </c>
      <c r="BC114" s="20">
        <f t="shared" si="23"/>
        <v>1</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1</v>
      </c>
      <c r="CB114">
        <v>0</v>
      </c>
      <c r="CC114">
        <v>0</v>
      </c>
      <c r="CD114">
        <v>0</v>
      </c>
      <c r="CE114">
        <v>0</v>
      </c>
      <c r="CF114">
        <v>0</v>
      </c>
      <c r="CG114">
        <v>0</v>
      </c>
      <c r="CH114">
        <v>0</v>
      </c>
      <c r="CI114">
        <v>0</v>
      </c>
      <c r="CJ114">
        <v>0</v>
      </c>
      <c r="CK114">
        <v>0</v>
      </c>
      <c r="CL114">
        <v>0</v>
      </c>
      <c r="CM114">
        <v>0</v>
      </c>
      <c r="CN114">
        <v>0</v>
      </c>
      <c r="CO114">
        <v>0</v>
      </c>
      <c r="CP114">
        <v>0</v>
      </c>
      <c r="CQ114" s="21">
        <v>1</v>
      </c>
      <c r="CR114" s="22">
        <v>0</v>
      </c>
      <c r="CS114" s="20">
        <v>1</v>
      </c>
      <c r="CT114" s="22">
        <v>0</v>
      </c>
      <c r="CU114" s="22">
        <v>0</v>
      </c>
      <c r="CV114" s="22">
        <v>0</v>
      </c>
      <c r="CW114" s="21">
        <v>0</v>
      </c>
      <c r="CX114" s="22">
        <v>0</v>
      </c>
      <c r="CY114" s="22">
        <v>0</v>
      </c>
      <c r="CZ114" s="21">
        <v>0</v>
      </c>
      <c r="DA114" s="22">
        <v>0</v>
      </c>
      <c r="DB114" s="22">
        <v>0</v>
      </c>
      <c r="DC114" s="21">
        <v>0</v>
      </c>
      <c r="DD114" s="22">
        <v>0</v>
      </c>
      <c r="DE114" s="22">
        <v>0</v>
      </c>
      <c r="DF114" s="22">
        <v>0</v>
      </c>
      <c r="DG114" s="21">
        <v>0</v>
      </c>
      <c r="DH114" s="21">
        <v>0</v>
      </c>
      <c r="DI114" s="21">
        <v>0</v>
      </c>
      <c r="DJ114" s="22">
        <v>0</v>
      </c>
      <c r="DK114" s="22">
        <v>0</v>
      </c>
      <c r="DL114" s="22">
        <v>0</v>
      </c>
      <c r="DM114" s="21">
        <v>0</v>
      </c>
      <c r="DN114" s="22">
        <v>0</v>
      </c>
      <c r="DO114" s="22">
        <v>0</v>
      </c>
      <c r="DP114" s="22">
        <v>0</v>
      </c>
      <c r="DQ114" s="21">
        <v>0</v>
      </c>
      <c r="DR114" s="19">
        <f t="shared" si="24"/>
        <v>0</v>
      </c>
      <c r="DS114" s="19">
        <f t="shared" si="25"/>
        <v>0</v>
      </c>
      <c r="DT114" s="20">
        <f t="shared" si="26"/>
        <v>1</v>
      </c>
      <c r="DU114" s="19">
        <f t="shared" si="27"/>
        <v>0</v>
      </c>
      <c r="DV114" s="19">
        <f t="shared" si="28"/>
        <v>0</v>
      </c>
      <c r="DW114" s="19">
        <f t="shared" si="29"/>
        <v>0</v>
      </c>
      <c r="DX114" s="19">
        <f t="shared" si="30"/>
        <v>0</v>
      </c>
      <c r="DY114" s="19">
        <f t="shared" si="31"/>
        <v>0</v>
      </c>
    </row>
    <row r="115" spans="1:129" ht="14.5" customHeight="1" x14ac:dyDescent="0.35">
      <c r="A115">
        <v>2791</v>
      </c>
      <c r="B115" t="s">
        <v>185</v>
      </c>
      <c r="C115" t="s">
        <v>3548</v>
      </c>
      <c r="D115" t="s">
        <v>3549</v>
      </c>
      <c r="E115" t="s">
        <v>3550</v>
      </c>
      <c r="F115" t="s">
        <v>3551</v>
      </c>
      <c r="G115" t="s">
        <v>3552</v>
      </c>
      <c r="H115" t="s">
        <v>3166</v>
      </c>
      <c r="I115">
        <v>2021</v>
      </c>
      <c r="J115" t="s">
        <v>3553</v>
      </c>
      <c r="K115" t="s">
        <v>894</v>
      </c>
      <c r="N115" t="s">
        <v>3554</v>
      </c>
      <c r="O115" t="s">
        <v>207</v>
      </c>
      <c r="P115" t="s">
        <v>123</v>
      </c>
      <c r="Q115" t="s">
        <v>3555</v>
      </c>
      <c r="R115" t="s">
        <v>140</v>
      </c>
      <c r="S115" t="s">
        <v>194</v>
      </c>
      <c r="T115" t="s">
        <v>195</v>
      </c>
      <c r="U115" t="s">
        <v>3538</v>
      </c>
      <c r="V115">
        <v>0</v>
      </c>
      <c r="W115">
        <v>0</v>
      </c>
      <c r="X115">
        <v>0</v>
      </c>
      <c r="Y115">
        <v>0</v>
      </c>
      <c r="Z115">
        <v>0</v>
      </c>
      <c r="AA115">
        <v>0</v>
      </c>
      <c r="AB115">
        <v>0</v>
      </c>
      <c r="AC115">
        <v>0</v>
      </c>
      <c r="AD115">
        <v>0</v>
      </c>
      <c r="AE115">
        <v>0</v>
      </c>
      <c r="AF115">
        <v>0</v>
      </c>
      <c r="AG115" s="28">
        <v>0</v>
      </c>
      <c r="AH115" s="28">
        <v>0</v>
      </c>
      <c r="AI115" s="28">
        <v>0</v>
      </c>
      <c r="AJ115" s="28">
        <v>1</v>
      </c>
      <c r="AK115" s="29">
        <f t="shared" si="16"/>
        <v>1</v>
      </c>
      <c r="AL115" s="30">
        <f t="shared" si="17"/>
        <v>1</v>
      </c>
      <c r="AM115" s="27">
        <v>0</v>
      </c>
      <c r="AN115" s="27">
        <v>0</v>
      </c>
      <c r="AO115" s="27">
        <v>0</v>
      </c>
      <c r="AP115" s="27">
        <v>0</v>
      </c>
      <c r="AQ115" s="27">
        <v>0</v>
      </c>
      <c r="AR115" s="27">
        <v>0</v>
      </c>
      <c r="AS115" s="31">
        <f t="shared" si="18"/>
        <v>0</v>
      </c>
      <c r="AT115" s="32">
        <f t="shared" si="19"/>
        <v>0</v>
      </c>
      <c r="AU115" s="24">
        <v>0</v>
      </c>
      <c r="AV115" s="24">
        <v>0</v>
      </c>
      <c r="AW115" s="24">
        <v>0</v>
      </c>
      <c r="AX115" s="24">
        <v>0</v>
      </c>
      <c r="AY115" s="24">
        <v>0</v>
      </c>
      <c r="AZ115" s="25">
        <f t="shared" si="20"/>
        <v>0</v>
      </c>
      <c r="BA115" s="26">
        <f t="shared" si="21"/>
        <v>0</v>
      </c>
      <c r="BB115" s="23">
        <f t="shared" si="22"/>
        <v>1</v>
      </c>
      <c r="BC115" s="20">
        <f t="shared" si="23"/>
        <v>1</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s="21">
        <v>0</v>
      </c>
      <c r="CR115" s="22">
        <v>0</v>
      </c>
      <c r="CS115" s="20">
        <v>0</v>
      </c>
      <c r="CT115" s="22">
        <v>0</v>
      </c>
      <c r="CU115" s="22">
        <v>0</v>
      </c>
      <c r="CV115" s="22">
        <v>0</v>
      </c>
      <c r="CW115" s="21">
        <v>0</v>
      </c>
      <c r="CX115" s="22">
        <v>0</v>
      </c>
      <c r="CY115" s="22">
        <v>0</v>
      </c>
      <c r="CZ115" s="21">
        <v>0</v>
      </c>
      <c r="DA115" s="22">
        <v>0</v>
      </c>
      <c r="DB115" s="22">
        <v>0</v>
      </c>
      <c r="DC115" s="21">
        <v>0</v>
      </c>
      <c r="DD115" s="22">
        <v>0</v>
      </c>
      <c r="DE115" s="22">
        <v>0</v>
      </c>
      <c r="DF115" s="22">
        <v>0</v>
      </c>
      <c r="DG115" s="21">
        <v>0</v>
      </c>
      <c r="DH115" s="21">
        <v>0</v>
      </c>
      <c r="DI115" s="21">
        <v>0</v>
      </c>
      <c r="DJ115" s="22">
        <v>0</v>
      </c>
      <c r="DK115" s="22">
        <v>0</v>
      </c>
      <c r="DL115" s="22">
        <v>0</v>
      </c>
      <c r="DM115" s="21">
        <v>1</v>
      </c>
      <c r="DN115" s="22">
        <v>0</v>
      </c>
      <c r="DO115" s="22">
        <v>1</v>
      </c>
      <c r="DP115" s="22">
        <v>0</v>
      </c>
      <c r="DQ115" s="21">
        <v>0</v>
      </c>
      <c r="DR115" s="19">
        <f t="shared" si="24"/>
        <v>0</v>
      </c>
      <c r="DS115" s="19">
        <f t="shared" si="25"/>
        <v>0</v>
      </c>
      <c r="DT115" s="20">
        <f t="shared" si="26"/>
        <v>0</v>
      </c>
      <c r="DU115" s="19">
        <f t="shared" si="27"/>
        <v>0</v>
      </c>
      <c r="DV115" s="19">
        <f t="shared" si="28"/>
        <v>0</v>
      </c>
      <c r="DW115" s="19">
        <f t="shared" si="29"/>
        <v>0</v>
      </c>
      <c r="DX115" s="19">
        <f t="shared" si="30"/>
        <v>0</v>
      </c>
      <c r="DY115" s="19">
        <f t="shared" si="31"/>
        <v>0</v>
      </c>
    </row>
    <row r="116" spans="1:129" ht="14.5" customHeight="1" x14ac:dyDescent="0.35">
      <c r="A116">
        <v>2374</v>
      </c>
      <c r="B116" t="s">
        <v>276</v>
      </c>
      <c r="C116" t="s">
        <v>399</v>
      </c>
      <c r="D116" t="s">
        <v>400</v>
      </c>
      <c r="E116" t="s">
        <v>401</v>
      </c>
      <c r="F116" t="s">
        <v>401</v>
      </c>
      <c r="H116" t="s">
        <v>402</v>
      </c>
      <c r="I116">
        <v>2021</v>
      </c>
      <c r="J116" t="s">
        <v>403</v>
      </c>
      <c r="K116" t="s">
        <v>404</v>
      </c>
      <c r="O116" t="s">
        <v>138</v>
      </c>
      <c r="P116" t="s">
        <v>123</v>
      </c>
      <c r="Q116" t="s">
        <v>405</v>
      </c>
      <c r="R116" t="s">
        <v>140</v>
      </c>
      <c r="S116" t="s">
        <v>126</v>
      </c>
      <c r="T116" t="s">
        <v>127</v>
      </c>
      <c r="U116" t="s">
        <v>406</v>
      </c>
      <c r="V116">
        <v>1</v>
      </c>
      <c r="W116">
        <v>0</v>
      </c>
      <c r="X116">
        <v>0</v>
      </c>
      <c r="Y116">
        <v>0</v>
      </c>
      <c r="Z116">
        <v>0</v>
      </c>
      <c r="AA116">
        <v>0</v>
      </c>
      <c r="AB116">
        <v>0</v>
      </c>
      <c r="AC116">
        <v>0</v>
      </c>
      <c r="AD116">
        <v>0</v>
      </c>
      <c r="AE116">
        <v>0</v>
      </c>
      <c r="AF116">
        <v>0</v>
      </c>
      <c r="AG116" s="28">
        <v>0</v>
      </c>
      <c r="AH116" s="28">
        <v>0</v>
      </c>
      <c r="AI116" s="28">
        <v>0</v>
      </c>
      <c r="AJ116" s="28">
        <v>0</v>
      </c>
      <c r="AK116" s="29">
        <f t="shared" si="16"/>
        <v>0</v>
      </c>
      <c r="AL116" s="30">
        <f t="shared" si="17"/>
        <v>0</v>
      </c>
      <c r="AM116" s="27">
        <v>0</v>
      </c>
      <c r="AN116" s="27">
        <v>0</v>
      </c>
      <c r="AO116" s="27">
        <v>0</v>
      </c>
      <c r="AP116" s="27">
        <v>0</v>
      </c>
      <c r="AQ116" s="27">
        <v>0</v>
      </c>
      <c r="AR116" s="27">
        <v>0</v>
      </c>
      <c r="AS116" s="31">
        <f t="shared" si="18"/>
        <v>0</v>
      </c>
      <c r="AT116" s="32">
        <f t="shared" si="19"/>
        <v>0</v>
      </c>
      <c r="AU116" s="24">
        <v>0</v>
      </c>
      <c r="AV116" s="24">
        <v>0</v>
      </c>
      <c r="AW116" s="24">
        <v>1</v>
      </c>
      <c r="AX116" s="24">
        <v>0</v>
      </c>
      <c r="AY116" s="24">
        <v>0</v>
      </c>
      <c r="AZ116" s="25">
        <f t="shared" si="20"/>
        <v>1</v>
      </c>
      <c r="BA116" s="26">
        <f t="shared" si="21"/>
        <v>1</v>
      </c>
      <c r="BB116" s="23">
        <f t="shared" si="22"/>
        <v>1</v>
      </c>
      <c r="BC116" s="20">
        <f t="shared" si="23"/>
        <v>1</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1</v>
      </c>
      <c r="CA116">
        <v>0</v>
      </c>
      <c r="CB116">
        <v>0</v>
      </c>
      <c r="CC116">
        <v>0</v>
      </c>
      <c r="CD116">
        <v>0</v>
      </c>
      <c r="CE116">
        <v>0</v>
      </c>
      <c r="CF116">
        <v>0</v>
      </c>
      <c r="CG116">
        <v>0</v>
      </c>
      <c r="CH116">
        <v>0</v>
      </c>
      <c r="CI116">
        <v>0</v>
      </c>
      <c r="CJ116">
        <v>0</v>
      </c>
      <c r="CK116">
        <v>0</v>
      </c>
      <c r="CL116">
        <v>0</v>
      </c>
      <c r="CM116">
        <v>0</v>
      </c>
      <c r="CN116">
        <v>0</v>
      </c>
      <c r="CO116">
        <v>0</v>
      </c>
      <c r="CP116">
        <v>0</v>
      </c>
      <c r="CQ116" s="21">
        <v>1</v>
      </c>
      <c r="CR116" s="22">
        <v>0</v>
      </c>
      <c r="CS116" s="20">
        <v>1</v>
      </c>
      <c r="CT116" s="22">
        <v>0</v>
      </c>
      <c r="CU116" s="22">
        <v>0</v>
      </c>
      <c r="CV116" s="22">
        <v>0</v>
      </c>
      <c r="CW116" s="21">
        <v>0</v>
      </c>
      <c r="CX116" s="22">
        <v>0</v>
      </c>
      <c r="CY116" s="22">
        <v>0</v>
      </c>
      <c r="CZ116" s="21">
        <v>0</v>
      </c>
      <c r="DA116" s="22">
        <v>0</v>
      </c>
      <c r="DB116" s="22">
        <v>0</v>
      </c>
      <c r="DC116" s="21">
        <v>0</v>
      </c>
      <c r="DD116" s="22">
        <v>0</v>
      </c>
      <c r="DE116" s="22">
        <v>0</v>
      </c>
      <c r="DF116" s="22">
        <v>0</v>
      </c>
      <c r="DG116" s="21">
        <v>0</v>
      </c>
      <c r="DH116" s="21">
        <v>0</v>
      </c>
      <c r="DI116" s="21">
        <v>0</v>
      </c>
      <c r="DJ116" s="22">
        <v>0</v>
      </c>
      <c r="DK116" s="22">
        <v>0</v>
      </c>
      <c r="DL116" s="22">
        <v>0</v>
      </c>
      <c r="DM116" s="21">
        <v>0</v>
      </c>
      <c r="DN116" s="22">
        <v>0</v>
      </c>
      <c r="DO116" s="22">
        <v>0</v>
      </c>
      <c r="DP116" s="22">
        <v>0</v>
      </c>
      <c r="DQ116" s="21">
        <v>0</v>
      </c>
      <c r="DR116" s="19">
        <f t="shared" si="24"/>
        <v>0</v>
      </c>
      <c r="DS116" s="19">
        <f t="shared" si="25"/>
        <v>0</v>
      </c>
      <c r="DT116" s="20">
        <f t="shared" si="26"/>
        <v>1</v>
      </c>
      <c r="DU116" s="19">
        <f t="shared" si="27"/>
        <v>0</v>
      </c>
      <c r="DV116" s="19">
        <f t="shared" si="28"/>
        <v>0</v>
      </c>
      <c r="DW116" s="19">
        <f t="shared" si="29"/>
        <v>0</v>
      </c>
      <c r="DX116" s="19">
        <f t="shared" si="30"/>
        <v>0</v>
      </c>
      <c r="DY116" s="19">
        <f t="shared" si="31"/>
        <v>0</v>
      </c>
    </row>
    <row r="117" spans="1:129" ht="14.5" customHeight="1" x14ac:dyDescent="0.35">
      <c r="A117">
        <v>2605</v>
      </c>
      <c r="B117" t="s">
        <v>244</v>
      </c>
      <c r="C117" t="s">
        <v>2351</v>
      </c>
      <c r="D117" t="s">
        <v>2352</v>
      </c>
      <c r="E117" t="s">
        <v>2353</v>
      </c>
      <c r="F117" t="s">
        <v>1371</v>
      </c>
      <c r="G117" t="s">
        <v>2354</v>
      </c>
      <c r="H117" t="s">
        <v>2327</v>
      </c>
      <c r="I117">
        <v>2021</v>
      </c>
      <c r="J117" t="s">
        <v>2355</v>
      </c>
      <c r="K117" t="s">
        <v>305</v>
      </c>
      <c r="L117">
        <v>11</v>
      </c>
      <c r="M117">
        <v>1</v>
      </c>
      <c r="N117" t="s">
        <v>2356</v>
      </c>
      <c r="O117" t="s">
        <v>122</v>
      </c>
      <c r="P117" t="s">
        <v>123</v>
      </c>
      <c r="Q117" t="s">
        <v>2357</v>
      </c>
      <c r="R117" t="s">
        <v>140</v>
      </c>
      <c r="S117" t="s">
        <v>126</v>
      </c>
      <c r="T117" t="s">
        <v>127</v>
      </c>
      <c r="U117" t="s">
        <v>2358</v>
      </c>
      <c r="V117">
        <v>0</v>
      </c>
      <c r="W117">
        <v>0</v>
      </c>
      <c r="X117">
        <v>0</v>
      </c>
      <c r="Y117">
        <v>0</v>
      </c>
      <c r="Z117">
        <v>0</v>
      </c>
      <c r="AA117">
        <v>0</v>
      </c>
      <c r="AB117">
        <v>0</v>
      </c>
      <c r="AC117">
        <v>0</v>
      </c>
      <c r="AD117">
        <v>0</v>
      </c>
      <c r="AE117">
        <v>0</v>
      </c>
      <c r="AF117">
        <v>0</v>
      </c>
      <c r="AG117" s="28">
        <v>0</v>
      </c>
      <c r="AH117" s="28">
        <v>0</v>
      </c>
      <c r="AI117" s="28">
        <v>0</v>
      </c>
      <c r="AJ117" s="28">
        <v>0</v>
      </c>
      <c r="AK117" s="29">
        <f t="shared" si="16"/>
        <v>0</v>
      </c>
      <c r="AL117" s="30">
        <f t="shared" si="17"/>
        <v>0</v>
      </c>
      <c r="AM117" s="27">
        <v>0</v>
      </c>
      <c r="AN117" s="27">
        <v>0</v>
      </c>
      <c r="AO117" s="27">
        <v>0</v>
      </c>
      <c r="AP117" s="27">
        <v>0</v>
      </c>
      <c r="AQ117" s="27">
        <v>0</v>
      </c>
      <c r="AR117" s="27">
        <v>0</v>
      </c>
      <c r="AS117" s="31">
        <f t="shared" si="18"/>
        <v>0</v>
      </c>
      <c r="AT117" s="32">
        <f t="shared" si="19"/>
        <v>0</v>
      </c>
      <c r="AU117" s="24">
        <v>0</v>
      </c>
      <c r="AV117" s="24">
        <v>0</v>
      </c>
      <c r="AW117" s="24">
        <v>0</v>
      </c>
      <c r="AX117" s="24">
        <v>0</v>
      </c>
      <c r="AY117" s="24">
        <v>1</v>
      </c>
      <c r="AZ117" s="25">
        <f t="shared" si="20"/>
        <v>1</v>
      </c>
      <c r="BA117" s="26">
        <f t="shared" si="21"/>
        <v>1</v>
      </c>
      <c r="BB117" s="23">
        <f t="shared" si="22"/>
        <v>1</v>
      </c>
      <c r="BC117" s="20">
        <f t="shared" si="23"/>
        <v>1</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s="21">
        <v>1</v>
      </c>
      <c r="CR117" s="22">
        <v>0</v>
      </c>
      <c r="CS117" s="20">
        <v>1</v>
      </c>
      <c r="CT117" s="22">
        <v>0</v>
      </c>
      <c r="CU117" s="22">
        <v>0</v>
      </c>
      <c r="CV117" s="22">
        <v>0</v>
      </c>
      <c r="CW117" s="21">
        <v>0</v>
      </c>
      <c r="CX117" s="22">
        <v>0</v>
      </c>
      <c r="CY117" s="22">
        <v>0</v>
      </c>
      <c r="CZ117" s="21">
        <v>0</v>
      </c>
      <c r="DA117" s="22">
        <v>0</v>
      </c>
      <c r="DB117" s="22">
        <v>0</v>
      </c>
      <c r="DC117" s="21">
        <v>0</v>
      </c>
      <c r="DD117" s="22">
        <v>0</v>
      </c>
      <c r="DE117" s="22">
        <v>0</v>
      </c>
      <c r="DF117" s="22">
        <v>0</v>
      </c>
      <c r="DG117" s="21">
        <v>0</v>
      </c>
      <c r="DH117" s="21">
        <v>0</v>
      </c>
      <c r="DI117" s="21">
        <v>0</v>
      </c>
      <c r="DJ117" s="22">
        <v>0</v>
      </c>
      <c r="DK117" s="22">
        <v>0</v>
      </c>
      <c r="DL117" s="22">
        <v>0</v>
      </c>
      <c r="DM117" s="21">
        <v>0</v>
      </c>
      <c r="DN117" s="22">
        <v>0</v>
      </c>
      <c r="DO117" s="22">
        <v>0</v>
      </c>
      <c r="DP117" s="22">
        <v>0</v>
      </c>
      <c r="DQ117" s="21">
        <v>0</v>
      </c>
      <c r="DR117" s="19">
        <f t="shared" si="24"/>
        <v>0</v>
      </c>
      <c r="DS117" s="19">
        <f t="shared" si="25"/>
        <v>0</v>
      </c>
      <c r="DT117" s="20">
        <f t="shared" si="26"/>
        <v>1</v>
      </c>
      <c r="DU117" s="19">
        <f t="shared" si="27"/>
        <v>0</v>
      </c>
      <c r="DV117" s="19">
        <f t="shared" si="28"/>
        <v>0</v>
      </c>
      <c r="DW117" s="19">
        <f t="shared" si="29"/>
        <v>0</v>
      </c>
      <c r="DX117" s="19">
        <f t="shared" si="30"/>
        <v>0</v>
      </c>
      <c r="DY117" s="19">
        <f t="shared" si="31"/>
        <v>0</v>
      </c>
    </row>
    <row r="118" spans="1:129" ht="14.5" customHeight="1" x14ac:dyDescent="0.35">
      <c r="A118">
        <v>2600</v>
      </c>
      <c r="B118" t="s">
        <v>2304</v>
      </c>
      <c r="C118" t="s">
        <v>2305</v>
      </c>
      <c r="D118" t="s">
        <v>2306</v>
      </c>
      <c r="E118" t="s">
        <v>2307</v>
      </c>
      <c r="F118" t="s">
        <v>2308</v>
      </c>
      <c r="G118" t="s">
        <v>2309</v>
      </c>
      <c r="H118" t="s">
        <v>2075</v>
      </c>
      <c r="I118">
        <v>2021</v>
      </c>
      <c r="J118" t="s">
        <v>2310</v>
      </c>
      <c r="K118" t="s">
        <v>707</v>
      </c>
      <c r="L118">
        <v>20</v>
      </c>
      <c r="M118">
        <v>6</v>
      </c>
      <c r="N118" t="s">
        <v>2311</v>
      </c>
      <c r="O118" t="s">
        <v>709</v>
      </c>
      <c r="P118" t="s">
        <v>123</v>
      </c>
      <c r="Q118" t="s">
        <v>2312</v>
      </c>
      <c r="R118" s="53" t="s">
        <v>140</v>
      </c>
      <c r="S118" t="s">
        <v>126</v>
      </c>
      <c r="T118" t="s">
        <v>172</v>
      </c>
      <c r="U118" t="s">
        <v>711</v>
      </c>
      <c r="V118">
        <v>0</v>
      </c>
      <c r="W118">
        <v>0</v>
      </c>
      <c r="X118">
        <v>0</v>
      </c>
      <c r="Y118">
        <v>0</v>
      </c>
      <c r="Z118">
        <v>0</v>
      </c>
      <c r="AA118">
        <v>0</v>
      </c>
      <c r="AB118">
        <v>0</v>
      </c>
      <c r="AC118">
        <v>0</v>
      </c>
      <c r="AD118">
        <v>0</v>
      </c>
      <c r="AE118">
        <v>0</v>
      </c>
      <c r="AF118">
        <v>0</v>
      </c>
      <c r="AG118" s="28">
        <v>0</v>
      </c>
      <c r="AH118" s="28">
        <v>1</v>
      </c>
      <c r="AI118" s="28">
        <v>0</v>
      </c>
      <c r="AJ118" s="28">
        <v>0</v>
      </c>
      <c r="AK118" s="29">
        <f t="shared" si="16"/>
        <v>1</v>
      </c>
      <c r="AL118" s="30">
        <f t="shared" si="17"/>
        <v>1</v>
      </c>
      <c r="AM118" s="27">
        <v>0</v>
      </c>
      <c r="AN118" s="27">
        <v>0</v>
      </c>
      <c r="AO118" s="27">
        <v>0</v>
      </c>
      <c r="AP118" s="27">
        <v>0</v>
      </c>
      <c r="AQ118" s="27">
        <v>0</v>
      </c>
      <c r="AR118" s="27">
        <v>0</v>
      </c>
      <c r="AS118" s="31">
        <f t="shared" si="18"/>
        <v>0</v>
      </c>
      <c r="AT118" s="32">
        <f t="shared" si="19"/>
        <v>0</v>
      </c>
      <c r="AU118" s="24">
        <v>0</v>
      </c>
      <c r="AV118" s="24">
        <v>0</v>
      </c>
      <c r="AW118" s="24">
        <v>0</v>
      </c>
      <c r="AX118" s="24">
        <v>0</v>
      </c>
      <c r="AY118" s="24">
        <v>0</v>
      </c>
      <c r="AZ118" s="25">
        <f t="shared" si="20"/>
        <v>0</v>
      </c>
      <c r="BA118" s="26">
        <f t="shared" si="21"/>
        <v>0</v>
      </c>
      <c r="BB118" s="23">
        <f t="shared" si="22"/>
        <v>1</v>
      </c>
      <c r="BC118" s="20">
        <f t="shared" si="23"/>
        <v>1</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s="21">
        <v>1</v>
      </c>
      <c r="CR118" s="22">
        <v>0</v>
      </c>
      <c r="CS118" s="20">
        <v>0</v>
      </c>
      <c r="CT118" s="22">
        <v>0</v>
      </c>
      <c r="CU118" s="22">
        <v>0</v>
      </c>
      <c r="CV118" s="22">
        <v>1</v>
      </c>
      <c r="CW118" s="21">
        <v>0</v>
      </c>
      <c r="CX118" s="22">
        <v>0</v>
      </c>
      <c r="CY118" s="22">
        <v>0</v>
      </c>
      <c r="CZ118" s="21">
        <v>0</v>
      </c>
      <c r="DA118" s="22">
        <v>0</v>
      </c>
      <c r="DB118" s="22">
        <v>0</v>
      </c>
      <c r="DC118" s="21">
        <v>0</v>
      </c>
      <c r="DD118" s="22">
        <v>0</v>
      </c>
      <c r="DE118" s="22">
        <v>0</v>
      </c>
      <c r="DF118" s="22">
        <v>0</v>
      </c>
      <c r="DG118" s="21">
        <v>0</v>
      </c>
      <c r="DH118" s="21">
        <v>0</v>
      </c>
      <c r="DI118" s="21">
        <v>0</v>
      </c>
      <c r="DJ118" s="22">
        <v>0</v>
      </c>
      <c r="DK118" s="22">
        <v>0</v>
      </c>
      <c r="DL118" s="22">
        <v>0</v>
      </c>
      <c r="DM118" s="21">
        <v>0</v>
      </c>
      <c r="DN118" s="22">
        <v>0</v>
      </c>
      <c r="DO118" s="22">
        <v>0</v>
      </c>
      <c r="DP118" s="22">
        <v>0</v>
      </c>
      <c r="DQ118" s="21">
        <v>0</v>
      </c>
      <c r="DR118" s="19">
        <f t="shared" si="24"/>
        <v>0</v>
      </c>
      <c r="DS118" s="19">
        <f t="shared" si="25"/>
        <v>1</v>
      </c>
      <c r="DT118" s="20">
        <f t="shared" si="26"/>
        <v>0</v>
      </c>
      <c r="DU118" s="19">
        <f t="shared" si="27"/>
        <v>0</v>
      </c>
      <c r="DV118" s="19">
        <f t="shared" si="28"/>
        <v>0</v>
      </c>
      <c r="DW118" s="19">
        <f t="shared" si="29"/>
        <v>0</v>
      </c>
      <c r="DX118" s="19">
        <f t="shared" si="30"/>
        <v>0</v>
      </c>
      <c r="DY118" s="19">
        <f t="shared" si="31"/>
        <v>0</v>
      </c>
    </row>
    <row r="119" spans="1:129" ht="14.5" customHeight="1" x14ac:dyDescent="0.35">
      <c r="A119">
        <v>2674</v>
      </c>
      <c r="B119" t="s">
        <v>244</v>
      </c>
      <c r="C119" t="s">
        <v>2910</v>
      </c>
      <c r="D119" t="s">
        <v>2911</v>
      </c>
      <c r="E119" t="s">
        <v>2912</v>
      </c>
      <c r="F119" t="s">
        <v>2913</v>
      </c>
      <c r="G119" t="s">
        <v>2914</v>
      </c>
      <c r="H119" t="s">
        <v>2881</v>
      </c>
      <c r="I119">
        <v>2021</v>
      </c>
      <c r="J119" t="s">
        <v>2915</v>
      </c>
      <c r="K119" t="s">
        <v>883</v>
      </c>
      <c r="L119">
        <v>48</v>
      </c>
      <c r="M119">
        <v>2</v>
      </c>
      <c r="O119" t="s">
        <v>613</v>
      </c>
      <c r="P119" t="s">
        <v>123</v>
      </c>
      <c r="Q119" t="s">
        <v>2916</v>
      </c>
      <c r="R119" t="s">
        <v>125</v>
      </c>
      <c r="S119" t="s">
        <v>126</v>
      </c>
      <c r="T119" t="s">
        <v>127</v>
      </c>
      <c r="U119" t="s">
        <v>1168</v>
      </c>
      <c r="V119">
        <v>0</v>
      </c>
      <c r="W119">
        <v>0</v>
      </c>
      <c r="X119">
        <v>0</v>
      </c>
      <c r="Y119">
        <v>0</v>
      </c>
      <c r="Z119">
        <v>0</v>
      </c>
      <c r="AA119">
        <v>0</v>
      </c>
      <c r="AB119">
        <v>0</v>
      </c>
      <c r="AC119">
        <v>0</v>
      </c>
      <c r="AD119">
        <v>0</v>
      </c>
      <c r="AE119">
        <v>0</v>
      </c>
      <c r="AF119">
        <v>0</v>
      </c>
      <c r="AG119" s="28">
        <v>0</v>
      </c>
      <c r="AH119" s="28">
        <v>0</v>
      </c>
      <c r="AI119" s="28">
        <v>0</v>
      </c>
      <c r="AJ119" s="28">
        <v>0</v>
      </c>
      <c r="AK119" s="29">
        <f t="shared" si="16"/>
        <v>0</v>
      </c>
      <c r="AL119" s="30">
        <f t="shared" si="17"/>
        <v>0</v>
      </c>
      <c r="AM119" s="27">
        <v>0</v>
      </c>
      <c r="AN119" s="27">
        <v>0</v>
      </c>
      <c r="AO119" s="27">
        <v>0</v>
      </c>
      <c r="AP119" s="27">
        <v>0</v>
      </c>
      <c r="AQ119" s="27">
        <v>0</v>
      </c>
      <c r="AR119" s="27">
        <v>0</v>
      </c>
      <c r="AS119" s="31">
        <f t="shared" si="18"/>
        <v>0</v>
      </c>
      <c r="AT119" s="32">
        <f t="shared" si="19"/>
        <v>0</v>
      </c>
      <c r="AU119" s="24">
        <v>1</v>
      </c>
      <c r="AV119" s="24">
        <v>0</v>
      </c>
      <c r="AW119" s="24">
        <v>0</v>
      </c>
      <c r="AX119" s="24">
        <v>0</v>
      </c>
      <c r="AY119" s="24">
        <v>0</v>
      </c>
      <c r="AZ119" s="25">
        <f t="shared" si="20"/>
        <v>1</v>
      </c>
      <c r="BA119" s="26">
        <f t="shared" si="21"/>
        <v>1</v>
      </c>
      <c r="BB119" s="23">
        <f t="shared" si="22"/>
        <v>1</v>
      </c>
      <c r="BC119" s="20">
        <f t="shared" si="23"/>
        <v>1</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s="21">
        <v>1</v>
      </c>
      <c r="CR119" s="22">
        <v>0</v>
      </c>
      <c r="CS119" s="20">
        <v>1</v>
      </c>
      <c r="CT119" s="22">
        <v>0</v>
      </c>
      <c r="CU119" s="22">
        <v>0</v>
      </c>
      <c r="CV119" s="22">
        <v>0</v>
      </c>
      <c r="CW119" s="21">
        <v>0</v>
      </c>
      <c r="CX119" s="22">
        <v>0</v>
      </c>
      <c r="CY119" s="22">
        <v>0</v>
      </c>
      <c r="CZ119" s="21">
        <v>0</v>
      </c>
      <c r="DA119" s="22">
        <v>0</v>
      </c>
      <c r="DB119" s="22">
        <v>0</v>
      </c>
      <c r="DC119" s="21">
        <v>0</v>
      </c>
      <c r="DD119" s="22">
        <v>0</v>
      </c>
      <c r="DE119" s="22">
        <v>0</v>
      </c>
      <c r="DF119" s="22">
        <v>0</v>
      </c>
      <c r="DG119" s="21">
        <v>0</v>
      </c>
      <c r="DH119" s="21">
        <v>0</v>
      </c>
      <c r="DI119" s="21">
        <v>0</v>
      </c>
      <c r="DJ119" s="22">
        <v>0</v>
      </c>
      <c r="DK119" s="22">
        <v>0</v>
      </c>
      <c r="DL119" s="22">
        <v>0</v>
      </c>
      <c r="DM119" s="21">
        <v>0</v>
      </c>
      <c r="DN119" s="22">
        <v>0</v>
      </c>
      <c r="DO119" s="22">
        <v>0</v>
      </c>
      <c r="DP119" s="22">
        <v>0</v>
      </c>
      <c r="DQ119" s="21">
        <v>0</v>
      </c>
      <c r="DR119" s="19">
        <f t="shared" si="24"/>
        <v>0</v>
      </c>
      <c r="DS119" s="19">
        <f t="shared" si="25"/>
        <v>0</v>
      </c>
      <c r="DT119" s="20">
        <f t="shared" si="26"/>
        <v>1</v>
      </c>
      <c r="DU119" s="19">
        <f t="shared" si="27"/>
        <v>0</v>
      </c>
      <c r="DV119" s="19">
        <f t="shared" si="28"/>
        <v>0</v>
      </c>
      <c r="DW119" s="19">
        <f t="shared" si="29"/>
        <v>0</v>
      </c>
      <c r="DX119" s="19">
        <f t="shared" si="30"/>
        <v>0</v>
      </c>
      <c r="DY119" s="19">
        <f t="shared" si="31"/>
        <v>0</v>
      </c>
    </row>
    <row r="120" spans="1:129" ht="14.5" customHeight="1" x14ac:dyDescent="0.35">
      <c r="A120">
        <v>2724</v>
      </c>
      <c r="B120" t="s">
        <v>244</v>
      </c>
      <c r="C120" t="s">
        <v>3162</v>
      </c>
      <c r="D120" t="s">
        <v>3163</v>
      </c>
      <c r="E120" t="s">
        <v>3164</v>
      </c>
      <c r="F120" t="s">
        <v>1792</v>
      </c>
      <c r="G120" t="s">
        <v>3165</v>
      </c>
      <c r="H120" t="s">
        <v>3166</v>
      </c>
      <c r="I120">
        <v>2021</v>
      </c>
      <c r="J120" t="s">
        <v>3167</v>
      </c>
      <c r="K120" t="s">
        <v>3168</v>
      </c>
      <c r="N120" t="s">
        <v>3169</v>
      </c>
      <c r="O120" t="s">
        <v>846</v>
      </c>
      <c r="P120" t="s">
        <v>123</v>
      </c>
      <c r="Q120" t="s">
        <v>3170</v>
      </c>
      <c r="R120" t="s">
        <v>140</v>
      </c>
      <c r="S120" t="s">
        <v>126</v>
      </c>
      <c r="T120" t="s">
        <v>127</v>
      </c>
      <c r="U120" t="s">
        <v>3171</v>
      </c>
      <c r="V120">
        <v>0</v>
      </c>
      <c r="W120">
        <v>0</v>
      </c>
      <c r="X120">
        <v>0</v>
      </c>
      <c r="Y120">
        <v>0</v>
      </c>
      <c r="Z120">
        <v>0</v>
      </c>
      <c r="AA120">
        <v>0</v>
      </c>
      <c r="AB120">
        <v>0</v>
      </c>
      <c r="AC120">
        <v>0</v>
      </c>
      <c r="AD120">
        <v>0</v>
      </c>
      <c r="AE120">
        <v>0</v>
      </c>
      <c r="AF120">
        <v>0</v>
      </c>
      <c r="AG120" s="28">
        <v>0</v>
      </c>
      <c r="AH120" s="28">
        <v>0</v>
      </c>
      <c r="AI120" s="28">
        <v>0</v>
      </c>
      <c r="AJ120" s="28">
        <v>0</v>
      </c>
      <c r="AK120" s="29">
        <f t="shared" si="16"/>
        <v>0</v>
      </c>
      <c r="AL120" s="30">
        <f t="shared" si="17"/>
        <v>0</v>
      </c>
      <c r="AM120" s="27">
        <v>0</v>
      </c>
      <c r="AN120" s="27">
        <v>0</v>
      </c>
      <c r="AO120" s="27">
        <v>0</v>
      </c>
      <c r="AP120" s="27">
        <v>0</v>
      </c>
      <c r="AQ120" s="27">
        <v>0</v>
      </c>
      <c r="AR120" s="27">
        <v>0</v>
      </c>
      <c r="AS120" s="31">
        <f t="shared" si="18"/>
        <v>0</v>
      </c>
      <c r="AT120" s="32">
        <f t="shared" si="19"/>
        <v>0</v>
      </c>
      <c r="AU120" s="24">
        <v>0</v>
      </c>
      <c r="AV120" s="24">
        <v>0</v>
      </c>
      <c r="AW120" s="24">
        <v>0</v>
      </c>
      <c r="AX120" s="24">
        <v>1</v>
      </c>
      <c r="AY120" s="24">
        <v>0</v>
      </c>
      <c r="AZ120" s="25">
        <f t="shared" si="20"/>
        <v>1</v>
      </c>
      <c r="BA120" s="26">
        <f t="shared" si="21"/>
        <v>1</v>
      </c>
      <c r="BB120" s="23">
        <f t="shared" si="22"/>
        <v>1</v>
      </c>
      <c r="BC120" s="20">
        <f t="shared" si="23"/>
        <v>1</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s="21">
        <v>1</v>
      </c>
      <c r="CR120" s="22">
        <v>0</v>
      </c>
      <c r="CS120" s="20">
        <v>1</v>
      </c>
      <c r="CT120" s="22">
        <v>0</v>
      </c>
      <c r="CU120" s="22">
        <v>0</v>
      </c>
      <c r="CV120" s="22">
        <v>0</v>
      </c>
      <c r="CW120" s="21">
        <v>0</v>
      </c>
      <c r="CX120" s="22">
        <v>0</v>
      </c>
      <c r="CY120" s="22">
        <v>0</v>
      </c>
      <c r="CZ120" s="21">
        <v>0</v>
      </c>
      <c r="DA120" s="22">
        <v>0</v>
      </c>
      <c r="DB120" s="22">
        <v>0</v>
      </c>
      <c r="DC120" s="21">
        <v>0</v>
      </c>
      <c r="DD120" s="22">
        <v>0</v>
      </c>
      <c r="DE120" s="22">
        <v>0</v>
      </c>
      <c r="DF120" s="22">
        <v>0</v>
      </c>
      <c r="DG120" s="21">
        <v>0</v>
      </c>
      <c r="DH120" s="21">
        <v>0</v>
      </c>
      <c r="DI120" s="21">
        <v>0</v>
      </c>
      <c r="DJ120" s="22">
        <v>0</v>
      </c>
      <c r="DK120" s="22">
        <v>0</v>
      </c>
      <c r="DL120" s="22">
        <v>0</v>
      </c>
      <c r="DM120" s="21">
        <v>0</v>
      </c>
      <c r="DN120" s="22">
        <v>0</v>
      </c>
      <c r="DO120" s="22">
        <v>0</v>
      </c>
      <c r="DP120" s="22">
        <v>0</v>
      </c>
      <c r="DQ120" s="21">
        <v>0</v>
      </c>
      <c r="DR120" s="19">
        <f t="shared" si="24"/>
        <v>0</v>
      </c>
      <c r="DS120" s="19">
        <f t="shared" si="25"/>
        <v>0</v>
      </c>
      <c r="DT120" s="20">
        <f t="shared" si="26"/>
        <v>1</v>
      </c>
      <c r="DU120" s="19">
        <f t="shared" si="27"/>
        <v>0</v>
      </c>
      <c r="DV120" s="19">
        <f t="shared" si="28"/>
        <v>0</v>
      </c>
      <c r="DW120" s="19">
        <f t="shared" si="29"/>
        <v>0</v>
      </c>
      <c r="DX120" s="19">
        <f t="shared" si="30"/>
        <v>0</v>
      </c>
      <c r="DY120" s="19">
        <f t="shared" si="31"/>
        <v>0</v>
      </c>
    </row>
    <row r="121" spans="1:129" ht="14.5" customHeight="1" x14ac:dyDescent="0.35">
      <c r="A121">
        <v>2586</v>
      </c>
      <c r="B121" t="s">
        <v>244</v>
      </c>
      <c r="C121" t="s">
        <v>2193</v>
      </c>
      <c r="D121" t="s">
        <v>2194</v>
      </c>
      <c r="E121" t="s">
        <v>2195</v>
      </c>
      <c r="G121" t="s">
        <v>2196</v>
      </c>
      <c r="H121" t="s">
        <v>2197</v>
      </c>
      <c r="I121">
        <v>2021</v>
      </c>
      <c r="J121" t="s">
        <v>2198</v>
      </c>
      <c r="K121" t="s">
        <v>1479</v>
      </c>
      <c r="L121">
        <v>569</v>
      </c>
      <c r="N121">
        <v>117058</v>
      </c>
      <c r="O121" t="s">
        <v>182</v>
      </c>
      <c r="P121" t="s">
        <v>123</v>
      </c>
      <c r="Q121" t="s">
        <v>2199</v>
      </c>
      <c r="R121" t="s">
        <v>125</v>
      </c>
      <c r="S121" t="s">
        <v>126</v>
      </c>
      <c r="T121" t="s">
        <v>127</v>
      </c>
      <c r="U121" t="s">
        <v>2200</v>
      </c>
      <c r="V121">
        <v>0</v>
      </c>
      <c r="W121">
        <v>0</v>
      </c>
      <c r="X121">
        <v>0</v>
      </c>
      <c r="Y121">
        <v>0</v>
      </c>
      <c r="Z121">
        <v>0</v>
      </c>
      <c r="AA121">
        <v>0</v>
      </c>
      <c r="AB121">
        <v>0</v>
      </c>
      <c r="AC121">
        <v>0</v>
      </c>
      <c r="AD121">
        <v>0</v>
      </c>
      <c r="AE121">
        <v>0</v>
      </c>
      <c r="AF121">
        <v>0</v>
      </c>
      <c r="AG121" s="28">
        <v>0</v>
      </c>
      <c r="AH121" s="28">
        <v>0</v>
      </c>
      <c r="AI121" s="28">
        <v>0</v>
      </c>
      <c r="AJ121" s="28">
        <v>0</v>
      </c>
      <c r="AK121" s="29">
        <f t="shared" si="16"/>
        <v>0</v>
      </c>
      <c r="AL121" s="30">
        <f t="shared" si="17"/>
        <v>0</v>
      </c>
      <c r="AM121" s="27">
        <v>0</v>
      </c>
      <c r="AN121" s="27">
        <v>0</v>
      </c>
      <c r="AO121" s="27">
        <v>0</v>
      </c>
      <c r="AP121" s="27">
        <v>0</v>
      </c>
      <c r="AQ121" s="27">
        <v>0</v>
      </c>
      <c r="AR121" s="27">
        <v>0</v>
      </c>
      <c r="AS121" s="31">
        <f t="shared" si="18"/>
        <v>0</v>
      </c>
      <c r="AT121" s="32">
        <f t="shared" si="19"/>
        <v>0</v>
      </c>
      <c r="AU121" s="24">
        <v>1</v>
      </c>
      <c r="AV121" s="24">
        <v>0</v>
      </c>
      <c r="AW121" s="24">
        <v>0</v>
      </c>
      <c r="AX121" s="24">
        <v>0</v>
      </c>
      <c r="AY121" s="24">
        <v>0</v>
      </c>
      <c r="AZ121" s="25">
        <f t="shared" si="20"/>
        <v>1</v>
      </c>
      <c r="BA121" s="26">
        <f t="shared" si="21"/>
        <v>1</v>
      </c>
      <c r="BB121" s="23">
        <f t="shared" si="22"/>
        <v>1</v>
      </c>
      <c r="BC121" s="20">
        <f t="shared" si="23"/>
        <v>1</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1</v>
      </c>
      <c r="CL121">
        <v>0</v>
      </c>
      <c r="CM121">
        <v>0</v>
      </c>
      <c r="CN121">
        <v>0</v>
      </c>
      <c r="CO121">
        <v>0</v>
      </c>
      <c r="CP121">
        <v>0</v>
      </c>
      <c r="CQ121" s="21">
        <v>1</v>
      </c>
      <c r="CR121" s="22">
        <v>0</v>
      </c>
      <c r="CS121" s="20">
        <v>1</v>
      </c>
      <c r="CT121" s="22">
        <v>0</v>
      </c>
      <c r="CU121" s="22">
        <v>0</v>
      </c>
      <c r="CV121" s="22">
        <v>0</v>
      </c>
      <c r="CW121" s="21">
        <v>0</v>
      </c>
      <c r="CX121" s="22">
        <v>0</v>
      </c>
      <c r="CY121" s="22">
        <v>0</v>
      </c>
      <c r="CZ121" s="21">
        <v>0</v>
      </c>
      <c r="DA121" s="22">
        <v>0</v>
      </c>
      <c r="DB121" s="22">
        <v>0</v>
      </c>
      <c r="DC121" s="21">
        <v>0</v>
      </c>
      <c r="DD121" s="22">
        <v>0</v>
      </c>
      <c r="DE121" s="22">
        <v>0</v>
      </c>
      <c r="DF121" s="22">
        <v>0</v>
      </c>
      <c r="DG121" s="21">
        <v>0</v>
      </c>
      <c r="DH121" s="21">
        <v>0</v>
      </c>
      <c r="DI121" s="21">
        <v>0</v>
      </c>
      <c r="DJ121" s="22">
        <v>0</v>
      </c>
      <c r="DK121" s="22">
        <v>0</v>
      </c>
      <c r="DL121" s="22">
        <v>0</v>
      </c>
      <c r="DM121" s="21">
        <v>0</v>
      </c>
      <c r="DN121" s="22">
        <v>0</v>
      </c>
      <c r="DO121" s="22">
        <v>0</v>
      </c>
      <c r="DP121" s="22">
        <v>0</v>
      </c>
      <c r="DQ121" s="21">
        <v>0</v>
      </c>
      <c r="DR121" s="19">
        <f t="shared" si="24"/>
        <v>0</v>
      </c>
      <c r="DS121" s="19">
        <f t="shared" si="25"/>
        <v>0</v>
      </c>
      <c r="DT121" s="20">
        <f t="shared" si="26"/>
        <v>1</v>
      </c>
      <c r="DU121" s="19">
        <f t="shared" si="27"/>
        <v>0</v>
      </c>
      <c r="DV121" s="19">
        <f t="shared" si="28"/>
        <v>0</v>
      </c>
      <c r="DW121" s="19">
        <f t="shared" si="29"/>
        <v>0</v>
      </c>
      <c r="DX121" s="19">
        <f t="shared" si="30"/>
        <v>0</v>
      </c>
      <c r="DY121" s="19">
        <f t="shared" si="31"/>
        <v>0</v>
      </c>
    </row>
    <row r="122" spans="1:129" ht="14.5" customHeight="1" x14ac:dyDescent="0.35">
      <c r="A122">
        <v>2370</v>
      </c>
      <c r="B122" t="s">
        <v>185</v>
      </c>
      <c r="C122" t="s">
        <v>380</v>
      </c>
      <c r="D122" t="s">
        <v>381</v>
      </c>
      <c r="E122" t="s">
        <v>382</v>
      </c>
      <c r="G122" t="s">
        <v>382</v>
      </c>
      <c r="H122" t="s">
        <v>383</v>
      </c>
      <c r="I122">
        <v>2021</v>
      </c>
      <c r="J122" t="s">
        <v>384</v>
      </c>
      <c r="K122" t="s">
        <v>385</v>
      </c>
      <c r="L122" t="s">
        <v>386</v>
      </c>
      <c r="N122">
        <v>80</v>
      </c>
      <c r="O122" t="s">
        <v>387</v>
      </c>
      <c r="P122" t="s">
        <v>192</v>
      </c>
      <c r="Q122" t="s">
        <v>388</v>
      </c>
      <c r="R122" t="s">
        <v>140</v>
      </c>
      <c r="S122" t="s">
        <v>126</v>
      </c>
      <c r="T122" t="s">
        <v>389</v>
      </c>
      <c r="U122" t="s">
        <v>367</v>
      </c>
      <c r="V122">
        <v>0</v>
      </c>
      <c r="W122">
        <v>0</v>
      </c>
      <c r="X122">
        <v>0</v>
      </c>
      <c r="Y122">
        <v>0</v>
      </c>
      <c r="Z122">
        <v>0</v>
      </c>
      <c r="AA122">
        <v>0</v>
      </c>
      <c r="AB122">
        <v>0</v>
      </c>
      <c r="AC122">
        <v>0</v>
      </c>
      <c r="AD122">
        <v>0</v>
      </c>
      <c r="AE122">
        <v>0</v>
      </c>
      <c r="AF122">
        <v>0</v>
      </c>
      <c r="AG122" s="28">
        <v>0</v>
      </c>
      <c r="AH122" s="28">
        <v>1</v>
      </c>
      <c r="AI122" s="28">
        <v>0</v>
      </c>
      <c r="AJ122" s="28">
        <v>0</v>
      </c>
      <c r="AK122" s="29">
        <f t="shared" si="16"/>
        <v>1</v>
      </c>
      <c r="AL122" s="30">
        <f t="shared" si="17"/>
        <v>1</v>
      </c>
      <c r="AM122" s="27">
        <v>0</v>
      </c>
      <c r="AN122" s="27">
        <v>0</v>
      </c>
      <c r="AO122" s="27">
        <v>0</v>
      </c>
      <c r="AP122" s="27">
        <v>0</v>
      </c>
      <c r="AQ122" s="27">
        <v>0</v>
      </c>
      <c r="AR122" s="27">
        <v>0</v>
      </c>
      <c r="AS122" s="31">
        <f t="shared" si="18"/>
        <v>0</v>
      </c>
      <c r="AT122" s="32">
        <f t="shared" si="19"/>
        <v>0</v>
      </c>
      <c r="AU122" s="24">
        <v>0</v>
      </c>
      <c r="AV122" s="24">
        <v>0</v>
      </c>
      <c r="AW122" s="24">
        <v>0</v>
      </c>
      <c r="AX122" s="24">
        <v>0</v>
      </c>
      <c r="AY122" s="24">
        <v>0</v>
      </c>
      <c r="AZ122" s="25">
        <f t="shared" si="20"/>
        <v>0</v>
      </c>
      <c r="BA122" s="26">
        <f t="shared" si="21"/>
        <v>0</v>
      </c>
      <c r="BB122" s="23">
        <f t="shared" si="22"/>
        <v>1</v>
      </c>
      <c r="BC122" s="20">
        <f t="shared" si="23"/>
        <v>1</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s="21">
        <v>1</v>
      </c>
      <c r="CR122" s="22">
        <v>0</v>
      </c>
      <c r="CS122" s="20">
        <v>0</v>
      </c>
      <c r="CT122" s="22">
        <v>0</v>
      </c>
      <c r="CU122" s="22">
        <v>1</v>
      </c>
      <c r="CV122" s="22">
        <v>0</v>
      </c>
      <c r="CW122" s="21">
        <v>0</v>
      </c>
      <c r="CX122" s="22">
        <v>0</v>
      </c>
      <c r="CY122" s="22">
        <v>0</v>
      </c>
      <c r="CZ122" s="21">
        <v>0</v>
      </c>
      <c r="DA122" s="22">
        <v>0</v>
      </c>
      <c r="DB122" s="22">
        <v>0</v>
      </c>
      <c r="DC122" s="21">
        <v>0</v>
      </c>
      <c r="DD122" s="22">
        <v>0</v>
      </c>
      <c r="DE122" s="22">
        <v>0</v>
      </c>
      <c r="DF122" s="22">
        <v>0</v>
      </c>
      <c r="DG122" s="21">
        <v>0</v>
      </c>
      <c r="DH122" s="21">
        <v>0</v>
      </c>
      <c r="DI122" s="21">
        <v>0</v>
      </c>
      <c r="DJ122" s="22">
        <v>0</v>
      </c>
      <c r="DK122" s="22">
        <v>0</v>
      </c>
      <c r="DL122" s="22">
        <v>0</v>
      </c>
      <c r="DM122" s="21">
        <v>0</v>
      </c>
      <c r="DN122" s="22">
        <v>0</v>
      </c>
      <c r="DO122" s="22">
        <v>0</v>
      </c>
      <c r="DP122" s="22">
        <v>0</v>
      </c>
      <c r="DQ122" s="21">
        <v>0</v>
      </c>
      <c r="DR122" s="19">
        <f t="shared" si="24"/>
        <v>0</v>
      </c>
      <c r="DS122" s="19">
        <f t="shared" si="25"/>
        <v>0</v>
      </c>
      <c r="DT122" s="20">
        <f t="shared" si="26"/>
        <v>0</v>
      </c>
      <c r="DU122" s="19">
        <f t="shared" si="27"/>
        <v>0</v>
      </c>
      <c r="DV122" s="19">
        <f t="shared" si="28"/>
        <v>0</v>
      </c>
      <c r="DW122" s="19">
        <f t="shared" si="29"/>
        <v>0</v>
      </c>
      <c r="DX122" s="19">
        <f t="shared" si="30"/>
        <v>0</v>
      </c>
      <c r="DY122" s="19">
        <f t="shared" si="31"/>
        <v>0</v>
      </c>
    </row>
    <row r="123" spans="1:129" ht="14.5" customHeight="1" x14ac:dyDescent="0.35">
      <c r="A123">
        <v>2479</v>
      </c>
      <c r="B123" t="s">
        <v>1264</v>
      </c>
      <c r="C123" t="s">
        <v>1265</v>
      </c>
      <c r="D123" t="s">
        <v>1266</v>
      </c>
      <c r="E123" t="s">
        <v>1267</v>
      </c>
      <c r="F123" t="s">
        <v>1268</v>
      </c>
      <c r="G123" t="s">
        <v>1269</v>
      </c>
      <c r="H123" t="s">
        <v>962</v>
      </c>
      <c r="I123">
        <v>2021</v>
      </c>
      <c r="J123" t="s">
        <v>1270</v>
      </c>
      <c r="K123" t="s">
        <v>1259</v>
      </c>
      <c r="L123">
        <v>300</v>
      </c>
      <c r="M123">
        <v>3</v>
      </c>
      <c r="N123" t="s">
        <v>1271</v>
      </c>
      <c r="O123" t="s">
        <v>1261</v>
      </c>
      <c r="P123" t="s">
        <v>123</v>
      </c>
      <c r="Q123" t="s">
        <v>1272</v>
      </c>
      <c r="R123" t="s">
        <v>125</v>
      </c>
      <c r="S123" t="s">
        <v>126</v>
      </c>
      <c r="T123" t="s">
        <v>127</v>
      </c>
      <c r="U123" t="s">
        <v>1273</v>
      </c>
      <c r="V123">
        <v>0</v>
      </c>
      <c r="W123">
        <v>0</v>
      </c>
      <c r="X123">
        <v>0</v>
      </c>
      <c r="Y123">
        <v>0</v>
      </c>
      <c r="Z123">
        <v>0</v>
      </c>
      <c r="AA123">
        <v>0</v>
      </c>
      <c r="AB123">
        <v>0</v>
      </c>
      <c r="AC123">
        <v>0</v>
      </c>
      <c r="AD123">
        <v>0</v>
      </c>
      <c r="AE123">
        <v>0</v>
      </c>
      <c r="AF123">
        <v>0</v>
      </c>
      <c r="AG123" s="28">
        <v>0</v>
      </c>
      <c r="AH123" s="28">
        <v>0</v>
      </c>
      <c r="AI123" s="28">
        <v>0</v>
      </c>
      <c r="AJ123" s="28">
        <v>0</v>
      </c>
      <c r="AK123" s="29">
        <f t="shared" si="16"/>
        <v>0</v>
      </c>
      <c r="AL123" s="30">
        <f t="shared" si="17"/>
        <v>0</v>
      </c>
      <c r="AM123" s="27">
        <v>0</v>
      </c>
      <c r="AN123" s="27">
        <v>0</v>
      </c>
      <c r="AO123" s="27">
        <v>0</v>
      </c>
      <c r="AP123" s="27">
        <v>0</v>
      </c>
      <c r="AQ123" s="27">
        <v>0</v>
      </c>
      <c r="AR123" s="27">
        <v>0</v>
      </c>
      <c r="AS123" s="31">
        <f t="shared" si="18"/>
        <v>0</v>
      </c>
      <c r="AT123" s="32">
        <f t="shared" si="19"/>
        <v>0</v>
      </c>
      <c r="AU123" s="24">
        <v>0</v>
      </c>
      <c r="AV123" s="24">
        <v>1</v>
      </c>
      <c r="AW123" s="24">
        <v>0</v>
      </c>
      <c r="AX123" s="24">
        <v>0</v>
      </c>
      <c r="AY123" s="24">
        <v>0</v>
      </c>
      <c r="AZ123" s="25">
        <f t="shared" si="20"/>
        <v>1</v>
      </c>
      <c r="BA123" s="26">
        <f t="shared" si="21"/>
        <v>1</v>
      </c>
      <c r="BB123" s="23">
        <f t="shared" si="22"/>
        <v>1</v>
      </c>
      <c r="BC123" s="20">
        <f t="shared" si="23"/>
        <v>1</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s="21">
        <v>1</v>
      </c>
      <c r="CR123" s="22">
        <v>0</v>
      </c>
      <c r="CS123" s="20">
        <v>1</v>
      </c>
      <c r="CT123" s="22">
        <v>0</v>
      </c>
      <c r="CU123" s="22">
        <v>0</v>
      </c>
      <c r="CV123" s="22">
        <v>0</v>
      </c>
      <c r="CW123" s="21">
        <v>0</v>
      </c>
      <c r="CX123" s="22">
        <v>0</v>
      </c>
      <c r="CY123" s="22">
        <v>0</v>
      </c>
      <c r="CZ123" s="21">
        <v>0</v>
      </c>
      <c r="DA123" s="22">
        <v>0</v>
      </c>
      <c r="DB123" s="22">
        <v>0</v>
      </c>
      <c r="DC123" s="21">
        <v>0</v>
      </c>
      <c r="DD123" s="22">
        <v>0</v>
      </c>
      <c r="DE123" s="22">
        <v>0</v>
      </c>
      <c r="DF123" s="22">
        <v>0</v>
      </c>
      <c r="DG123" s="21">
        <v>0</v>
      </c>
      <c r="DH123" s="21">
        <v>0</v>
      </c>
      <c r="DI123" s="21">
        <v>0</v>
      </c>
      <c r="DJ123" s="22">
        <v>0</v>
      </c>
      <c r="DK123" s="22">
        <v>0</v>
      </c>
      <c r="DL123" s="22">
        <v>0</v>
      </c>
      <c r="DM123" s="21">
        <v>0</v>
      </c>
      <c r="DN123" s="22">
        <v>0</v>
      </c>
      <c r="DO123" s="22">
        <v>0</v>
      </c>
      <c r="DP123" s="22">
        <v>0</v>
      </c>
      <c r="DQ123" s="21">
        <v>0</v>
      </c>
      <c r="DR123" s="19">
        <f t="shared" si="24"/>
        <v>0</v>
      </c>
      <c r="DS123" s="19">
        <f t="shared" si="25"/>
        <v>0</v>
      </c>
      <c r="DT123" s="20">
        <f t="shared" si="26"/>
        <v>1</v>
      </c>
      <c r="DU123" s="19">
        <f t="shared" si="27"/>
        <v>0</v>
      </c>
      <c r="DV123" s="19">
        <f t="shared" si="28"/>
        <v>0</v>
      </c>
      <c r="DW123" s="19">
        <f t="shared" si="29"/>
        <v>0</v>
      </c>
      <c r="DX123" s="19">
        <f t="shared" si="30"/>
        <v>0</v>
      </c>
      <c r="DY123" s="19">
        <f t="shared" si="31"/>
        <v>0</v>
      </c>
    </row>
    <row r="124" spans="1:129" ht="14.5" customHeight="1" x14ac:dyDescent="0.35">
      <c r="A124">
        <v>2476</v>
      </c>
      <c r="B124" t="s">
        <v>244</v>
      </c>
      <c r="C124" t="s">
        <v>1239</v>
      </c>
      <c r="D124" t="s">
        <v>1240</v>
      </c>
      <c r="E124" t="s">
        <v>1241</v>
      </c>
      <c r="G124" t="s">
        <v>1241</v>
      </c>
      <c r="H124" t="s">
        <v>1133</v>
      </c>
      <c r="I124">
        <v>2021</v>
      </c>
      <c r="J124" t="s">
        <v>1242</v>
      </c>
      <c r="K124" t="s">
        <v>1029</v>
      </c>
      <c r="L124">
        <v>30</v>
      </c>
      <c r="M124">
        <v>15</v>
      </c>
      <c r="N124" t="s">
        <v>1243</v>
      </c>
      <c r="O124" t="s">
        <v>138</v>
      </c>
      <c r="P124" t="s">
        <v>123</v>
      </c>
      <c r="Q124" t="s">
        <v>1244</v>
      </c>
      <c r="R124" t="s">
        <v>125</v>
      </c>
      <c r="S124" t="s">
        <v>126</v>
      </c>
      <c r="T124" t="s">
        <v>127</v>
      </c>
      <c r="U124" t="s">
        <v>1245</v>
      </c>
      <c r="V124">
        <v>0</v>
      </c>
      <c r="W124">
        <v>0</v>
      </c>
      <c r="X124">
        <v>0</v>
      </c>
      <c r="Y124">
        <v>0</v>
      </c>
      <c r="Z124">
        <v>0</v>
      </c>
      <c r="AA124">
        <v>0</v>
      </c>
      <c r="AB124">
        <v>0</v>
      </c>
      <c r="AC124">
        <v>0</v>
      </c>
      <c r="AD124">
        <v>0</v>
      </c>
      <c r="AE124">
        <v>0</v>
      </c>
      <c r="AF124">
        <v>0</v>
      </c>
      <c r="AG124" s="28">
        <v>0</v>
      </c>
      <c r="AH124" s="28">
        <v>0</v>
      </c>
      <c r="AI124" s="28">
        <v>0</v>
      </c>
      <c r="AJ124" s="28">
        <v>0</v>
      </c>
      <c r="AK124" s="29">
        <f t="shared" si="16"/>
        <v>0</v>
      </c>
      <c r="AL124" s="30">
        <f t="shared" si="17"/>
        <v>0</v>
      </c>
      <c r="AM124" s="27">
        <v>0</v>
      </c>
      <c r="AN124" s="27">
        <v>0</v>
      </c>
      <c r="AO124" s="27">
        <v>0</v>
      </c>
      <c r="AP124" s="27">
        <v>0</v>
      </c>
      <c r="AQ124" s="27">
        <v>0</v>
      </c>
      <c r="AR124" s="27">
        <v>0</v>
      </c>
      <c r="AS124" s="31">
        <f t="shared" si="18"/>
        <v>0</v>
      </c>
      <c r="AT124" s="32">
        <f t="shared" si="19"/>
        <v>0</v>
      </c>
      <c r="AU124" s="24">
        <v>0</v>
      </c>
      <c r="AV124" s="24">
        <v>0</v>
      </c>
      <c r="AW124" s="24">
        <v>1</v>
      </c>
      <c r="AX124" s="24">
        <v>0</v>
      </c>
      <c r="AY124" s="24">
        <v>0</v>
      </c>
      <c r="AZ124" s="25">
        <f t="shared" si="20"/>
        <v>1</v>
      </c>
      <c r="BA124" s="26">
        <f t="shared" si="21"/>
        <v>1</v>
      </c>
      <c r="BB124" s="23">
        <f t="shared" si="22"/>
        <v>1</v>
      </c>
      <c r="BC124" s="20">
        <f t="shared" si="23"/>
        <v>1</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s="21">
        <v>1</v>
      </c>
      <c r="CR124" s="22">
        <v>0</v>
      </c>
      <c r="CS124" s="20">
        <v>1</v>
      </c>
      <c r="CT124" s="22">
        <v>0</v>
      </c>
      <c r="CU124" s="22">
        <v>0</v>
      </c>
      <c r="CV124" s="22">
        <v>0</v>
      </c>
      <c r="CW124" s="21">
        <v>0</v>
      </c>
      <c r="CX124" s="22">
        <v>0</v>
      </c>
      <c r="CY124" s="22">
        <v>0</v>
      </c>
      <c r="CZ124" s="21">
        <v>0</v>
      </c>
      <c r="DA124" s="22">
        <v>0</v>
      </c>
      <c r="DB124" s="22">
        <v>0</v>
      </c>
      <c r="DC124" s="21">
        <v>0</v>
      </c>
      <c r="DD124" s="22">
        <v>0</v>
      </c>
      <c r="DE124" s="22">
        <v>0</v>
      </c>
      <c r="DF124" s="22">
        <v>0</v>
      </c>
      <c r="DG124" s="21">
        <v>0</v>
      </c>
      <c r="DH124" s="21">
        <v>0</v>
      </c>
      <c r="DI124" s="21">
        <v>0</v>
      </c>
      <c r="DJ124" s="22">
        <v>0</v>
      </c>
      <c r="DK124" s="22">
        <v>0</v>
      </c>
      <c r="DL124" s="22">
        <v>0</v>
      </c>
      <c r="DM124" s="21">
        <v>0</v>
      </c>
      <c r="DN124" s="22">
        <v>0</v>
      </c>
      <c r="DO124" s="22">
        <v>0</v>
      </c>
      <c r="DP124" s="22">
        <v>0</v>
      </c>
      <c r="DQ124" s="21">
        <v>0</v>
      </c>
      <c r="DR124" s="19">
        <f t="shared" si="24"/>
        <v>0</v>
      </c>
      <c r="DS124" s="19">
        <f t="shared" si="25"/>
        <v>0</v>
      </c>
      <c r="DT124" s="20">
        <f t="shared" si="26"/>
        <v>1</v>
      </c>
      <c r="DU124" s="19">
        <f t="shared" si="27"/>
        <v>0</v>
      </c>
      <c r="DV124" s="19">
        <f t="shared" si="28"/>
        <v>0</v>
      </c>
      <c r="DW124" s="19">
        <f t="shared" si="29"/>
        <v>0</v>
      </c>
      <c r="DX124" s="19">
        <f t="shared" si="30"/>
        <v>0</v>
      </c>
      <c r="DY124" s="19">
        <f t="shared" si="31"/>
        <v>0</v>
      </c>
    </row>
    <row r="125" spans="1:129" ht="14.5" customHeight="1" x14ac:dyDescent="0.35">
      <c r="A125">
        <v>2462</v>
      </c>
      <c r="B125" t="s">
        <v>549</v>
      </c>
      <c r="C125" t="s">
        <v>1097</v>
      </c>
      <c r="D125" t="s">
        <v>1098</v>
      </c>
      <c r="E125" t="s">
        <v>1099</v>
      </c>
      <c r="F125" t="s">
        <v>522</v>
      </c>
      <c r="G125" t="s">
        <v>1100</v>
      </c>
      <c r="H125" t="s">
        <v>1101</v>
      </c>
      <c r="I125">
        <v>2021</v>
      </c>
      <c r="J125" t="s">
        <v>1102</v>
      </c>
      <c r="K125" t="s">
        <v>1103</v>
      </c>
      <c r="O125" t="s">
        <v>138</v>
      </c>
      <c r="P125" t="s">
        <v>123</v>
      </c>
      <c r="Q125" t="s">
        <v>1104</v>
      </c>
      <c r="R125" t="s">
        <v>140</v>
      </c>
      <c r="S125" t="s">
        <v>126</v>
      </c>
      <c r="T125" t="s">
        <v>127</v>
      </c>
      <c r="U125" t="s">
        <v>1105</v>
      </c>
      <c r="V125">
        <v>0</v>
      </c>
      <c r="W125">
        <v>0</v>
      </c>
      <c r="X125">
        <v>0</v>
      </c>
      <c r="Y125">
        <v>0</v>
      </c>
      <c r="Z125">
        <v>0</v>
      </c>
      <c r="AA125">
        <v>0</v>
      </c>
      <c r="AB125">
        <v>0</v>
      </c>
      <c r="AC125">
        <v>0</v>
      </c>
      <c r="AD125">
        <v>0</v>
      </c>
      <c r="AE125">
        <v>0</v>
      </c>
      <c r="AF125">
        <v>0</v>
      </c>
      <c r="AG125" s="28">
        <v>0</v>
      </c>
      <c r="AH125" s="28">
        <v>0</v>
      </c>
      <c r="AI125" s="28">
        <v>0</v>
      </c>
      <c r="AJ125" s="28">
        <v>0</v>
      </c>
      <c r="AK125" s="29">
        <f t="shared" si="16"/>
        <v>0</v>
      </c>
      <c r="AL125" s="30">
        <f t="shared" si="17"/>
        <v>0</v>
      </c>
      <c r="AM125" s="27">
        <v>0</v>
      </c>
      <c r="AN125" s="27">
        <v>0</v>
      </c>
      <c r="AO125" s="27">
        <v>0</v>
      </c>
      <c r="AP125" s="27">
        <v>0</v>
      </c>
      <c r="AQ125" s="27">
        <v>0</v>
      </c>
      <c r="AR125" s="27">
        <v>0</v>
      </c>
      <c r="AS125" s="31">
        <f t="shared" si="18"/>
        <v>0</v>
      </c>
      <c r="AT125" s="32">
        <f t="shared" si="19"/>
        <v>0</v>
      </c>
      <c r="AU125" s="24">
        <v>1</v>
      </c>
      <c r="AV125" s="24">
        <v>0</v>
      </c>
      <c r="AW125" s="24">
        <v>0</v>
      </c>
      <c r="AX125" s="24">
        <v>0</v>
      </c>
      <c r="AY125" s="24">
        <v>0</v>
      </c>
      <c r="AZ125" s="25">
        <f t="shared" si="20"/>
        <v>1</v>
      </c>
      <c r="BA125" s="26">
        <f t="shared" si="21"/>
        <v>1</v>
      </c>
      <c r="BB125" s="23">
        <f t="shared" si="22"/>
        <v>1</v>
      </c>
      <c r="BC125" s="20">
        <f t="shared" si="23"/>
        <v>1</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1</v>
      </c>
      <c r="CL125">
        <v>0</v>
      </c>
      <c r="CM125">
        <v>0</v>
      </c>
      <c r="CN125">
        <v>0</v>
      </c>
      <c r="CO125">
        <v>0</v>
      </c>
      <c r="CP125">
        <v>0</v>
      </c>
      <c r="CQ125" s="21">
        <v>1</v>
      </c>
      <c r="CR125" s="22">
        <v>0</v>
      </c>
      <c r="CS125" s="20">
        <v>1</v>
      </c>
      <c r="CT125" s="22">
        <v>0</v>
      </c>
      <c r="CU125" s="22">
        <v>0</v>
      </c>
      <c r="CV125" s="22">
        <v>0</v>
      </c>
      <c r="CW125" s="21">
        <v>0</v>
      </c>
      <c r="CX125" s="22">
        <v>0</v>
      </c>
      <c r="CY125" s="22">
        <v>0</v>
      </c>
      <c r="CZ125" s="21">
        <v>0</v>
      </c>
      <c r="DA125" s="22">
        <v>0</v>
      </c>
      <c r="DB125" s="22">
        <v>0</v>
      </c>
      <c r="DC125" s="21">
        <v>0</v>
      </c>
      <c r="DD125" s="22">
        <v>0</v>
      </c>
      <c r="DE125" s="22">
        <v>0</v>
      </c>
      <c r="DF125" s="22">
        <v>0</v>
      </c>
      <c r="DG125" s="21">
        <v>0</v>
      </c>
      <c r="DH125" s="21">
        <v>0</v>
      </c>
      <c r="DI125" s="21">
        <v>0</v>
      </c>
      <c r="DJ125" s="22">
        <v>0</v>
      </c>
      <c r="DK125" s="22">
        <v>0</v>
      </c>
      <c r="DL125" s="22">
        <v>0</v>
      </c>
      <c r="DM125" s="21">
        <v>0</v>
      </c>
      <c r="DN125" s="22">
        <v>0</v>
      </c>
      <c r="DO125" s="22">
        <v>0</v>
      </c>
      <c r="DP125" s="22">
        <v>0</v>
      </c>
      <c r="DQ125" s="21">
        <v>0</v>
      </c>
      <c r="DR125" s="19">
        <f t="shared" si="24"/>
        <v>0</v>
      </c>
      <c r="DS125" s="19">
        <f t="shared" si="25"/>
        <v>0</v>
      </c>
      <c r="DT125" s="20">
        <f t="shared" si="26"/>
        <v>1</v>
      </c>
      <c r="DU125" s="19">
        <f t="shared" si="27"/>
        <v>0</v>
      </c>
      <c r="DV125" s="19">
        <f t="shared" si="28"/>
        <v>0</v>
      </c>
      <c r="DW125" s="19">
        <f t="shared" si="29"/>
        <v>0</v>
      </c>
      <c r="DX125" s="19">
        <f t="shared" si="30"/>
        <v>0</v>
      </c>
      <c r="DY125" s="19">
        <f t="shared" si="31"/>
        <v>0</v>
      </c>
    </row>
    <row r="126" spans="1:129" ht="14.5" customHeight="1" x14ac:dyDescent="0.35">
      <c r="A126">
        <v>2439</v>
      </c>
      <c r="B126" t="s">
        <v>185</v>
      </c>
      <c r="C126" t="s">
        <v>877</v>
      </c>
      <c r="D126" t="s">
        <v>878</v>
      </c>
      <c r="E126" t="s">
        <v>879</v>
      </c>
      <c r="F126" t="s">
        <v>323</v>
      </c>
      <c r="G126" t="s">
        <v>880</v>
      </c>
      <c r="H126" t="s">
        <v>881</v>
      </c>
      <c r="I126">
        <v>2021</v>
      </c>
      <c r="J126" t="s">
        <v>882</v>
      </c>
      <c r="K126" t="s">
        <v>883</v>
      </c>
      <c r="L126">
        <v>48</v>
      </c>
      <c r="M126">
        <v>14</v>
      </c>
      <c r="N126" t="s">
        <v>884</v>
      </c>
      <c r="O126" t="s">
        <v>885</v>
      </c>
      <c r="P126" t="s">
        <v>123</v>
      </c>
      <c r="Q126" t="s">
        <v>886</v>
      </c>
      <c r="R126" t="s">
        <v>125</v>
      </c>
      <c r="S126" t="s">
        <v>126</v>
      </c>
      <c r="T126" t="s">
        <v>127</v>
      </c>
      <c r="U126" t="s">
        <v>330</v>
      </c>
      <c r="V126">
        <v>0</v>
      </c>
      <c r="W126">
        <v>0</v>
      </c>
      <c r="X126">
        <v>0</v>
      </c>
      <c r="Y126">
        <v>0</v>
      </c>
      <c r="Z126">
        <v>0</v>
      </c>
      <c r="AA126">
        <v>0</v>
      </c>
      <c r="AB126">
        <v>0</v>
      </c>
      <c r="AC126">
        <v>0</v>
      </c>
      <c r="AD126">
        <v>0</v>
      </c>
      <c r="AE126">
        <v>0</v>
      </c>
      <c r="AF126">
        <v>0</v>
      </c>
      <c r="AG126" s="28">
        <v>0</v>
      </c>
      <c r="AH126" s="28">
        <v>0</v>
      </c>
      <c r="AI126" s="28">
        <v>0</v>
      </c>
      <c r="AJ126" s="28">
        <v>0</v>
      </c>
      <c r="AK126" s="29">
        <f t="shared" si="16"/>
        <v>0</v>
      </c>
      <c r="AL126" s="30">
        <f t="shared" si="17"/>
        <v>0</v>
      </c>
      <c r="AM126" s="27">
        <v>0</v>
      </c>
      <c r="AN126" s="27">
        <v>0</v>
      </c>
      <c r="AO126" s="27">
        <v>0</v>
      </c>
      <c r="AP126" s="27">
        <v>0</v>
      </c>
      <c r="AQ126" s="27">
        <v>0</v>
      </c>
      <c r="AR126" s="27">
        <v>0</v>
      </c>
      <c r="AS126" s="31">
        <f t="shared" si="18"/>
        <v>0</v>
      </c>
      <c r="AT126" s="32">
        <f t="shared" si="19"/>
        <v>0</v>
      </c>
      <c r="AU126" s="24">
        <v>0</v>
      </c>
      <c r="AV126" s="24">
        <v>1</v>
      </c>
      <c r="AW126" s="24">
        <v>0</v>
      </c>
      <c r="AX126" s="24">
        <v>0</v>
      </c>
      <c r="AY126" s="24">
        <v>0</v>
      </c>
      <c r="AZ126" s="25">
        <f t="shared" si="20"/>
        <v>1</v>
      </c>
      <c r="BA126" s="26">
        <f t="shared" si="21"/>
        <v>1</v>
      </c>
      <c r="BB126" s="23">
        <f t="shared" si="22"/>
        <v>1</v>
      </c>
      <c r="BC126" s="20">
        <f t="shared" si="23"/>
        <v>1</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s="21">
        <v>1</v>
      </c>
      <c r="CR126" s="22">
        <v>0</v>
      </c>
      <c r="CS126" s="20">
        <v>1</v>
      </c>
      <c r="CT126" s="22">
        <v>0</v>
      </c>
      <c r="CU126" s="22">
        <v>0</v>
      </c>
      <c r="CV126" s="22">
        <v>0</v>
      </c>
      <c r="CW126" s="21">
        <v>0</v>
      </c>
      <c r="CX126" s="22">
        <v>0</v>
      </c>
      <c r="CY126" s="22">
        <v>0</v>
      </c>
      <c r="CZ126" s="21">
        <v>0</v>
      </c>
      <c r="DA126" s="22">
        <v>0</v>
      </c>
      <c r="DB126" s="22">
        <v>0</v>
      </c>
      <c r="DC126" s="21">
        <v>0</v>
      </c>
      <c r="DD126" s="22">
        <v>0</v>
      </c>
      <c r="DE126" s="22">
        <v>0</v>
      </c>
      <c r="DF126" s="22">
        <v>0</v>
      </c>
      <c r="DG126" s="21">
        <v>0</v>
      </c>
      <c r="DH126" s="21">
        <v>0</v>
      </c>
      <c r="DI126" s="21">
        <v>0</v>
      </c>
      <c r="DJ126" s="22">
        <v>0</v>
      </c>
      <c r="DK126" s="22">
        <v>0</v>
      </c>
      <c r="DL126" s="22">
        <v>0</v>
      </c>
      <c r="DM126" s="21">
        <v>0</v>
      </c>
      <c r="DN126" s="22">
        <v>0</v>
      </c>
      <c r="DO126" s="22">
        <v>0</v>
      </c>
      <c r="DP126" s="22">
        <v>0</v>
      </c>
      <c r="DQ126" s="21">
        <v>0</v>
      </c>
      <c r="DR126" s="19">
        <f t="shared" si="24"/>
        <v>0</v>
      </c>
      <c r="DS126" s="19">
        <f t="shared" si="25"/>
        <v>0</v>
      </c>
      <c r="DT126" s="20">
        <f t="shared" si="26"/>
        <v>1</v>
      </c>
      <c r="DU126" s="19">
        <f t="shared" si="27"/>
        <v>0</v>
      </c>
      <c r="DV126" s="19">
        <f t="shared" si="28"/>
        <v>0</v>
      </c>
      <c r="DW126" s="19">
        <f t="shared" si="29"/>
        <v>0</v>
      </c>
      <c r="DX126" s="19">
        <f t="shared" si="30"/>
        <v>0</v>
      </c>
      <c r="DY126" s="19">
        <f t="shared" si="31"/>
        <v>0</v>
      </c>
    </row>
    <row r="127" spans="1:129" ht="14.5" customHeight="1" x14ac:dyDescent="0.35">
      <c r="A127">
        <v>2560</v>
      </c>
      <c r="B127" t="s">
        <v>1970</v>
      </c>
      <c r="C127" t="s">
        <v>1971</v>
      </c>
      <c r="D127" t="s">
        <v>1972</v>
      </c>
      <c r="E127" t="s">
        <v>1973</v>
      </c>
      <c r="F127" t="s">
        <v>1230</v>
      </c>
      <c r="G127" t="s">
        <v>1974</v>
      </c>
      <c r="H127" t="s">
        <v>502</v>
      </c>
      <c r="I127">
        <v>2021</v>
      </c>
      <c r="J127" t="s">
        <v>1975</v>
      </c>
      <c r="K127" t="s">
        <v>1976</v>
      </c>
      <c r="L127">
        <v>4</v>
      </c>
      <c r="M127">
        <v>116</v>
      </c>
      <c r="O127" t="s">
        <v>122</v>
      </c>
      <c r="P127" t="s">
        <v>123</v>
      </c>
      <c r="Q127" t="s">
        <v>1977</v>
      </c>
      <c r="R127" t="s">
        <v>140</v>
      </c>
      <c r="S127" t="s">
        <v>126</v>
      </c>
      <c r="T127" t="s">
        <v>127</v>
      </c>
      <c r="U127" t="s">
        <v>1978</v>
      </c>
      <c r="V127">
        <v>0</v>
      </c>
      <c r="W127">
        <v>0</v>
      </c>
      <c r="X127">
        <v>0</v>
      </c>
      <c r="Y127">
        <v>0</v>
      </c>
      <c r="Z127">
        <v>0</v>
      </c>
      <c r="AA127">
        <v>0</v>
      </c>
      <c r="AB127">
        <v>0</v>
      </c>
      <c r="AC127">
        <v>0</v>
      </c>
      <c r="AD127">
        <v>0</v>
      </c>
      <c r="AE127">
        <v>0</v>
      </c>
      <c r="AF127">
        <v>0</v>
      </c>
      <c r="AG127" s="28">
        <v>0</v>
      </c>
      <c r="AH127" s="28">
        <v>0</v>
      </c>
      <c r="AI127" s="28">
        <v>0</v>
      </c>
      <c r="AJ127" s="28">
        <v>0</v>
      </c>
      <c r="AK127" s="29">
        <f t="shared" si="16"/>
        <v>0</v>
      </c>
      <c r="AL127" s="30">
        <f t="shared" si="17"/>
        <v>0</v>
      </c>
      <c r="AM127" s="27">
        <v>0</v>
      </c>
      <c r="AN127" s="27">
        <v>0</v>
      </c>
      <c r="AO127" s="27">
        <v>0</v>
      </c>
      <c r="AP127" s="27">
        <v>0</v>
      </c>
      <c r="AQ127" s="27">
        <v>0</v>
      </c>
      <c r="AR127" s="27">
        <v>0</v>
      </c>
      <c r="AS127" s="31">
        <f t="shared" si="18"/>
        <v>0</v>
      </c>
      <c r="AT127" s="32">
        <f t="shared" si="19"/>
        <v>0</v>
      </c>
      <c r="AU127" s="24">
        <v>0</v>
      </c>
      <c r="AV127" s="24">
        <v>0</v>
      </c>
      <c r="AW127" s="24">
        <v>0</v>
      </c>
      <c r="AX127" s="24">
        <v>0</v>
      </c>
      <c r="AY127" s="24">
        <v>1</v>
      </c>
      <c r="AZ127" s="25">
        <f t="shared" si="20"/>
        <v>1</v>
      </c>
      <c r="BA127" s="26">
        <f t="shared" si="21"/>
        <v>1</v>
      </c>
      <c r="BB127" s="23">
        <f t="shared" si="22"/>
        <v>1</v>
      </c>
      <c r="BC127" s="20">
        <f t="shared" si="23"/>
        <v>1</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s="21">
        <v>1</v>
      </c>
      <c r="CR127" s="22">
        <v>0</v>
      </c>
      <c r="CS127" s="20">
        <v>1</v>
      </c>
      <c r="CT127" s="22">
        <v>0</v>
      </c>
      <c r="CU127" s="22">
        <v>0</v>
      </c>
      <c r="CV127" s="22">
        <v>0</v>
      </c>
      <c r="CW127" s="21">
        <v>0</v>
      </c>
      <c r="CX127" s="22">
        <v>0</v>
      </c>
      <c r="CY127" s="22">
        <v>0</v>
      </c>
      <c r="CZ127" s="21">
        <v>0</v>
      </c>
      <c r="DA127" s="22">
        <v>0</v>
      </c>
      <c r="DB127" s="22">
        <v>0</v>
      </c>
      <c r="DC127" s="21">
        <v>0</v>
      </c>
      <c r="DD127" s="22">
        <v>0</v>
      </c>
      <c r="DE127" s="22">
        <v>0</v>
      </c>
      <c r="DF127" s="22">
        <v>0</v>
      </c>
      <c r="DG127" s="21">
        <v>0</v>
      </c>
      <c r="DH127" s="21">
        <v>0</v>
      </c>
      <c r="DI127" s="21">
        <v>0</v>
      </c>
      <c r="DJ127" s="22">
        <v>0</v>
      </c>
      <c r="DK127" s="22">
        <v>0</v>
      </c>
      <c r="DL127" s="22">
        <v>0</v>
      </c>
      <c r="DM127" s="21">
        <v>0</v>
      </c>
      <c r="DN127" s="22">
        <v>0</v>
      </c>
      <c r="DO127" s="22">
        <v>0</v>
      </c>
      <c r="DP127" s="22">
        <v>0</v>
      </c>
      <c r="DQ127" s="21">
        <v>0</v>
      </c>
      <c r="DR127" s="19">
        <f t="shared" si="24"/>
        <v>0</v>
      </c>
      <c r="DS127" s="19">
        <f t="shared" si="25"/>
        <v>0</v>
      </c>
      <c r="DT127" s="20">
        <f t="shared" si="26"/>
        <v>1</v>
      </c>
      <c r="DU127" s="19">
        <f t="shared" si="27"/>
        <v>0</v>
      </c>
      <c r="DV127" s="19">
        <f t="shared" si="28"/>
        <v>0</v>
      </c>
      <c r="DW127" s="19">
        <f t="shared" si="29"/>
        <v>0</v>
      </c>
      <c r="DX127" s="19">
        <f t="shared" si="30"/>
        <v>0</v>
      </c>
      <c r="DY127" s="19">
        <f t="shared" si="31"/>
        <v>0</v>
      </c>
    </row>
    <row r="128" spans="1:129" ht="14.5" customHeight="1" x14ac:dyDescent="0.35">
      <c r="A128">
        <v>2367</v>
      </c>
      <c r="B128" t="s">
        <v>348</v>
      </c>
      <c r="C128" t="s">
        <v>349</v>
      </c>
      <c r="D128" t="s">
        <v>350</v>
      </c>
      <c r="E128" t="s">
        <v>351</v>
      </c>
      <c r="F128" t="s">
        <v>352</v>
      </c>
      <c r="G128" t="s">
        <v>353</v>
      </c>
      <c r="H128" t="s">
        <v>354</v>
      </c>
      <c r="I128">
        <v>2021</v>
      </c>
      <c r="J128" t="s">
        <v>355</v>
      </c>
      <c r="K128" t="s">
        <v>356</v>
      </c>
      <c r="L128">
        <v>158</v>
      </c>
      <c r="N128">
        <v>107060</v>
      </c>
      <c r="O128" t="s">
        <v>182</v>
      </c>
      <c r="P128" t="s">
        <v>123</v>
      </c>
      <c r="Q128" t="s">
        <v>357</v>
      </c>
      <c r="R128" t="s">
        <v>140</v>
      </c>
      <c r="S128" t="s">
        <v>126</v>
      </c>
      <c r="T128" t="s">
        <v>127</v>
      </c>
      <c r="U128" t="s">
        <v>358</v>
      </c>
      <c r="V128">
        <v>0</v>
      </c>
      <c r="W128">
        <v>0</v>
      </c>
      <c r="X128">
        <v>0</v>
      </c>
      <c r="Y128">
        <v>0</v>
      </c>
      <c r="Z128">
        <v>0</v>
      </c>
      <c r="AA128">
        <v>0</v>
      </c>
      <c r="AB128">
        <v>0</v>
      </c>
      <c r="AC128">
        <v>0</v>
      </c>
      <c r="AD128">
        <v>0</v>
      </c>
      <c r="AE128">
        <v>0</v>
      </c>
      <c r="AF128">
        <v>0</v>
      </c>
      <c r="AG128" s="28">
        <v>0</v>
      </c>
      <c r="AH128" s="28">
        <v>0</v>
      </c>
      <c r="AI128" s="28">
        <v>0</v>
      </c>
      <c r="AJ128" s="28">
        <v>0</v>
      </c>
      <c r="AK128" s="29">
        <f t="shared" si="16"/>
        <v>0</v>
      </c>
      <c r="AL128" s="30">
        <f t="shared" si="17"/>
        <v>0</v>
      </c>
      <c r="AM128" s="27">
        <v>0</v>
      </c>
      <c r="AN128" s="27">
        <v>0</v>
      </c>
      <c r="AO128" s="27">
        <v>0</v>
      </c>
      <c r="AP128" s="27">
        <v>0</v>
      </c>
      <c r="AQ128" s="27">
        <v>0</v>
      </c>
      <c r="AR128" s="27">
        <v>0</v>
      </c>
      <c r="AS128" s="31">
        <f t="shared" si="18"/>
        <v>0</v>
      </c>
      <c r="AT128" s="32">
        <f t="shared" si="19"/>
        <v>0</v>
      </c>
      <c r="AU128" s="24">
        <v>0</v>
      </c>
      <c r="AV128" s="24">
        <v>0</v>
      </c>
      <c r="AW128" s="24">
        <v>0</v>
      </c>
      <c r="AX128" s="24">
        <v>0</v>
      </c>
      <c r="AY128" s="24">
        <v>1</v>
      </c>
      <c r="AZ128" s="25">
        <f t="shared" si="20"/>
        <v>1</v>
      </c>
      <c r="BA128" s="26">
        <f t="shared" si="21"/>
        <v>1</v>
      </c>
      <c r="BB128" s="23">
        <f t="shared" si="22"/>
        <v>1</v>
      </c>
      <c r="BC128" s="20">
        <f t="shared" si="23"/>
        <v>1</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s="21">
        <v>1</v>
      </c>
      <c r="CR128" s="22">
        <v>0</v>
      </c>
      <c r="CS128" s="20">
        <v>1</v>
      </c>
      <c r="CT128" s="22">
        <v>0</v>
      </c>
      <c r="CU128" s="22">
        <v>0</v>
      </c>
      <c r="CV128" s="22">
        <v>0</v>
      </c>
      <c r="CW128" s="21">
        <v>0</v>
      </c>
      <c r="CX128" s="22">
        <v>0</v>
      </c>
      <c r="CY128" s="22">
        <v>0</v>
      </c>
      <c r="CZ128" s="21">
        <v>0</v>
      </c>
      <c r="DA128" s="22">
        <v>0</v>
      </c>
      <c r="DB128" s="22">
        <v>0</v>
      </c>
      <c r="DC128" s="21">
        <v>0</v>
      </c>
      <c r="DD128" s="22">
        <v>0</v>
      </c>
      <c r="DE128" s="22">
        <v>0</v>
      </c>
      <c r="DF128" s="22">
        <v>0</v>
      </c>
      <c r="DG128" s="21">
        <v>0</v>
      </c>
      <c r="DH128" s="21">
        <v>0</v>
      </c>
      <c r="DI128" s="21">
        <v>0</v>
      </c>
      <c r="DJ128" s="22">
        <v>0</v>
      </c>
      <c r="DK128" s="22">
        <v>0</v>
      </c>
      <c r="DL128" s="22">
        <v>0</v>
      </c>
      <c r="DM128" s="21">
        <v>0</v>
      </c>
      <c r="DN128" s="22">
        <v>0</v>
      </c>
      <c r="DO128" s="22">
        <v>0</v>
      </c>
      <c r="DP128" s="22">
        <v>0</v>
      </c>
      <c r="DQ128" s="21">
        <v>0</v>
      </c>
      <c r="DR128" s="19">
        <f t="shared" si="24"/>
        <v>0</v>
      </c>
      <c r="DS128" s="19">
        <f t="shared" si="25"/>
        <v>0</v>
      </c>
      <c r="DT128" s="20">
        <f t="shared" si="26"/>
        <v>1</v>
      </c>
      <c r="DU128" s="19">
        <f t="shared" si="27"/>
        <v>0</v>
      </c>
      <c r="DV128" s="19">
        <f t="shared" si="28"/>
        <v>0</v>
      </c>
      <c r="DW128" s="19">
        <f t="shared" si="29"/>
        <v>0</v>
      </c>
      <c r="DX128" s="19">
        <f t="shared" si="30"/>
        <v>0</v>
      </c>
      <c r="DY128" s="19">
        <f t="shared" si="31"/>
        <v>0</v>
      </c>
    </row>
    <row r="129" spans="1:129" ht="14.5" customHeight="1" x14ac:dyDescent="0.35">
      <c r="A129">
        <v>2417</v>
      </c>
      <c r="B129" t="s">
        <v>319</v>
      </c>
      <c r="C129" t="s">
        <v>691</v>
      </c>
      <c r="D129" t="s">
        <v>692</v>
      </c>
      <c r="E129" t="s">
        <v>693</v>
      </c>
      <c r="F129" t="s">
        <v>694</v>
      </c>
      <c r="G129" t="s">
        <v>695</v>
      </c>
      <c r="H129" t="s">
        <v>696</v>
      </c>
      <c r="I129">
        <v>2021</v>
      </c>
      <c r="J129" t="s">
        <v>697</v>
      </c>
      <c r="K129" t="s">
        <v>698</v>
      </c>
      <c r="L129">
        <v>9</v>
      </c>
      <c r="N129">
        <v>674779</v>
      </c>
      <c r="P129" t="s">
        <v>123</v>
      </c>
      <c r="Q129" t="s">
        <v>699</v>
      </c>
      <c r="R129" t="s">
        <v>140</v>
      </c>
      <c r="S129" t="s">
        <v>126</v>
      </c>
      <c r="T129" t="s">
        <v>127</v>
      </c>
      <c r="U129" t="s">
        <v>330</v>
      </c>
      <c r="V129">
        <v>0</v>
      </c>
      <c r="W129">
        <v>0</v>
      </c>
      <c r="X129">
        <v>0</v>
      </c>
      <c r="Y129">
        <v>0</v>
      </c>
      <c r="Z129">
        <v>0</v>
      </c>
      <c r="AA129">
        <v>0</v>
      </c>
      <c r="AB129">
        <v>0</v>
      </c>
      <c r="AC129">
        <v>0</v>
      </c>
      <c r="AD129">
        <v>0</v>
      </c>
      <c r="AE129">
        <v>0</v>
      </c>
      <c r="AF129">
        <v>0</v>
      </c>
      <c r="AG129" s="28">
        <v>0</v>
      </c>
      <c r="AH129" s="28">
        <v>0</v>
      </c>
      <c r="AI129" s="28">
        <v>0</v>
      </c>
      <c r="AJ129" s="28">
        <v>0</v>
      </c>
      <c r="AK129" s="29">
        <f t="shared" si="16"/>
        <v>0</v>
      </c>
      <c r="AL129" s="30">
        <f t="shared" si="17"/>
        <v>0</v>
      </c>
      <c r="AM129" s="27">
        <v>0</v>
      </c>
      <c r="AN129" s="27">
        <v>0</v>
      </c>
      <c r="AO129" s="27">
        <v>0</v>
      </c>
      <c r="AP129" s="27">
        <v>0</v>
      </c>
      <c r="AQ129" s="27">
        <v>0</v>
      </c>
      <c r="AR129" s="27">
        <v>0</v>
      </c>
      <c r="AS129" s="31">
        <f t="shared" si="18"/>
        <v>0</v>
      </c>
      <c r="AT129" s="32">
        <f t="shared" si="19"/>
        <v>0</v>
      </c>
      <c r="AU129" s="24">
        <v>0</v>
      </c>
      <c r="AV129" s="24">
        <v>1</v>
      </c>
      <c r="AW129" s="24">
        <v>0</v>
      </c>
      <c r="AX129" s="24">
        <v>0</v>
      </c>
      <c r="AY129" s="24">
        <v>0</v>
      </c>
      <c r="AZ129" s="25">
        <f t="shared" si="20"/>
        <v>1</v>
      </c>
      <c r="BA129" s="26">
        <f t="shared" si="21"/>
        <v>1</v>
      </c>
      <c r="BB129" s="23">
        <f t="shared" si="22"/>
        <v>1</v>
      </c>
      <c r="BC129" s="20">
        <f t="shared" si="23"/>
        <v>1</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s="21">
        <v>1</v>
      </c>
      <c r="CR129" s="22">
        <v>0</v>
      </c>
      <c r="CS129" s="20">
        <v>1</v>
      </c>
      <c r="CT129" s="22">
        <v>0</v>
      </c>
      <c r="CU129" s="22">
        <v>0</v>
      </c>
      <c r="CV129" s="22">
        <v>0</v>
      </c>
      <c r="CW129" s="21">
        <v>0</v>
      </c>
      <c r="CX129" s="22">
        <v>0</v>
      </c>
      <c r="CY129" s="22">
        <v>0</v>
      </c>
      <c r="CZ129" s="21">
        <v>0</v>
      </c>
      <c r="DA129" s="22">
        <v>0</v>
      </c>
      <c r="DB129" s="22">
        <v>0</v>
      </c>
      <c r="DC129" s="21">
        <v>0</v>
      </c>
      <c r="DD129" s="22">
        <v>0</v>
      </c>
      <c r="DE129" s="22">
        <v>0</v>
      </c>
      <c r="DF129" s="22">
        <v>0</v>
      </c>
      <c r="DG129" s="21">
        <v>0</v>
      </c>
      <c r="DH129" s="21">
        <v>0</v>
      </c>
      <c r="DI129" s="21">
        <v>0</v>
      </c>
      <c r="DJ129" s="22">
        <v>0</v>
      </c>
      <c r="DK129" s="22">
        <v>0</v>
      </c>
      <c r="DL129" s="22">
        <v>0</v>
      </c>
      <c r="DM129" s="21">
        <v>0</v>
      </c>
      <c r="DN129" s="22">
        <v>0</v>
      </c>
      <c r="DO129" s="22">
        <v>0</v>
      </c>
      <c r="DP129" s="22">
        <v>0</v>
      </c>
      <c r="DQ129" s="21">
        <v>0</v>
      </c>
      <c r="DR129" s="19">
        <f t="shared" si="24"/>
        <v>0</v>
      </c>
      <c r="DS129" s="19">
        <f t="shared" si="25"/>
        <v>0</v>
      </c>
      <c r="DT129" s="20">
        <f t="shared" si="26"/>
        <v>1</v>
      </c>
      <c r="DU129" s="19">
        <f t="shared" si="27"/>
        <v>0</v>
      </c>
      <c r="DV129" s="19">
        <f t="shared" si="28"/>
        <v>0</v>
      </c>
      <c r="DW129" s="19">
        <f t="shared" si="29"/>
        <v>0</v>
      </c>
      <c r="DX129" s="19">
        <f t="shared" si="30"/>
        <v>0</v>
      </c>
      <c r="DY129" s="19">
        <f t="shared" si="31"/>
        <v>0</v>
      </c>
    </row>
    <row r="130" spans="1:129" ht="14.5" customHeight="1" x14ac:dyDescent="0.35">
      <c r="A130">
        <v>2661</v>
      </c>
      <c r="B130" t="s">
        <v>244</v>
      </c>
      <c r="C130" t="s">
        <v>2820</v>
      </c>
      <c r="D130" t="s">
        <v>2821</v>
      </c>
      <c r="E130" t="s">
        <v>479</v>
      </c>
      <c r="F130" t="s">
        <v>479</v>
      </c>
      <c r="H130" t="s">
        <v>2519</v>
      </c>
      <c r="I130">
        <v>2021</v>
      </c>
      <c r="J130" t="s">
        <v>2822</v>
      </c>
      <c r="O130" t="s">
        <v>2823</v>
      </c>
      <c r="P130" t="s">
        <v>192</v>
      </c>
      <c r="Q130" t="s">
        <v>2824</v>
      </c>
      <c r="R130" t="s">
        <v>125</v>
      </c>
      <c r="S130" t="s">
        <v>377</v>
      </c>
      <c r="T130" t="s">
        <v>2809</v>
      </c>
      <c r="U130" t="s">
        <v>2810</v>
      </c>
      <c r="V130">
        <v>0</v>
      </c>
      <c r="W130">
        <v>0</v>
      </c>
      <c r="X130">
        <v>0</v>
      </c>
      <c r="Y130">
        <v>0</v>
      </c>
      <c r="Z130">
        <v>0</v>
      </c>
      <c r="AA130">
        <v>0</v>
      </c>
      <c r="AB130">
        <v>0</v>
      </c>
      <c r="AC130">
        <v>0</v>
      </c>
      <c r="AD130">
        <v>0</v>
      </c>
      <c r="AE130">
        <v>0</v>
      </c>
      <c r="AF130">
        <v>1</v>
      </c>
      <c r="AG130" s="28">
        <v>0</v>
      </c>
      <c r="AH130" s="28">
        <v>0</v>
      </c>
      <c r="AI130" s="28">
        <v>0</v>
      </c>
      <c r="AJ130" s="28">
        <v>0</v>
      </c>
      <c r="AK130" s="29">
        <f t="shared" ref="AK130:AK193" si="32">SUM(AG130:AJ130)</f>
        <v>0</v>
      </c>
      <c r="AL130" s="30">
        <f t="shared" ref="AL130:AL193" si="33">IF((SUM(AG130:AJ130)&gt;=1),1,0)</f>
        <v>0</v>
      </c>
      <c r="AM130" s="27">
        <v>0</v>
      </c>
      <c r="AN130" s="27">
        <v>0</v>
      </c>
      <c r="AO130" s="27">
        <v>0</v>
      </c>
      <c r="AP130" s="27">
        <v>0</v>
      </c>
      <c r="AQ130" s="27">
        <v>0</v>
      </c>
      <c r="AR130" s="27">
        <v>0</v>
      </c>
      <c r="AS130" s="31">
        <f t="shared" ref="AS130:AS193" si="34">SUM(AM130:AR130)</f>
        <v>0</v>
      </c>
      <c r="AT130" s="32">
        <f t="shared" ref="AT130:AT193" si="35">IF((SUM(AM130:AR130)&gt;=1),1,0)</f>
        <v>0</v>
      </c>
      <c r="AU130" s="24">
        <v>1</v>
      </c>
      <c r="AV130" s="24">
        <v>0</v>
      </c>
      <c r="AW130" s="24">
        <v>0</v>
      </c>
      <c r="AX130" s="24">
        <v>0</v>
      </c>
      <c r="AY130" s="24">
        <v>0</v>
      </c>
      <c r="AZ130" s="25">
        <f t="shared" ref="AZ130:AZ193" si="36">SUM(AU130:AY130)</f>
        <v>1</v>
      </c>
      <c r="BA130" s="26">
        <f t="shared" ref="BA130:BA193" si="37">IF((SUM(AU130:AY130)&gt;=1),1,0)</f>
        <v>1</v>
      </c>
      <c r="BB130" s="23">
        <f t="shared" ref="BB130:BB193" si="38">SUM(AG130:AJ130,AM130:AR130,AU130:AY130)</f>
        <v>1</v>
      </c>
      <c r="BC130" s="20">
        <f t="shared" ref="BC130:BC193" si="39">IF((SUM(AG130:AJ130,AM130:AR130,AU130:AY130)&gt;=1),1,0)</f>
        <v>1</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s="21">
        <v>0</v>
      </c>
      <c r="CR130" s="22">
        <v>0</v>
      </c>
      <c r="CS130" s="20">
        <v>0</v>
      </c>
      <c r="CT130" s="22">
        <v>0</v>
      </c>
      <c r="CU130" s="22">
        <v>0</v>
      </c>
      <c r="CV130" s="22">
        <v>0</v>
      </c>
      <c r="CW130" s="21">
        <v>0</v>
      </c>
      <c r="CX130" s="22">
        <v>0</v>
      </c>
      <c r="CY130" s="22">
        <v>0</v>
      </c>
      <c r="CZ130" s="21">
        <v>0</v>
      </c>
      <c r="DA130" s="22">
        <v>0</v>
      </c>
      <c r="DB130" s="22">
        <v>0</v>
      </c>
      <c r="DC130" s="21">
        <v>1</v>
      </c>
      <c r="DD130" s="22">
        <v>1</v>
      </c>
      <c r="DE130" s="22">
        <v>0</v>
      </c>
      <c r="DF130" s="22">
        <v>0</v>
      </c>
      <c r="DG130" s="21">
        <v>0</v>
      </c>
      <c r="DH130" s="21">
        <v>0</v>
      </c>
      <c r="DI130" s="21">
        <v>0</v>
      </c>
      <c r="DJ130" s="22">
        <v>0</v>
      </c>
      <c r="DK130" s="22">
        <v>0</v>
      </c>
      <c r="DL130" s="22">
        <v>0</v>
      </c>
      <c r="DM130" s="21">
        <v>0</v>
      </c>
      <c r="DN130" s="22">
        <v>0</v>
      </c>
      <c r="DO130" s="22">
        <v>0</v>
      </c>
      <c r="DP130" s="22">
        <v>0</v>
      </c>
      <c r="DQ130" s="21">
        <v>0</v>
      </c>
      <c r="DR130" s="19">
        <f t="shared" ref="DR130:DR193" si="40">IF(OR(CR130&gt;0,CX130&gt;0),1,0)</f>
        <v>0</v>
      </c>
      <c r="DS130" s="19">
        <f t="shared" ref="DS130:DS193" si="41">CV130</f>
        <v>0</v>
      </c>
      <c r="DT130" s="20">
        <f t="shared" ref="DT130:DT193" si="42">CS130</f>
        <v>0</v>
      </c>
      <c r="DU130" s="19">
        <f t="shared" ref="DU130:DU193" si="43">CT130</f>
        <v>0</v>
      </c>
      <c r="DV130" s="19">
        <f t="shared" ref="DV130:DV193" si="44">CY130</f>
        <v>0</v>
      </c>
      <c r="DW130" s="19">
        <f t="shared" ref="DW130:DW193" si="45">IF(OR(DA130&gt;0,DE130&gt;0,DH130&gt;0), 1,0)</f>
        <v>0</v>
      </c>
      <c r="DX130" s="19">
        <f t="shared" ref="DX130:DX193" si="46">IF(OR(DK130&gt;0,DL130&gt;0), 1,0)</f>
        <v>0</v>
      </c>
      <c r="DY130" s="19">
        <f t="shared" ref="DY130:DY193" si="47">IF(OR(DN130&gt;0,DP130&gt;0),1,0)</f>
        <v>0</v>
      </c>
    </row>
    <row r="131" spans="1:129" ht="14.5" customHeight="1" x14ac:dyDescent="0.35">
      <c r="A131">
        <v>2364</v>
      </c>
      <c r="B131" t="s">
        <v>319</v>
      </c>
      <c r="C131" t="s">
        <v>331</v>
      </c>
      <c r="D131" t="s">
        <v>332</v>
      </c>
      <c r="E131" t="s">
        <v>333</v>
      </c>
      <c r="F131" t="s">
        <v>323</v>
      </c>
      <c r="G131" t="s">
        <v>324</v>
      </c>
      <c r="H131" t="s">
        <v>325</v>
      </c>
      <c r="I131">
        <v>2021</v>
      </c>
      <c r="J131" t="s">
        <v>334</v>
      </c>
      <c r="K131" t="s">
        <v>327</v>
      </c>
      <c r="L131">
        <v>379</v>
      </c>
      <c r="O131" t="s">
        <v>328</v>
      </c>
      <c r="P131" t="s">
        <v>123</v>
      </c>
      <c r="Q131" t="s">
        <v>335</v>
      </c>
      <c r="R131" t="s">
        <v>140</v>
      </c>
      <c r="S131" t="s">
        <v>126</v>
      </c>
      <c r="T131" t="s">
        <v>161</v>
      </c>
      <c r="U131" t="s">
        <v>330</v>
      </c>
      <c r="V131">
        <v>0</v>
      </c>
      <c r="W131">
        <v>0</v>
      </c>
      <c r="X131">
        <v>0</v>
      </c>
      <c r="Y131">
        <v>0</v>
      </c>
      <c r="Z131">
        <v>0</v>
      </c>
      <c r="AA131">
        <v>0</v>
      </c>
      <c r="AB131">
        <v>0</v>
      </c>
      <c r="AC131">
        <v>0</v>
      </c>
      <c r="AD131">
        <v>0</v>
      </c>
      <c r="AE131">
        <v>0</v>
      </c>
      <c r="AF131">
        <v>0</v>
      </c>
      <c r="AG131" s="28">
        <v>0</v>
      </c>
      <c r="AH131" s="28">
        <v>0</v>
      </c>
      <c r="AI131" s="28">
        <v>0</v>
      </c>
      <c r="AJ131" s="28">
        <v>0</v>
      </c>
      <c r="AK131" s="29">
        <f t="shared" si="32"/>
        <v>0</v>
      </c>
      <c r="AL131" s="30">
        <f t="shared" si="33"/>
        <v>0</v>
      </c>
      <c r="AM131" s="27">
        <v>0</v>
      </c>
      <c r="AN131" s="27">
        <v>0</v>
      </c>
      <c r="AO131" s="27">
        <v>0</v>
      </c>
      <c r="AP131" s="27">
        <v>0</v>
      </c>
      <c r="AQ131" s="27">
        <v>0</v>
      </c>
      <c r="AR131" s="27">
        <v>0</v>
      </c>
      <c r="AS131" s="31">
        <f t="shared" si="34"/>
        <v>0</v>
      </c>
      <c r="AT131" s="32">
        <f t="shared" si="35"/>
        <v>0</v>
      </c>
      <c r="AU131" s="24">
        <v>0</v>
      </c>
      <c r="AV131" s="24">
        <v>1</v>
      </c>
      <c r="AW131" s="24">
        <v>0</v>
      </c>
      <c r="AX131" s="24">
        <v>0</v>
      </c>
      <c r="AY131" s="24">
        <v>0</v>
      </c>
      <c r="AZ131" s="25">
        <f t="shared" si="36"/>
        <v>1</v>
      </c>
      <c r="BA131" s="26">
        <f t="shared" si="37"/>
        <v>1</v>
      </c>
      <c r="BB131" s="23">
        <f t="shared" si="38"/>
        <v>1</v>
      </c>
      <c r="BC131" s="20">
        <f t="shared" si="39"/>
        <v>1</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s="21">
        <v>1</v>
      </c>
      <c r="CR131" s="22">
        <v>0</v>
      </c>
      <c r="CS131" s="20">
        <v>0</v>
      </c>
      <c r="CT131" s="22">
        <v>1</v>
      </c>
      <c r="CU131" s="22">
        <v>0</v>
      </c>
      <c r="CV131" s="22">
        <v>0</v>
      </c>
      <c r="CW131" s="21">
        <v>0</v>
      </c>
      <c r="CX131" s="22">
        <v>0</v>
      </c>
      <c r="CY131" s="22">
        <v>0</v>
      </c>
      <c r="CZ131" s="21">
        <v>0</v>
      </c>
      <c r="DA131" s="22">
        <v>0</v>
      </c>
      <c r="DB131" s="22">
        <v>0</v>
      </c>
      <c r="DC131" s="21">
        <v>0</v>
      </c>
      <c r="DD131" s="22">
        <v>0</v>
      </c>
      <c r="DE131" s="22">
        <v>0</v>
      </c>
      <c r="DF131" s="22">
        <v>0</v>
      </c>
      <c r="DG131" s="21">
        <v>0</v>
      </c>
      <c r="DH131" s="21">
        <v>0</v>
      </c>
      <c r="DI131" s="21">
        <v>0</v>
      </c>
      <c r="DJ131" s="22">
        <v>0</v>
      </c>
      <c r="DK131" s="22">
        <v>0</v>
      </c>
      <c r="DL131" s="22">
        <v>0</v>
      </c>
      <c r="DM131" s="21">
        <v>0</v>
      </c>
      <c r="DN131" s="22">
        <v>0</v>
      </c>
      <c r="DO131" s="22">
        <v>0</v>
      </c>
      <c r="DP131" s="22">
        <v>0</v>
      </c>
      <c r="DQ131" s="21">
        <v>0</v>
      </c>
      <c r="DR131" s="19">
        <f t="shared" si="40"/>
        <v>0</v>
      </c>
      <c r="DS131" s="19">
        <f t="shared" si="41"/>
        <v>0</v>
      </c>
      <c r="DT131" s="20">
        <f t="shared" si="42"/>
        <v>0</v>
      </c>
      <c r="DU131" s="19">
        <f t="shared" si="43"/>
        <v>1</v>
      </c>
      <c r="DV131" s="19">
        <f t="shared" si="44"/>
        <v>0</v>
      </c>
      <c r="DW131" s="19">
        <f t="shared" si="45"/>
        <v>0</v>
      </c>
      <c r="DX131" s="19">
        <f t="shared" si="46"/>
        <v>0</v>
      </c>
      <c r="DY131" s="19">
        <f t="shared" si="47"/>
        <v>0</v>
      </c>
    </row>
    <row r="132" spans="1:129" ht="14.5" customHeight="1" x14ac:dyDescent="0.35">
      <c r="A132">
        <v>2363</v>
      </c>
      <c r="B132" t="s">
        <v>319</v>
      </c>
      <c r="C132" t="s">
        <v>320</v>
      </c>
      <c r="D132" t="s">
        <v>321</v>
      </c>
      <c r="E132" t="s">
        <v>322</v>
      </c>
      <c r="F132" t="s">
        <v>323</v>
      </c>
      <c r="G132" t="s">
        <v>324</v>
      </c>
      <c r="H132" t="s">
        <v>325</v>
      </c>
      <c r="I132">
        <v>2021</v>
      </c>
      <c r="J132" t="s">
        <v>326</v>
      </c>
      <c r="K132" t="s">
        <v>327</v>
      </c>
      <c r="L132">
        <v>379</v>
      </c>
      <c r="O132" t="s">
        <v>328</v>
      </c>
      <c r="P132" t="s">
        <v>123</v>
      </c>
      <c r="Q132" t="s">
        <v>329</v>
      </c>
      <c r="R132" t="s">
        <v>140</v>
      </c>
      <c r="S132" t="s">
        <v>126</v>
      </c>
      <c r="T132" t="s">
        <v>161</v>
      </c>
      <c r="U132" t="s">
        <v>330</v>
      </c>
      <c r="V132">
        <v>0</v>
      </c>
      <c r="W132">
        <v>0</v>
      </c>
      <c r="X132">
        <v>0</v>
      </c>
      <c r="Y132">
        <v>0</v>
      </c>
      <c r="Z132">
        <v>0</v>
      </c>
      <c r="AA132">
        <v>0</v>
      </c>
      <c r="AB132">
        <v>0</v>
      </c>
      <c r="AC132">
        <v>0</v>
      </c>
      <c r="AD132">
        <v>0</v>
      </c>
      <c r="AE132">
        <v>0</v>
      </c>
      <c r="AF132">
        <v>0</v>
      </c>
      <c r="AG132" s="28">
        <v>0</v>
      </c>
      <c r="AH132" s="28">
        <v>0</v>
      </c>
      <c r="AI132" s="28">
        <v>0</v>
      </c>
      <c r="AJ132" s="28">
        <v>0</v>
      </c>
      <c r="AK132" s="29">
        <f t="shared" si="32"/>
        <v>0</v>
      </c>
      <c r="AL132" s="30">
        <f t="shared" si="33"/>
        <v>0</v>
      </c>
      <c r="AM132" s="27">
        <v>0</v>
      </c>
      <c r="AN132" s="27">
        <v>0</v>
      </c>
      <c r="AO132" s="27">
        <v>0</v>
      </c>
      <c r="AP132" s="27">
        <v>0</v>
      </c>
      <c r="AQ132" s="27">
        <v>0</v>
      </c>
      <c r="AR132" s="27">
        <v>0</v>
      </c>
      <c r="AS132" s="31">
        <f t="shared" si="34"/>
        <v>0</v>
      </c>
      <c r="AT132" s="32">
        <f t="shared" si="35"/>
        <v>0</v>
      </c>
      <c r="AU132" s="24">
        <v>0</v>
      </c>
      <c r="AV132" s="24">
        <v>1</v>
      </c>
      <c r="AW132" s="24">
        <v>0</v>
      </c>
      <c r="AX132" s="24">
        <v>0</v>
      </c>
      <c r="AY132" s="24">
        <v>0</v>
      </c>
      <c r="AZ132" s="25">
        <f t="shared" si="36"/>
        <v>1</v>
      </c>
      <c r="BA132" s="26">
        <f t="shared" si="37"/>
        <v>1</v>
      </c>
      <c r="BB132" s="23">
        <f t="shared" si="38"/>
        <v>1</v>
      </c>
      <c r="BC132" s="20">
        <f t="shared" si="39"/>
        <v>1</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s="21">
        <v>1</v>
      </c>
      <c r="CR132" s="22">
        <v>0</v>
      </c>
      <c r="CS132" s="20">
        <v>0</v>
      </c>
      <c r="CT132" s="22">
        <v>1</v>
      </c>
      <c r="CU132" s="22">
        <v>0</v>
      </c>
      <c r="CV132" s="22">
        <v>0</v>
      </c>
      <c r="CW132" s="21">
        <v>0</v>
      </c>
      <c r="CX132" s="22">
        <v>0</v>
      </c>
      <c r="CY132" s="22">
        <v>0</v>
      </c>
      <c r="CZ132" s="21">
        <v>0</v>
      </c>
      <c r="DA132" s="22">
        <v>0</v>
      </c>
      <c r="DB132" s="22">
        <v>0</v>
      </c>
      <c r="DC132" s="21">
        <v>0</v>
      </c>
      <c r="DD132" s="22">
        <v>0</v>
      </c>
      <c r="DE132" s="22">
        <v>0</v>
      </c>
      <c r="DF132" s="22">
        <v>0</v>
      </c>
      <c r="DG132" s="21">
        <v>0</v>
      </c>
      <c r="DH132" s="21">
        <v>0</v>
      </c>
      <c r="DI132" s="21">
        <v>0</v>
      </c>
      <c r="DJ132" s="22">
        <v>0</v>
      </c>
      <c r="DK132" s="22">
        <v>0</v>
      </c>
      <c r="DL132" s="22">
        <v>0</v>
      </c>
      <c r="DM132" s="21">
        <v>0</v>
      </c>
      <c r="DN132" s="22">
        <v>0</v>
      </c>
      <c r="DO132" s="22">
        <v>0</v>
      </c>
      <c r="DP132" s="22">
        <v>0</v>
      </c>
      <c r="DQ132" s="21">
        <v>0</v>
      </c>
      <c r="DR132" s="19">
        <f t="shared" si="40"/>
        <v>0</v>
      </c>
      <c r="DS132" s="19">
        <f t="shared" si="41"/>
        <v>0</v>
      </c>
      <c r="DT132" s="20">
        <f t="shared" si="42"/>
        <v>0</v>
      </c>
      <c r="DU132" s="19">
        <f t="shared" si="43"/>
        <v>1</v>
      </c>
      <c r="DV132" s="19">
        <f t="shared" si="44"/>
        <v>0</v>
      </c>
      <c r="DW132" s="19">
        <f t="shared" si="45"/>
        <v>0</v>
      </c>
      <c r="DX132" s="19">
        <f t="shared" si="46"/>
        <v>0</v>
      </c>
      <c r="DY132" s="19">
        <f t="shared" si="47"/>
        <v>0</v>
      </c>
    </row>
    <row r="133" spans="1:129" ht="14.5" customHeight="1" x14ac:dyDescent="0.35">
      <c r="A133">
        <v>2610</v>
      </c>
      <c r="B133" t="s">
        <v>185</v>
      </c>
      <c r="C133" t="s">
        <v>2390</v>
      </c>
      <c r="D133" t="s">
        <v>2391</v>
      </c>
      <c r="E133" t="s">
        <v>2392</v>
      </c>
      <c r="F133" t="s">
        <v>2393</v>
      </c>
      <c r="H133" t="s">
        <v>2394</v>
      </c>
      <c r="I133">
        <v>2021</v>
      </c>
      <c r="J133" t="s">
        <v>2395</v>
      </c>
      <c r="K133" t="s">
        <v>2396</v>
      </c>
      <c r="L133">
        <v>1</v>
      </c>
      <c r="M133">
        <v>3</v>
      </c>
      <c r="N133">
        <v>69</v>
      </c>
      <c r="P133" t="s">
        <v>123</v>
      </c>
      <c r="Q133" t="s">
        <v>2397</v>
      </c>
      <c r="R133" t="s">
        <v>140</v>
      </c>
      <c r="S133" t="s">
        <v>194</v>
      </c>
      <c r="U133" t="s">
        <v>2398</v>
      </c>
      <c r="V133">
        <v>0</v>
      </c>
      <c r="W133">
        <v>0</v>
      </c>
      <c r="X133">
        <v>0</v>
      </c>
      <c r="Y133">
        <v>0</v>
      </c>
      <c r="Z133">
        <v>0</v>
      </c>
      <c r="AA133">
        <v>1</v>
      </c>
      <c r="AB133">
        <v>0</v>
      </c>
      <c r="AC133">
        <v>0</v>
      </c>
      <c r="AD133">
        <v>0</v>
      </c>
      <c r="AE133">
        <v>0</v>
      </c>
      <c r="AF133">
        <v>0</v>
      </c>
      <c r="AG133" s="28">
        <v>0</v>
      </c>
      <c r="AH133" s="28">
        <v>1</v>
      </c>
      <c r="AI133" s="28">
        <v>0</v>
      </c>
      <c r="AJ133" s="28">
        <v>0</v>
      </c>
      <c r="AK133" s="29">
        <f t="shared" si="32"/>
        <v>1</v>
      </c>
      <c r="AL133" s="30">
        <f t="shared" si="33"/>
        <v>1</v>
      </c>
      <c r="AM133" s="27">
        <v>0</v>
      </c>
      <c r="AN133" s="27">
        <v>0</v>
      </c>
      <c r="AO133" s="27">
        <v>0</v>
      </c>
      <c r="AP133" s="27">
        <v>0</v>
      </c>
      <c r="AQ133" s="27">
        <v>0</v>
      </c>
      <c r="AR133" s="27">
        <v>0</v>
      </c>
      <c r="AS133" s="31">
        <f t="shared" si="34"/>
        <v>0</v>
      </c>
      <c r="AT133" s="32">
        <f t="shared" si="35"/>
        <v>0</v>
      </c>
      <c r="AU133" s="24">
        <v>0</v>
      </c>
      <c r="AV133" s="24">
        <v>0</v>
      </c>
      <c r="AW133" s="24">
        <v>0</v>
      </c>
      <c r="AX133" s="24">
        <v>0</v>
      </c>
      <c r="AY133" s="24">
        <v>0</v>
      </c>
      <c r="AZ133" s="25">
        <f t="shared" si="36"/>
        <v>0</v>
      </c>
      <c r="BA133" s="26">
        <f t="shared" si="37"/>
        <v>0</v>
      </c>
      <c r="BB133" s="23">
        <f t="shared" si="38"/>
        <v>1</v>
      </c>
      <c r="BC133" s="20">
        <f t="shared" si="39"/>
        <v>1</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s="21">
        <v>0</v>
      </c>
      <c r="CR133" s="22">
        <v>0</v>
      </c>
      <c r="CS133" s="20">
        <v>0</v>
      </c>
      <c r="CT133" s="22">
        <v>0</v>
      </c>
      <c r="CU133" s="22">
        <v>0</v>
      </c>
      <c r="CV133" s="22">
        <v>0</v>
      </c>
      <c r="CW133" s="21">
        <v>0</v>
      </c>
      <c r="CX133" s="22">
        <v>0</v>
      </c>
      <c r="CY133" s="22">
        <v>0</v>
      </c>
      <c r="CZ133" s="21">
        <v>0</v>
      </c>
      <c r="DA133" s="22">
        <v>0</v>
      </c>
      <c r="DB133" s="22">
        <v>0</v>
      </c>
      <c r="DC133" s="21">
        <v>0</v>
      </c>
      <c r="DD133" s="22">
        <v>0</v>
      </c>
      <c r="DE133" s="22">
        <v>0</v>
      </c>
      <c r="DF133" s="22">
        <v>0</v>
      </c>
      <c r="DG133" s="21">
        <v>0</v>
      </c>
      <c r="DH133" s="21">
        <v>0</v>
      </c>
      <c r="DI133" s="21">
        <v>0</v>
      </c>
      <c r="DJ133" s="22">
        <v>0</v>
      </c>
      <c r="DK133" s="22">
        <v>0</v>
      </c>
      <c r="DL133" s="22">
        <v>0</v>
      </c>
      <c r="DM133" s="21">
        <v>1</v>
      </c>
      <c r="DN133" s="22">
        <v>0</v>
      </c>
      <c r="DO133" s="22">
        <v>0</v>
      </c>
      <c r="DP133" s="22">
        <v>0</v>
      </c>
      <c r="DQ133" s="21">
        <v>0</v>
      </c>
      <c r="DR133" s="19">
        <f t="shared" si="40"/>
        <v>0</v>
      </c>
      <c r="DS133" s="19">
        <f t="shared" si="41"/>
        <v>0</v>
      </c>
      <c r="DT133" s="20">
        <f t="shared" si="42"/>
        <v>0</v>
      </c>
      <c r="DU133" s="19">
        <f t="shared" si="43"/>
        <v>0</v>
      </c>
      <c r="DV133" s="19">
        <f t="shared" si="44"/>
        <v>0</v>
      </c>
      <c r="DW133" s="19">
        <f t="shared" si="45"/>
        <v>0</v>
      </c>
      <c r="DX133" s="19">
        <f t="shared" si="46"/>
        <v>0</v>
      </c>
      <c r="DY133" s="19">
        <f t="shared" si="47"/>
        <v>0</v>
      </c>
    </row>
    <row r="134" spans="1:129" ht="14.5" customHeight="1" x14ac:dyDescent="0.35">
      <c r="A134">
        <v>2482</v>
      </c>
      <c r="B134" t="s">
        <v>185</v>
      </c>
      <c r="C134" t="s">
        <v>1296</v>
      </c>
      <c r="D134" t="s">
        <v>1297</v>
      </c>
      <c r="E134" t="s">
        <v>382</v>
      </c>
      <c r="G134" t="s">
        <v>382</v>
      </c>
      <c r="H134" t="s">
        <v>767</v>
      </c>
      <c r="I134">
        <v>2021</v>
      </c>
      <c r="J134" t="s">
        <v>1298</v>
      </c>
      <c r="N134" t="s">
        <v>1299</v>
      </c>
      <c r="P134" t="s">
        <v>192</v>
      </c>
      <c r="Q134" t="s">
        <v>1300</v>
      </c>
      <c r="R134" t="s">
        <v>140</v>
      </c>
      <c r="S134" t="s">
        <v>1301</v>
      </c>
      <c r="T134" t="s">
        <v>1302</v>
      </c>
      <c r="U134" t="s">
        <v>367</v>
      </c>
      <c r="V134">
        <v>0</v>
      </c>
      <c r="W134">
        <v>0</v>
      </c>
      <c r="X134">
        <v>0</v>
      </c>
      <c r="Y134">
        <v>0</v>
      </c>
      <c r="Z134">
        <v>0</v>
      </c>
      <c r="AA134">
        <v>0</v>
      </c>
      <c r="AB134">
        <v>0</v>
      </c>
      <c r="AC134">
        <v>0</v>
      </c>
      <c r="AD134">
        <v>0</v>
      </c>
      <c r="AE134">
        <v>0</v>
      </c>
      <c r="AF134">
        <v>0</v>
      </c>
      <c r="AG134" s="28">
        <v>0</v>
      </c>
      <c r="AH134" s="28">
        <v>1</v>
      </c>
      <c r="AI134" s="28">
        <v>0</v>
      </c>
      <c r="AJ134" s="28">
        <v>0</v>
      </c>
      <c r="AK134" s="29">
        <f t="shared" si="32"/>
        <v>1</v>
      </c>
      <c r="AL134" s="30">
        <f t="shared" si="33"/>
        <v>1</v>
      </c>
      <c r="AM134" s="27">
        <v>0</v>
      </c>
      <c r="AN134" s="27">
        <v>0</v>
      </c>
      <c r="AO134" s="27">
        <v>0</v>
      </c>
      <c r="AP134" s="27">
        <v>0</v>
      </c>
      <c r="AQ134" s="27">
        <v>0</v>
      </c>
      <c r="AR134" s="27">
        <v>0</v>
      </c>
      <c r="AS134" s="31">
        <f t="shared" si="34"/>
        <v>0</v>
      </c>
      <c r="AT134" s="32">
        <f t="shared" si="35"/>
        <v>0</v>
      </c>
      <c r="AU134" s="24">
        <v>0</v>
      </c>
      <c r="AV134" s="24">
        <v>0</v>
      </c>
      <c r="AW134" s="24">
        <v>0</v>
      </c>
      <c r="AX134" s="24">
        <v>0</v>
      </c>
      <c r="AY134" s="24">
        <v>0</v>
      </c>
      <c r="AZ134" s="25">
        <f t="shared" si="36"/>
        <v>0</v>
      </c>
      <c r="BA134" s="26">
        <f t="shared" si="37"/>
        <v>0</v>
      </c>
      <c r="BB134" s="23">
        <f t="shared" si="38"/>
        <v>1</v>
      </c>
      <c r="BC134" s="20">
        <f t="shared" si="39"/>
        <v>1</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s="21">
        <v>0</v>
      </c>
      <c r="CR134" s="22">
        <v>0</v>
      </c>
      <c r="CS134" s="20">
        <v>0</v>
      </c>
      <c r="CT134" s="22">
        <v>0</v>
      </c>
      <c r="CU134" s="22">
        <v>0</v>
      </c>
      <c r="CV134" s="22">
        <v>0</v>
      </c>
      <c r="CW134" s="21">
        <v>0</v>
      </c>
      <c r="CX134" s="22">
        <v>0</v>
      </c>
      <c r="CY134" s="22">
        <v>0</v>
      </c>
      <c r="CZ134" s="21">
        <v>0</v>
      </c>
      <c r="DA134" s="22">
        <v>0</v>
      </c>
      <c r="DB134" s="22">
        <v>0</v>
      </c>
      <c r="DC134" s="21">
        <v>0</v>
      </c>
      <c r="DD134" s="22">
        <v>0</v>
      </c>
      <c r="DE134" s="22">
        <v>0</v>
      </c>
      <c r="DF134" s="22">
        <v>0</v>
      </c>
      <c r="DG134" s="21">
        <v>0</v>
      </c>
      <c r="DH134" s="21">
        <v>0</v>
      </c>
      <c r="DI134" s="21">
        <v>1</v>
      </c>
      <c r="DJ134" s="22">
        <v>0</v>
      </c>
      <c r="DK134" s="22">
        <v>1</v>
      </c>
      <c r="DL134" s="22">
        <v>0</v>
      </c>
      <c r="DM134" s="21">
        <v>0</v>
      </c>
      <c r="DN134" s="22">
        <v>0</v>
      </c>
      <c r="DO134" s="22">
        <v>0</v>
      </c>
      <c r="DP134" s="22">
        <v>0</v>
      </c>
      <c r="DQ134" s="21">
        <v>0</v>
      </c>
      <c r="DR134" s="19">
        <f t="shared" si="40"/>
        <v>0</v>
      </c>
      <c r="DS134" s="19">
        <f t="shared" si="41"/>
        <v>0</v>
      </c>
      <c r="DT134" s="20">
        <f t="shared" si="42"/>
        <v>0</v>
      </c>
      <c r="DU134" s="19">
        <f t="shared" si="43"/>
        <v>0</v>
      </c>
      <c r="DV134" s="19">
        <f t="shared" si="44"/>
        <v>0</v>
      </c>
      <c r="DW134" s="19">
        <f t="shared" si="45"/>
        <v>0</v>
      </c>
      <c r="DX134" s="19">
        <f t="shared" si="46"/>
        <v>1</v>
      </c>
      <c r="DY134" s="19">
        <f t="shared" si="47"/>
        <v>0</v>
      </c>
    </row>
    <row r="135" spans="1:129" ht="14.5" customHeight="1" x14ac:dyDescent="0.35">
      <c r="A135">
        <v>2686</v>
      </c>
      <c r="B135" t="s">
        <v>2993</v>
      </c>
      <c r="C135" t="s">
        <v>2994</v>
      </c>
      <c r="D135" t="s">
        <v>2995</v>
      </c>
      <c r="E135" t="s">
        <v>2996</v>
      </c>
      <c r="F135" t="s">
        <v>2997</v>
      </c>
      <c r="G135" t="s">
        <v>2998</v>
      </c>
      <c r="H135" t="s">
        <v>1602</v>
      </c>
      <c r="I135">
        <v>2021</v>
      </c>
      <c r="J135" t="s">
        <v>2999</v>
      </c>
      <c r="L135">
        <v>8</v>
      </c>
      <c r="N135" t="s">
        <v>3000</v>
      </c>
      <c r="O135" t="s">
        <v>3001</v>
      </c>
      <c r="P135" t="s">
        <v>123</v>
      </c>
      <c r="Q135" t="s">
        <v>3002</v>
      </c>
      <c r="R135" s="53" t="s">
        <v>125</v>
      </c>
      <c r="S135" t="s">
        <v>126</v>
      </c>
      <c r="T135" s="53" t="s">
        <v>161</v>
      </c>
      <c r="U135" t="s">
        <v>570</v>
      </c>
      <c r="V135">
        <v>0</v>
      </c>
      <c r="W135">
        <v>0</v>
      </c>
      <c r="X135">
        <v>0</v>
      </c>
      <c r="Y135">
        <v>0</v>
      </c>
      <c r="Z135">
        <v>0</v>
      </c>
      <c r="AA135">
        <v>0</v>
      </c>
      <c r="AB135">
        <v>0</v>
      </c>
      <c r="AC135">
        <v>0</v>
      </c>
      <c r="AD135">
        <v>0</v>
      </c>
      <c r="AE135">
        <v>0</v>
      </c>
      <c r="AF135">
        <v>0</v>
      </c>
      <c r="AG135" s="28">
        <v>0</v>
      </c>
      <c r="AH135" s="28">
        <v>1</v>
      </c>
      <c r="AI135" s="28">
        <v>0</v>
      </c>
      <c r="AJ135" s="28">
        <v>0</v>
      </c>
      <c r="AK135" s="29">
        <f t="shared" si="32"/>
        <v>1</v>
      </c>
      <c r="AL135" s="30">
        <f t="shared" si="33"/>
        <v>1</v>
      </c>
      <c r="AM135" s="27">
        <v>0</v>
      </c>
      <c r="AN135" s="27">
        <v>0</v>
      </c>
      <c r="AO135" s="27">
        <v>0</v>
      </c>
      <c r="AP135" s="27">
        <v>0</v>
      </c>
      <c r="AQ135" s="27">
        <v>0</v>
      </c>
      <c r="AR135" s="27">
        <v>0</v>
      </c>
      <c r="AS135" s="31">
        <f t="shared" si="34"/>
        <v>0</v>
      </c>
      <c r="AT135" s="32">
        <f t="shared" si="35"/>
        <v>0</v>
      </c>
      <c r="AU135" s="24">
        <v>0</v>
      </c>
      <c r="AV135" s="24">
        <v>0</v>
      </c>
      <c r="AW135" s="24">
        <v>0</v>
      </c>
      <c r="AX135" s="24">
        <v>0</v>
      </c>
      <c r="AY135" s="24">
        <v>0</v>
      </c>
      <c r="AZ135" s="25">
        <f t="shared" si="36"/>
        <v>0</v>
      </c>
      <c r="BA135" s="26">
        <f t="shared" si="37"/>
        <v>0</v>
      </c>
      <c r="BB135" s="23">
        <f t="shared" si="38"/>
        <v>1</v>
      </c>
      <c r="BC135" s="20">
        <f t="shared" si="39"/>
        <v>1</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s="21">
        <v>1</v>
      </c>
      <c r="CR135" s="22">
        <v>0</v>
      </c>
      <c r="CS135" s="20">
        <v>0</v>
      </c>
      <c r="CT135" s="22">
        <v>1</v>
      </c>
      <c r="CU135" s="22">
        <v>0</v>
      </c>
      <c r="CV135" s="22">
        <v>0</v>
      </c>
      <c r="CW135" s="21">
        <v>0</v>
      </c>
      <c r="CX135" s="22">
        <v>0</v>
      </c>
      <c r="CY135" s="22">
        <v>0</v>
      </c>
      <c r="CZ135" s="21">
        <v>0</v>
      </c>
      <c r="DA135" s="22">
        <v>0</v>
      </c>
      <c r="DB135" s="22">
        <v>0</v>
      </c>
      <c r="DC135" s="21">
        <v>0</v>
      </c>
      <c r="DD135" s="22">
        <v>0</v>
      </c>
      <c r="DE135" s="22">
        <v>0</v>
      </c>
      <c r="DF135" s="22">
        <v>0</v>
      </c>
      <c r="DG135" s="21">
        <v>0</v>
      </c>
      <c r="DH135" s="21">
        <v>0</v>
      </c>
      <c r="DI135" s="21">
        <v>0</v>
      </c>
      <c r="DJ135" s="22">
        <v>0</v>
      </c>
      <c r="DK135" s="22">
        <v>0</v>
      </c>
      <c r="DL135" s="22">
        <v>0</v>
      </c>
      <c r="DM135" s="21">
        <v>0</v>
      </c>
      <c r="DN135" s="22">
        <v>0</v>
      </c>
      <c r="DO135" s="22">
        <v>0</v>
      </c>
      <c r="DP135" s="22">
        <v>0</v>
      </c>
      <c r="DQ135" s="21">
        <v>0</v>
      </c>
      <c r="DR135" s="19">
        <f t="shared" si="40"/>
        <v>0</v>
      </c>
      <c r="DS135" s="19">
        <f t="shared" si="41"/>
        <v>0</v>
      </c>
      <c r="DT135" s="20">
        <f t="shared" si="42"/>
        <v>0</v>
      </c>
      <c r="DU135" s="19">
        <f t="shared" si="43"/>
        <v>1</v>
      </c>
      <c r="DV135" s="19">
        <f t="shared" si="44"/>
        <v>0</v>
      </c>
      <c r="DW135" s="19">
        <f t="shared" si="45"/>
        <v>0</v>
      </c>
      <c r="DX135" s="19">
        <f t="shared" si="46"/>
        <v>0</v>
      </c>
      <c r="DY135" s="19">
        <f t="shared" si="47"/>
        <v>0</v>
      </c>
    </row>
    <row r="136" spans="1:129" ht="14.5" customHeight="1" x14ac:dyDescent="0.35">
      <c r="A136">
        <v>2531</v>
      </c>
      <c r="B136" t="s">
        <v>1712</v>
      </c>
      <c r="C136" t="s">
        <v>1713</v>
      </c>
      <c r="D136" t="s">
        <v>1714</v>
      </c>
      <c r="E136" t="s">
        <v>1715</v>
      </c>
      <c r="F136" t="s">
        <v>1716</v>
      </c>
      <c r="G136" t="s">
        <v>1717</v>
      </c>
      <c r="H136" t="s">
        <v>1718</v>
      </c>
      <c r="I136">
        <v>2021</v>
      </c>
      <c r="J136" t="s">
        <v>1719</v>
      </c>
      <c r="K136" t="s">
        <v>673</v>
      </c>
      <c r="L136">
        <v>12</v>
      </c>
      <c r="M136">
        <v>9</v>
      </c>
      <c r="N136">
        <v>785</v>
      </c>
      <c r="O136" t="s">
        <v>568</v>
      </c>
      <c r="P136" t="s">
        <v>123</v>
      </c>
      <c r="Q136" t="s">
        <v>1720</v>
      </c>
      <c r="R136" t="s">
        <v>140</v>
      </c>
      <c r="S136" t="s">
        <v>126</v>
      </c>
      <c r="T136" t="s">
        <v>127</v>
      </c>
      <c r="U136" t="s">
        <v>1721</v>
      </c>
      <c r="V136">
        <v>0</v>
      </c>
      <c r="W136">
        <v>0</v>
      </c>
      <c r="X136">
        <v>0</v>
      </c>
      <c r="Y136">
        <v>0</v>
      </c>
      <c r="Z136">
        <v>0</v>
      </c>
      <c r="AA136">
        <v>0</v>
      </c>
      <c r="AB136">
        <v>0</v>
      </c>
      <c r="AC136">
        <v>0</v>
      </c>
      <c r="AD136">
        <v>0</v>
      </c>
      <c r="AE136">
        <v>0</v>
      </c>
      <c r="AF136">
        <v>0</v>
      </c>
      <c r="AG136" s="28">
        <v>0</v>
      </c>
      <c r="AH136" s="28">
        <v>1</v>
      </c>
      <c r="AI136" s="28">
        <v>0</v>
      </c>
      <c r="AJ136" s="28">
        <v>0</v>
      </c>
      <c r="AK136" s="29">
        <f t="shared" si="32"/>
        <v>1</v>
      </c>
      <c r="AL136" s="30">
        <f t="shared" si="33"/>
        <v>1</v>
      </c>
      <c r="AM136" s="27">
        <v>0</v>
      </c>
      <c r="AN136" s="27">
        <v>0</v>
      </c>
      <c r="AO136" s="27">
        <v>0</v>
      </c>
      <c r="AP136" s="27">
        <v>0</v>
      </c>
      <c r="AQ136" s="27">
        <v>0</v>
      </c>
      <c r="AR136" s="27">
        <v>0</v>
      </c>
      <c r="AS136" s="31">
        <f t="shared" si="34"/>
        <v>0</v>
      </c>
      <c r="AT136" s="32">
        <f t="shared" si="35"/>
        <v>0</v>
      </c>
      <c r="AU136" s="24">
        <v>0</v>
      </c>
      <c r="AV136" s="24">
        <v>0</v>
      </c>
      <c r="AW136" s="24">
        <v>0</v>
      </c>
      <c r="AX136" s="24">
        <v>0</v>
      </c>
      <c r="AY136" s="24">
        <v>0</v>
      </c>
      <c r="AZ136" s="25">
        <f t="shared" si="36"/>
        <v>0</v>
      </c>
      <c r="BA136" s="26">
        <f t="shared" si="37"/>
        <v>0</v>
      </c>
      <c r="BB136" s="23">
        <f t="shared" si="38"/>
        <v>1</v>
      </c>
      <c r="BC136" s="20">
        <f t="shared" si="39"/>
        <v>1</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s="21">
        <v>1</v>
      </c>
      <c r="CR136" s="22">
        <v>0</v>
      </c>
      <c r="CS136" s="20">
        <v>1</v>
      </c>
      <c r="CT136" s="22">
        <v>0</v>
      </c>
      <c r="CU136" s="22">
        <v>0</v>
      </c>
      <c r="CV136" s="22">
        <v>0</v>
      </c>
      <c r="CW136" s="21">
        <v>0</v>
      </c>
      <c r="CX136" s="22">
        <v>0</v>
      </c>
      <c r="CY136" s="22">
        <v>0</v>
      </c>
      <c r="CZ136" s="21">
        <v>0</v>
      </c>
      <c r="DA136" s="22">
        <v>0</v>
      </c>
      <c r="DB136" s="22">
        <v>0</v>
      </c>
      <c r="DC136" s="21">
        <v>0</v>
      </c>
      <c r="DD136" s="22">
        <v>0</v>
      </c>
      <c r="DE136" s="22">
        <v>0</v>
      </c>
      <c r="DF136" s="22">
        <v>0</v>
      </c>
      <c r="DG136" s="21">
        <v>0</v>
      </c>
      <c r="DH136" s="21">
        <v>0</v>
      </c>
      <c r="DI136" s="21">
        <v>0</v>
      </c>
      <c r="DJ136" s="22">
        <v>0</v>
      </c>
      <c r="DK136" s="22">
        <v>0</v>
      </c>
      <c r="DL136" s="22">
        <v>0</v>
      </c>
      <c r="DM136" s="21">
        <v>0</v>
      </c>
      <c r="DN136" s="22">
        <v>0</v>
      </c>
      <c r="DO136" s="22">
        <v>0</v>
      </c>
      <c r="DP136" s="22">
        <v>0</v>
      </c>
      <c r="DQ136" s="21">
        <v>0</v>
      </c>
      <c r="DR136" s="19">
        <f t="shared" si="40"/>
        <v>0</v>
      </c>
      <c r="DS136" s="19">
        <f t="shared" si="41"/>
        <v>0</v>
      </c>
      <c r="DT136" s="20">
        <f t="shared" si="42"/>
        <v>1</v>
      </c>
      <c r="DU136" s="19">
        <f t="shared" si="43"/>
        <v>0</v>
      </c>
      <c r="DV136" s="19">
        <f t="shared" si="44"/>
        <v>0</v>
      </c>
      <c r="DW136" s="19">
        <f t="shared" si="45"/>
        <v>0</v>
      </c>
      <c r="DX136" s="19">
        <f t="shared" si="46"/>
        <v>0</v>
      </c>
      <c r="DY136" s="19">
        <f t="shared" si="47"/>
        <v>0</v>
      </c>
    </row>
    <row r="137" spans="1:129" ht="14.5" customHeight="1" x14ac:dyDescent="0.35">
      <c r="A137">
        <v>2754</v>
      </c>
      <c r="B137" t="s">
        <v>185</v>
      </c>
      <c r="C137" t="s">
        <v>3325</v>
      </c>
      <c r="D137" t="s">
        <v>3326</v>
      </c>
      <c r="E137" t="s">
        <v>3327</v>
      </c>
      <c r="F137" t="s">
        <v>510</v>
      </c>
      <c r="G137" t="s">
        <v>3328</v>
      </c>
      <c r="H137" t="s">
        <v>2169</v>
      </c>
      <c r="I137">
        <v>2021</v>
      </c>
      <c r="J137" t="s">
        <v>3329</v>
      </c>
      <c r="K137" t="s">
        <v>3330</v>
      </c>
      <c r="L137">
        <v>66</v>
      </c>
      <c r="M137">
        <v>22</v>
      </c>
      <c r="N137" t="s">
        <v>3331</v>
      </c>
      <c r="O137" t="s">
        <v>182</v>
      </c>
      <c r="P137" t="s">
        <v>123</v>
      </c>
      <c r="Q137" t="s">
        <v>3332</v>
      </c>
      <c r="R137" s="53" t="s">
        <v>140</v>
      </c>
      <c r="S137" t="s">
        <v>126</v>
      </c>
      <c r="T137" t="s">
        <v>172</v>
      </c>
      <c r="U137" t="s">
        <v>3333</v>
      </c>
      <c r="V137">
        <v>0</v>
      </c>
      <c r="W137">
        <v>0</v>
      </c>
      <c r="X137">
        <v>1</v>
      </c>
      <c r="Y137">
        <v>0</v>
      </c>
      <c r="Z137">
        <v>0</v>
      </c>
      <c r="AA137">
        <v>0</v>
      </c>
      <c r="AB137">
        <v>0</v>
      </c>
      <c r="AC137">
        <v>0</v>
      </c>
      <c r="AD137">
        <v>0</v>
      </c>
      <c r="AE137">
        <v>0</v>
      </c>
      <c r="AF137">
        <v>0</v>
      </c>
      <c r="AG137" s="28">
        <v>0</v>
      </c>
      <c r="AH137" s="28">
        <v>0</v>
      </c>
      <c r="AI137" s="28">
        <v>0</v>
      </c>
      <c r="AJ137" s="28">
        <v>0</v>
      </c>
      <c r="AK137" s="29">
        <f t="shared" si="32"/>
        <v>0</v>
      </c>
      <c r="AL137" s="30">
        <f t="shared" si="33"/>
        <v>0</v>
      </c>
      <c r="AM137" s="27">
        <v>0</v>
      </c>
      <c r="AN137" s="27">
        <v>0</v>
      </c>
      <c r="AO137" s="27">
        <v>0</v>
      </c>
      <c r="AP137" s="27">
        <v>0</v>
      </c>
      <c r="AQ137" s="27">
        <v>0</v>
      </c>
      <c r="AR137" s="27">
        <v>0</v>
      </c>
      <c r="AS137" s="31">
        <f t="shared" si="34"/>
        <v>0</v>
      </c>
      <c r="AT137" s="32">
        <f t="shared" si="35"/>
        <v>0</v>
      </c>
      <c r="AU137" s="24">
        <v>0</v>
      </c>
      <c r="AV137" s="24">
        <v>0</v>
      </c>
      <c r="AW137" s="24">
        <v>1</v>
      </c>
      <c r="AX137" s="24">
        <v>0</v>
      </c>
      <c r="AY137" s="24">
        <v>0</v>
      </c>
      <c r="AZ137" s="25">
        <f t="shared" si="36"/>
        <v>1</v>
      </c>
      <c r="BA137" s="26">
        <f t="shared" si="37"/>
        <v>1</v>
      </c>
      <c r="BB137" s="23">
        <f t="shared" si="38"/>
        <v>1</v>
      </c>
      <c r="BC137" s="20">
        <f t="shared" si="39"/>
        <v>1</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s="21">
        <v>1</v>
      </c>
      <c r="CR137" s="22">
        <v>0</v>
      </c>
      <c r="CS137" s="20">
        <v>0</v>
      </c>
      <c r="CT137" s="22">
        <v>0</v>
      </c>
      <c r="CU137" s="22">
        <v>0</v>
      </c>
      <c r="CV137" s="22">
        <v>1</v>
      </c>
      <c r="CW137" s="21">
        <v>0</v>
      </c>
      <c r="CX137" s="22">
        <v>0</v>
      </c>
      <c r="CY137" s="22">
        <v>0</v>
      </c>
      <c r="CZ137" s="21">
        <v>0</v>
      </c>
      <c r="DA137" s="22">
        <v>0</v>
      </c>
      <c r="DB137" s="22">
        <v>0</v>
      </c>
      <c r="DC137" s="21">
        <v>0</v>
      </c>
      <c r="DD137" s="22">
        <v>0</v>
      </c>
      <c r="DE137" s="22">
        <v>0</v>
      </c>
      <c r="DF137" s="22">
        <v>0</v>
      </c>
      <c r="DG137" s="21">
        <v>0</v>
      </c>
      <c r="DH137" s="21">
        <v>0</v>
      </c>
      <c r="DI137" s="21">
        <v>0</v>
      </c>
      <c r="DJ137" s="22">
        <v>0</v>
      </c>
      <c r="DK137" s="22">
        <v>0</v>
      </c>
      <c r="DL137" s="22">
        <v>0</v>
      </c>
      <c r="DM137" s="21">
        <v>0</v>
      </c>
      <c r="DN137" s="22">
        <v>0</v>
      </c>
      <c r="DO137" s="22">
        <v>0</v>
      </c>
      <c r="DP137" s="22">
        <v>0</v>
      </c>
      <c r="DQ137" s="21">
        <v>0</v>
      </c>
      <c r="DR137" s="19">
        <f t="shared" si="40"/>
        <v>0</v>
      </c>
      <c r="DS137" s="19">
        <f t="shared" si="41"/>
        <v>1</v>
      </c>
      <c r="DT137" s="20">
        <f t="shared" si="42"/>
        <v>0</v>
      </c>
      <c r="DU137" s="19">
        <f t="shared" si="43"/>
        <v>0</v>
      </c>
      <c r="DV137" s="19">
        <f t="shared" si="44"/>
        <v>0</v>
      </c>
      <c r="DW137" s="19">
        <f t="shared" si="45"/>
        <v>0</v>
      </c>
      <c r="DX137" s="19">
        <f t="shared" si="46"/>
        <v>0</v>
      </c>
      <c r="DY137" s="19">
        <f t="shared" si="47"/>
        <v>0</v>
      </c>
    </row>
    <row r="138" spans="1:129" ht="14.5" customHeight="1" x14ac:dyDescent="0.35">
      <c r="A138">
        <v>2386</v>
      </c>
      <c r="B138" t="s">
        <v>185</v>
      </c>
      <c r="C138" t="s">
        <v>466</v>
      </c>
      <c r="D138" t="s">
        <v>467</v>
      </c>
      <c r="E138" t="s">
        <v>468</v>
      </c>
      <c r="G138" t="s">
        <v>469</v>
      </c>
      <c r="H138" t="s">
        <v>470</v>
      </c>
      <c r="I138">
        <v>2021</v>
      </c>
      <c r="J138" t="s">
        <v>471</v>
      </c>
      <c r="K138" t="s">
        <v>472</v>
      </c>
      <c r="L138">
        <v>74</v>
      </c>
      <c r="M138">
        <v>3</v>
      </c>
      <c r="N138" t="s">
        <v>473</v>
      </c>
      <c r="O138" t="s">
        <v>472</v>
      </c>
      <c r="P138" t="s">
        <v>123</v>
      </c>
      <c r="Q138" t="s">
        <v>474</v>
      </c>
      <c r="R138" t="s">
        <v>125</v>
      </c>
      <c r="S138" t="s">
        <v>126</v>
      </c>
      <c r="T138" t="s">
        <v>127</v>
      </c>
      <c r="U138" t="s">
        <v>475</v>
      </c>
      <c r="V138">
        <v>0</v>
      </c>
      <c r="W138">
        <v>0</v>
      </c>
      <c r="X138">
        <v>0</v>
      </c>
      <c r="Y138">
        <v>0</v>
      </c>
      <c r="Z138">
        <v>0</v>
      </c>
      <c r="AA138">
        <v>0</v>
      </c>
      <c r="AB138">
        <v>0</v>
      </c>
      <c r="AC138">
        <v>0</v>
      </c>
      <c r="AD138">
        <v>0</v>
      </c>
      <c r="AE138">
        <v>0</v>
      </c>
      <c r="AF138">
        <v>0</v>
      </c>
      <c r="AG138" s="28">
        <v>0</v>
      </c>
      <c r="AH138" s="28">
        <v>0</v>
      </c>
      <c r="AI138" s="28">
        <v>0</v>
      </c>
      <c r="AJ138" s="28">
        <v>0</v>
      </c>
      <c r="AK138" s="29">
        <f t="shared" si="32"/>
        <v>0</v>
      </c>
      <c r="AL138" s="30">
        <f t="shared" si="33"/>
        <v>0</v>
      </c>
      <c r="AM138" s="27">
        <v>0</v>
      </c>
      <c r="AN138" s="27">
        <v>0</v>
      </c>
      <c r="AO138" s="27">
        <v>0</v>
      </c>
      <c r="AP138" s="27">
        <v>0</v>
      </c>
      <c r="AQ138" s="27">
        <v>0</v>
      </c>
      <c r="AR138" s="27">
        <v>0</v>
      </c>
      <c r="AS138" s="31">
        <f t="shared" si="34"/>
        <v>0</v>
      </c>
      <c r="AT138" s="32">
        <f t="shared" si="35"/>
        <v>0</v>
      </c>
      <c r="AU138" s="24">
        <v>0</v>
      </c>
      <c r="AV138" s="24">
        <v>0</v>
      </c>
      <c r="AW138" s="24">
        <v>0</v>
      </c>
      <c r="AX138" s="24">
        <v>0</v>
      </c>
      <c r="AY138" s="24">
        <v>1</v>
      </c>
      <c r="AZ138" s="25">
        <f t="shared" si="36"/>
        <v>1</v>
      </c>
      <c r="BA138" s="26">
        <f t="shared" si="37"/>
        <v>1</v>
      </c>
      <c r="BB138" s="23">
        <f t="shared" si="38"/>
        <v>1</v>
      </c>
      <c r="BC138" s="20">
        <f t="shared" si="39"/>
        <v>1</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s="21">
        <v>1</v>
      </c>
      <c r="CR138" s="22">
        <v>0</v>
      </c>
      <c r="CS138" s="20">
        <v>1</v>
      </c>
      <c r="CT138" s="22">
        <v>0</v>
      </c>
      <c r="CU138" s="22">
        <v>0</v>
      </c>
      <c r="CV138" s="22">
        <v>0</v>
      </c>
      <c r="CW138" s="21">
        <v>0</v>
      </c>
      <c r="CX138" s="22">
        <v>0</v>
      </c>
      <c r="CY138" s="22">
        <v>0</v>
      </c>
      <c r="CZ138" s="21">
        <v>0</v>
      </c>
      <c r="DA138" s="22">
        <v>0</v>
      </c>
      <c r="DB138" s="22">
        <v>0</v>
      </c>
      <c r="DC138" s="21">
        <v>0</v>
      </c>
      <c r="DD138" s="22">
        <v>0</v>
      </c>
      <c r="DE138" s="22">
        <v>0</v>
      </c>
      <c r="DF138" s="22">
        <v>0</v>
      </c>
      <c r="DG138" s="21">
        <v>0</v>
      </c>
      <c r="DH138" s="21">
        <v>0</v>
      </c>
      <c r="DI138" s="21">
        <v>0</v>
      </c>
      <c r="DJ138" s="22">
        <v>0</v>
      </c>
      <c r="DK138" s="22">
        <v>0</v>
      </c>
      <c r="DL138" s="22">
        <v>0</v>
      </c>
      <c r="DM138" s="21">
        <v>0</v>
      </c>
      <c r="DN138" s="22">
        <v>0</v>
      </c>
      <c r="DO138" s="22">
        <v>0</v>
      </c>
      <c r="DP138" s="22">
        <v>0</v>
      </c>
      <c r="DQ138" s="21">
        <v>0</v>
      </c>
      <c r="DR138" s="19">
        <f t="shared" si="40"/>
        <v>0</v>
      </c>
      <c r="DS138" s="19">
        <f t="shared" si="41"/>
        <v>0</v>
      </c>
      <c r="DT138" s="20">
        <f t="shared" si="42"/>
        <v>1</v>
      </c>
      <c r="DU138" s="19">
        <f t="shared" si="43"/>
        <v>0</v>
      </c>
      <c r="DV138" s="19">
        <f t="shared" si="44"/>
        <v>0</v>
      </c>
      <c r="DW138" s="19">
        <f t="shared" si="45"/>
        <v>0</v>
      </c>
      <c r="DX138" s="19">
        <f t="shared" si="46"/>
        <v>0</v>
      </c>
      <c r="DY138" s="19">
        <f t="shared" si="47"/>
        <v>0</v>
      </c>
    </row>
    <row r="139" spans="1:129" ht="14.5" customHeight="1" x14ac:dyDescent="0.35">
      <c r="A139">
        <v>2423</v>
      </c>
      <c r="B139" t="s">
        <v>244</v>
      </c>
      <c r="C139" t="s">
        <v>740</v>
      </c>
      <c r="D139" t="s">
        <v>741</v>
      </c>
      <c r="E139" t="s">
        <v>742</v>
      </c>
      <c r="F139" t="s">
        <v>743</v>
      </c>
      <c r="G139" t="s">
        <v>744</v>
      </c>
      <c r="H139" t="s">
        <v>745</v>
      </c>
      <c r="I139">
        <v>2021</v>
      </c>
      <c r="J139" t="s">
        <v>746</v>
      </c>
      <c r="K139" t="s">
        <v>747</v>
      </c>
      <c r="L139">
        <v>28</v>
      </c>
      <c r="M139">
        <v>2</v>
      </c>
      <c r="N139" t="s">
        <v>748</v>
      </c>
      <c r="O139" t="s">
        <v>749</v>
      </c>
      <c r="P139" t="s">
        <v>123</v>
      </c>
      <c r="Q139" t="s">
        <v>750</v>
      </c>
      <c r="R139" t="s">
        <v>125</v>
      </c>
      <c r="S139" t="s">
        <v>126</v>
      </c>
      <c r="T139" t="s">
        <v>127</v>
      </c>
      <c r="U139" t="s">
        <v>751</v>
      </c>
      <c r="V139">
        <v>0</v>
      </c>
      <c r="W139">
        <v>0</v>
      </c>
      <c r="X139">
        <v>0</v>
      </c>
      <c r="Y139">
        <v>0</v>
      </c>
      <c r="Z139">
        <v>0</v>
      </c>
      <c r="AA139">
        <v>0</v>
      </c>
      <c r="AB139">
        <v>0</v>
      </c>
      <c r="AC139">
        <v>0</v>
      </c>
      <c r="AD139">
        <v>0</v>
      </c>
      <c r="AE139">
        <v>0</v>
      </c>
      <c r="AF139">
        <v>0</v>
      </c>
      <c r="AG139" s="28">
        <v>0</v>
      </c>
      <c r="AH139" s="28">
        <v>0</v>
      </c>
      <c r="AI139" s="28">
        <v>0</v>
      </c>
      <c r="AJ139" s="28">
        <v>0</v>
      </c>
      <c r="AK139" s="29">
        <f t="shared" si="32"/>
        <v>0</v>
      </c>
      <c r="AL139" s="30">
        <f t="shared" si="33"/>
        <v>0</v>
      </c>
      <c r="AM139" s="27">
        <v>0</v>
      </c>
      <c r="AN139" s="27">
        <v>0</v>
      </c>
      <c r="AO139" s="27">
        <v>0</v>
      </c>
      <c r="AP139" s="27">
        <v>0</v>
      </c>
      <c r="AQ139" s="27">
        <v>0</v>
      </c>
      <c r="AR139" s="27">
        <v>1</v>
      </c>
      <c r="AS139" s="31">
        <f t="shared" si="34"/>
        <v>1</v>
      </c>
      <c r="AT139" s="32">
        <f t="shared" si="35"/>
        <v>1</v>
      </c>
      <c r="AU139" s="24">
        <v>0</v>
      </c>
      <c r="AV139" s="24">
        <v>0</v>
      </c>
      <c r="AW139" s="24">
        <v>0</v>
      </c>
      <c r="AX139" s="24">
        <v>0</v>
      </c>
      <c r="AY139" s="24">
        <v>0</v>
      </c>
      <c r="AZ139" s="25">
        <f t="shared" si="36"/>
        <v>0</v>
      </c>
      <c r="BA139" s="26">
        <f t="shared" si="37"/>
        <v>0</v>
      </c>
      <c r="BB139" s="23">
        <f t="shared" si="38"/>
        <v>1</v>
      </c>
      <c r="BC139" s="20">
        <f t="shared" si="39"/>
        <v>1</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s="21">
        <v>1</v>
      </c>
      <c r="CR139" s="22">
        <v>0</v>
      </c>
      <c r="CS139" s="20">
        <v>1</v>
      </c>
      <c r="CT139" s="22">
        <v>0</v>
      </c>
      <c r="CU139" s="22">
        <v>0</v>
      </c>
      <c r="CV139" s="22">
        <v>0</v>
      </c>
      <c r="CW139" s="21">
        <v>0</v>
      </c>
      <c r="CX139" s="22">
        <v>0</v>
      </c>
      <c r="CY139" s="22">
        <v>0</v>
      </c>
      <c r="CZ139" s="21">
        <v>0</v>
      </c>
      <c r="DA139" s="22">
        <v>0</v>
      </c>
      <c r="DB139" s="22">
        <v>0</v>
      </c>
      <c r="DC139" s="21">
        <v>0</v>
      </c>
      <c r="DD139" s="22">
        <v>0</v>
      </c>
      <c r="DE139" s="22">
        <v>0</v>
      </c>
      <c r="DF139" s="22">
        <v>0</v>
      </c>
      <c r="DG139" s="21">
        <v>0</v>
      </c>
      <c r="DH139" s="21">
        <v>0</v>
      </c>
      <c r="DI139" s="21">
        <v>0</v>
      </c>
      <c r="DJ139" s="22">
        <v>0</v>
      </c>
      <c r="DK139" s="22">
        <v>0</v>
      </c>
      <c r="DL139" s="22">
        <v>0</v>
      </c>
      <c r="DM139" s="21">
        <v>0</v>
      </c>
      <c r="DN139" s="22">
        <v>0</v>
      </c>
      <c r="DO139" s="22">
        <v>0</v>
      </c>
      <c r="DP139" s="22">
        <v>0</v>
      </c>
      <c r="DQ139" s="21">
        <v>0</v>
      </c>
      <c r="DR139" s="19">
        <f t="shared" si="40"/>
        <v>0</v>
      </c>
      <c r="DS139" s="19">
        <f t="shared" si="41"/>
        <v>0</v>
      </c>
      <c r="DT139" s="20">
        <f t="shared" si="42"/>
        <v>1</v>
      </c>
      <c r="DU139" s="19">
        <f t="shared" si="43"/>
        <v>0</v>
      </c>
      <c r="DV139" s="19">
        <f t="shared" si="44"/>
        <v>0</v>
      </c>
      <c r="DW139" s="19">
        <f t="shared" si="45"/>
        <v>0</v>
      </c>
      <c r="DX139" s="19">
        <f t="shared" si="46"/>
        <v>0</v>
      </c>
      <c r="DY139" s="19">
        <f t="shared" si="47"/>
        <v>0</v>
      </c>
    </row>
    <row r="140" spans="1:129" ht="14.5" customHeight="1" x14ac:dyDescent="0.35">
      <c r="A140">
        <v>2568</v>
      </c>
      <c r="B140" t="s">
        <v>244</v>
      </c>
      <c r="C140" t="s">
        <v>2043</v>
      </c>
      <c r="D140" t="s">
        <v>2044</v>
      </c>
      <c r="E140" t="s">
        <v>2045</v>
      </c>
      <c r="F140" t="s">
        <v>420</v>
      </c>
      <c r="G140" t="s">
        <v>2046</v>
      </c>
      <c r="H140" t="s">
        <v>2047</v>
      </c>
      <c r="I140">
        <v>2021</v>
      </c>
      <c r="J140" t="s">
        <v>2048</v>
      </c>
      <c r="K140" t="s">
        <v>432</v>
      </c>
      <c r="L140">
        <v>5067</v>
      </c>
      <c r="M140">
        <v>4</v>
      </c>
      <c r="N140" t="s">
        <v>2049</v>
      </c>
      <c r="O140" t="s">
        <v>434</v>
      </c>
      <c r="P140" t="s">
        <v>123</v>
      </c>
      <c r="Q140" t="s">
        <v>2050</v>
      </c>
      <c r="R140" t="s">
        <v>125</v>
      </c>
      <c r="S140" t="s">
        <v>126</v>
      </c>
      <c r="T140" t="s">
        <v>127</v>
      </c>
      <c r="U140" t="s">
        <v>548</v>
      </c>
      <c r="V140">
        <v>0</v>
      </c>
      <c r="W140">
        <v>0</v>
      </c>
      <c r="X140">
        <v>0</v>
      </c>
      <c r="Y140">
        <v>0</v>
      </c>
      <c r="Z140">
        <v>0</v>
      </c>
      <c r="AA140">
        <v>0</v>
      </c>
      <c r="AB140">
        <v>0</v>
      </c>
      <c r="AC140">
        <v>0</v>
      </c>
      <c r="AD140">
        <v>0</v>
      </c>
      <c r="AE140">
        <v>0</v>
      </c>
      <c r="AF140">
        <v>0</v>
      </c>
      <c r="AG140" s="28">
        <v>0</v>
      </c>
      <c r="AH140" s="28">
        <v>0</v>
      </c>
      <c r="AI140" s="28">
        <v>0</v>
      </c>
      <c r="AJ140" s="28">
        <v>0</v>
      </c>
      <c r="AK140" s="29">
        <f t="shared" si="32"/>
        <v>0</v>
      </c>
      <c r="AL140" s="30">
        <f t="shared" si="33"/>
        <v>0</v>
      </c>
      <c r="AM140" s="27">
        <v>0</v>
      </c>
      <c r="AN140" s="27">
        <v>0</v>
      </c>
      <c r="AO140" s="27">
        <v>0</v>
      </c>
      <c r="AP140" s="27">
        <v>0</v>
      </c>
      <c r="AQ140" s="27">
        <v>0</v>
      </c>
      <c r="AR140" s="27">
        <v>0</v>
      </c>
      <c r="AS140" s="31">
        <f t="shared" si="34"/>
        <v>0</v>
      </c>
      <c r="AT140" s="32">
        <f t="shared" si="35"/>
        <v>0</v>
      </c>
      <c r="AU140" s="24">
        <v>0</v>
      </c>
      <c r="AV140" s="24">
        <v>0</v>
      </c>
      <c r="AW140" s="24">
        <v>0</v>
      </c>
      <c r="AX140" s="24">
        <v>0</v>
      </c>
      <c r="AY140" s="24">
        <v>1</v>
      </c>
      <c r="AZ140" s="25">
        <f t="shared" si="36"/>
        <v>1</v>
      </c>
      <c r="BA140" s="26">
        <f t="shared" si="37"/>
        <v>1</v>
      </c>
      <c r="BB140" s="23">
        <f t="shared" si="38"/>
        <v>1</v>
      </c>
      <c r="BC140" s="20">
        <f t="shared" si="39"/>
        <v>1</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s="21">
        <v>1</v>
      </c>
      <c r="CR140" s="22">
        <v>0</v>
      </c>
      <c r="CS140" s="20">
        <v>1</v>
      </c>
      <c r="CT140" s="22">
        <v>0</v>
      </c>
      <c r="CU140" s="22">
        <v>0</v>
      </c>
      <c r="CV140" s="22">
        <v>0</v>
      </c>
      <c r="CW140" s="21">
        <v>0</v>
      </c>
      <c r="CX140" s="22">
        <v>0</v>
      </c>
      <c r="CY140" s="22">
        <v>0</v>
      </c>
      <c r="CZ140" s="21">
        <v>0</v>
      </c>
      <c r="DA140" s="22">
        <v>0</v>
      </c>
      <c r="DB140" s="22">
        <v>0</v>
      </c>
      <c r="DC140" s="21">
        <v>0</v>
      </c>
      <c r="DD140" s="22">
        <v>0</v>
      </c>
      <c r="DE140" s="22">
        <v>0</v>
      </c>
      <c r="DF140" s="22">
        <v>0</v>
      </c>
      <c r="DG140" s="21">
        <v>0</v>
      </c>
      <c r="DH140" s="21">
        <v>0</v>
      </c>
      <c r="DI140" s="21">
        <v>0</v>
      </c>
      <c r="DJ140" s="22">
        <v>0</v>
      </c>
      <c r="DK140" s="22">
        <v>0</v>
      </c>
      <c r="DL140" s="22">
        <v>0</v>
      </c>
      <c r="DM140" s="21">
        <v>0</v>
      </c>
      <c r="DN140" s="22">
        <v>0</v>
      </c>
      <c r="DO140" s="22">
        <v>0</v>
      </c>
      <c r="DP140" s="22">
        <v>0</v>
      </c>
      <c r="DQ140" s="21">
        <v>0</v>
      </c>
      <c r="DR140" s="19">
        <f t="shared" si="40"/>
        <v>0</v>
      </c>
      <c r="DS140" s="19">
        <f t="shared" si="41"/>
        <v>0</v>
      </c>
      <c r="DT140" s="20">
        <f t="shared" si="42"/>
        <v>1</v>
      </c>
      <c r="DU140" s="19">
        <f t="shared" si="43"/>
        <v>0</v>
      </c>
      <c r="DV140" s="19">
        <f t="shared" si="44"/>
        <v>0</v>
      </c>
      <c r="DW140" s="19">
        <f t="shared" si="45"/>
        <v>0</v>
      </c>
      <c r="DX140" s="19">
        <f t="shared" si="46"/>
        <v>0</v>
      </c>
      <c r="DY140" s="19">
        <f t="shared" si="47"/>
        <v>0</v>
      </c>
    </row>
    <row r="141" spans="1:129" ht="14.5" customHeight="1" x14ac:dyDescent="0.35">
      <c r="A141">
        <v>2608</v>
      </c>
      <c r="B141" t="s">
        <v>2368</v>
      </c>
      <c r="C141" t="s">
        <v>2374</v>
      </c>
      <c r="D141" t="s">
        <v>2375</v>
      </c>
      <c r="E141" t="s">
        <v>2376</v>
      </c>
      <c r="G141" t="s">
        <v>2376</v>
      </c>
      <c r="H141" t="s">
        <v>2377</v>
      </c>
      <c r="I141">
        <v>2021</v>
      </c>
      <c r="J141" t="s">
        <v>2378</v>
      </c>
      <c r="K141" t="s">
        <v>2372</v>
      </c>
      <c r="L141">
        <v>5</v>
      </c>
      <c r="N141" t="s">
        <v>2379</v>
      </c>
      <c r="O141" t="s">
        <v>2380</v>
      </c>
      <c r="P141" t="s">
        <v>123</v>
      </c>
      <c r="Q141" t="s">
        <v>2381</v>
      </c>
      <c r="R141" t="s">
        <v>140</v>
      </c>
      <c r="S141" t="s">
        <v>126</v>
      </c>
      <c r="T141" t="s">
        <v>161</v>
      </c>
      <c r="U141" t="s">
        <v>243</v>
      </c>
      <c r="V141">
        <v>0</v>
      </c>
      <c r="W141">
        <v>0</v>
      </c>
      <c r="X141">
        <v>0</v>
      </c>
      <c r="Y141">
        <v>0</v>
      </c>
      <c r="Z141">
        <v>0</v>
      </c>
      <c r="AA141">
        <v>0</v>
      </c>
      <c r="AB141">
        <v>0</v>
      </c>
      <c r="AC141">
        <v>0</v>
      </c>
      <c r="AD141">
        <v>0</v>
      </c>
      <c r="AE141">
        <v>0</v>
      </c>
      <c r="AF141">
        <v>0</v>
      </c>
      <c r="AG141" s="28">
        <v>0</v>
      </c>
      <c r="AH141" s="28">
        <v>0</v>
      </c>
      <c r="AI141" s="28">
        <v>0</v>
      </c>
      <c r="AJ141" s="28">
        <v>0</v>
      </c>
      <c r="AK141" s="29">
        <f t="shared" si="32"/>
        <v>0</v>
      </c>
      <c r="AL141" s="30">
        <f t="shared" si="33"/>
        <v>0</v>
      </c>
      <c r="AM141" s="27">
        <v>0</v>
      </c>
      <c r="AN141" s="27">
        <v>0</v>
      </c>
      <c r="AO141" s="27">
        <v>1</v>
      </c>
      <c r="AP141" s="27">
        <v>0</v>
      </c>
      <c r="AQ141" s="27">
        <v>0</v>
      </c>
      <c r="AR141" s="27">
        <v>0</v>
      </c>
      <c r="AS141" s="31">
        <f t="shared" si="34"/>
        <v>1</v>
      </c>
      <c r="AT141" s="32">
        <f t="shared" si="35"/>
        <v>1</v>
      </c>
      <c r="AU141" s="24">
        <v>0</v>
      </c>
      <c r="AV141" s="24">
        <v>0</v>
      </c>
      <c r="AW141" s="24">
        <v>0</v>
      </c>
      <c r="AX141" s="24">
        <v>0</v>
      </c>
      <c r="AY141" s="24">
        <v>0</v>
      </c>
      <c r="AZ141" s="25">
        <f t="shared" si="36"/>
        <v>0</v>
      </c>
      <c r="BA141" s="26">
        <f t="shared" si="37"/>
        <v>0</v>
      </c>
      <c r="BB141" s="23">
        <f t="shared" si="38"/>
        <v>1</v>
      </c>
      <c r="BC141" s="20">
        <f t="shared" si="39"/>
        <v>1</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s="21">
        <v>1</v>
      </c>
      <c r="CR141" s="22">
        <v>0</v>
      </c>
      <c r="CS141" s="20">
        <v>0</v>
      </c>
      <c r="CT141" s="22">
        <v>1</v>
      </c>
      <c r="CU141" s="22">
        <v>0</v>
      </c>
      <c r="CV141" s="22">
        <v>0</v>
      </c>
      <c r="CW141" s="21">
        <v>0</v>
      </c>
      <c r="CX141" s="22">
        <v>0</v>
      </c>
      <c r="CY141" s="22">
        <v>0</v>
      </c>
      <c r="CZ141" s="21">
        <v>0</v>
      </c>
      <c r="DA141" s="22">
        <v>0</v>
      </c>
      <c r="DB141" s="22">
        <v>0</v>
      </c>
      <c r="DC141" s="21">
        <v>0</v>
      </c>
      <c r="DD141" s="22">
        <v>0</v>
      </c>
      <c r="DE141" s="22">
        <v>0</v>
      </c>
      <c r="DF141" s="22">
        <v>0</v>
      </c>
      <c r="DG141" s="21">
        <v>0</v>
      </c>
      <c r="DH141" s="21">
        <v>0</v>
      </c>
      <c r="DI141" s="21">
        <v>0</v>
      </c>
      <c r="DJ141" s="22">
        <v>0</v>
      </c>
      <c r="DK141" s="22">
        <v>0</v>
      </c>
      <c r="DL141" s="22">
        <v>0</v>
      </c>
      <c r="DM141" s="21">
        <v>0</v>
      </c>
      <c r="DN141" s="22">
        <v>0</v>
      </c>
      <c r="DO141" s="22">
        <v>0</v>
      </c>
      <c r="DP141" s="22">
        <v>0</v>
      </c>
      <c r="DQ141" s="21">
        <v>0</v>
      </c>
      <c r="DR141" s="19">
        <f t="shared" si="40"/>
        <v>0</v>
      </c>
      <c r="DS141" s="19">
        <f t="shared" si="41"/>
        <v>0</v>
      </c>
      <c r="DT141" s="20">
        <f t="shared" si="42"/>
        <v>0</v>
      </c>
      <c r="DU141" s="19">
        <f t="shared" si="43"/>
        <v>1</v>
      </c>
      <c r="DV141" s="19">
        <f t="shared" si="44"/>
        <v>0</v>
      </c>
      <c r="DW141" s="19">
        <f t="shared" si="45"/>
        <v>0</v>
      </c>
      <c r="DX141" s="19">
        <f t="shared" si="46"/>
        <v>0</v>
      </c>
      <c r="DY141" s="19">
        <f t="shared" si="47"/>
        <v>0</v>
      </c>
    </row>
    <row r="142" spans="1:129" ht="14.5" customHeight="1" x14ac:dyDescent="0.35">
      <c r="A142">
        <v>2522</v>
      </c>
      <c r="B142" t="s">
        <v>244</v>
      </c>
      <c r="C142" t="s">
        <v>1635</v>
      </c>
      <c r="D142" t="s">
        <v>1636</v>
      </c>
      <c r="E142" t="s">
        <v>1637</v>
      </c>
      <c r="G142" t="s">
        <v>1638</v>
      </c>
      <c r="H142" t="s">
        <v>1639</v>
      </c>
      <c r="I142">
        <v>2021</v>
      </c>
      <c r="J142" t="s">
        <v>1640</v>
      </c>
      <c r="K142" t="s">
        <v>1641</v>
      </c>
      <c r="L142">
        <v>11</v>
      </c>
      <c r="M142">
        <v>17</v>
      </c>
      <c r="N142">
        <v>7879</v>
      </c>
      <c r="O142" t="s">
        <v>568</v>
      </c>
      <c r="P142" t="s">
        <v>123</v>
      </c>
      <c r="Q142" t="s">
        <v>1642</v>
      </c>
      <c r="R142" t="s">
        <v>140</v>
      </c>
      <c r="S142" t="s">
        <v>126</v>
      </c>
      <c r="T142" t="s">
        <v>127</v>
      </c>
      <c r="U142" t="s">
        <v>1643</v>
      </c>
      <c r="V142">
        <v>0</v>
      </c>
      <c r="W142">
        <v>0</v>
      </c>
      <c r="X142">
        <v>0</v>
      </c>
      <c r="Y142">
        <v>0</v>
      </c>
      <c r="Z142">
        <v>0</v>
      </c>
      <c r="AA142">
        <v>0</v>
      </c>
      <c r="AB142">
        <v>0</v>
      </c>
      <c r="AC142">
        <v>0</v>
      </c>
      <c r="AD142">
        <v>0</v>
      </c>
      <c r="AE142">
        <v>0</v>
      </c>
      <c r="AF142">
        <v>0</v>
      </c>
      <c r="AG142" s="28">
        <v>0</v>
      </c>
      <c r="AH142" s="28">
        <v>0</v>
      </c>
      <c r="AI142" s="28">
        <v>0</v>
      </c>
      <c r="AJ142" s="28">
        <v>0</v>
      </c>
      <c r="AK142" s="29">
        <f t="shared" si="32"/>
        <v>0</v>
      </c>
      <c r="AL142" s="30">
        <f t="shared" si="33"/>
        <v>0</v>
      </c>
      <c r="AM142" s="27">
        <v>0</v>
      </c>
      <c r="AN142" s="27">
        <v>0</v>
      </c>
      <c r="AO142" s="27">
        <v>0</v>
      </c>
      <c r="AP142" s="27">
        <v>0</v>
      </c>
      <c r="AQ142" s="27">
        <v>0</v>
      </c>
      <c r="AR142" s="27">
        <v>0</v>
      </c>
      <c r="AS142" s="31">
        <f t="shared" si="34"/>
        <v>0</v>
      </c>
      <c r="AT142" s="32">
        <f t="shared" si="35"/>
        <v>0</v>
      </c>
      <c r="AU142" s="24">
        <v>0</v>
      </c>
      <c r="AV142" s="24">
        <v>0</v>
      </c>
      <c r="AW142" s="24">
        <v>1</v>
      </c>
      <c r="AX142" s="24">
        <v>0</v>
      </c>
      <c r="AY142" s="24">
        <v>0</v>
      </c>
      <c r="AZ142" s="25">
        <f t="shared" si="36"/>
        <v>1</v>
      </c>
      <c r="BA142" s="26">
        <f t="shared" si="37"/>
        <v>1</v>
      </c>
      <c r="BB142" s="23">
        <f t="shared" si="38"/>
        <v>1</v>
      </c>
      <c r="BC142" s="20">
        <f t="shared" si="39"/>
        <v>1</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s="21">
        <v>1</v>
      </c>
      <c r="CR142" s="22">
        <v>0</v>
      </c>
      <c r="CS142" s="20">
        <v>1</v>
      </c>
      <c r="CT142" s="22">
        <v>0</v>
      </c>
      <c r="CU142" s="22">
        <v>0</v>
      </c>
      <c r="CV142" s="22">
        <v>0</v>
      </c>
      <c r="CW142" s="21">
        <v>0</v>
      </c>
      <c r="CX142" s="22">
        <v>0</v>
      </c>
      <c r="CY142" s="22">
        <v>0</v>
      </c>
      <c r="CZ142" s="21">
        <v>0</v>
      </c>
      <c r="DA142" s="22">
        <v>0</v>
      </c>
      <c r="DB142" s="22">
        <v>0</v>
      </c>
      <c r="DC142" s="21">
        <v>0</v>
      </c>
      <c r="DD142" s="22">
        <v>0</v>
      </c>
      <c r="DE142" s="22">
        <v>0</v>
      </c>
      <c r="DF142" s="22">
        <v>0</v>
      </c>
      <c r="DG142" s="21">
        <v>0</v>
      </c>
      <c r="DH142" s="21">
        <v>0</v>
      </c>
      <c r="DI142" s="21">
        <v>0</v>
      </c>
      <c r="DJ142" s="22">
        <v>0</v>
      </c>
      <c r="DK142" s="22">
        <v>0</v>
      </c>
      <c r="DL142" s="22">
        <v>0</v>
      </c>
      <c r="DM142" s="21">
        <v>0</v>
      </c>
      <c r="DN142" s="22">
        <v>0</v>
      </c>
      <c r="DO142" s="22">
        <v>0</v>
      </c>
      <c r="DP142" s="22">
        <v>0</v>
      </c>
      <c r="DQ142" s="21">
        <v>0</v>
      </c>
      <c r="DR142" s="19">
        <f t="shared" si="40"/>
        <v>0</v>
      </c>
      <c r="DS142" s="19">
        <f t="shared" si="41"/>
        <v>0</v>
      </c>
      <c r="DT142" s="20">
        <f t="shared" si="42"/>
        <v>1</v>
      </c>
      <c r="DU142" s="19">
        <f t="shared" si="43"/>
        <v>0</v>
      </c>
      <c r="DV142" s="19">
        <f t="shared" si="44"/>
        <v>0</v>
      </c>
      <c r="DW142" s="19">
        <f t="shared" si="45"/>
        <v>0</v>
      </c>
      <c r="DX142" s="19">
        <f t="shared" si="46"/>
        <v>0</v>
      </c>
      <c r="DY142" s="19">
        <f t="shared" si="47"/>
        <v>0</v>
      </c>
    </row>
    <row r="143" spans="1:129" ht="14.5" customHeight="1" x14ac:dyDescent="0.35">
      <c r="A143">
        <v>2523</v>
      </c>
      <c r="B143" t="s">
        <v>485</v>
      </c>
      <c r="C143" t="s">
        <v>1644</v>
      </c>
      <c r="D143" t="s">
        <v>1645</v>
      </c>
      <c r="E143" t="s">
        <v>1646</v>
      </c>
      <c r="F143" t="s">
        <v>1647</v>
      </c>
      <c r="G143" t="s">
        <v>1648</v>
      </c>
      <c r="H143" t="s">
        <v>1649</v>
      </c>
      <c r="I143">
        <v>2021</v>
      </c>
      <c r="J143" t="s">
        <v>1650</v>
      </c>
      <c r="K143" t="s">
        <v>493</v>
      </c>
      <c r="L143">
        <v>497</v>
      </c>
      <c r="N143">
        <v>119489</v>
      </c>
      <c r="O143" t="s">
        <v>182</v>
      </c>
      <c r="P143" t="s">
        <v>123</v>
      </c>
      <c r="Q143" t="s">
        <v>1651</v>
      </c>
      <c r="R143" t="s">
        <v>140</v>
      </c>
      <c r="S143" t="s">
        <v>126</v>
      </c>
      <c r="T143" t="s">
        <v>127</v>
      </c>
      <c r="U143" t="s">
        <v>1652</v>
      </c>
      <c r="V143">
        <v>0</v>
      </c>
      <c r="W143">
        <v>0</v>
      </c>
      <c r="X143">
        <v>0</v>
      </c>
      <c r="Y143">
        <v>0</v>
      </c>
      <c r="Z143">
        <v>0</v>
      </c>
      <c r="AA143">
        <v>0</v>
      </c>
      <c r="AB143">
        <v>0</v>
      </c>
      <c r="AC143">
        <v>0</v>
      </c>
      <c r="AD143">
        <v>0</v>
      </c>
      <c r="AE143">
        <v>0</v>
      </c>
      <c r="AF143">
        <v>0</v>
      </c>
      <c r="AG143" s="28">
        <v>0</v>
      </c>
      <c r="AH143" s="28">
        <v>0</v>
      </c>
      <c r="AI143" s="28">
        <v>0</v>
      </c>
      <c r="AJ143" s="28">
        <v>0</v>
      </c>
      <c r="AK143" s="29">
        <f t="shared" si="32"/>
        <v>0</v>
      </c>
      <c r="AL143" s="30">
        <f t="shared" si="33"/>
        <v>0</v>
      </c>
      <c r="AM143" s="27">
        <v>0</v>
      </c>
      <c r="AN143" s="27">
        <v>0</v>
      </c>
      <c r="AO143" s="27">
        <v>0</v>
      </c>
      <c r="AP143" s="27">
        <v>0</v>
      </c>
      <c r="AQ143" s="27">
        <v>0</v>
      </c>
      <c r="AR143" s="27">
        <v>0</v>
      </c>
      <c r="AS143" s="31">
        <f t="shared" si="34"/>
        <v>0</v>
      </c>
      <c r="AT143" s="32">
        <f t="shared" si="35"/>
        <v>0</v>
      </c>
      <c r="AU143" s="24">
        <v>0</v>
      </c>
      <c r="AV143" s="24">
        <v>1</v>
      </c>
      <c r="AW143" s="24">
        <v>0</v>
      </c>
      <c r="AX143" s="24">
        <v>0</v>
      </c>
      <c r="AY143" s="24">
        <v>0</v>
      </c>
      <c r="AZ143" s="25">
        <f t="shared" si="36"/>
        <v>1</v>
      </c>
      <c r="BA143" s="26">
        <f t="shared" si="37"/>
        <v>1</v>
      </c>
      <c r="BB143" s="23">
        <f t="shared" si="38"/>
        <v>1</v>
      </c>
      <c r="BC143" s="20">
        <f t="shared" si="39"/>
        <v>1</v>
      </c>
      <c r="BD143">
        <v>0</v>
      </c>
      <c r="BE143">
        <v>0</v>
      </c>
      <c r="BF143">
        <v>1</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s="21">
        <v>1</v>
      </c>
      <c r="CR143" s="22">
        <v>0</v>
      </c>
      <c r="CS143" s="20">
        <v>1</v>
      </c>
      <c r="CT143" s="22">
        <v>0</v>
      </c>
      <c r="CU143" s="22">
        <v>0</v>
      </c>
      <c r="CV143" s="22">
        <v>0</v>
      </c>
      <c r="CW143" s="21">
        <v>0</v>
      </c>
      <c r="CX143" s="22">
        <v>0</v>
      </c>
      <c r="CY143" s="22">
        <v>0</v>
      </c>
      <c r="CZ143" s="21">
        <v>0</v>
      </c>
      <c r="DA143" s="22">
        <v>0</v>
      </c>
      <c r="DB143" s="22">
        <v>0</v>
      </c>
      <c r="DC143" s="21">
        <v>0</v>
      </c>
      <c r="DD143" s="22">
        <v>0</v>
      </c>
      <c r="DE143" s="22">
        <v>0</v>
      </c>
      <c r="DF143" s="22">
        <v>0</v>
      </c>
      <c r="DG143" s="21">
        <v>0</v>
      </c>
      <c r="DH143" s="21">
        <v>0</v>
      </c>
      <c r="DI143" s="21">
        <v>0</v>
      </c>
      <c r="DJ143" s="22">
        <v>0</v>
      </c>
      <c r="DK143" s="22">
        <v>0</v>
      </c>
      <c r="DL143" s="22">
        <v>0</v>
      </c>
      <c r="DM143" s="21">
        <v>0</v>
      </c>
      <c r="DN143" s="22">
        <v>0</v>
      </c>
      <c r="DO143" s="22">
        <v>0</v>
      </c>
      <c r="DP143" s="22">
        <v>0</v>
      </c>
      <c r="DQ143" s="21">
        <v>0</v>
      </c>
      <c r="DR143" s="19">
        <f t="shared" si="40"/>
        <v>0</v>
      </c>
      <c r="DS143" s="19">
        <f t="shared" si="41"/>
        <v>0</v>
      </c>
      <c r="DT143" s="20">
        <f t="shared" si="42"/>
        <v>1</v>
      </c>
      <c r="DU143" s="19">
        <f t="shared" si="43"/>
        <v>0</v>
      </c>
      <c r="DV143" s="19">
        <f t="shared" si="44"/>
        <v>0</v>
      </c>
      <c r="DW143" s="19">
        <f t="shared" si="45"/>
        <v>0</v>
      </c>
      <c r="DX143" s="19">
        <f t="shared" si="46"/>
        <v>0</v>
      </c>
      <c r="DY143" s="19">
        <f t="shared" si="47"/>
        <v>0</v>
      </c>
    </row>
    <row r="144" spans="1:129" ht="14.5" customHeight="1" x14ac:dyDescent="0.35">
      <c r="A144">
        <v>2660</v>
      </c>
      <c r="B144" t="s">
        <v>244</v>
      </c>
      <c r="C144" t="s">
        <v>2811</v>
      </c>
      <c r="D144" t="s">
        <v>2812</v>
      </c>
      <c r="E144" t="s">
        <v>2813</v>
      </c>
      <c r="F144" t="s">
        <v>479</v>
      </c>
      <c r="G144" t="s">
        <v>2814</v>
      </c>
      <c r="H144" t="s">
        <v>2815</v>
      </c>
      <c r="I144">
        <v>2021</v>
      </c>
      <c r="J144" t="s">
        <v>2816</v>
      </c>
      <c r="K144" t="s">
        <v>2817</v>
      </c>
      <c r="O144" t="s">
        <v>2818</v>
      </c>
      <c r="P144" t="s">
        <v>192</v>
      </c>
      <c r="Q144" t="s">
        <v>2819</v>
      </c>
      <c r="R144" t="s">
        <v>140</v>
      </c>
      <c r="S144" t="s">
        <v>377</v>
      </c>
      <c r="T144" t="s">
        <v>2436</v>
      </c>
      <c r="U144" t="s">
        <v>2810</v>
      </c>
      <c r="V144">
        <v>0</v>
      </c>
      <c r="W144">
        <v>0</v>
      </c>
      <c r="X144">
        <v>0</v>
      </c>
      <c r="Y144">
        <v>0</v>
      </c>
      <c r="Z144">
        <v>0</v>
      </c>
      <c r="AA144">
        <v>0</v>
      </c>
      <c r="AB144">
        <v>0</v>
      </c>
      <c r="AC144">
        <v>0</v>
      </c>
      <c r="AD144">
        <v>0</v>
      </c>
      <c r="AE144">
        <v>0</v>
      </c>
      <c r="AF144">
        <v>1</v>
      </c>
      <c r="AG144" s="28">
        <v>0</v>
      </c>
      <c r="AH144" s="28">
        <v>0</v>
      </c>
      <c r="AI144" s="28">
        <v>0</v>
      </c>
      <c r="AJ144" s="28">
        <v>0</v>
      </c>
      <c r="AK144" s="29">
        <f t="shared" si="32"/>
        <v>0</v>
      </c>
      <c r="AL144" s="30">
        <f t="shared" si="33"/>
        <v>0</v>
      </c>
      <c r="AM144" s="27">
        <v>0</v>
      </c>
      <c r="AN144" s="27">
        <v>0</v>
      </c>
      <c r="AO144" s="27">
        <v>0</v>
      </c>
      <c r="AP144" s="27">
        <v>0</v>
      </c>
      <c r="AQ144" s="27">
        <v>0</v>
      </c>
      <c r="AR144" s="27">
        <v>0</v>
      </c>
      <c r="AS144" s="31">
        <f t="shared" si="34"/>
        <v>0</v>
      </c>
      <c r="AT144" s="32">
        <f t="shared" si="35"/>
        <v>0</v>
      </c>
      <c r="AU144" s="24">
        <v>1</v>
      </c>
      <c r="AV144" s="24">
        <v>0</v>
      </c>
      <c r="AW144" s="24">
        <v>0</v>
      </c>
      <c r="AX144" s="24">
        <v>0</v>
      </c>
      <c r="AY144" s="24">
        <v>0</v>
      </c>
      <c r="AZ144" s="25">
        <f t="shared" si="36"/>
        <v>1</v>
      </c>
      <c r="BA144" s="26">
        <f t="shared" si="37"/>
        <v>1</v>
      </c>
      <c r="BB144" s="23">
        <f t="shared" si="38"/>
        <v>1</v>
      </c>
      <c r="BC144" s="20">
        <f t="shared" si="39"/>
        <v>1</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s="21">
        <v>0</v>
      </c>
      <c r="CR144" s="22">
        <v>0</v>
      </c>
      <c r="CS144" s="20">
        <v>0</v>
      </c>
      <c r="CT144" s="22">
        <v>0</v>
      </c>
      <c r="CU144" s="22">
        <v>0</v>
      </c>
      <c r="CV144" s="22">
        <v>0</v>
      </c>
      <c r="CW144" s="21">
        <v>0</v>
      </c>
      <c r="CX144" s="22">
        <v>0</v>
      </c>
      <c r="CY144" s="22">
        <v>0</v>
      </c>
      <c r="CZ144" s="21">
        <v>0</v>
      </c>
      <c r="DA144" s="22">
        <v>0</v>
      </c>
      <c r="DB144" s="22">
        <v>0</v>
      </c>
      <c r="DC144" s="21">
        <v>1</v>
      </c>
      <c r="DD144" s="22">
        <v>0</v>
      </c>
      <c r="DE144" s="22">
        <v>1</v>
      </c>
      <c r="DF144" s="22">
        <v>0</v>
      </c>
      <c r="DG144" s="21">
        <v>0</v>
      </c>
      <c r="DH144" s="21">
        <v>0</v>
      </c>
      <c r="DI144" s="21">
        <v>0</v>
      </c>
      <c r="DJ144" s="22">
        <v>0</v>
      </c>
      <c r="DK144" s="22">
        <v>0</v>
      </c>
      <c r="DL144" s="22">
        <v>0</v>
      </c>
      <c r="DM144" s="21">
        <v>0</v>
      </c>
      <c r="DN144" s="22">
        <v>0</v>
      </c>
      <c r="DO144" s="22">
        <v>0</v>
      </c>
      <c r="DP144" s="22">
        <v>0</v>
      </c>
      <c r="DQ144" s="21">
        <v>0</v>
      </c>
      <c r="DR144" s="19">
        <f t="shared" si="40"/>
        <v>0</v>
      </c>
      <c r="DS144" s="19">
        <f t="shared" si="41"/>
        <v>0</v>
      </c>
      <c r="DT144" s="20">
        <f t="shared" si="42"/>
        <v>0</v>
      </c>
      <c r="DU144" s="19">
        <f t="shared" si="43"/>
        <v>0</v>
      </c>
      <c r="DV144" s="19">
        <f t="shared" si="44"/>
        <v>0</v>
      </c>
      <c r="DW144" s="19">
        <f t="shared" si="45"/>
        <v>1</v>
      </c>
      <c r="DX144" s="19">
        <f t="shared" si="46"/>
        <v>0</v>
      </c>
      <c r="DY144" s="19">
        <f t="shared" si="47"/>
        <v>0</v>
      </c>
    </row>
    <row r="145" spans="1:129" ht="14.5" customHeight="1" x14ac:dyDescent="0.35">
      <c r="A145">
        <v>2469</v>
      </c>
      <c r="B145" t="s">
        <v>185</v>
      </c>
      <c r="C145" t="s">
        <v>1169</v>
      </c>
      <c r="D145" t="s">
        <v>1170</v>
      </c>
      <c r="E145" t="s">
        <v>1171</v>
      </c>
      <c r="F145" t="s">
        <v>479</v>
      </c>
      <c r="G145" t="s">
        <v>1172</v>
      </c>
      <c r="H145" t="s">
        <v>1173</v>
      </c>
      <c r="I145">
        <v>2021</v>
      </c>
      <c r="J145" t="s">
        <v>1174</v>
      </c>
      <c r="K145" t="s">
        <v>611</v>
      </c>
      <c r="L145">
        <v>126</v>
      </c>
      <c r="M145">
        <v>5</v>
      </c>
      <c r="N145" t="s">
        <v>1175</v>
      </c>
      <c r="O145" t="s">
        <v>613</v>
      </c>
      <c r="P145" t="s">
        <v>123</v>
      </c>
      <c r="Q145" t="s">
        <v>1176</v>
      </c>
      <c r="R145" t="s">
        <v>140</v>
      </c>
      <c r="S145" t="s">
        <v>126</v>
      </c>
      <c r="T145" t="s">
        <v>127</v>
      </c>
      <c r="U145" t="s">
        <v>1177</v>
      </c>
      <c r="V145">
        <v>0</v>
      </c>
      <c r="W145">
        <v>0</v>
      </c>
      <c r="X145">
        <v>0</v>
      </c>
      <c r="Y145">
        <v>0</v>
      </c>
      <c r="Z145">
        <v>0</v>
      </c>
      <c r="AA145">
        <v>0</v>
      </c>
      <c r="AB145">
        <v>0</v>
      </c>
      <c r="AC145">
        <v>0</v>
      </c>
      <c r="AD145">
        <v>0</v>
      </c>
      <c r="AE145">
        <v>0</v>
      </c>
      <c r="AF145">
        <v>0</v>
      </c>
      <c r="AG145" s="28">
        <v>0</v>
      </c>
      <c r="AH145" s="28">
        <v>0</v>
      </c>
      <c r="AI145" s="28">
        <v>0</v>
      </c>
      <c r="AJ145" s="28">
        <v>0</v>
      </c>
      <c r="AK145" s="29">
        <f t="shared" si="32"/>
        <v>0</v>
      </c>
      <c r="AL145" s="30">
        <f t="shared" si="33"/>
        <v>0</v>
      </c>
      <c r="AM145" s="27">
        <v>0</v>
      </c>
      <c r="AN145" s="27">
        <v>0</v>
      </c>
      <c r="AO145" s="27">
        <v>0</v>
      </c>
      <c r="AP145" s="27">
        <v>0</v>
      </c>
      <c r="AQ145" s="27">
        <v>0</v>
      </c>
      <c r="AR145" s="27">
        <v>0</v>
      </c>
      <c r="AS145" s="31">
        <f t="shared" si="34"/>
        <v>0</v>
      </c>
      <c r="AT145" s="32">
        <f t="shared" si="35"/>
        <v>0</v>
      </c>
      <c r="AU145" s="24">
        <v>1</v>
      </c>
      <c r="AV145" s="24">
        <v>0</v>
      </c>
      <c r="AW145" s="24">
        <v>0</v>
      </c>
      <c r="AX145" s="24">
        <v>0</v>
      </c>
      <c r="AY145" s="24">
        <v>0</v>
      </c>
      <c r="AZ145" s="25">
        <f t="shared" si="36"/>
        <v>1</v>
      </c>
      <c r="BA145" s="26">
        <f t="shared" si="37"/>
        <v>1</v>
      </c>
      <c r="BB145" s="23">
        <f t="shared" si="38"/>
        <v>1</v>
      </c>
      <c r="BC145" s="20">
        <f t="shared" si="39"/>
        <v>1</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s="21">
        <v>1</v>
      </c>
      <c r="CR145" s="22">
        <v>0</v>
      </c>
      <c r="CS145" s="20">
        <v>1</v>
      </c>
      <c r="CT145" s="22">
        <v>0</v>
      </c>
      <c r="CU145" s="22">
        <v>0</v>
      </c>
      <c r="CV145" s="22">
        <v>0</v>
      </c>
      <c r="CW145" s="21">
        <v>0</v>
      </c>
      <c r="CX145" s="22">
        <v>0</v>
      </c>
      <c r="CY145" s="22">
        <v>0</v>
      </c>
      <c r="CZ145" s="21">
        <v>0</v>
      </c>
      <c r="DA145" s="22">
        <v>0</v>
      </c>
      <c r="DB145" s="22">
        <v>0</v>
      </c>
      <c r="DC145" s="21">
        <v>0</v>
      </c>
      <c r="DD145" s="22">
        <v>0</v>
      </c>
      <c r="DE145" s="22">
        <v>0</v>
      </c>
      <c r="DF145" s="22">
        <v>0</v>
      </c>
      <c r="DG145" s="21">
        <v>0</v>
      </c>
      <c r="DH145" s="21">
        <v>0</v>
      </c>
      <c r="DI145" s="21">
        <v>0</v>
      </c>
      <c r="DJ145" s="22">
        <v>0</v>
      </c>
      <c r="DK145" s="22">
        <v>0</v>
      </c>
      <c r="DL145" s="22">
        <v>0</v>
      </c>
      <c r="DM145" s="21">
        <v>0</v>
      </c>
      <c r="DN145" s="22">
        <v>0</v>
      </c>
      <c r="DO145" s="22">
        <v>0</v>
      </c>
      <c r="DP145" s="22">
        <v>0</v>
      </c>
      <c r="DQ145" s="21">
        <v>0</v>
      </c>
      <c r="DR145" s="19">
        <f t="shared" si="40"/>
        <v>0</v>
      </c>
      <c r="DS145" s="19">
        <f t="shared" si="41"/>
        <v>0</v>
      </c>
      <c r="DT145" s="20">
        <f t="shared" si="42"/>
        <v>1</v>
      </c>
      <c r="DU145" s="19">
        <f t="shared" si="43"/>
        <v>0</v>
      </c>
      <c r="DV145" s="19">
        <f t="shared" si="44"/>
        <v>0</v>
      </c>
      <c r="DW145" s="19">
        <f t="shared" si="45"/>
        <v>0</v>
      </c>
      <c r="DX145" s="19">
        <f t="shared" si="46"/>
        <v>0</v>
      </c>
      <c r="DY145" s="19">
        <f t="shared" si="47"/>
        <v>0</v>
      </c>
    </row>
    <row r="146" spans="1:129" ht="14.5" customHeight="1" x14ac:dyDescent="0.35">
      <c r="A146">
        <v>2715</v>
      </c>
      <c r="B146" t="s">
        <v>185</v>
      </c>
      <c r="C146" t="s">
        <v>3116</v>
      </c>
      <c r="D146" t="s">
        <v>3117</v>
      </c>
      <c r="E146" t="s">
        <v>3118</v>
      </c>
      <c r="F146" t="s">
        <v>1268</v>
      </c>
      <c r="G146" t="s">
        <v>1269</v>
      </c>
      <c r="H146" t="s">
        <v>2753</v>
      </c>
      <c r="I146">
        <v>2021</v>
      </c>
      <c r="J146" t="s">
        <v>3119</v>
      </c>
      <c r="K146" t="s">
        <v>3120</v>
      </c>
      <c r="L146">
        <v>44</v>
      </c>
      <c r="N146" t="s">
        <v>3121</v>
      </c>
      <c r="O146" t="s">
        <v>3122</v>
      </c>
      <c r="P146" t="s">
        <v>192</v>
      </c>
      <c r="Q146" t="s">
        <v>3123</v>
      </c>
      <c r="R146" t="s">
        <v>125</v>
      </c>
      <c r="S146" t="s">
        <v>126</v>
      </c>
      <c r="T146" t="s">
        <v>172</v>
      </c>
      <c r="U146" t="s">
        <v>330</v>
      </c>
      <c r="V146">
        <v>0</v>
      </c>
      <c r="W146">
        <v>0</v>
      </c>
      <c r="X146">
        <v>0</v>
      </c>
      <c r="Y146">
        <v>0</v>
      </c>
      <c r="Z146">
        <v>0</v>
      </c>
      <c r="AA146">
        <v>0</v>
      </c>
      <c r="AB146">
        <v>0</v>
      </c>
      <c r="AC146">
        <v>0</v>
      </c>
      <c r="AD146">
        <v>0</v>
      </c>
      <c r="AE146">
        <v>0</v>
      </c>
      <c r="AF146">
        <v>0</v>
      </c>
      <c r="AG146" s="28">
        <v>0</v>
      </c>
      <c r="AH146" s="28">
        <v>0</v>
      </c>
      <c r="AI146" s="28">
        <v>0</v>
      </c>
      <c r="AJ146" s="28">
        <v>0</v>
      </c>
      <c r="AK146" s="29">
        <f t="shared" si="32"/>
        <v>0</v>
      </c>
      <c r="AL146" s="30">
        <f t="shared" si="33"/>
        <v>0</v>
      </c>
      <c r="AM146" s="27">
        <v>0</v>
      </c>
      <c r="AN146" s="27">
        <v>0</v>
      </c>
      <c r="AO146" s="27">
        <v>0</v>
      </c>
      <c r="AP146" s="27">
        <v>0</v>
      </c>
      <c r="AQ146" s="27">
        <v>0</v>
      </c>
      <c r="AR146" s="27">
        <v>0</v>
      </c>
      <c r="AS146" s="31">
        <f t="shared" si="34"/>
        <v>0</v>
      </c>
      <c r="AT146" s="32">
        <f t="shared" si="35"/>
        <v>0</v>
      </c>
      <c r="AU146" s="24">
        <v>0</v>
      </c>
      <c r="AV146" s="24">
        <v>1</v>
      </c>
      <c r="AW146" s="24">
        <v>0</v>
      </c>
      <c r="AX146" s="24">
        <v>0</v>
      </c>
      <c r="AY146" s="24">
        <v>0</v>
      </c>
      <c r="AZ146" s="25">
        <f t="shared" si="36"/>
        <v>1</v>
      </c>
      <c r="BA146" s="26">
        <f t="shared" si="37"/>
        <v>1</v>
      </c>
      <c r="BB146" s="23">
        <f t="shared" si="38"/>
        <v>1</v>
      </c>
      <c r="BC146" s="20">
        <f t="shared" si="39"/>
        <v>1</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s="21">
        <v>1</v>
      </c>
      <c r="CR146" s="22">
        <v>0</v>
      </c>
      <c r="CS146" s="20">
        <v>0</v>
      </c>
      <c r="CT146" s="22">
        <v>0</v>
      </c>
      <c r="CU146" s="22">
        <v>0</v>
      </c>
      <c r="CV146" s="22">
        <v>1</v>
      </c>
      <c r="CW146" s="21">
        <v>0</v>
      </c>
      <c r="CX146" s="22">
        <v>0</v>
      </c>
      <c r="CY146" s="22">
        <v>0</v>
      </c>
      <c r="CZ146" s="21">
        <v>0</v>
      </c>
      <c r="DA146" s="22">
        <v>0</v>
      </c>
      <c r="DB146" s="22">
        <v>0</v>
      </c>
      <c r="DC146" s="21">
        <v>0</v>
      </c>
      <c r="DD146" s="22">
        <v>0</v>
      </c>
      <c r="DE146" s="22">
        <v>0</v>
      </c>
      <c r="DF146" s="22">
        <v>0</v>
      </c>
      <c r="DG146" s="21">
        <v>0</v>
      </c>
      <c r="DH146" s="21">
        <v>0</v>
      </c>
      <c r="DI146" s="21">
        <v>0</v>
      </c>
      <c r="DJ146" s="22">
        <v>0</v>
      </c>
      <c r="DK146" s="22">
        <v>0</v>
      </c>
      <c r="DL146" s="22">
        <v>0</v>
      </c>
      <c r="DM146" s="21">
        <v>0</v>
      </c>
      <c r="DN146" s="22">
        <v>0</v>
      </c>
      <c r="DO146" s="22">
        <v>0</v>
      </c>
      <c r="DP146" s="22">
        <v>0</v>
      </c>
      <c r="DQ146" s="21">
        <v>0</v>
      </c>
      <c r="DR146" s="19">
        <f t="shared" si="40"/>
        <v>0</v>
      </c>
      <c r="DS146" s="19">
        <f t="shared" si="41"/>
        <v>1</v>
      </c>
      <c r="DT146" s="20">
        <f t="shared" si="42"/>
        <v>0</v>
      </c>
      <c r="DU146" s="19">
        <f t="shared" si="43"/>
        <v>0</v>
      </c>
      <c r="DV146" s="19">
        <f t="shared" si="44"/>
        <v>0</v>
      </c>
      <c r="DW146" s="19">
        <f t="shared" si="45"/>
        <v>0</v>
      </c>
      <c r="DX146" s="19">
        <f t="shared" si="46"/>
        <v>0</v>
      </c>
      <c r="DY146" s="19">
        <f t="shared" si="47"/>
        <v>0</v>
      </c>
    </row>
    <row r="147" spans="1:129" ht="14.5" customHeight="1" x14ac:dyDescent="0.35">
      <c r="A147">
        <v>2757</v>
      </c>
      <c r="B147" t="s">
        <v>185</v>
      </c>
      <c r="C147" t="s">
        <v>3344</v>
      </c>
      <c r="D147" t="s">
        <v>3345</v>
      </c>
      <c r="E147" t="s">
        <v>3346</v>
      </c>
      <c r="F147" t="s">
        <v>3346</v>
      </c>
      <c r="H147" t="s">
        <v>2083</v>
      </c>
      <c r="I147">
        <v>2021</v>
      </c>
      <c r="J147" t="s">
        <v>3347</v>
      </c>
      <c r="L147" t="s">
        <v>3348</v>
      </c>
      <c r="O147" t="s">
        <v>3349</v>
      </c>
      <c r="P147" t="s">
        <v>123</v>
      </c>
      <c r="Q147" t="s">
        <v>3350</v>
      </c>
      <c r="R147" t="s">
        <v>125</v>
      </c>
      <c r="S147" t="s">
        <v>2041</v>
      </c>
      <c r="T147" t="s">
        <v>2042</v>
      </c>
      <c r="U147" t="s">
        <v>243</v>
      </c>
      <c r="V147">
        <v>0</v>
      </c>
      <c r="W147">
        <v>0</v>
      </c>
      <c r="X147">
        <v>0</v>
      </c>
      <c r="Y147">
        <v>0</v>
      </c>
      <c r="Z147">
        <v>0</v>
      </c>
      <c r="AA147">
        <v>0</v>
      </c>
      <c r="AB147">
        <v>0</v>
      </c>
      <c r="AC147">
        <v>0</v>
      </c>
      <c r="AD147">
        <v>0</v>
      </c>
      <c r="AE147">
        <v>0</v>
      </c>
      <c r="AF147">
        <v>0</v>
      </c>
      <c r="AG147" s="28">
        <v>0</v>
      </c>
      <c r="AH147" s="28">
        <v>0</v>
      </c>
      <c r="AI147" s="28">
        <v>0</v>
      </c>
      <c r="AJ147" s="28">
        <v>0</v>
      </c>
      <c r="AK147" s="29">
        <f t="shared" si="32"/>
        <v>0</v>
      </c>
      <c r="AL147" s="30">
        <f t="shared" si="33"/>
        <v>0</v>
      </c>
      <c r="AM147" s="27">
        <v>0</v>
      </c>
      <c r="AN147" s="27">
        <v>0</v>
      </c>
      <c r="AO147" s="27">
        <v>1</v>
      </c>
      <c r="AP147" s="27">
        <v>0</v>
      </c>
      <c r="AQ147" s="27">
        <v>0</v>
      </c>
      <c r="AR147" s="27">
        <v>0</v>
      </c>
      <c r="AS147" s="31">
        <f t="shared" si="34"/>
        <v>1</v>
      </c>
      <c r="AT147" s="32">
        <f t="shared" si="35"/>
        <v>1</v>
      </c>
      <c r="AU147" s="24">
        <v>0</v>
      </c>
      <c r="AV147" s="24">
        <v>0</v>
      </c>
      <c r="AW147" s="24">
        <v>0</v>
      </c>
      <c r="AX147" s="24">
        <v>0</v>
      </c>
      <c r="AY147" s="24">
        <v>0</v>
      </c>
      <c r="AZ147" s="25">
        <f t="shared" si="36"/>
        <v>0</v>
      </c>
      <c r="BA147" s="26">
        <f t="shared" si="37"/>
        <v>0</v>
      </c>
      <c r="BB147" s="23">
        <f t="shared" si="38"/>
        <v>1</v>
      </c>
      <c r="BC147" s="20">
        <f t="shared" si="39"/>
        <v>1</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s="21">
        <v>0</v>
      </c>
      <c r="CR147" s="22">
        <v>0</v>
      </c>
      <c r="CS147" s="20">
        <v>0</v>
      </c>
      <c r="CT147" s="22">
        <v>0</v>
      </c>
      <c r="CU147" s="22">
        <v>0</v>
      </c>
      <c r="CV147" s="22">
        <v>0</v>
      </c>
      <c r="CW147" s="21">
        <v>1</v>
      </c>
      <c r="CX147" s="22">
        <v>0</v>
      </c>
      <c r="CY147" s="22">
        <v>1</v>
      </c>
      <c r="CZ147" s="21">
        <v>0</v>
      </c>
      <c r="DA147" s="22">
        <v>0</v>
      </c>
      <c r="DB147" s="22">
        <v>0</v>
      </c>
      <c r="DC147" s="21">
        <v>0</v>
      </c>
      <c r="DD147" s="22">
        <v>0</v>
      </c>
      <c r="DE147" s="22">
        <v>0</v>
      </c>
      <c r="DF147" s="22">
        <v>0</v>
      </c>
      <c r="DG147" s="21">
        <v>0</v>
      </c>
      <c r="DH147" s="21">
        <v>0</v>
      </c>
      <c r="DI147" s="21">
        <v>0</v>
      </c>
      <c r="DJ147" s="22">
        <v>0</v>
      </c>
      <c r="DK147" s="22">
        <v>0</v>
      </c>
      <c r="DL147" s="22">
        <v>0</v>
      </c>
      <c r="DM147" s="21">
        <v>0</v>
      </c>
      <c r="DN147" s="22">
        <v>0</v>
      </c>
      <c r="DO147" s="22">
        <v>0</v>
      </c>
      <c r="DP147" s="22">
        <v>0</v>
      </c>
      <c r="DQ147" s="21">
        <v>0</v>
      </c>
      <c r="DR147" s="19">
        <f t="shared" si="40"/>
        <v>0</v>
      </c>
      <c r="DS147" s="19">
        <f t="shared" si="41"/>
        <v>0</v>
      </c>
      <c r="DT147" s="20">
        <f t="shared" si="42"/>
        <v>0</v>
      </c>
      <c r="DU147" s="19">
        <f t="shared" si="43"/>
        <v>0</v>
      </c>
      <c r="DV147" s="19">
        <f t="shared" si="44"/>
        <v>1</v>
      </c>
      <c r="DW147" s="19">
        <f t="shared" si="45"/>
        <v>0</v>
      </c>
      <c r="DX147" s="19">
        <f t="shared" si="46"/>
        <v>0</v>
      </c>
      <c r="DY147" s="19">
        <f t="shared" si="47"/>
        <v>0</v>
      </c>
    </row>
    <row r="148" spans="1:129" ht="14.5" customHeight="1" x14ac:dyDescent="0.35">
      <c r="A148">
        <v>2635</v>
      </c>
      <c r="B148" t="s">
        <v>549</v>
      </c>
      <c r="C148" t="s">
        <v>2598</v>
      </c>
      <c r="D148" t="s">
        <v>2599</v>
      </c>
      <c r="E148" t="s">
        <v>2600</v>
      </c>
      <c r="F148" t="s">
        <v>2601</v>
      </c>
      <c r="G148" t="s">
        <v>2602</v>
      </c>
      <c r="H148" t="s">
        <v>2110</v>
      </c>
      <c r="I148">
        <v>2021</v>
      </c>
      <c r="J148" t="s">
        <v>2603</v>
      </c>
      <c r="K148" t="s">
        <v>2604</v>
      </c>
      <c r="N148" t="s">
        <v>2605</v>
      </c>
      <c r="O148" t="s">
        <v>138</v>
      </c>
      <c r="P148" t="s">
        <v>123</v>
      </c>
      <c r="Q148" t="s">
        <v>2606</v>
      </c>
      <c r="R148" t="s">
        <v>125</v>
      </c>
      <c r="S148" t="s">
        <v>126</v>
      </c>
      <c r="T148" t="s">
        <v>127</v>
      </c>
      <c r="U148" t="s">
        <v>2607</v>
      </c>
      <c r="V148">
        <v>0</v>
      </c>
      <c r="W148">
        <v>0</v>
      </c>
      <c r="X148">
        <v>0</v>
      </c>
      <c r="Y148">
        <v>0</v>
      </c>
      <c r="Z148">
        <v>0</v>
      </c>
      <c r="AA148">
        <v>0</v>
      </c>
      <c r="AB148">
        <v>0</v>
      </c>
      <c r="AC148">
        <v>0</v>
      </c>
      <c r="AD148">
        <v>0</v>
      </c>
      <c r="AE148">
        <v>0</v>
      </c>
      <c r="AF148">
        <v>0</v>
      </c>
      <c r="AG148" s="28">
        <v>0</v>
      </c>
      <c r="AH148" s="28">
        <v>0</v>
      </c>
      <c r="AI148" s="28">
        <v>0</v>
      </c>
      <c r="AJ148" s="28">
        <v>0</v>
      </c>
      <c r="AK148" s="29">
        <f t="shared" si="32"/>
        <v>0</v>
      </c>
      <c r="AL148" s="30">
        <f t="shared" si="33"/>
        <v>0</v>
      </c>
      <c r="AM148" s="27">
        <v>0</v>
      </c>
      <c r="AN148" s="27">
        <v>0</v>
      </c>
      <c r="AO148" s="27">
        <v>0</v>
      </c>
      <c r="AP148" s="27">
        <v>0</v>
      </c>
      <c r="AQ148" s="27">
        <v>0</v>
      </c>
      <c r="AR148" s="27">
        <v>0</v>
      </c>
      <c r="AS148" s="31">
        <f t="shared" si="34"/>
        <v>0</v>
      </c>
      <c r="AT148" s="32">
        <f t="shared" si="35"/>
        <v>0</v>
      </c>
      <c r="AU148" s="24">
        <v>0</v>
      </c>
      <c r="AV148" s="24">
        <v>0</v>
      </c>
      <c r="AW148" s="24">
        <v>1</v>
      </c>
      <c r="AX148" s="24">
        <v>0</v>
      </c>
      <c r="AY148" s="24">
        <v>0</v>
      </c>
      <c r="AZ148" s="25">
        <f t="shared" si="36"/>
        <v>1</v>
      </c>
      <c r="BA148" s="26">
        <f t="shared" si="37"/>
        <v>1</v>
      </c>
      <c r="BB148" s="23">
        <f t="shared" si="38"/>
        <v>1</v>
      </c>
      <c r="BC148" s="20">
        <f t="shared" si="39"/>
        <v>1</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s="21">
        <v>1</v>
      </c>
      <c r="CR148" s="22">
        <v>0</v>
      </c>
      <c r="CS148" s="20">
        <v>1</v>
      </c>
      <c r="CT148" s="22">
        <v>0</v>
      </c>
      <c r="CU148" s="22">
        <v>0</v>
      </c>
      <c r="CV148" s="22">
        <v>0</v>
      </c>
      <c r="CW148" s="21">
        <v>0</v>
      </c>
      <c r="CX148" s="22">
        <v>0</v>
      </c>
      <c r="CY148" s="22">
        <v>0</v>
      </c>
      <c r="CZ148" s="21">
        <v>0</v>
      </c>
      <c r="DA148" s="22">
        <v>0</v>
      </c>
      <c r="DB148" s="22">
        <v>0</v>
      </c>
      <c r="DC148" s="21">
        <v>0</v>
      </c>
      <c r="DD148" s="22">
        <v>0</v>
      </c>
      <c r="DE148" s="22">
        <v>0</v>
      </c>
      <c r="DF148" s="22">
        <v>0</v>
      </c>
      <c r="DG148" s="21">
        <v>0</v>
      </c>
      <c r="DH148" s="21">
        <v>0</v>
      </c>
      <c r="DI148" s="21">
        <v>0</v>
      </c>
      <c r="DJ148" s="22">
        <v>0</v>
      </c>
      <c r="DK148" s="22">
        <v>0</v>
      </c>
      <c r="DL148" s="22">
        <v>0</v>
      </c>
      <c r="DM148" s="21">
        <v>0</v>
      </c>
      <c r="DN148" s="22">
        <v>0</v>
      </c>
      <c r="DO148" s="22">
        <v>0</v>
      </c>
      <c r="DP148" s="22">
        <v>0</v>
      </c>
      <c r="DQ148" s="21">
        <v>0</v>
      </c>
      <c r="DR148" s="19">
        <f t="shared" si="40"/>
        <v>0</v>
      </c>
      <c r="DS148" s="19">
        <f t="shared" si="41"/>
        <v>0</v>
      </c>
      <c r="DT148" s="20">
        <f t="shared" si="42"/>
        <v>1</v>
      </c>
      <c r="DU148" s="19">
        <f t="shared" si="43"/>
        <v>0</v>
      </c>
      <c r="DV148" s="19">
        <f t="shared" si="44"/>
        <v>0</v>
      </c>
      <c r="DW148" s="19">
        <f t="shared" si="45"/>
        <v>0</v>
      </c>
      <c r="DX148" s="19">
        <f t="shared" si="46"/>
        <v>0</v>
      </c>
      <c r="DY148" s="19">
        <f t="shared" si="47"/>
        <v>0</v>
      </c>
    </row>
    <row r="149" spans="1:129" ht="14.5" customHeight="1" x14ac:dyDescent="0.35">
      <c r="A149">
        <v>2432</v>
      </c>
      <c r="B149" t="s">
        <v>416</v>
      </c>
      <c r="C149" t="s">
        <v>817</v>
      </c>
      <c r="D149" t="s">
        <v>818</v>
      </c>
      <c r="E149" t="s">
        <v>819</v>
      </c>
      <c r="F149" t="s">
        <v>420</v>
      </c>
      <c r="G149" t="s">
        <v>820</v>
      </c>
      <c r="H149" t="s">
        <v>524</v>
      </c>
      <c r="I149">
        <v>2021</v>
      </c>
      <c r="J149" t="s">
        <v>821</v>
      </c>
      <c r="K149" t="s">
        <v>432</v>
      </c>
      <c r="L149">
        <v>4952</v>
      </c>
      <c r="M149">
        <v>1</v>
      </c>
      <c r="N149" t="s">
        <v>822</v>
      </c>
      <c r="O149" t="s">
        <v>434</v>
      </c>
      <c r="P149" t="s">
        <v>123</v>
      </c>
      <c r="Q149" t="s">
        <v>823</v>
      </c>
      <c r="R149" t="s">
        <v>125</v>
      </c>
      <c r="S149" t="s">
        <v>126</v>
      </c>
      <c r="T149" t="s">
        <v>127</v>
      </c>
      <c r="U149" t="s">
        <v>548</v>
      </c>
      <c r="V149">
        <v>0</v>
      </c>
      <c r="W149">
        <v>0</v>
      </c>
      <c r="X149">
        <v>0</v>
      </c>
      <c r="Y149">
        <v>0</v>
      </c>
      <c r="Z149">
        <v>0</v>
      </c>
      <c r="AA149">
        <v>0</v>
      </c>
      <c r="AB149">
        <v>0</v>
      </c>
      <c r="AC149">
        <v>0</v>
      </c>
      <c r="AD149">
        <v>0</v>
      </c>
      <c r="AE149">
        <v>0</v>
      </c>
      <c r="AF149">
        <v>0</v>
      </c>
      <c r="AG149" s="28">
        <v>0</v>
      </c>
      <c r="AH149" s="28">
        <v>0</v>
      </c>
      <c r="AI149" s="28">
        <v>0</v>
      </c>
      <c r="AJ149" s="28">
        <v>0</v>
      </c>
      <c r="AK149" s="29">
        <f t="shared" si="32"/>
        <v>0</v>
      </c>
      <c r="AL149" s="30">
        <f t="shared" si="33"/>
        <v>0</v>
      </c>
      <c r="AM149" s="27">
        <v>0</v>
      </c>
      <c r="AN149" s="27">
        <v>0</v>
      </c>
      <c r="AO149" s="27">
        <v>0</v>
      </c>
      <c r="AP149" s="27">
        <v>0</v>
      </c>
      <c r="AQ149" s="27">
        <v>0</v>
      </c>
      <c r="AR149" s="27">
        <v>0</v>
      </c>
      <c r="AS149" s="31">
        <f t="shared" si="34"/>
        <v>0</v>
      </c>
      <c r="AT149" s="32">
        <f t="shared" si="35"/>
        <v>0</v>
      </c>
      <c r="AU149" s="24">
        <v>0</v>
      </c>
      <c r="AV149" s="24">
        <v>0</v>
      </c>
      <c r="AW149" s="24">
        <v>0</v>
      </c>
      <c r="AX149" s="24">
        <v>0</v>
      </c>
      <c r="AY149" s="24">
        <v>1</v>
      </c>
      <c r="AZ149" s="25">
        <f t="shared" si="36"/>
        <v>1</v>
      </c>
      <c r="BA149" s="26">
        <f t="shared" si="37"/>
        <v>1</v>
      </c>
      <c r="BB149" s="23">
        <f t="shared" si="38"/>
        <v>1</v>
      </c>
      <c r="BC149" s="20">
        <f t="shared" si="39"/>
        <v>1</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s="21">
        <v>1</v>
      </c>
      <c r="CR149" s="22">
        <v>0</v>
      </c>
      <c r="CS149" s="20">
        <v>1</v>
      </c>
      <c r="CT149" s="22">
        <v>0</v>
      </c>
      <c r="CU149" s="22">
        <v>0</v>
      </c>
      <c r="CV149" s="22">
        <v>0</v>
      </c>
      <c r="CW149" s="21">
        <v>0</v>
      </c>
      <c r="CX149" s="22">
        <v>0</v>
      </c>
      <c r="CY149" s="22">
        <v>0</v>
      </c>
      <c r="CZ149" s="21">
        <v>0</v>
      </c>
      <c r="DA149" s="22">
        <v>0</v>
      </c>
      <c r="DB149" s="22">
        <v>0</v>
      </c>
      <c r="DC149" s="21">
        <v>0</v>
      </c>
      <c r="DD149" s="22">
        <v>0</v>
      </c>
      <c r="DE149" s="22">
        <v>0</v>
      </c>
      <c r="DF149" s="22">
        <v>0</v>
      </c>
      <c r="DG149" s="21">
        <v>0</v>
      </c>
      <c r="DH149" s="21">
        <v>0</v>
      </c>
      <c r="DI149" s="21">
        <v>0</v>
      </c>
      <c r="DJ149" s="22">
        <v>0</v>
      </c>
      <c r="DK149" s="22">
        <v>0</v>
      </c>
      <c r="DL149" s="22">
        <v>0</v>
      </c>
      <c r="DM149" s="21">
        <v>0</v>
      </c>
      <c r="DN149" s="22">
        <v>0</v>
      </c>
      <c r="DO149" s="22">
        <v>0</v>
      </c>
      <c r="DP149" s="22">
        <v>0</v>
      </c>
      <c r="DQ149" s="21">
        <v>0</v>
      </c>
      <c r="DR149" s="19">
        <f t="shared" si="40"/>
        <v>0</v>
      </c>
      <c r="DS149" s="19">
        <f t="shared" si="41"/>
        <v>0</v>
      </c>
      <c r="DT149" s="20">
        <f t="shared" si="42"/>
        <v>1</v>
      </c>
      <c r="DU149" s="19">
        <f t="shared" si="43"/>
        <v>0</v>
      </c>
      <c r="DV149" s="19">
        <f t="shared" si="44"/>
        <v>0</v>
      </c>
      <c r="DW149" s="19">
        <f t="shared" si="45"/>
        <v>0</v>
      </c>
      <c r="DX149" s="19">
        <f t="shared" si="46"/>
        <v>0</v>
      </c>
      <c r="DY149" s="19">
        <f t="shared" si="47"/>
        <v>0</v>
      </c>
    </row>
    <row r="150" spans="1:129" ht="14.5" customHeight="1" x14ac:dyDescent="0.35">
      <c r="A150">
        <v>2449</v>
      </c>
      <c r="B150" t="s">
        <v>276</v>
      </c>
      <c r="C150" t="s">
        <v>979</v>
      </c>
      <c r="D150" t="s">
        <v>980</v>
      </c>
      <c r="E150" t="s">
        <v>981</v>
      </c>
      <c r="F150" t="s">
        <v>982</v>
      </c>
      <c r="G150" t="s">
        <v>983</v>
      </c>
      <c r="H150" t="s">
        <v>734</v>
      </c>
      <c r="I150">
        <v>2021</v>
      </c>
      <c r="J150" t="s">
        <v>984</v>
      </c>
      <c r="K150" t="s">
        <v>964</v>
      </c>
      <c r="O150" t="s">
        <v>965</v>
      </c>
      <c r="P150" t="s">
        <v>123</v>
      </c>
      <c r="Q150" t="s">
        <v>985</v>
      </c>
      <c r="R150" t="s">
        <v>125</v>
      </c>
      <c r="S150" t="s">
        <v>126</v>
      </c>
      <c r="T150" t="s">
        <v>161</v>
      </c>
      <c r="U150" t="s">
        <v>986</v>
      </c>
      <c r="V150">
        <v>0</v>
      </c>
      <c r="W150">
        <v>0</v>
      </c>
      <c r="X150">
        <v>0</v>
      </c>
      <c r="Y150">
        <v>0</v>
      </c>
      <c r="Z150">
        <v>0</v>
      </c>
      <c r="AA150">
        <v>0</v>
      </c>
      <c r="AB150">
        <v>0</v>
      </c>
      <c r="AC150">
        <v>0</v>
      </c>
      <c r="AD150">
        <v>0</v>
      </c>
      <c r="AE150">
        <v>0</v>
      </c>
      <c r="AF150">
        <v>0</v>
      </c>
      <c r="AG150" s="28">
        <v>0</v>
      </c>
      <c r="AH150" s="28">
        <v>0</v>
      </c>
      <c r="AI150" s="28">
        <v>0</v>
      </c>
      <c r="AJ150" s="28">
        <v>0</v>
      </c>
      <c r="AK150" s="29">
        <f t="shared" si="32"/>
        <v>0</v>
      </c>
      <c r="AL150" s="30">
        <f t="shared" si="33"/>
        <v>0</v>
      </c>
      <c r="AM150" s="27">
        <v>0</v>
      </c>
      <c r="AN150" s="27">
        <v>0</v>
      </c>
      <c r="AO150" s="27">
        <v>0</v>
      </c>
      <c r="AP150" s="27">
        <v>0</v>
      </c>
      <c r="AQ150" s="27">
        <v>0</v>
      </c>
      <c r="AR150" s="27">
        <v>0</v>
      </c>
      <c r="AS150" s="31">
        <f t="shared" si="34"/>
        <v>0</v>
      </c>
      <c r="AT150" s="32">
        <f t="shared" si="35"/>
        <v>0</v>
      </c>
      <c r="AU150" s="24">
        <v>1</v>
      </c>
      <c r="AV150" s="24">
        <v>0</v>
      </c>
      <c r="AW150" s="24">
        <v>0</v>
      </c>
      <c r="AX150" s="24">
        <v>0</v>
      </c>
      <c r="AY150" s="24">
        <v>0</v>
      </c>
      <c r="AZ150" s="25">
        <f t="shared" si="36"/>
        <v>1</v>
      </c>
      <c r="BA150" s="26">
        <f t="shared" si="37"/>
        <v>1</v>
      </c>
      <c r="BB150" s="23">
        <f t="shared" si="38"/>
        <v>1</v>
      </c>
      <c r="BC150" s="20">
        <f t="shared" si="39"/>
        <v>1</v>
      </c>
      <c r="BD150">
        <v>0</v>
      </c>
      <c r="BE150">
        <v>0</v>
      </c>
      <c r="BF150">
        <v>0</v>
      </c>
      <c r="BG150">
        <v>0</v>
      </c>
      <c r="BH150">
        <v>0</v>
      </c>
      <c r="BI150">
        <v>0</v>
      </c>
      <c r="BJ150">
        <v>1</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1</v>
      </c>
      <c r="CL150">
        <v>0</v>
      </c>
      <c r="CM150">
        <v>0</v>
      </c>
      <c r="CN150">
        <v>0</v>
      </c>
      <c r="CO150">
        <v>0</v>
      </c>
      <c r="CP150">
        <v>0</v>
      </c>
      <c r="CQ150" s="21">
        <v>1</v>
      </c>
      <c r="CR150" s="22">
        <v>0</v>
      </c>
      <c r="CS150" s="20">
        <v>0</v>
      </c>
      <c r="CT150" s="22">
        <v>1</v>
      </c>
      <c r="CU150" s="22">
        <v>0</v>
      </c>
      <c r="CV150" s="22">
        <v>0</v>
      </c>
      <c r="CW150" s="21">
        <v>0</v>
      </c>
      <c r="CX150" s="22">
        <v>0</v>
      </c>
      <c r="CY150" s="22">
        <v>0</v>
      </c>
      <c r="CZ150" s="21">
        <v>0</v>
      </c>
      <c r="DA150" s="22">
        <v>0</v>
      </c>
      <c r="DB150" s="22">
        <v>0</v>
      </c>
      <c r="DC150" s="21">
        <v>0</v>
      </c>
      <c r="DD150" s="22">
        <v>0</v>
      </c>
      <c r="DE150" s="22">
        <v>0</v>
      </c>
      <c r="DF150" s="22">
        <v>0</v>
      </c>
      <c r="DG150" s="21">
        <v>0</v>
      </c>
      <c r="DH150" s="21">
        <v>0</v>
      </c>
      <c r="DI150" s="21">
        <v>0</v>
      </c>
      <c r="DJ150" s="22">
        <v>0</v>
      </c>
      <c r="DK150" s="22">
        <v>0</v>
      </c>
      <c r="DL150" s="22">
        <v>0</v>
      </c>
      <c r="DM150" s="21">
        <v>0</v>
      </c>
      <c r="DN150" s="22">
        <v>0</v>
      </c>
      <c r="DO150" s="22">
        <v>0</v>
      </c>
      <c r="DP150" s="22">
        <v>0</v>
      </c>
      <c r="DQ150" s="21">
        <v>0</v>
      </c>
      <c r="DR150" s="19">
        <f t="shared" si="40"/>
        <v>0</v>
      </c>
      <c r="DS150" s="19">
        <f t="shared" si="41"/>
        <v>0</v>
      </c>
      <c r="DT150" s="20">
        <f t="shared" si="42"/>
        <v>0</v>
      </c>
      <c r="DU150" s="19">
        <f t="shared" si="43"/>
        <v>1</v>
      </c>
      <c r="DV150" s="19">
        <f t="shared" si="44"/>
        <v>0</v>
      </c>
      <c r="DW150" s="19">
        <f t="shared" si="45"/>
        <v>0</v>
      </c>
      <c r="DX150" s="19">
        <f t="shared" si="46"/>
        <v>0</v>
      </c>
      <c r="DY150" s="19">
        <f t="shared" si="47"/>
        <v>0</v>
      </c>
    </row>
    <row r="151" spans="1:129" ht="14.5" customHeight="1" x14ac:dyDescent="0.35">
      <c r="A151">
        <v>2541</v>
      </c>
      <c r="B151" t="s">
        <v>416</v>
      </c>
      <c r="C151" t="s">
        <v>1808</v>
      </c>
      <c r="D151" t="s">
        <v>1809</v>
      </c>
      <c r="E151" t="s">
        <v>1810</v>
      </c>
      <c r="F151" t="s">
        <v>420</v>
      </c>
      <c r="G151" t="s">
        <v>1811</v>
      </c>
      <c r="H151" t="s">
        <v>1812</v>
      </c>
      <c r="I151">
        <v>2021</v>
      </c>
      <c r="J151" t="s">
        <v>1813</v>
      </c>
      <c r="K151" t="s">
        <v>853</v>
      </c>
      <c r="L151">
        <v>21</v>
      </c>
      <c r="M151">
        <v>1</v>
      </c>
      <c r="N151" t="s">
        <v>1814</v>
      </c>
      <c r="O151" t="s">
        <v>122</v>
      </c>
      <c r="P151" t="s">
        <v>123</v>
      </c>
      <c r="Q151" t="s">
        <v>1815</v>
      </c>
      <c r="R151" t="s">
        <v>140</v>
      </c>
      <c r="S151" t="s">
        <v>126</v>
      </c>
      <c r="T151" t="s">
        <v>127</v>
      </c>
      <c r="U151" t="s">
        <v>358</v>
      </c>
      <c r="V151">
        <v>0</v>
      </c>
      <c r="W151">
        <v>0</v>
      </c>
      <c r="X151">
        <v>0</v>
      </c>
      <c r="Y151">
        <v>0</v>
      </c>
      <c r="Z151">
        <v>0</v>
      </c>
      <c r="AA151">
        <v>0</v>
      </c>
      <c r="AB151">
        <v>0</v>
      </c>
      <c r="AC151">
        <v>0</v>
      </c>
      <c r="AD151">
        <v>0</v>
      </c>
      <c r="AE151">
        <v>0</v>
      </c>
      <c r="AF151">
        <v>0</v>
      </c>
      <c r="AG151" s="28">
        <v>0</v>
      </c>
      <c r="AH151" s="28">
        <v>0</v>
      </c>
      <c r="AI151" s="28">
        <v>0</v>
      </c>
      <c r="AJ151" s="28">
        <v>0</v>
      </c>
      <c r="AK151" s="29">
        <f t="shared" si="32"/>
        <v>0</v>
      </c>
      <c r="AL151" s="30">
        <f t="shared" si="33"/>
        <v>0</v>
      </c>
      <c r="AM151" s="27">
        <v>0</v>
      </c>
      <c r="AN151" s="27">
        <v>0</v>
      </c>
      <c r="AO151" s="27">
        <v>0</v>
      </c>
      <c r="AP151" s="27">
        <v>0</v>
      </c>
      <c r="AQ151" s="27">
        <v>0</v>
      </c>
      <c r="AR151" s="27">
        <v>0</v>
      </c>
      <c r="AS151" s="31">
        <f t="shared" si="34"/>
        <v>0</v>
      </c>
      <c r="AT151" s="32">
        <f t="shared" si="35"/>
        <v>0</v>
      </c>
      <c r="AU151" s="24">
        <v>0</v>
      </c>
      <c r="AV151" s="24">
        <v>0</v>
      </c>
      <c r="AW151" s="24">
        <v>0</v>
      </c>
      <c r="AX151" s="24">
        <v>0</v>
      </c>
      <c r="AY151" s="24">
        <v>1</v>
      </c>
      <c r="AZ151" s="25">
        <f t="shared" si="36"/>
        <v>1</v>
      </c>
      <c r="BA151" s="26">
        <f t="shared" si="37"/>
        <v>1</v>
      </c>
      <c r="BB151" s="23">
        <f t="shared" si="38"/>
        <v>1</v>
      </c>
      <c r="BC151" s="20">
        <f t="shared" si="39"/>
        <v>1</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s="21">
        <v>1</v>
      </c>
      <c r="CR151" s="22">
        <v>0</v>
      </c>
      <c r="CS151" s="20">
        <v>1</v>
      </c>
      <c r="CT151" s="22">
        <v>0</v>
      </c>
      <c r="CU151" s="22">
        <v>0</v>
      </c>
      <c r="CV151" s="22">
        <v>0</v>
      </c>
      <c r="CW151" s="21">
        <v>0</v>
      </c>
      <c r="CX151" s="22">
        <v>0</v>
      </c>
      <c r="CY151" s="22">
        <v>0</v>
      </c>
      <c r="CZ151" s="21">
        <v>0</v>
      </c>
      <c r="DA151" s="22">
        <v>0</v>
      </c>
      <c r="DB151" s="22">
        <v>0</v>
      </c>
      <c r="DC151" s="21">
        <v>0</v>
      </c>
      <c r="DD151" s="22">
        <v>0</v>
      </c>
      <c r="DE151" s="22">
        <v>0</v>
      </c>
      <c r="DF151" s="22">
        <v>0</v>
      </c>
      <c r="DG151" s="21">
        <v>0</v>
      </c>
      <c r="DH151" s="21">
        <v>0</v>
      </c>
      <c r="DI151" s="21">
        <v>0</v>
      </c>
      <c r="DJ151" s="22">
        <v>0</v>
      </c>
      <c r="DK151" s="22">
        <v>0</v>
      </c>
      <c r="DL151" s="22">
        <v>0</v>
      </c>
      <c r="DM151" s="21">
        <v>0</v>
      </c>
      <c r="DN151" s="22">
        <v>0</v>
      </c>
      <c r="DO151" s="22">
        <v>0</v>
      </c>
      <c r="DP151" s="22">
        <v>0</v>
      </c>
      <c r="DQ151" s="21">
        <v>0</v>
      </c>
      <c r="DR151" s="19">
        <f t="shared" si="40"/>
        <v>0</v>
      </c>
      <c r="DS151" s="19">
        <f t="shared" si="41"/>
        <v>0</v>
      </c>
      <c r="DT151" s="20">
        <f t="shared" si="42"/>
        <v>1</v>
      </c>
      <c r="DU151" s="19">
        <f t="shared" si="43"/>
        <v>0</v>
      </c>
      <c r="DV151" s="19">
        <f t="shared" si="44"/>
        <v>0</v>
      </c>
      <c r="DW151" s="19">
        <f t="shared" si="45"/>
        <v>0</v>
      </c>
      <c r="DX151" s="19">
        <f t="shared" si="46"/>
        <v>0</v>
      </c>
      <c r="DY151" s="19">
        <f t="shared" si="47"/>
        <v>0</v>
      </c>
    </row>
    <row r="152" spans="1:129" ht="14.5" customHeight="1" x14ac:dyDescent="0.35">
      <c r="A152">
        <v>2782</v>
      </c>
      <c r="B152" t="s">
        <v>185</v>
      </c>
      <c r="C152" t="s">
        <v>3475</v>
      </c>
      <c r="D152" t="s">
        <v>3476</v>
      </c>
      <c r="E152" t="s">
        <v>3477</v>
      </c>
      <c r="F152" t="s">
        <v>3478</v>
      </c>
      <c r="G152" t="s">
        <v>3479</v>
      </c>
      <c r="H152" t="s">
        <v>1758</v>
      </c>
      <c r="I152">
        <v>2021</v>
      </c>
      <c r="J152" t="s">
        <v>3480</v>
      </c>
      <c r="N152">
        <v>23</v>
      </c>
      <c r="O152" t="s">
        <v>3481</v>
      </c>
      <c r="P152" t="s">
        <v>123</v>
      </c>
      <c r="Q152" t="s">
        <v>3482</v>
      </c>
      <c r="R152" t="s">
        <v>140</v>
      </c>
      <c r="S152" t="s">
        <v>194</v>
      </c>
      <c r="T152" t="s">
        <v>195</v>
      </c>
      <c r="U152" t="s">
        <v>3483</v>
      </c>
      <c r="V152">
        <v>0</v>
      </c>
      <c r="W152">
        <v>0</v>
      </c>
      <c r="X152">
        <v>0</v>
      </c>
      <c r="Y152">
        <v>0</v>
      </c>
      <c r="Z152">
        <v>0</v>
      </c>
      <c r="AA152">
        <v>0</v>
      </c>
      <c r="AB152">
        <v>0</v>
      </c>
      <c r="AC152">
        <v>0</v>
      </c>
      <c r="AD152">
        <v>0</v>
      </c>
      <c r="AE152">
        <v>0</v>
      </c>
      <c r="AF152">
        <v>0</v>
      </c>
      <c r="AG152" s="28">
        <v>0</v>
      </c>
      <c r="AH152" s="28">
        <v>0</v>
      </c>
      <c r="AI152" s="28">
        <v>0</v>
      </c>
      <c r="AJ152" s="28">
        <v>0</v>
      </c>
      <c r="AK152" s="29">
        <f t="shared" si="32"/>
        <v>0</v>
      </c>
      <c r="AL152" s="30">
        <f t="shared" si="33"/>
        <v>0</v>
      </c>
      <c r="AM152" s="27">
        <v>0</v>
      </c>
      <c r="AN152" s="27">
        <v>0</v>
      </c>
      <c r="AO152" s="27">
        <v>0</v>
      </c>
      <c r="AP152" s="27">
        <v>0</v>
      </c>
      <c r="AQ152" s="27">
        <v>0</v>
      </c>
      <c r="AR152" s="27">
        <v>0</v>
      </c>
      <c r="AS152" s="31">
        <f t="shared" si="34"/>
        <v>0</v>
      </c>
      <c r="AT152" s="32">
        <f t="shared" si="35"/>
        <v>0</v>
      </c>
      <c r="AU152" s="24">
        <v>0</v>
      </c>
      <c r="AV152" s="24">
        <v>0</v>
      </c>
      <c r="AW152" s="24">
        <v>0</v>
      </c>
      <c r="AX152" s="24">
        <v>0</v>
      </c>
      <c r="AY152" s="24">
        <v>0</v>
      </c>
      <c r="AZ152" s="25">
        <f t="shared" si="36"/>
        <v>0</v>
      </c>
      <c r="BA152" s="26">
        <f t="shared" si="37"/>
        <v>0</v>
      </c>
      <c r="BB152" s="23">
        <f t="shared" si="38"/>
        <v>0</v>
      </c>
      <c r="BC152" s="20">
        <f t="shared" si="39"/>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1</v>
      </c>
      <c r="CF152">
        <v>0</v>
      </c>
      <c r="CG152">
        <v>0</v>
      </c>
      <c r="CH152">
        <v>0</v>
      </c>
      <c r="CI152">
        <v>0</v>
      </c>
      <c r="CJ152">
        <v>0</v>
      </c>
      <c r="CK152">
        <v>0</v>
      </c>
      <c r="CL152">
        <v>0</v>
      </c>
      <c r="CM152">
        <v>0</v>
      </c>
      <c r="CN152">
        <v>0</v>
      </c>
      <c r="CO152">
        <v>0</v>
      </c>
      <c r="CP152">
        <v>0</v>
      </c>
      <c r="CQ152" s="21">
        <v>0</v>
      </c>
      <c r="CR152" s="22">
        <v>0</v>
      </c>
      <c r="CS152" s="20">
        <v>0</v>
      </c>
      <c r="CT152" s="22">
        <v>0</v>
      </c>
      <c r="CU152" s="22">
        <v>0</v>
      </c>
      <c r="CV152" s="22">
        <v>0</v>
      </c>
      <c r="CW152" s="21">
        <v>0</v>
      </c>
      <c r="CX152" s="22">
        <v>0</v>
      </c>
      <c r="CY152" s="22">
        <v>0</v>
      </c>
      <c r="CZ152" s="21">
        <v>0</v>
      </c>
      <c r="DA152" s="22">
        <v>0</v>
      </c>
      <c r="DB152" s="22">
        <v>0</v>
      </c>
      <c r="DC152" s="21">
        <v>0</v>
      </c>
      <c r="DD152" s="22">
        <v>0</v>
      </c>
      <c r="DE152" s="22">
        <v>0</v>
      </c>
      <c r="DF152" s="22">
        <v>0</v>
      </c>
      <c r="DG152" s="21">
        <v>0</v>
      </c>
      <c r="DH152" s="21">
        <v>0</v>
      </c>
      <c r="DI152" s="21">
        <v>0</v>
      </c>
      <c r="DJ152" s="22">
        <v>0</v>
      </c>
      <c r="DK152" s="22">
        <v>0</v>
      </c>
      <c r="DL152" s="22">
        <v>0</v>
      </c>
      <c r="DM152" s="21">
        <v>1</v>
      </c>
      <c r="DN152" s="22">
        <v>0</v>
      </c>
      <c r="DO152" s="22">
        <v>1</v>
      </c>
      <c r="DP152" s="22">
        <v>0</v>
      </c>
      <c r="DQ152" s="21">
        <v>0</v>
      </c>
      <c r="DR152" s="19">
        <f t="shared" si="40"/>
        <v>0</v>
      </c>
      <c r="DS152" s="19">
        <f t="shared" si="41"/>
        <v>0</v>
      </c>
      <c r="DT152" s="20">
        <f t="shared" si="42"/>
        <v>0</v>
      </c>
      <c r="DU152" s="19">
        <f t="shared" si="43"/>
        <v>0</v>
      </c>
      <c r="DV152" s="19">
        <f t="shared" si="44"/>
        <v>0</v>
      </c>
      <c r="DW152" s="19">
        <f t="shared" si="45"/>
        <v>0</v>
      </c>
      <c r="DX152" s="19">
        <f t="shared" si="46"/>
        <v>0</v>
      </c>
      <c r="DY152" s="19">
        <f t="shared" si="47"/>
        <v>0</v>
      </c>
    </row>
    <row r="153" spans="1:129" ht="14.5" customHeight="1" x14ac:dyDescent="0.35">
      <c r="A153">
        <v>2576</v>
      </c>
      <c r="B153" t="s">
        <v>244</v>
      </c>
      <c r="C153" t="s">
        <v>2114</v>
      </c>
      <c r="D153" t="s">
        <v>2115</v>
      </c>
      <c r="E153" t="s">
        <v>2116</v>
      </c>
      <c r="G153" t="s">
        <v>2117</v>
      </c>
      <c r="H153" t="s">
        <v>2118</v>
      </c>
      <c r="I153">
        <v>2021</v>
      </c>
      <c r="J153" t="s">
        <v>2119</v>
      </c>
      <c r="K153" t="s">
        <v>2120</v>
      </c>
      <c r="L153">
        <v>158</v>
      </c>
      <c r="N153" t="s">
        <v>2121</v>
      </c>
      <c r="O153" t="s">
        <v>182</v>
      </c>
      <c r="P153" t="s">
        <v>123</v>
      </c>
      <c r="Q153" t="s">
        <v>2122</v>
      </c>
      <c r="R153" t="s">
        <v>140</v>
      </c>
      <c r="S153" t="s">
        <v>126</v>
      </c>
      <c r="T153" t="s">
        <v>127</v>
      </c>
      <c r="U153" t="s">
        <v>2123</v>
      </c>
      <c r="V153">
        <v>0</v>
      </c>
      <c r="W153">
        <v>0</v>
      </c>
      <c r="X153">
        <v>0</v>
      </c>
      <c r="Y153">
        <v>0</v>
      </c>
      <c r="Z153">
        <v>0</v>
      </c>
      <c r="AA153">
        <v>0</v>
      </c>
      <c r="AB153">
        <v>0</v>
      </c>
      <c r="AC153">
        <v>0</v>
      </c>
      <c r="AD153">
        <v>0</v>
      </c>
      <c r="AE153">
        <v>0</v>
      </c>
      <c r="AF153">
        <v>0</v>
      </c>
      <c r="AG153" s="28">
        <v>0</v>
      </c>
      <c r="AH153" s="28">
        <v>0</v>
      </c>
      <c r="AI153" s="28">
        <v>0</v>
      </c>
      <c r="AJ153" s="28">
        <v>0</v>
      </c>
      <c r="AK153" s="29">
        <f t="shared" si="32"/>
        <v>0</v>
      </c>
      <c r="AL153" s="30">
        <f t="shared" si="33"/>
        <v>0</v>
      </c>
      <c r="AM153" s="27">
        <v>0</v>
      </c>
      <c r="AN153" s="27">
        <v>0</v>
      </c>
      <c r="AO153" s="27">
        <v>0</v>
      </c>
      <c r="AP153" s="27">
        <v>0</v>
      </c>
      <c r="AQ153" s="27">
        <v>0</v>
      </c>
      <c r="AR153" s="27">
        <v>0</v>
      </c>
      <c r="AS153" s="31">
        <f t="shared" si="34"/>
        <v>0</v>
      </c>
      <c r="AT153" s="32">
        <f t="shared" si="35"/>
        <v>0</v>
      </c>
      <c r="AU153" s="24">
        <v>0</v>
      </c>
      <c r="AV153" s="24">
        <v>0</v>
      </c>
      <c r="AW153" s="24">
        <v>0</v>
      </c>
      <c r="AX153" s="24">
        <v>1</v>
      </c>
      <c r="AY153" s="24">
        <v>0</v>
      </c>
      <c r="AZ153" s="25">
        <f t="shared" si="36"/>
        <v>1</v>
      </c>
      <c r="BA153" s="26">
        <f t="shared" si="37"/>
        <v>1</v>
      </c>
      <c r="BB153" s="23">
        <f t="shared" si="38"/>
        <v>1</v>
      </c>
      <c r="BC153" s="20">
        <f t="shared" si="39"/>
        <v>1</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s="21">
        <v>1</v>
      </c>
      <c r="CR153" s="22">
        <v>0</v>
      </c>
      <c r="CS153" s="20">
        <v>1</v>
      </c>
      <c r="CT153" s="22">
        <v>0</v>
      </c>
      <c r="CU153" s="22">
        <v>0</v>
      </c>
      <c r="CV153" s="22">
        <v>0</v>
      </c>
      <c r="CW153" s="21">
        <v>0</v>
      </c>
      <c r="CX153" s="22">
        <v>0</v>
      </c>
      <c r="CY153" s="22">
        <v>0</v>
      </c>
      <c r="CZ153" s="21">
        <v>0</v>
      </c>
      <c r="DA153" s="22">
        <v>0</v>
      </c>
      <c r="DB153" s="22">
        <v>0</v>
      </c>
      <c r="DC153" s="21">
        <v>0</v>
      </c>
      <c r="DD153" s="22">
        <v>0</v>
      </c>
      <c r="DE153" s="22">
        <v>0</v>
      </c>
      <c r="DF153" s="22">
        <v>0</v>
      </c>
      <c r="DG153" s="21">
        <v>0</v>
      </c>
      <c r="DH153" s="21">
        <v>0</v>
      </c>
      <c r="DI153" s="21">
        <v>0</v>
      </c>
      <c r="DJ153" s="22">
        <v>0</v>
      </c>
      <c r="DK153" s="22">
        <v>0</v>
      </c>
      <c r="DL153" s="22">
        <v>0</v>
      </c>
      <c r="DM153" s="21">
        <v>0</v>
      </c>
      <c r="DN153" s="22">
        <v>0</v>
      </c>
      <c r="DO153" s="22">
        <v>0</v>
      </c>
      <c r="DP153" s="22">
        <v>0</v>
      </c>
      <c r="DQ153" s="21">
        <v>0</v>
      </c>
      <c r="DR153" s="19">
        <f t="shared" si="40"/>
        <v>0</v>
      </c>
      <c r="DS153" s="19">
        <f t="shared" si="41"/>
        <v>0</v>
      </c>
      <c r="DT153" s="20">
        <f t="shared" si="42"/>
        <v>1</v>
      </c>
      <c r="DU153" s="19">
        <f t="shared" si="43"/>
        <v>0</v>
      </c>
      <c r="DV153" s="19">
        <f t="shared" si="44"/>
        <v>0</v>
      </c>
      <c r="DW153" s="19">
        <f t="shared" si="45"/>
        <v>0</v>
      </c>
      <c r="DX153" s="19">
        <f t="shared" si="46"/>
        <v>0</v>
      </c>
      <c r="DY153" s="19">
        <f t="shared" si="47"/>
        <v>0</v>
      </c>
    </row>
    <row r="154" spans="1:129" ht="14.5" customHeight="1" x14ac:dyDescent="0.35">
      <c r="A154">
        <v>2528</v>
      </c>
      <c r="B154" t="s">
        <v>485</v>
      </c>
      <c r="C154" t="s">
        <v>1689</v>
      </c>
      <c r="D154" t="s">
        <v>1690</v>
      </c>
      <c r="E154" t="s">
        <v>1691</v>
      </c>
      <c r="F154" t="s">
        <v>1210</v>
      </c>
      <c r="G154" t="s">
        <v>1692</v>
      </c>
      <c r="H154" t="s">
        <v>1693</v>
      </c>
      <c r="I154">
        <v>2021</v>
      </c>
      <c r="J154" t="s">
        <v>1694</v>
      </c>
      <c r="K154" t="s">
        <v>1029</v>
      </c>
      <c r="O154" t="s">
        <v>138</v>
      </c>
      <c r="P154" t="s">
        <v>123</v>
      </c>
      <c r="Q154" t="s">
        <v>1695</v>
      </c>
      <c r="R154" t="s">
        <v>125</v>
      </c>
      <c r="S154" t="s">
        <v>126</v>
      </c>
      <c r="T154" t="s">
        <v>127</v>
      </c>
      <c r="U154" t="s">
        <v>1696</v>
      </c>
      <c r="V154">
        <v>0</v>
      </c>
      <c r="W154">
        <v>0</v>
      </c>
      <c r="X154">
        <v>0</v>
      </c>
      <c r="Y154">
        <v>0</v>
      </c>
      <c r="Z154">
        <v>0</v>
      </c>
      <c r="AA154">
        <v>0</v>
      </c>
      <c r="AB154">
        <v>0</v>
      </c>
      <c r="AC154">
        <v>0</v>
      </c>
      <c r="AD154">
        <v>0</v>
      </c>
      <c r="AE154">
        <v>0</v>
      </c>
      <c r="AF154">
        <v>0</v>
      </c>
      <c r="AG154" s="28">
        <v>0</v>
      </c>
      <c r="AH154" s="28">
        <v>0</v>
      </c>
      <c r="AI154" s="28">
        <v>0</v>
      </c>
      <c r="AJ154" s="28">
        <v>0</v>
      </c>
      <c r="AK154" s="29">
        <f t="shared" si="32"/>
        <v>0</v>
      </c>
      <c r="AL154" s="30">
        <f t="shared" si="33"/>
        <v>0</v>
      </c>
      <c r="AM154" s="27">
        <v>0</v>
      </c>
      <c r="AN154" s="27">
        <v>0</v>
      </c>
      <c r="AO154" s="27">
        <v>0</v>
      </c>
      <c r="AP154" s="27">
        <v>0</v>
      </c>
      <c r="AQ154" s="27">
        <v>0</v>
      </c>
      <c r="AR154" s="27">
        <v>0</v>
      </c>
      <c r="AS154" s="31">
        <f t="shared" si="34"/>
        <v>0</v>
      </c>
      <c r="AT154" s="32">
        <f t="shared" si="35"/>
        <v>0</v>
      </c>
      <c r="AU154" s="24">
        <v>0</v>
      </c>
      <c r="AV154" s="24">
        <v>1</v>
      </c>
      <c r="AW154" s="24">
        <v>0</v>
      </c>
      <c r="AX154" s="24">
        <v>0</v>
      </c>
      <c r="AY154" s="24">
        <v>0</v>
      </c>
      <c r="AZ154" s="25">
        <f t="shared" si="36"/>
        <v>1</v>
      </c>
      <c r="BA154" s="26">
        <f t="shared" si="37"/>
        <v>1</v>
      </c>
      <c r="BB154" s="23">
        <f t="shared" si="38"/>
        <v>1</v>
      </c>
      <c r="BC154" s="20">
        <f t="shared" si="39"/>
        <v>1</v>
      </c>
      <c r="BD154">
        <v>0</v>
      </c>
      <c r="BE154">
        <v>0</v>
      </c>
      <c r="BF154">
        <v>1</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s="21">
        <v>1</v>
      </c>
      <c r="CR154" s="22">
        <v>0</v>
      </c>
      <c r="CS154" s="20">
        <v>1</v>
      </c>
      <c r="CT154" s="22">
        <v>0</v>
      </c>
      <c r="CU154" s="22">
        <v>0</v>
      </c>
      <c r="CV154" s="22">
        <v>0</v>
      </c>
      <c r="CW154" s="21">
        <v>0</v>
      </c>
      <c r="CX154" s="22">
        <v>0</v>
      </c>
      <c r="CY154" s="22">
        <v>0</v>
      </c>
      <c r="CZ154" s="21">
        <v>0</v>
      </c>
      <c r="DA154" s="22">
        <v>0</v>
      </c>
      <c r="DB154" s="22">
        <v>0</v>
      </c>
      <c r="DC154" s="21">
        <v>0</v>
      </c>
      <c r="DD154" s="22">
        <v>0</v>
      </c>
      <c r="DE154" s="22">
        <v>0</v>
      </c>
      <c r="DF154" s="22">
        <v>0</v>
      </c>
      <c r="DG154" s="21">
        <v>0</v>
      </c>
      <c r="DH154" s="21">
        <v>0</v>
      </c>
      <c r="DI154" s="21">
        <v>0</v>
      </c>
      <c r="DJ154" s="22">
        <v>0</v>
      </c>
      <c r="DK154" s="22">
        <v>0</v>
      </c>
      <c r="DL154" s="22">
        <v>0</v>
      </c>
      <c r="DM154" s="21">
        <v>0</v>
      </c>
      <c r="DN154" s="22">
        <v>0</v>
      </c>
      <c r="DO154" s="22">
        <v>0</v>
      </c>
      <c r="DP154" s="22">
        <v>0</v>
      </c>
      <c r="DQ154" s="21">
        <v>0</v>
      </c>
      <c r="DR154" s="19">
        <f t="shared" si="40"/>
        <v>0</v>
      </c>
      <c r="DS154" s="19">
        <f t="shared" si="41"/>
        <v>0</v>
      </c>
      <c r="DT154" s="20">
        <f t="shared" si="42"/>
        <v>1</v>
      </c>
      <c r="DU154" s="19">
        <f t="shared" si="43"/>
        <v>0</v>
      </c>
      <c r="DV154" s="19">
        <f t="shared" si="44"/>
        <v>0</v>
      </c>
      <c r="DW154" s="19">
        <f t="shared" si="45"/>
        <v>0</v>
      </c>
      <c r="DX154" s="19">
        <f t="shared" si="46"/>
        <v>0</v>
      </c>
      <c r="DY154" s="19">
        <f t="shared" si="47"/>
        <v>0</v>
      </c>
    </row>
    <row r="155" spans="1:129" ht="14.5" customHeight="1" x14ac:dyDescent="0.35">
      <c r="A155">
        <v>2315</v>
      </c>
      <c r="B155" t="s">
        <v>185</v>
      </c>
      <c r="C155" t="s">
        <v>257</v>
      </c>
      <c r="D155" t="s">
        <v>258</v>
      </c>
      <c r="E155" t="s">
        <v>259</v>
      </c>
      <c r="F155" t="s">
        <v>259</v>
      </c>
      <c r="H155" t="s">
        <v>260</v>
      </c>
      <c r="I155">
        <v>2021</v>
      </c>
      <c r="J155" t="s">
        <v>261</v>
      </c>
      <c r="K155" t="s">
        <v>262</v>
      </c>
      <c r="N155" t="s">
        <v>263</v>
      </c>
      <c r="O155" t="s">
        <v>264</v>
      </c>
      <c r="P155" t="s">
        <v>192</v>
      </c>
      <c r="Q155" t="s">
        <v>265</v>
      </c>
      <c r="R155" t="s">
        <v>266</v>
      </c>
      <c r="S155" t="s">
        <v>126</v>
      </c>
      <c r="T155" t="s">
        <v>161</v>
      </c>
      <c r="U155" t="s">
        <v>267</v>
      </c>
      <c r="V155">
        <v>0</v>
      </c>
      <c r="W155">
        <v>0</v>
      </c>
      <c r="X155">
        <v>0</v>
      </c>
      <c r="Y155">
        <v>0</v>
      </c>
      <c r="Z155">
        <v>0</v>
      </c>
      <c r="AA155">
        <v>0</v>
      </c>
      <c r="AB155">
        <v>0</v>
      </c>
      <c r="AC155">
        <v>0</v>
      </c>
      <c r="AD155">
        <v>0</v>
      </c>
      <c r="AE155">
        <v>0</v>
      </c>
      <c r="AF155">
        <v>0</v>
      </c>
      <c r="AG155" s="28">
        <v>0</v>
      </c>
      <c r="AH155" s="28">
        <v>0</v>
      </c>
      <c r="AI155" s="28">
        <v>0</v>
      </c>
      <c r="AJ155" s="28">
        <v>0</v>
      </c>
      <c r="AK155" s="29">
        <f t="shared" si="32"/>
        <v>0</v>
      </c>
      <c r="AL155" s="30">
        <f t="shared" si="33"/>
        <v>0</v>
      </c>
      <c r="AM155" s="27">
        <v>0</v>
      </c>
      <c r="AN155" s="27">
        <v>1</v>
      </c>
      <c r="AO155" s="27">
        <v>1</v>
      </c>
      <c r="AP155" s="27">
        <v>1</v>
      </c>
      <c r="AQ155" s="27">
        <v>0</v>
      </c>
      <c r="AR155" s="27">
        <v>0</v>
      </c>
      <c r="AS155" s="31">
        <f t="shared" si="34"/>
        <v>3</v>
      </c>
      <c r="AT155" s="32">
        <f t="shared" si="35"/>
        <v>1</v>
      </c>
      <c r="AU155" s="24">
        <v>0</v>
      </c>
      <c r="AV155" s="24">
        <v>0</v>
      </c>
      <c r="AW155" s="24">
        <v>0</v>
      </c>
      <c r="AX155" s="24">
        <v>0</v>
      </c>
      <c r="AY155" s="24">
        <v>0</v>
      </c>
      <c r="AZ155" s="25">
        <f t="shared" si="36"/>
        <v>0</v>
      </c>
      <c r="BA155" s="26">
        <f t="shared" si="37"/>
        <v>0</v>
      </c>
      <c r="BB155" s="23">
        <f t="shared" si="38"/>
        <v>3</v>
      </c>
      <c r="BC155" s="20">
        <f t="shared" si="39"/>
        <v>1</v>
      </c>
      <c r="BD155">
        <v>0</v>
      </c>
      <c r="BE155">
        <v>0</v>
      </c>
      <c r="BF155">
        <v>0</v>
      </c>
      <c r="BG155">
        <v>0</v>
      </c>
      <c r="BH155">
        <v>0</v>
      </c>
      <c r="BI155">
        <v>0</v>
      </c>
      <c r="BJ155">
        <v>1</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s="21">
        <v>1</v>
      </c>
      <c r="CR155" s="22">
        <v>0</v>
      </c>
      <c r="CS155" s="20">
        <v>0</v>
      </c>
      <c r="CT155" s="22">
        <v>1</v>
      </c>
      <c r="CU155" s="22">
        <v>0</v>
      </c>
      <c r="CV155" s="22">
        <v>0</v>
      </c>
      <c r="CW155" s="21">
        <v>0</v>
      </c>
      <c r="CX155" s="22">
        <v>0</v>
      </c>
      <c r="CY155" s="22">
        <v>0</v>
      </c>
      <c r="CZ155" s="21">
        <v>0</v>
      </c>
      <c r="DA155" s="22">
        <v>0</v>
      </c>
      <c r="DB155" s="22">
        <v>0</v>
      </c>
      <c r="DC155" s="21">
        <v>0</v>
      </c>
      <c r="DD155" s="22">
        <v>0</v>
      </c>
      <c r="DE155" s="22">
        <v>0</v>
      </c>
      <c r="DF155" s="22">
        <v>0</v>
      </c>
      <c r="DG155" s="21">
        <v>0</v>
      </c>
      <c r="DH155" s="21">
        <v>0</v>
      </c>
      <c r="DI155" s="21">
        <v>0</v>
      </c>
      <c r="DJ155" s="22">
        <v>0</v>
      </c>
      <c r="DK155" s="22">
        <v>0</v>
      </c>
      <c r="DL155" s="22">
        <v>0</v>
      </c>
      <c r="DM155" s="21">
        <v>0</v>
      </c>
      <c r="DN155" s="22">
        <v>0</v>
      </c>
      <c r="DO155" s="22">
        <v>0</v>
      </c>
      <c r="DP155" s="22">
        <v>0</v>
      </c>
      <c r="DQ155" s="21">
        <v>0</v>
      </c>
      <c r="DR155" s="19">
        <f t="shared" si="40"/>
        <v>0</v>
      </c>
      <c r="DS155" s="19">
        <f t="shared" si="41"/>
        <v>0</v>
      </c>
      <c r="DT155" s="20">
        <f t="shared" si="42"/>
        <v>0</v>
      </c>
      <c r="DU155" s="19">
        <f t="shared" si="43"/>
        <v>1</v>
      </c>
      <c r="DV155" s="19">
        <f t="shared" si="44"/>
        <v>0</v>
      </c>
      <c r="DW155" s="19">
        <f t="shared" si="45"/>
        <v>0</v>
      </c>
      <c r="DX155" s="19">
        <f t="shared" si="46"/>
        <v>0</v>
      </c>
      <c r="DY155" s="19">
        <f t="shared" si="47"/>
        <v>0</v>
      </c>
    </row>
    <row r="156" spans="1:129" ht="14.5" customHeight="1" x14ac:dyDescent="0.35">
      <c r="A156">
        <v>2784</v>
      </c>
      <c r="B156" t="s">
        <v>3491</v>
      </c>
      <c r="C156" t="s">
        <v>3492</v>
      </c>
      <c r="D156" t="s">
        <v>3493</v>
      </c>
      <c r="E156" t="s">
        <v>3494</v>
      </c>
      <c r="F156" t="s">
        <v>3495</v>
      </c>
      <c r="G156" t="s">
        <v>3496</v>
      </c>
      <c r="H156" t="s">
        <v>303</v>
      </c>
      <c r="I156">
        <v>2021</v>
      </c>
      <c r="J156" t="s">
        <v>3497</v>
      </c>
      <c r="K156" t="s">
        <v>3498</v>
      </c>
      <c r="L156" t="s">
        <v>3499</v>
      </c>
      <c r="N156">
        <v>64</v>
      </c>
      <c r="P156" t="s">
        <v>192</v>
      </c>
      <c r="Q156" t="s">
        <v>3500</v>
      </c>
      <c r="R156" s="53" t="s">
        <v>125</v>
      </c>
      <c r="S156" t="s">
        <v>126</v>
      </c>
      <c r="T156" t="s">
        <v>1928</v>
      </c>
      <c r="U156" t="s">
        <v>3501</v>
      </c>
      <c r="V156">
        <v>0</v>
      </c>
      <c r="W156">
        <v>0</v>
      </c>
      <c r="X156">
        <v>0</v>
      </c>
      <c r="Y156">
        <v>0</v>
      </c>
      <c r="Z156">
        <v>0</v>
      </c>
      <c r="AA156">
        <v>0</v>
      </c>
      <c r="AB156">
        <v>0</v>
      </c>
      <c r="AC156">
        <v>0</v>
      </c>
      <c r="AD156">
        <v>0</v>
      </c>
      <c r="AE156">
        <v>0</v>
      </c>
      <c r="AF156">
        <v>0</v>
      </c>
      <c r="AG156" s="28">
        <v>0</v>
      </c>
      <c r="AH156" s="28">
        <v>0</v>
      </c>
      <c r="AI156" s="28">
        <v>1</v>
      </c>
      <c r="AJ156" s="28">
        <v>0</v>
      </c>
      <c r="AK156" s="29">
        <f t="shared" si="32"/>
        <v>1</v>
      </c>
      <c r="AL156" s="30">
        <f t="shared" si="33"/>
        <v>1</v>
      </c>
      <c r="AM156" s="27">
        <v>0</v>
      </c>
      <c r="AN156" s="27">
        <v>0</v>
      </c>
      <c r="AO156" s="27">
        <v>0</v>
      </c>
      <c r="AP156" s="27">
        <v>0</v>
      </c>
      <c r="AQ156" s="27">
        <v>0</v>
      </c>
      <c r="AR156" s="27">
        <v>0</v>
      </c>
      <c r="AS156" s="31">
        <f t="shared" si="34"/>
        <v>0</v>
      </c>
      <c r="AT156" s="32">
        <f t="shared" si="35"/>
        <v>0</v>
      </c>
      <c r="AU156" s="24">
        <v>0</v>
      </c>
      <c r="AV156" s="24">
        <v>0</v>
      </c>
      <c r="AW156" s="24">
        <v>0</v>
      </c>
      <c r="AX156" s="24">
        <v>0</v>
      </c>
      <c r="AY156" s="24">
        <v>0</v>
      </c>
      <c r="AZ156" s="25">
        <f t="shared" si="36"/>
        <v>0</v>
      </c>
      <c r="BA156" s="26">
        <f t="shared" si="37"/>
        <v>0</v>
      </c>
      <c r="BB156" s="23">
        <f t="shared" si="38"/>
        <v>1</v>
      </c>
      <c r="BC156" s="20">
        <f t="shared" si="39"/>
        <v>1</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s="21">
        <v>1</v>
      </c>
      <c r="CR156" s="22">
        <v>1</v>
      </c>
      <c r="CS156" s="20">
        <v>0</v>
      </c>
      <c r="CT156" s="22">
        <v>0</v>
      </c>
      <c r="CU156" s="22">
        <v>0</v>
      </c>
      <c r="CV156" s="22">
        <v>0</v>
      </c>
      <c r="CW156" s="21">
        <v>0</v>
      </c>
      <c r="CX156" s="22">
        <v>0</v>
      </c>
      <c r="CY156" s="22">
        <v>0</v>
      </c>
      <c r="CZ156" s="21">
        <v>0</v>
      </c>
      <c r="DA156" s="22">
        <v>0</v>
      </c>
      <c r="DB156" s="22">
        <v>0</v>
      </c>
      <c r="DC156" s="21">
        <v>0</v>
      </c>
      <c r="DD156" s="22">
        <v>0</v>
      </c>
      <c r="DE156" s="22">
        <v>0</v>
      </c>
      <c r="DF156" s="22">
        <v>0</v>
      </c>
      <c r="DG156" s="21">
        <v>0</v>
      </c>
      <c r="DH156" s="21">
        <v>0</v>
      </c>
      <c r="DI156" s="21">
        <v>0</v>
      </c>
      <c r="DJ156" s="22">
        <v>0</v>
      </c>
      <c r="DK156" s="22">
        <v>0</v>
      </c>
      <c r="DL156" s="22">
        <v>0</v>
      </c>
      <c r="DM156" s="21">
        <v>0</v>
      </c>
      <c r="DN156" s="22">
        <v>0</v>
      </c>
      <c r="DO156" s="22">
        <v>0</v>
      </c>
      <c r="DP156" s="22">
        <v>0</v>
      </c>
      <c r="DQ156" s="21">
        <v>0</v>
      </c>
      <c r="DR156" s="19">
        <f t="shared" si="40"/>
        <v>1</v>
      </c>
      <c r="DS156" s="19">
        <f t="shared" si="41"/>
        <v>0</v>
      </c>
      <c r="DT156" s="20">
        <f t="shared" si="42"/>
        <v>0</v>
      </c>
      <c r="DU156" s="19">
        <f t="shared" si="43"/>
        <v>0</v>
      </c>
      <c r="DV156" s="19">
        <f t="shared" si="44"/>
        <v>0</v>
      </c>
      <c r="DW156" s="19">
        <f t="shared" si="45"/>
        <v>0</v>
      </c>
      <c r="DX156" s="19">
        <f t="shared" si="46"/>
        <v>0</v>
      </c>
      <c r="DY156" s="19">
        <f t="shared" si="47"/>
        <v>0</v>
      </c>
    </row>
    <row r="157" spans="1:129" x14ac:dyDescent="0.35">
      <c r="A157">
        <v>2547</v>
      </c>
      <c r="B157" t="s">
        <v>549</v>
      </c>
      <c r="C157" t="s">
        <v>1864</v>
      </c>
      <c r="D157" t="s">
        <v>1865</v>
      </c>
      <c r="E157" t="s">
        <v>1866</v>
      </c>
      <c r="F157" t="s">
        <v>1859</v>
      </c>
      <c r="G157" t="s">
        <v>1867</v>
      </c>
      <c r="H157" t="s">
        <v>1232</v>
      </c>
      <c r="I157">
        <v>2021</v>
      </c>
      <c r="J157" t="s">
        <v>1868</v>
      </c>
      <c r="K157" t="s">
        <v>934</v>
      </c>
      <c r="O157" t="s">
        <v>122</v>
      </c>
      <c r="P157" t="s">
        <v>123</v>
      </c>
      <c r="Q157" t="s">
        <v>1869</v>
      </c>
      <c r="R157" s="53" t="s">
        <v>140</v>
      </c>
      <c r="S157" t="s">
        <v>126</v>
      </c>
      <c r="T157" t="s">
        <v>127</v>
      </c>
      <c r="U157" t="s">
        <v>1667</v>
      </c>
      <c r="V157">
        <v>0</v>
      </c>
      <c r="W157">
        <v>0</v>
      </c>
      <c r="X157">
        <v>0</v>
      </c>
      <c r="Y157">
        <v>0</v>
      </c>
      <c r="Z157">
        <v>0</v>
      </c>
      <c r="AA157">
        <v>0</v>
      </c>
      <c r="AB157">
        <v>0</v>
      </c>
      <c r="AC157">
        <v>0</v>
      </c>
      <c r="AD157">
        <v>0</v>
      </c>
      <c r="AE157">
        <v>0</v>
      </c>
      <c r="AF157">
        <v>0</v>
      </c>
      <c r="AG157" s="28">
        <v>0</v>
      </c>
      <c r="AH157" s="28">
        <v>0</v>
      </c>
      <c r="AI157" s="28">
        <v>0</v>
      </c>
      <c r="AJ157" s="28">
        <v>0</v>
      </c>
      <c r="AK157" s="29">
        <f t="shared" si="32"/>
        <v>0</v>
      </c>
      <c r="AL157" s="30">
        <f t="shared" si="33"/>
        <v>0</v>
      </c>
      <c r="AM157" s="27">
        <v>0</v>
      </c>
      <c r="AN157" s="27">
        <v>0</v>
      </c>
      <c r="AO157" s="27">
        <v>0</v>
      </c>
      <c r="AP157" s="27">
        <v>0</v>
      </c>
      <c r="AQ157" s="27">
        <v>0</v>
      </c>
      <c r="AR157" s="27">
        <v>0</v>
      </c>
      <c r="AS157" s="31">
        <f t="shared" si="34"/>
        <v>0</v>
      </c>
      <c r="AT157" s="32">
        <f t="shared" si="35"/>
        <v>0</v>
      </c>
      <c r="AU157" s="24">
        <v>0</v>
      </c>
      <c r="AV157" s="24">
        <v>0</v>
      </c>
      <c r="AW157" s="24">
        <v>0</v>
      </c>
      <c r="AX157" s="24">
        <v>0</v>
      </c>
      <c r="AY157" s="24">
        <v>1</v>
      </c>
      <c r="AZ157" s="25">
        <f t="shared" si="36"/>
        <v>1</v>
      </c>
      <c r="BA157" s="26">
        <f t="shared" si="37"/>
        <v>1</v>
      </c>
      <c r="BB157" s="23">
        <f t="shared" si="38"/>
        <v>1</v>
      </c>
      <c r="BC157" s="20">
        <f t="shared" si="39"/>
        <v>1</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s="21">
        <v>1</v>
      </c>
      <c r="CR157" s="22">
        <v>0</v>
      </c>
      <c r="CS157" s="20">
        <v>1</v>
      </c>
      <c r="CT157" s="22">
        <v>0</v>
      </c>
      <c r="CU157" s="22">
        <v>0</v>
      </c>
      <c r="CV157" s="22">
        <v>0</v>
      </c>
      <c r="CW157" s="21">
        <v>0</v>
      </c>
      <c r="CX157" s="22">
        <v>0</v>
      </c>
      <c r="CY157" s="22">
        <v>0</v>
      </c>
      <c r="CZ157" s="21">
        <v>0</v>
      </c>
      <c r="DA157" s="22">
        <v>0</v>
      </c>
      <c r="DB157" s="22">
        <v>0</v>
      </c>
      <c r="DC157" s="21">
        <v>0</v>
      </c>
      <c r="DD157" s="22">
        <v>0</v>
      </c>
      <c r="DE157" s="22">
        <v>0</v>
      </c>
      <c r="DF157" s="22">
        <v>0</v>
      </c>
      <c r="DG157" s="21">
        <v>0</v>
      </c>
      <c r="DH157" s="21">
        <v>0</v>
      </c>
      <c r="DI157" s="21">
        <v>0</v>
      </c>
      <c r="DJ157" s="22">
        <v>0</v>
      </c>
      <c r="DK157" s="22">
        <v>0</v>
      </c>
      <c r="DL157" s="22">
        <v>0</v>
      </c>
      <c r="DM157" s="21">
        <v>0</v>
      </c>
      <c r="DN157" s="22">
        <v>0</v>
      </c>
      <c r="DO157" s="22">
        <v>0</v>
      </c>
      <c r="DP157" s="22">
        <v>0</v>
      </c>
      <c r="DQ157" s="21">
        <v>0</v>
      </c>
      <c r="DR157" s="19">
        <f t="shared" si="40"/>
        <v>0</v>
      </c>
      <c r="DS157" s="19">
        <f t="shared" si="41"/>
        <v>0</v>
      </c>
      <c r="DT157" s="20">
        <f t="shared" si="42"/>
        <v>1</v>
      </c>
      <c r="DU157" s="19">
        <f t="shared" si="43"/>
        <v>0</v>
      </c>
      <c r="DV157" s="19">
        <f t="shared" si="44"/>
        <v>0</v>
      </c>
      <c r="DW157" s="19">
        <f t="shared" si="45"/>
        <v>0</v>
      </c>
      <c r="DX157" s="19">
        <f t="shared" si="46"/>
        <v>0</v>
      </c>
      <c r="DY157" s="19">
        <f t="shared" si="47"/>
        <v>0</v>
      </c>
    </row>
    <row r="158" spans="1:129" x14ac:dyDescent="0.35">
      <c r="A158">
        <v>2549</v>
      </c>
      <c r="B158" t="s">
        <v>549</v>
      </c>
      <c r="C158" t="s">
        <v>1877</v>
      </c>
      <c r="D158" t="s">
        <v>1878</v>
      </c>
      <c r="E158" t="s">
        <v>1879</v>
      </c>
      <c r="F158" t="s">
        <v>1859</v>
      </c>
      <c r="G158" t="s">
        <v>1880</v>
      </c>
      <c r="H158" t="s">
        <v>1881</v>
      </c>
      <c r="I158">
        <v>2021</v>
      </c>
      <c r="J158" t="s">
        <v>1882</v>
      </c>
      <c r="K158" t="s">
        <v>1883</v>
      </c>
      <c r="N158">
        <v>101654</v>
      </c>
      <c r="O158" t="s">
        <v>182</v>
      </c>
      <c r="P158" t="s">
        <v>123</v>
      </c>
      <c r="Q158" t="s">
        <v>1884</v>
      </c>
      <c r="R158" s="53" t="s">
        <v>125</v>
      </c>
      <c r="S158" t="s">
        <v>126</v>
      </c>
      <c r="T158" t="s">
        <v>127</v>
      </c>
      <c r="U158" t="s">
        <v>1885</v>
      </c>
      <c r="V158">
        <v>0</v>
      </c>
      <c r="W158">
        <v>0</v>
      </c>
      <c r="X158">
        <v>0</v>
      </c>
      <c r="Y158">
        <v>0</v>
      </c>
      <c r="Z158">
        <v>0</v>
      </c>
      <c r="AA158">
        <v>0</v>
      </c>
      <c r="AB158">
        <v>0</v>
      </c>
      <c r="AC158">
        <v>0</v>
      </c>
      <c r="AD158">
        <v>0</v>
      </c>
      <c r="AE158">
        <v>0</v>
      </c>
      <c r="AF158">
        <v>0</v>
      </c>
      <c r="AG158" s="28">
        <v>0</v>
      </c>
      <c r="AH158" s="28">
        <v>0</v>
      </c>
      <c r="AI158" s="28">
        <v>0</v>
      </c>
      <c r="AJ158" s="28">
        <v>0</v>
      </c>
      <c r="AK158" s="29">
        <f t="shared" si="32"/>
        <v>0</v>
      </c>
      <c r="AL158" s="30">
        <f t="shared" si="33"/>
        <v>0</v>
      </c>
      <c r="AM158" s="27">
        <v>0</v>
      </c>
      <c r="AN158" s="27">
        <v>0</v>
      </c>
      <c r="AO158" s="27">
        <v>0</v>
      </c>
      <c r="AP158" s="27">
        <v>0</v>
      </c>
      <c r="AQ158" s="27">
        <v>0</v>
      </c>
      <c r="AR158" s="27">
        <v>0</v>
      </c>
      <c r="AS158" s="31">
        <f t="shared" si="34"/>
        <v>0</v>
      </c>
      <c r="AT158" s="32">
        <f t="shared" si="35"/>
        <v>0</v>
      </c>
      <c r="AU158" s="24">
        <v>0</v>
      </c>
      <c r="AV158" s="24">
        <v>0</v>
      </c>
      <c r="AW158" s="24">
        <v>0</v>
      </c>
      <c r="AX158" s="24">
        <v>0</v>
      </c>
      <c r="AY158" s="24">
        <v>1</v>
      </c>
      <c r="AZ158" s="25">
        <f t="shared" si="36"/>
        <v>1</v>
      </c>
      <c r="BA158" s="26">
        <f t="shared" si="37"/>
        <v>1</v>
      </c>
      <c r="BB158" s="23">
        <f t="shared" si="38"/>
        <v>1</v>
      </c>
      <c r="BC158" s="20">
        <f t="shared" si="39"/>
        <v>1</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s="21">
        <v>1</v>
      </c>
      <c r="CR158" s="22">
        <v>0</v>
      </c>
      <c r="CS158" s="20">
        <v>1</v>
      </c>
      <c r="CT158" s="22">
        <v>0</v>
      </c>
      <c r="CU158" s="22">
        <v>0</v>
      </c>
      <c r="CV158" s="22">
        <v>0</v>
      </c>
      <c r="CW158" s="21">
        <v>0</v>
      </c>
      <c r="CX158" s="22">
        <v>0</v>
      </c>
      <c r="CY158" s="22">
        <v>0</v>
      </c>
      <c r="CZ158" s="21">
        <v>0</v>
      </c>
      <c r="DA158" s="22">
        <v>0</v>
      </c>
      <c r="DB158" s="22">
        <v>0</v>
      </c>
      <c r="DC158" s="21">
        <v>0</v>
      </c>
      <c r="DD158" s="22">
        <v>0</v>
      </c>
      <c r="DE158" s="22">
        <v>0</v>
      </c>
      <c r="DF158" s="22">
        <v>0</v>
      </c>
      <c r="DG158" s="21">
        <v>0</v>
      </c>
      <c r="DH158" s="21">
        <v>0</v>
      </c>
      <c r="DI158" s="21">
        <v>0</v>
      </c>
      <c r="DJ158" s="22">
        <v>0</v>
      </c>
      <c r="DK158" s="22">
        <v>0</v>
      </c>
      <c r="DL158" s="22">
        <v>0</v>
      </c>
      <c r="DM158" s="21">
        <v>0</v>
      </c>
      <c r="DN158" s="22">
        <v>0</v>
      </c>
      <c r="DO158" s="22">
        <v>0</v>
      </c>
      <c r="DP158" s="22">
        <v>0</v>
      </c>
      <c r="DQ158" s="21">
        <v>0</v>
      </c>
      <c r="DR158" s="19">
        <f t="shared" si="40"/>
        <v>0</v>
      </c>
      <c r="DS158" s="19">
        <f t="shared" si="41"/>
        <v>0</v>
      </c>
      <c r="DT158" s="20">
        <f t="shared" si="42"/>
        <v>1</v>
      </c>
      <c r="DU158" s="19">
        <f t="shared" si="43"/>
        <v>0</v>
      </c>
      <c r="DV158" s="19">
        <f t="shared" si="44"/>
        <v>0</v>
      </c>
      <c r="DW158" s="19">
        <f t="shared" si="45"/>
        <v>0</v>
      </c>
      <c r="DX158" s="19">
        <f t="shared" si="46"/>
        <v>0</v>
      </c>
      <c r="DY158" s="19">
        <f t="shared" si="47"/>
        <v>0</v>
      </c>
    </row>
    <row r="159" spans="1:129" ht="14.5" customHeight="1" x14ac:dyDescent="0.35">
      <c r="A159">
        <v>2741</v>
      </c>
      <c r="B159" t="s">
        <v>244</v>
      </c>
      <c r="C159" t="s">
        <v>3234</v>
      </c>
      <c r="D159" t="s">
        <v>3235</v>
      </c>
      <c r="E159" t="s">
        <v>3236</v>
      </c>
      <c r="F159" t="s">
        <v>1671</v>
      </c>
      <c r="G159" t="s">
        <v>3237</v>
      </c>
      <c r="H159" t="s">
        <v>2753</v>
      </c>
      <c r="I159">
        <v>2021</v>
      </c>
      <c r="J159" t="s">
        <v>3238</v>
      </c>
      <c r="K159" t="s">
        <v>1412</v>
      </c>
      <c r="L159">
        <v>8</v>
      </c>
      <c r="M159">
        <v>12</v>
      </c>
      <c r="N159" t="s">
        <v>3239</v>
      </c>
      <c r="O159" t="s">
        <v>254</v>
      </c>
      <c r="P159" t="s">
        <v>123</v>
      </c>
      <c r="Q159" t="s">
        <v>3240</v>
      </c>
      <c r="R159" t="s">
        <v>140</v>
      </c>
      <c r="S159" t="s">
        <v>126</v>
      </c>
      <c r="T159" t="s">
        <v>127</v>
      </c>
      <c r="U159" t="s">
        <v>682</v>
      </c>
      <c r="V159">
        <v>0</v>
      </c>
      <c r="W159">
        <v>0</v>
      </c>
      <c r="X159">
        <v>0</v>
      </c>
      <c r="Y159">
        <v>0</v>
      </c>
      <c r="Z159">
        <v>0</v>
      </c>
      <c r="AA159">
        <v>0</v>
      </c>
      <c r="AB159">
        <v>0</v>
      </c>
      <c r="AC159">
        <v>0</v>
      </c>
      <c r="AD159">
        <v>0</v>
      </c>
      <c r="AE159">
        <v>0</v>
      </c>
      <c r="AF159">
        <v>0</v>
      </c>
      <c r="AG159" s="28">
        <v>0</v>
      </c>
      <c r="AH159" s="28">
        <v>0</v>
      </c>
      <c r="AI159" s="28">
        <v>0</v>
      </c>
      <c r="AJ159" s="28">
        <v>0</v>
      </c>
      <c r="AK159" s="29">
        <f t="shared" si="32"/>
        <v>0</v>
      </c>
      <c r="AL159" s="30">
        <f t="shared" si="33"/>
        <v>0</v>
      </c>
      <c r="AM159" s="27">
        <v>0</v>
      </c>
      <c r="AN159" s="27">
        <v>0</v>
      </c>
      <c r="AO159" s="27">
        <v>0</v>
      </c>
      <c r="AP159" s="27">
        <v>0</v>
      </c>
      <c r="AQ159" s="27">
        <v>0</v>
      </c>
      <c r="AR159" s="27">
        <v>0</v>
      </c>
      <c r="AS159" s="31">
        <f t="shared" si="34"/>
        <v>0</v>
      </c>
      <c r="AT159" s="32">
        <f t="shared" si="35"/>
        <v>0</v>
      </c>
      <c r="AU159" s="24">
        <v>0</v>
      </c>
      <c r="AV159" s="24">
        <v>0</v>
      </c>
      <c r="AW159" s="24">
        <v>1</v>
      </c>
      <c r="AX159" s="24">
        <v>0</v>
      </c>
      <c r="AY159" s="24">
        <v>0</v>
      </c>
      <c r="AZ159" s="25">
        <f t="shared" si="36"/>
        <v>1</v>
      </c>
      <c r="BA159" s="26">
        <f t="shared" si="37"/>
        <v>1</v>
      </c>
      <c r="BB159" s="23">
        <f t="shared" si="38"/>
        <v>1</v>
      </c>
      <c r="BC159" s="20">
        <f t="shared" si="39"/>
        <v>1</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s="21">
        <v>1</v>
      </c>
      <c r="CR159" s="22">
        <v>0</v>
      </c>
      <c r="CS159" s="20">
        <v>1</v>
      </c>
      <c r="CT159" s="22">
        <v>0</v>
      </c>
      <c r="CU159" s="22">
        <v>0</v>
      </c>
      <c r="CV159" s="22">
        <v>0</v>
      </c>
      <c r="CW159" s="21">
        <v>0</v>
      </c>
      <c r="CX159" s="22">
        <v>0</v>
      </c>
      <c r="CY159" s="22">
        <v>0</v>
      </c>
      <c r="CZ159" s="21">
        <v>0</v>
      </c>
      <c r="DA159" s="22">
        <v>0</v>
      </c>
      <c r="DB159" s="22">
        <v>0</v>
      </c>
      <c r="DC159" s="21">
        <v>0</v>
      </c>
      <c r="DD159" s="22">
        <v>0</v>
      </c>
      <c r="DE159" s="22">
        <v>0</v>
      </c>
      <c r="DF159" s="22">
        <v>0</v>
      </c>
      <c r="DG159" s="21">
        <v>0</v>
      </c>
      <c r="DH159" s="21">
        <v>0</v>
      </c>
      <c r="DI159" s="21">
        <v>0</v>
      </c>
      <c r="DJ159" s="22">
        <v>0</v>
      </c>
      <c r="DK159" s="22">
        <v>0</v>
      </c>
      <c r="DL159" s="22">
        <v>0</v>
      </c>
      <c r="DM159" s="21">
        <v>0</v>
      </c>
      <c r="DN159" s="22">
        <v>0</v>
      </c>
      <c r="DO159" s="22">
        <v>0</v>
      </c>
      <c r="DP159" s="22">
        <v>0</v>
      </c>
      <c r="DQ159" s="21">
        <v>0</v>
      </c>
      <c r="DR159" s="19">
        <f t="shared" si="40"/>
        <v>0</v>
      </c>
      <c r="DS159" s="19">
        <f t="shared" si="41"/>
        <v>0</v>
      </c>
      <c r="DT159" s="20">
        <f t="shared" si="42"/>
        <v>1</v>
      </c>
      <c r="DU159" s="19">
        <f t="shared" si="43"/>
        <v>0</v>
      </c>
      <c r="DV159" s="19">
        <f t="shared" si="44"/>
        <v>0</v>
      </c>
      <c r="DW159" s="19">
        <f t="shared" si="45"/>
        <v>0</v>
      </c>
      <c r="DX159" s="19">
        <f t="shared" si="46"/>
        <v>0</v>
      </c>
      <c r="DY159" s="19">
        <f t="shared" si="47"/>
        <v>0</v>
      </c>
    </row>
    <row r="160" spans="1:129" ht="14.5" customHeight="1" x14ac:dyDescent="0.35">
      <c r="A160">
        <v>2500</v>
      </c>
      <c r="B160" t="s">
        <v>244</v>
      </c>
      <c r="C160" t="s">
        <v>1433</v>
      </c>
      <c r="D160" t="s">
        <v>1434</v>
      </c>
      <c r="E160" t="s">
        <v>1435</v>
      </c>
      <c r="F160" t="s">
        <v>510</v>
      </c>
      <c r="G160" t="s">
        <v>1436</v>
      </c>
      <c r="H160" t="s">
        <v>1437</v>
      </c>
      <c r="I160">
        <v>2021</v>
      </c>
      <c r="J160" t="s">
        <v>1438</v>
      </c>
      <c r="K160" t="s">
        <v>432</v>
      </c>
      <c r="L160">
        <v>4984</v>
      </c>
      <c r="M160">
        <v>1</v>
      </c>
      <c r="N160" t="s">
        <v>1439</v>
      </c>
      <c r="O160" t="s">
        <v>434</v>
      </c>
      <c r="P160" t="s">
        <v>123</v>
      </c>
      <c r="Q160" t="s">
        <v>1440</v>
      </c>
      <c r="R160" t="s">
        <v>125</v>
      </c>
      <c r="S160" t="s">
        <v>126</v>
      </c>
      <c r="T160" t="s">
        <v>127</v>
      </c>
      <c r="U160" t="s">
        <v>1441</v>
      </c>
      <c r="V160">
        <v>0</v>
      </c>
      <c r="W160">
        <v>1</v>
      </c>
      <c r="X160">
        <v>1</v>
      </c>
      <c r="Y160">
        <v>0</v>
      </c>
      <c r="Z160">
        <v>0</v>
      </c>
      <c r="AA160">
        <v>0</v>
      </c>
      <c r="AB160">
        <v>0</v>
      </c>
      <c r="AC160">
        <v>0</v>
      </c>
      <c r="AD160">
        <v>0</v>
      </c>
      <c r="AE160">
        <v>0</v>
      </c>
      <c r="AF160">
        <v>0</v>
      </c>
      <c r="AG160" s="28">
        <v>0</v>
      </c>
      <c r="AH160" s="28">
        <v>0</v>
      </c>
      <c r="AI160" s="28">
        <v>0</v>
      </c>
      <c r="AJ160" s="28">
        <v>0</v>
      </c>
      <c r="AK160" s="29">
        <f t="shared" si="32"/>
        <v>0</v>
      </c>
      <c r="AL160" s="30">
        <f t="shared" si="33"/>
        <v>0</v>
      </c>
      <c r="AM160" s="27">
        <v>0</v>
      </c>
      <c r="AN160" s="27">
        <v>0</v>
      </c>
      <c r="AO160" s="27">
        <v>0</v>
      </c>
      <c r="AP160" s="27">
        <v>0</v>
      </c>
      <c r="AQ160" s="27">
        <v>0</v>
      </c>
      <c r="AR160" s="27">
        <v>0</v>
      </c>
      <c r="AS160" s="31">
        <f t="shared" si="34"/>
        <v>0</v>
      </c>
      <c r="AT160" s="32">
        <f t="shared" si="35"/>
        <v>0</v>
      </c>
      <c r="AU160" s="24">
        <v>0</v>
      </c>
      <c r="AV160" s="24">
        <v>0</v>
      </c>
      <c r="AW160" s="24">
        <v>1</v>
      </c>
      <c r="AX160" s="24">
        <v>0</v>
      </c>
      <c r="AY160" s="24">
        <v>0</v>
      </c>
      <c r="AZ160" s="25">
        <f t="shared" si="36"/>
        <v>1</v>
      </c>
      <c r="BA160" s="26">
        <f t="shared" si="37"/>
        <v>1</v>
      </c>
      <c r="BB160" s="23">
        <f t="shared" si="38"/>
        <v>1</v>
      </c>
      <c r="BC160" s="20">
        <f t="shared" si="39"/>
        <v>1</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s="21">
        <v>1</v>
      </c>
      <c r="CR160" s="22">
        <v>0</v>
      </c>
      <c r="CS160" s="20">
        <v>1</v>
      </c>
      <c r="CT160" s="22">
        <v>0</v>
      </c>
      <c r="CU160" s="22">
        <v>0</v>
      </c>
      <c r="CV160" s="22">
        <v>0</v>
      </c>
      <c r="CW160" s="21">
        <v>0</v>
      </c>
      <c r="CX160" s="22">
        <v>0</v>
      </c>
      <c r="CY160" s="22">
        <v>0</v>
      </c>
      <c r="CZ160" s="21">
        <v>0</v>
      </c>
      <c r="DA160" s="22">
        <v>0</v>
      </c>
      <c r="DB160" s="22">
        <v>0</v>
      </c>
      <c r="DC160" s="21">
        <v>0</v>
      </c>
      <c r="DD160" s="22">
        <v>0</v>
      </c>
      <c r="DE160" s="22">
        <v>0</v>
      </c>
      <c r="DF160" s="22">
        <v>0</v>
      </c>
      <c r="DG160" s="21">
        <v>0</v>
      </c>
      <c r="DH160" s="21">
        <v>0</v>
      </c>
      <c r="DI160" s="21">
        <v>0</v>
      </c>
      <c r="DJ160" s="22">
        <v>0</v>
      </c>
      <c r="DK160" s="22">
        <v>0</v>
      </c>
      <c r="DL160" s="22">
        <v>0</v>
      </c>
      <c r="DM160" s="21">
        <v>0</v>
      </c>
      <c r="DN160" s="22">
        <v>0</v>
      </c>
      <c r="DO160" s="22">
        <v>0</v>
      </c>
      <c r="DP160" s="22">
        <v>0</v>
      </c>
      <c r="DQ160" s="21">
        <v>0</v>
      </c>
      <c r="DR160" s="19">
        <f t="shared" si="40"/>
        <v>0</v>
      </c>
      <c r="DS160" s="19">
        <f t="shared" si="41"/>
        <v>0</v>
      </c>
      <c r="DT160" s="20">
        <f t="shared" si="42"/>
        <v>1</v>
      </c>
      <c r="DU160" s="19">
        <f t="shared" si="43"/>
        <v>0</v>
      </c>
      <c r="DV160" s="19">
        <f t="shared" si="44"/>
        <v>0</v>
      </c>
      <c r="DW160" s="19">
        <f t="shared" si="45"/>
        <v>0</v>
      </c>
      <c r="DX160" s="19">
        <f t="shared" si="46"/>
        <v>0</v>
      </c>
      <c r="DY160" s="19">
        <f t="shared" si="47"/>
        <v>0</v>
      </c>
    </row>
    <row r="161" spans="1:129" ht="14.5" customHeight="1" x14ac:dyDescent="0.35">
      <c r="A161">
        <v>2278</v>
      </c>
      <c r="B161" t="s">
        <v>244</v>
      </c>
      <c r="C161" t="s">
        <v>245</v>
      </c>
      <c r="D161" t="s">
        <v>246</v>
      </c>
      <c r="E161" t="s">
        <v>247</v>
      </c>
      <c r="F161" t="s">
        <v>248</v>
      </c>
      <c r="G161" t="s">
        <v>249</v>
      </c>
      <c r="H161" t="s">
        <v>250</v>
      </c>
      <c r="I161">
        <v>2021</v>
      </c>
      <c r="J161" t="s">
        <v>251</v>
      </c>
      <c r="K161" t="s">
        <v>252</v>
      </c>
      <c r="L161">
        <v>288</v>
      </c>
      <c r="M161">
        <v>1942</v>
      </c>
      <c r="N161" t="s">
        <v>253</v>
      </c>
      <c r="O161" t="s">
        <v>254</v>
      </c>
      <c r="P161" t="s">
        <v>123</v>
      </c>
      <c r="Q161" t="s">
        <v>255</v>
      </c>
      <c r="R161" t="s">
        <v>140</v>
      </c>
      <c r="S161" t="s">
        <v>126</v>
      </c>
      <c r="T161" t="s">
        <v>127</v>
      </c>
      <c r="U161" t="s">
        <v>256</v>
      </c>
      <c r="V161">
        <v>0</v>
      </c>
      <c r="W161">
        <v>0</v>
      </c>
      <c r="X161">
        <v>0</v>
      </c>
      <c r="Y161">
        <v>0</v>
      </c>
      <c r="Z161">
        <v>0</v>
      </c>
      <c r="AA161">
        <v>0</v>
      </c>
      <c r="AB161">
        <v>0</v>
      </c>
      <c r="AC161">
        <v>0</v>
      </c>
      <c r="AD161">
        <v>0</v>
      </c>
      <c r="AE161">
        <v>0</v>
      </c>
      <c r="AF161">
        <v>0</v>
      </c>
      <c r="AG161" s="28">
        <v>0</v>
      </c>
      <c r="AH161" s="28">
        <v>0</v>
      </c>
      <c r="AI161" s="28">
        <v>0</v>
      </c>
      <c r="AJ161" s="28">
        <v>0</v>
      </c>
      <c r="AK161" s="29">
        <f t="shared" si="32"/>
        <v>0</v>
      </c>
      <c r="AL161" s="30">
        <f t="shared" si="33"/>
        <v>0</v>
      </c>
      <c r="AM161" s="27">
        <v>0</v>
      </c>
      <c r="AN161" s="27">
        <v>0</v>
      </c>
      <c r="AO161" s="27">
        <v>0</v>
      </c>
      <c r="AP161" s="27">
        <v>0</v>
      </c>
      <c r="AQ161" s="27">
        <v>0</v>
      </c>
      <c r="AR161" s="27">
        <v>0</v>
      </c>
      <c r="AS161" s="31">
        <f t="shared" si="34"/>
        <v>0</v>
      </c>
      <c r="AT161" s="32">
        <f t="shared" si="35"/>
        <v>0</v>
      </c>
      <c r="AU161" s="24">
        <v>0</v>
      </c>
      <c r="AV161" s="24">
        <v>0</v>
      </c>
      <c r="AW161" s="24">
        <v>0</v>
      </c>
      <c r="AX161" s="24">
        <v>1</v>
      </c>
      <c r="AY161" s="24">
        <v>0</v>
      </c>
      <c r="AZ161" s="25">
        <f t="shared" si="36"/>
        <v>1</v>
      </c>
      <c r="BA161" s="26">
        <f t="shared" si="37"/>
        <v>1</v>
      </c>
      <c r="BB161" s="23">
        <f t="shared" si="38"/>
        <v>1</v>
      </c>
      <c r="BC161" s="20">
        <f t="shared" si="39"/>
        <v>1</v>
      </c>
      <c r="BD161">
        <v>0</v>
      </c>
      <c r="BE161">
        <v>1</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1</v>
      </c>
      <c r="CP161">
        <v>0</v>
      </c>
      <c r="CQ161" s="21">
        <v>1</v>
      </c>
      <c r="CR161" s="22">
        <v>0</v>
      </c>
      <c r="CS161" s="20">
        <v>1</v>
      </c>
      <c r="CT161" s="22">
        <v>0</v>
      </c>
      <c r="CU161" s="22">
        <v>0</v>
      </c>
      <c r="CV161" s="22">
        <v>0</v>
      </c>
      <c r="CW161" s="21">
        <v>0</v>
      </c>
      <c r="CX161" s="22">
        <v>0</v>
      </c>
      <c r="CY161" s="22">
        <v>0</v>
      </c>
      <c r="CZ161" s="21">
        <v>0</v>
      </c>
      <c r="DA161" s="22">
        <v>0</v>
      </c>
      <c r="DB161" s="22">
        <v>0</v>
      </c>
      <c r="DC161" s="21">
        <v>0</v>
      </c>
      <c r="DD161" s="22">
        <v>0</v>
      </c>
      <c r="DE161" s="22">
        <v>0</v>
      </c>
      <c r="DF161" s="22">
        <v>0</v>
      </c>
      <c r="DG161" s="21">
        <v>0</v>
      </c>
      <c r="DH161" s="21">
        <v>0</v>
      </c>
      <c r="DI161" s="21">
        <v>0</v>
      </c>
      <c r="DJ161" s="22">
        <v>0</v>
      </c>
      <c r="DK161" s="22">
        <v>0</v>
      </c>
      <c r="DL161" s="22">
        <v>0</v>
      </c>
      <c r="DM161" s="21">
        <v>0</v>
      </c>
      <c r="DN161" s="22">
        <v>0</v>
      </c>
      <c r="DO161" s="22">
        <v>0</v>
      </c>
      <c r="DP161" s="22">
        <v>0</v>
      </c>
      <c r="DQ161" s="21">
        <v>0</v>
      </c>
      <c r="DR161" s="19">
        <f t="shared" si="40"/>
        <v>0</v>
      </c>
      <c r="DS161" s="19">
        <f t="shared" si="41"/>
        <v>0</v>
      </c>
      <c r="DT161" s="20">
        <f t="shared" si="42"/>
        <v>1</v>
      </c>
      <c r="DU161" s="19">
        <f t="shared" si="43"/>
        <v>0</v>
      </c>
      <c r="DV161" s="19">
        <f t="shared" si="44"/>
        <v>0</v>
      </c>
      <c r="DW161" s="19">
        <f t="shared" si="45"/>
        <v>0</v>
      </c>
      <c r="DX161" s="19">
        <f t="shared" si="46"/>
        <v>0</v>
      </c>
      <c r="DY161" s="19">
        <f t="shared" si="47"/>
        <v>0</v>
      </c>
    </row>
    <row r="162" spans="1:129" ht="14.5" customHeight="1" x14ac:dyDescent="0.35">
      <c r="A162">
        <v>2602</v>
      </c>
      <c r="B162" t="s">
        <v>1127</v>
      </c>
      <c r="C162" t="s">
        <v>2323</v>
      </c>
      <c r="D162" t="s">
        <v>2324</v>
      </c>
      <c r="E162" t="s">
        <v>2325</v>
      </c>
      <c r="F162" t="s">
        <v>1493</v>
      </c>
      <c r="G162" t="s">
        <v>2326</v>
      </c>
      <c r="H162" t="s">
        <v>2327</v>
      </c>
      <c r="I162">
        <v>2021</v>
      </c>
      <c r="J162" t="s">
        <v>2328</v>
      </c>
      <c r="K162" t="s">
        <v>2329</v>
      </c>
      <c r="O162" t="s">
        <v>122</v>
      </c>
      <c r="P162" t="s">
        <v>123</v>
      </c>
      <c r="Q162" t="s">
        <v>2330</v>
      </c>
      <c r="R162" t="s">
        <v>140</v>
      </c>
      <c r="S162" t="s">
        <v>126</v>
      </c>
      <c r="T162" t="s">
        <v>127</v>
      </c>
      <c r="U162" t="s">
        <v>2331</v>
      </c>
      <c r="V162">
        <v>0</v>
      </c>
      <c r="W162">
        <v>0</v>
      </c>
      <c r="X162">
        <v>0</v>
      </c>
      <c r="Y162">
        <v>0</v>
      </c>
      <c r="Z162">
        <v>0</v>
      </c>
      <c r="AA162">
        <v>0</v>
      </c>
      <c r="AB162">
        <v>0</v>
      </c>
      <c r="AC162">
        <v>0</v>
      </c>
      <c r="AD162">
        <v>0</v>
      </c>
      <c r="AE162">
        <v>0</v>
      </c>
      <c r="AF162">
        <v>0</v>
      </c>
      <c r="AG162" s="28">
        <v>0</v>
      </c>
      <c r="AH162" s="28">
        <v>0</v>
      </c>
      <c r="AI162" s="28">
        <v>0</v>
      </c>
      <c r="AJ162" s="28">
        <v>0</v>
      </c>
      <c r="AK162" s="29">
        <f t="shared" si="32"/>
        <v>0</v>
      </c>
      <c r="AL162" s="30">
        <f t="shared" si="33"/>
        <v>0</v>
      </c>
      <c r="AM162" s="27">
        <v>0</v>
      </c>
      <c r="AN162" s="27">
        <v>0</v>
      </c>
      <c r="AO162" s="27">
        <v>0</v>
      </c>
      <c r="AP162" s="27">
        <v>0</v>
      </c>
      <c r="AQ162" s="27">
        <v>0</v>
      </c>
      <c r="AR162" s="27">
        <v>0</v>
      </c>
      <c r="AS162" s="31">
        <f t="shared" si="34"/>
        <v>0</v>
      </c>
      <c r="AT162" s="32">
        <f t="shared" si="35"/>
        <v>0</v>
      </c>
      <c r="AU162" s="24">
        <v>0</v>
      </c>
      <c r="AV162" s="24">
        <v>1</v>
      </c>
      <c r="AW162" s="24">
        <v>0</v>
      </c>
      <c r="AX162" s="24">
        <v>0</v>
      </c>
      <c r="AY162" s="24">
        <v>0</v>
      </c>
      <c r="AZ162" s="25">
        <f t="shared" si="36"/>
        <v>1</v>
      </c>
      <c r="BA162" s="26">
        <f t="shared" si="37"/>
        <v>1</v>
      </c>
      <c r="BB162" s="23">
        <f t="shared" si="38"/>
        <v>1</v>
      </c>
      <c r="BC162" s="20">
        <f t="shared" si="39"/>
        <v>1</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1</v>
      </c>
      <c r="CJ162">
        <v>0</v>
      </c>
      <c r="CK162">
        <v>0</v>
      </c>
      <c r="CL162">
        <v>0</v>
      </c>
      <c r="CM162">
        <v>0</v>
      </c>
      <c r="CN162">
        <v>0</v>
      </c>
      <c r="CO162">
        <v>0</v>
      </c>
      <c r="CP162">
        <v>0</v>
      </c>
      <c r="CQ162" s="21">
        <v>1</v>
      </c>
      <c r="CR162" s="22">
        <v>0</v>
      </c>
      <c r="CS162" s="20">
        <v>1</v>
      </c>
      <c r="CT162" s="22">
        <v>0</v>
      </c>
      <c r="CU162" s="22">
        <v>0</v>
      </c>
      <c r="CV162" s="22">
        <v>0</v>
      </c>
      <c r="CW162" s="21">
        <v>0</v>
      </c>
      <c r="CX162" s="22">
        <v>0</v>
      </c>
      <c r="CY162" s="22">
        <v>0</v>
      </c>
      <c r="CZ162" s="21">
        <v>0</v>
      </c>
      <c r="DA162" s="22">
        <v>0</v>
      </c>
      <c r="DB162" s="22">
        <v>0</v>
      </c>
      <c r="DC162" s="21">
        <v>0</v>
      </c>
      <c r="DD162" s="22">
        <v>0</v>
      </c>
      <c r="DE162" s="22">
        <v>0</v>
      </c>
      <c r="DF162" s="22">
        <v>0</v>
      </c>
      <c r="DG162" s="21">
        <v>0</v>
      </c>
      <c r="DH162" s="21">
        <v>0</v>
      </c>
      <c r="DI162" s="21">
        <v>0</v>
      </c>
      <c r="DJ162" s="22">
        <v>0</v>
      </c>
      <c r="DK162" s="22">
        <v>0</v>
      </c>
      <c r="DL162" s="22">
        <v>0</v>
      </c>
      <c r="DM162" s="21">
        <v>0</v>
      </c>
      <c r="DN162" s="22">
        <v>0</v>
      </c>
      <c r="DO162" s="22">
        <v>0</v>
      </c>
      <c r="DP162" s="22">
        <v>0</v>
      </c>
      <c r="DQ162" s="21">
        <v>0</v>
      </c>
      <c r="DR162" s="19">
        <f t="shared" si="40"/>
        <v>0</v>
      </c>
      <c r="DS162" s="19">
        <f t="shared" si="41"/>
        <v>0</v>
      </c>
      <c r="DT162" s="20">
        <f t="shared" si="42"/>
        <v>1</v>
      </c>
      <c r="DU162" s="19">
        <f t="shared" si="43"/>
        <v>0</v>
      </c>
      <c r="DV162" s="19">
        <f t="shared" si="44"/>
        <v>0</v>
      </c>
      <c r="DW162" s="19">
        <f t="shared" si="45"/>
        <v>0</v>
      </c>
      <c r="DX162" s="19">
        <f t="shared" si="46"/>
        <v>0</v>
      </c>
      <c r="DY162" s="19">
        <f t="shared" si="47"/>
        <v>0</v>
      </c>
    </row>
    <row r="163" spans="1:129" ht="14.5" customHeight="1" x14ac:dyDescent="0.35">
      <c r="A163">
        <v>2822</v>
      </c>
      <c r="B163" t="s">
        <v>244</v>
      </c>
      <c r="C163" t="s">
        <v>3676</v>
      </c>
      <c r="D163" t="s">
        <v>3677</v>
      </c>
      <c r="E163" t="s">
        <v>3678</v>
      </c>
      <c r="G163" t="s">
        <v>3679</v>
      </c>
      <c r="H163" t="s">
        <v>3647</v>
      </c>
      <c r="I163">
        <v>2021</v>
      </c>
      <c r="J163" t="s">
        <v>3680</v>
      </c>
      <c r="K163" t="s">
        <v>698</v>
      </c>
      <c r="L163">
        <v>9</v>
      </c>
      <c r="N163" t="s">
        <v>3681</v>
      </c>
      <c r="O163" t="s">
        <v>1193</v>
      </c>
      <c r="P163" t="s">
        <v>123</v>
      </c>
      <c r="Q163" t="s">
        <v>3682</v>
      </c>
      <c r="R163" t="s">
        <v>140</v>
      </c>
      <c r="S163" t="s">
        <v>126</v>
      </c>
      <c r="T163" t="s">
        <v>127</v>
      </c>
      <c r="U163" t="s">
        <v>1779</v>
      </c>
      <c r="V163">
        <v>0</v>
      </c>
      <c r="W163">
        <v>0</v>
      </c>
      <c r="X163">
        <v>0</v>
      </c>
      <c r="Y163">
        <v>0</v>
      </c>
      <c r="Z163">
        <v>0</v>
      </c>
      <c r="AA163">
        <v>0</v>
      </c>
      <c r="AB163">
        <v>0</v>
      </c>
      <c r="AC163">
        <v>0</v>
      </c>
      <c r="AD163">
        <v>0</v>
      </c>
      <c r="AE163">
        <v>0</v>
      </c>
      <c r="AF163">
        <v>0</v>
      </c>
      <c r="AG163" s="28">
        <v>0</v>
      </c>
      <c r="AH163" s="28">
        <v>0</v>
      </c>
      <c r="AI163" s="28">
        <v>0</v>
      </c>
      <c r="AJ163" s="28">
        <v>0</v>
      </c>
      <c r="AK163" s="29">
        <f t="shared" si="32"/>
        <v>0</v>
      </c>
      <c r="AL163" s="30">
        <f t="shared" si="33"/>
        <v>0</v>
      </c>
      <c r="AM163" s="27">
        <v>0</v>
      </c>
      <c r="AN163" s="27">
        <v>0</v>
      </c>
      <c r="AO163" s="27">
        <v>0</v>
      </c>
      <c r="AP163" s="27">
        <v>0</v>
      </c>
      <c r="AQ163" s="27">
        <v>0</v>
      </c>
      <c r="AR163" s="27">
        <v>0</v>
      </c>
      <c r="AS163" s="31">
        <f t="shared" si="34"/>
        <v>0</v>
      </c>
      <c r="AT163" s="32">
        <f t="shared" si="35"/>
        <v>0</v>
      </c>
      <c r="AU163" s="24">
        <v>0</v>
      </c>
      <c r="AV163" s="24">
        <v>1</v>
      </c>
      <c r="AW163" s="24">
        <v>0</v>
      </c>
      <c r="AX163" s="24">
        <v>0</v>
      </c>
      <c r="AY163" s="24">
        <v>0</v>
      </c>
      <c r="AZ163" s="25">
        <f t="shared" si="36"/>
        <v>1</v>
      </c>
      <c r="BA163" s="26">
        <f t="shared" si="37"/>
        <v>1</v>
      </c>
      <c r="BB163" s="23">
        <f t="shared" si="38"/>
        <v>1</v>
      </c>
      <c r="BC163" s="20">
        <f t="shared" si="39"/>
        <v>1</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s="21">
        <v>1</v>
      </c>
      <c r="CR163" s="22">
        <v>0</v>
      </c>
      <c r="CS163" s="20">
        <v>1</v>
      </c>
      <c r="CT163" s="22">
        <v>0</v>
      </c>
      <c r="CU163" s="22">
        <v>0</v>
      </c>
      <c r="CV163" s="22">
        <v>0</v>
      </c>
      <c r="CW163" s="21">
        <v>0</v>
      </c>
      <c r="CX163" s="22">
        <v>0</v>
      </c>
      <c r="CY163" s="22">
        <v>0</v>
      </c>
      <c r="CZ163" s="21">
        <v>0</v>
      </c>
      <c r="DA163" s="22">
        <v>0</v>
      </c>
      <c r="DB163" s="22">
        <v>0</v>
      </c>
      <c r="DC163" s="21">
        <v>0</v>
      </c>
      <c r="DD163" s="22">
        <v>0</v>
      </c>
      <c r="DE163" s="22">
        <v>0</v>
      </c>
      <c r="DF163" s="22">
        <v>0</v>
      </c>
      <c r="DG163" s="21">
        <v>0</v>
      </c>
      <c r="DH163" s="21">
        <v>0</v>
      </c>
      <c r="DI163" s="21">
        <v>0</v>
      </c>
      <c r="DJ163" s="22">
        <v>0</v>
      </c>
      <c r="DK163" s="22">
        <v>0</v>
      </c>
      <c r="DL163" s="22">
        <v>0</v>
      </c>
      <c r="DM163" s="21">
        <v>0</v>
      </c>
      <c r="DN163" s="22">
        <v>0</v>
      </c>
      <c r="DO163" s="22">
        <v>0</v>
      </c>
      <c r="DP163" s="22">
        <v>0</v>
      </c>
      <c r="DQ163" s="21">
        <v>0</v>
      </c>
      <c r="DR163" s="19">
        <f t="shared" si="40"/>
        <v>0</v>
      </c>
      <c r="DS163" s="19">
        <f t="shared" si="41"/>
        <v>0</v>
      </c>
      <c r="DT163" s="20">
        <f t="shared" si="42"/>
        <v>1</v>
      </c>
      <c r="DU163" s="19">
        <f t="shared" si="43"/>
        <v>0</v>
      </c>
      <c r="DV163" s="19">
        <f t="shared" si="44"/>
        <v>0</v>
      </c>
      <c r="DW163" s="19">
        <f t="shared" si="45"/>
        <v>0</v>
      </c>
      <c r="DX163" s="19">
        <f t="shared" si="46"/>
        <v>0</v>
      </c>
      <c r="DY163" s="19">
        <f t="shared" si="47"/>
        <v>0</v>
      </c>
    </row>
    <row r="164" spans="1:129" ht="14.5" customHeight="1" x14ac:dyDescent="0.35">
      <c r="A164">
        <v>2650</v>
      </c>
      <c r="B164" t="s">
        <v>2682</v>
      </c>
      <c r="C164" t="s">
        <v>2735</v>
      </c>
      <c r="D164" t="s">
        <v>2736</v>
      </c>
      <c r="E164" t="s">
        <v>2737</v>
      </c>
      <c r="F164" t="s">
        <v>2738</v>
      </c>
      <c r="G164" t="s">
        <v>2739</v>
      </c>
      <c r="H164" t="s">
        <v>1957</v>
      </c>
      <c r="I164">
        <v>2021</v>
      </c>
      <c r="J164" t="s">
        <v>2740</v>
      </c>
      <c r="K164" t="s">
        <v>2690</v>
      </c>
      <c r="O164" t="s">
        <v>926</v>
      </c>
      <c r="P164" t="s">
        <v>123</v>
      </c>
      <c r="Q164" t="s">
        <v>2741</v>
      </c>
      <c r="R164" s="53" t="s">
        <v>140</v>
      </c>
      <c r="S164" t="s">
        <v>377</v>
      </c>
      <c r="T164" t="s">
        <v>378</v>
      </c>
      <c r="U164" t="s">
        <v>2742</v>
      </c>
      <c r="V164">
        <v>0</v>
      </c>
      <c r="W164">
        <v>0</v>
      </c>
      <c r="X164">
        <v>0</v>
      </c>
      <c r="Y164">
        <v>0</v>
      </c>
      <c r="Z164">
        <v>0</v>
      </c>
      <c r="AA164">
        <v>0</v>
      </c>
      <c r="AB164">
        <v>0</v>
      </c>
      <c r="AC164">
        <v>0</v>
      </c>
      <c r="AD164">
        <v>0</v>
      </c>
      <c r="AE164">
        <v>0</v>
      </c>
      <c r="AF164">
        <v>1</v>
      </c>
      <c r="AG164" s="28">
        <v>0</v>
      </c>
      <c r="AH164" s="28">
        <v>0</v>
      </c>
      <c r="AI164" s="28">
        <v>0</v>
      </c>
      <c r="AJ164" s="28">
        <v>0</v>
      </c>
      <c r="AK164" s="29">
        <f t="shared" si="32"/>
        <v>0</v>
      </c>
      <c r="AL164" s="30">
        <f t="shared" si="33"/>
        <v>0</v>
      </c>
      <c r="AM164" s="27">
        <v>0</v>
      </c>
      <c r="AN164" s="27">
        <v>0</v>
      </c>
      <c r="AO164" s="27">
        <v>0</v>
      </c>
      <c r="AP164" s="27">
        <v>0</v>
      </c>
      <c r="AQ164" s="27">
        <v>0</v>
      </c>
      <c r="AR164" s="27">
        <v>0</v>
      </c>
      <c r="AS164" s="31">
        <f t="shared" si="34"/>
        <v>0</v>
      </c>
      <c r="AT164" s="32">
        <f t="shared" si="35"/>
        <v>0</v>
      </c>
      <c r="AU164" s="24">
        <v>1</v>
      </c>
      <c r="AV164" s="24">
        <v>0</v>
      </c>
      <c r="AW164" s="24">
        <v>0</v>
      </c>
      <c r="AX164" s="24">
        <v>0</v>
      </c>
      <c r="AY164" s="24">
        <v>0</v>
      </c>
      <c r="AZ164" s="25">
        <f t="shared" si="36"/>
        <v>1</v>
      </c>
      <c r="BA164" s="26">
        <f t="shared" si="37"/>
        <v>1</v>
      </c>
      <c r="BB164" s="23">
        <f t="shared" si="38"/>
        <v>1</v>
      </c>
      <c r="BC164" s="20">
        <f t="shared" si="39"/>
        <v>1</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1</v>
      </c>
      <c r="CO164">
        <v>0</v>
      </c>
      <c r="CP164">
        <v>0</v>
      </c>
      <c r="CQ164" s="21">
        <v>0</v>
      </c>
      <c r="CR164" s="22">
        <v>0</v>
      </c>
      <c r="CS164" s="20">
        <v>0</v>
      </c>
      <c r="CT164" s="22">
        <v>0</v>
      </c>
      <c r="CU164" s="22">
        <v>0</v>
      </c>
      <c r="CV164" s="22">
        <v>0</v>
      </c>
      <c r="CW164" s="21">
        <v>0</v>
      </c>
      <c r="CX164" s="22">
        <v>0</v>
      </c>
      <c r="CY164" s="22">
        <v>0</v>
      </c>
      <c r="CZ164" s="21">
        <v>0</v>
      </c>
      <c r="DA164" s="22">
        <v>0</v>
      </c>
      <c r="DB164" s="22">
        <v>0</v>
      </c>
      <c r="DC164" s="21">
        <v>1</v>
      </c>
      <c r="DD164" s="22">
        <v>0</v>
      </c>
      <c r="DE164" s="22">
        <v>0</v>
      </c>
      <c r="DF164" s="22">
        <v>1</v>
      </c>
      <c r="DG164" s="21">
        <v>0</v>
      </c>
      <c r="DH164" s="21">
        <v>0</v>
      </c>
      <c r="DI164" s="21">
        <v>0</v>
      </c>
      <c r="DJ164" s="22">
        <v>0</v>
      </c>
      <c r="DK164" s="22">
        <v>0</v>
      </c>
      <c r="DL164" s="22">
        <v>0</v>
      </c>
      <c r="DM164" s="21">
        <v>0</v>
      </c>
      <c r="DN164" s="22">
        <v>0</v>
      </c>
      <c r="DO164" s="22">
        <v>0</v>
      </c>
      <c r="DP164" s="22">
        <v>0</v>
      </c>
      <c r="DQ164" s="21">
        <v>0</v>
      </c>
      <c r="DR164" s="19">
        <f t="shared" si="40"/>
        <v>0</v>
      </c>
      <c r="DS164" s="19">
        <f t="shared" si="41"/>
        <v>0</v>
      </c>
      <c r="DT164" s="20">
        <f t="shared" si="42"/>
        <v>0</v>
      </c>
      <c r="DU164" s="19">
        <f t="shared" si="43"/>
        <v>0</v>
      </c>
      <c r="DV164" s="19">
        <f t="shared" si="44"/>
        <v>0</v>
      </c>
      <c r="DW164" s="19">
        <f t="shared" si="45"/>
        <v>0</v>
      </c>
      <c r="DX164" s="19">
        <f t="shared" si="46"/>
        <v>0</v>
      </c>
      <c r="DY164" s="19">
        <f t="shared" si="47"/>
        <v>0</v>
      </c>
    </row>
    <row r="165" spans="1:129" ht="14.5" customHeight="1" x14ac:dyDescent="0.35">
      <c r="A165">
        <v>2585</v>
      </c>
      <c r="B165" t="s">
        <v>244</v>
      </c>
      <c r="C165" t="s">
        <v>2182</v>
      </c>
      <c r="D165" t="s">
        <v>2183</v>
      </c>
      <c r="E165" t="s">
        <v>2184</v>
      </c>
      <c r="G165" t="s">
        <v>2185</v>
      </c>
      <c r="H165" t="s">
        <v>2186</v>
      </c>
      <c r="I165">
        <v>2021</v>
      </c>
      <c r="J165" t="s">
        <v>2187</v>
      </c>
      <c r="K165" t="s">
        <v>2188</v>
      </c>
      <c r="N165" t="s">
        <v>2189</v>
      </c>
      <c r="O165" t="s">
        <v>2190</v>
      </c>
      <c r="P165" t="s">
        <v>123</v>
      </c>
      <c r="Q165" t="s">
        <v>2191</v>
      </c>
      <c r="R165" s="53" t="s">
        <v>125</v>
      </c>
      <c r="S165" t="s">
        <v>126</v>
      </c>
      <c r="T165" t="s">
        <v>127</v>
      </c>
      <c r="U165" t="s">
        <v>2192</v>
      </c>
      <c r="V165">
        <v>0</v>
      </c>
      <c r="W165">
        <v>0</v>
      </c>
      <c r="X165">
        <v>0</v>
      </c>
      <c r="Y165">
        <v>0</v>
      </c>
      <c r="Z165">
        <v>0</v>
      </c>
      <c r="AA165">
        <v>0</v>
      </c>
      <c r="AB165">
        <v>0</v>
      </c>
      <c r="AC165">
        <v>0</v>
      </c>
      <c r="AD165">
        <v>0</v>
      </c>
      <c r="AE165">
        <v>0</v>
      </c>
      <c r="AF165">
        <v>0</v>
      </c>
      <c r="AG165" s="28">
        <v>0</v>
      </c>
      <c r="AH165" s="28">
        <v>0</v>
      </c>
      <c r="AI165" s="28">
        <v>0</v>
      </c>
      <c r="AJ165" s="28">
        <v>0</v>
      </c>
      <c r="AK165" s="29">
        <f t="shared" si="32"/>
        <v>0</v>
      </c>
      <c r="AL165" s="30">
        <f t="shared" si="33"/>
        <v>0</v>
      </c>
      <c r="AM165" s="27">
        <v>0</v>
      </c>
      <c r="AN165" s="27">
        <v>0</v>
      </c>
      <c r="AO165" s="27">
        <v>0</v>
      </c>
      <c r="AP165" s="27">
        <v>0</v>
      </c>
      <c r="AQ165" s="27">
        <v>0</v>
      </c>
      <c r="AR165" s="27">
        <v>0</v>
      </c>
      <c r="AS165" s="31">
        <f t="shared" si="34"/>
        <v>0</v>
      </c>
      <c r="AT165" s="32">
        <f t="shared" si="35"/>
        <v>0</v>
      </c>
      <c r="AU165" s="24">
        <v>0</v>
      </c>
      <c r="AV165" s="24">
        <v>1</v>
      </c>
      <c r="AW165" s="24">
        <v>0</v>
      </c>
      <c r="AX165" s="24">
        <v>0</v>
      </c>
      <c r="AY165" s="24">
        <v>0</v>
      </c>
      <c r="AZ165" s="25">
        <f t="shared" si="36"/>
        <v>1</v>
      </c>
      <c r="BA165" s="26">
        <f t="shared" si="37"/>
        <v>1</v>
      </c>
      <c r="BB165" s="23">
        <f t="shared" si="38"/>
        <v>1</v>
      </c>
      <c r="BC165" s="20">
        <f t="shared" si="39"/>
        <v>1</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1</v>
      </c>
      <c r="CL165">
        <v>0</v>
      </c>
      <c r="CM165">
        <v>0</v>
      </c>
      <c r="CN165">
        <v>0</v>
      </c>
      <c r="CO165">
        <v>0</v>
      </c>
      <c r="CP165">
        <v>0</v>
      </c>
      <c r="CQ165" s="21">
        <v>1</v>
      </c>
      <c r="CR165" s="22">
        <v>0</v>
      </c>
      <c r="CS165" s="20">
        <v>1</v>
      </c>
      <c r="CT165" s="22">
        <v>0</v>
      </c>
      <c r="CU165" s="22">
        <v>0</v>
      </c>
      <c r="CV165" s="22">
        <v>0</v>
      </c>
      <c r="CW165" s="21">
        <v>0</v>
      </c>
      <c r="CX165" s="22">
        <v>0</v>
      </c>
      <c r="CY165" s="22">
        <v>0</v>
      </c>
      <c r="CZ165" s="21">
        <v>0</v>
      </c>
      <c r="DA165" s="22">
        <v>0</v>
      </c>
      <c r="DB165" s="22">
        <v>0</v>
      </c>
      <c r="DC165" s="21">
        <v>0</v>
      </c>
      <c r="DD165" s="22">
        <v>0</v>
      </c>
      <c r="DE165" s="22">
        <v>0</v>
      </c>
      <c r="DF165" s="22">
        <v>0</v>
      </c>
      <c r="DG165" s="21">
        <v>0</v>
      </c>
      <c r="DH165" s="21">
        <v>0</v>
      </c>
      <c r="DI165" s="21">
        <v>0</v>
      </c>
      <c r="DJ165" s="22">
        <v>0</v>
      </c>
      <c r="DK165" s="22">
        <v>0</v>
      </c>
      <c r="DL165" s="22">
        <v>0</v>
      </c>
      <c r="DM165" s="21">
        <v>0</v>
      </c>
      <c r="DN165" s="22">
        <v>0</v>
      </c>
      <c r="DO165" s="22">
        <v>0</v>
      </c>
      <c r="DP165" s="22">
        <v>0</v>
      </c>
      <c r="DQ165" s="21">
        <v>0</v>
      </c>
      <c r="DR165" s="19">
        <f t="shared" si="40"/>
        <v>0</v>
      </c>
      <c r="DS165" s="19">
        <f t="shared" si="41"/>
        <v>0</v>
      </c>
      <c r="DT165" s="20">
        <f t="shared" si="42"/>
        <v>1</v>
      </c>
      <c r="DU165" s="19">
        <f t="shared" si="43"/>
        <v>0</v>
      </c>
      <c r="DV165" s="19">
        <f t="shared" si="44"/>
        <v>0</v>
      </c>
      <c r="DW165" s="19">
        <f t="shared" si="45"/>
        <v>0</v>
      </c>
      <c r="DX165" s="19">
        <f t="shared" si="46"/>
        <v>0</v>
      </c>
      <c r="DY165" s="19">
        <f t="shared" si="47"/>
        <v>0</v>
      </c>
    </row>
    <row r="166" spans="1:129" ht="14.5" customHeight="1" x14ac:dyDescent="0.35">
      <c r="A166">
        <v>2375</v>
      </c>
      <c r="B166" t="s">
        <v>185</v>
      </c>
      <c r="C166" t="s">
        <v>407</v>
      </c>
      <c r="D166" t="s">
        <v>408</v>
      </c>
      <c r="E166" t="s">
        <v>409</v>
      </c>
      <c r="F166" t="s">
        <v>409</v>
      </c>
      <c r="H166" t="s">
        <v>410</v>
      </c>
      <c r="I166">
        <v>2021</v>
      </c>
      <c r="J166" t="s">
        <v>411</v>
      </c>
      <c r="K166" t="s">
        <v>412</v>
      </c>
      <c r="L166">
        <v>75</v>
      </c>
      <c r="M166">
        <v>3</v>
      </c>
      <c r="N166" t="s">
        <v>413</v>
      </c>
      <c r="O166" t="s">
        <v>138</v>
      </c>
      <c r="P166" t="s">
        <v>123</v>
      </c>
      <c r="Q166" t="s">
        <v>414</v>
      </c>
      <c r="R166" t="s">
        <v>140</v>
      </c>
      <c r="S166" t="s">
        <v>126</v>
      </c>
      <c r="T166" t="s">
        <v>127</v>
      </c>
      <c r="U166" t="s">
        <v>415</v>
      </c>
      <c r="V166">
        <v>1</v>
      </c>
      <c r="W166">
        <v>0</v>
      </c>
      <c r="X166">
        <v>0</v>
      </c>
      <c r="Y166">
        <v>0</v>
      </c>
      <c r="Z166">
        <v>0</v>
      </c>
      <c r="AA166">
        <v>0</v>
      </c>
      <c r="AB166">
        <v>0</v>
      </c>
      <c r="AC166">
        <v>0</v>
      </c>
      <c r="AD166">
        <v>0</v>
      </c>
      <c r="AE166">
        <v>0</v>
      </c>
      <c r="AF166">
        <v>0</v>
      </c>
      <c r="AG166" s="28">
        <v>0</v>
      </c>
      <c r="AH166" s="28">
        <v>0</v>
      </c>
      <c r="AI166" s="28">
        <v>0</v>
      </c>
      <c r="AJ166" s="28">
        <v>0</v>
      </c>
      <c r="AK166" s="29">
        <f t="shared" si="32"/>
        <v>0</v>
      </c>
      <c r="AL166" s="30">
        <f t="shared" si="33"/>
        <v>0</v>
      </c>
      <c r="AM166" s="27">
        <v>0</v>
      </c>
      <c r="AN166" s="27">
        <v>0</v>
      </c>
      <c r="AO166" s="27">
        <v>0</v>
      </c>
      <c r="AP166" s="27">
        <v>0</v>
      </c>
      <c r="AQ166" s="27">
        <v>0</v>
      </c>
      <c r="AR166" s="27">
        <v>0</v>
      </c>
      <c r="AS166" s="31">
        <f t="shared" si="34"/>
        <v>0</v>
      </c>
      <c r="AT166" s="32">
        <f t="shared" si="35"/>
        <v>0</v>
      </c>
      <c r="AU166" s="24">
        <v>0</v>
      </c>
      <c r="AV166" s="24">
        <v>0</v>
      </c>
      <c r="AW166" s="24">
        <v>1</v>
      </c>
      <c r="AX166" s="24">
        <v>0</v>
      </c>
      <c r="AY166" s="24">
        <v>0</v>
      </c>
      <c r="AZ166" s="25">
        <f t="shared" si="36"/>
        <v>1</v>
      </c>
      <c r="BA166" s="26">
        <f t="shared" si="37"/>
        <v>1</v>
      </c>
      <c r="BB166" s="23">
        <f t="shared" si="38"/>
        <v>1</v>
      </c>
      <c r="BC166" s="20">
        <f t="shared" si="39"/>
        <v>1</v>
      </c>
      <c r="BD166">
        <v>0</v>
      </c>
      <c r="BE166">
        <v>0</v>
      </c>
      <c r="BF166">
        <v>0</v>
      </c>
      <c r="BG166">
        <v>0</v>
      </c>
      <c r="BH166">
        <v>0</v>
      </c>
      <c r="BI166">
        <v>0</v>
      </c>
      <c r="BJ166">
        <v>0</v>
      </c>
      <c r="BK166">
        <v>0</v>
      </c>
      <c r="BL166">
        <v>0</v>
      </c>
      <c r="BM166">
        <v>0</v>
      </c>
      <c r="BN166">
        <v>0</v>
      </c>
      <c r="BO166">
        <v>1</v>
      </c>
      <c r="BP166">
        <v>0</v>
      </c>
      <c r="BQ166">
        <v>0</v>
      </c>
      <c r="BR166">
        <v>0</v>
      </c>
      <c r="BS166">
        <v>0</v>
      </c>
      <c r="BT166">
        <v>1</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1</v>
      </c>
      <c r="CN166">
        <v>0</v>
      </c>
      <c r="CO166">
        <v>0</v>
      </c>
      <c r="CP166">
        <v>0</v>
      </c>
      <c r="CQ166" s="21">
        <v>1</v>
      </c>
      <c r="CR166" s="22">
        <v>0</v>
      </c>
      <c r="CS166" s="20">
        <v>1</v>
      </c>
      <c r="CT166" s="22">
        <v>0</v>
      </c>
      <c r="CU166" s="22">
        <v>0</v>
      </c>
      <c r="CV166" s="22">
        <v>0</v>
      </c>
      <c r="CW166" s="21">
        <v>0</v>
      </c>
      <c r="CX166" s="22">
        <v>0</v>
      </c>
      <c r="CY166" s="22">
        <v>0</v>
      </c>
      <c r="CZ166" s="21">
        <v>0</v>
      </c>
      <c r="DA166" s="22">
        <v>0</v>
      </c>
      <c r="DB166" s="22">
        <v>0</v>
      </c>
      <c r="DC166" s="21">
        <v>0</v>
      </c>
      <c r="DD166" s="22">
        <v>0</v>
      </c>
      <c r="DE166" s="22">
        <v>0</v>
      </c>
      <c r="DF166" s="22">
        <v>0</v>
      </c>
      <c r="DG166" s="21">
        <v>0</v>
      </c>
      <c r="DH166" s="21">
        <v>0</v>
      </c>
      <c r="DI166" s="21">
        <v>0</v>
      </c>
      <c r="DJ166" s="22">
        <v>0</v>
      </c>
      <c r="DK166" s="22">
        <v>0</v>
      </c>
      <c r="DL166" s="22">
        <v>0</v>
      </c>
      <c r="DM166" s="21">
        <v>0</v>
      </c>
      <c r="DN166" s="22">
        <v>0</v>
      </c>
      <c r="DO166" s="22">
        <v>0</v>
      </c>
      <c r="DP166" s="22">
        <v>0</v>
      </c>
      <c r="DQ166" s="21">
        <v>0</v>
      </c>
      <c r="DR166" s="19">
        <f t="shared" si="40"/>
        <v>0</v>
      </c>
      <c r="DS166" s="19">
        <f t="shared" si="41"/>
        <v>0</v>
      </c>
      <c r="DT166" s="20">
        <f t="shared" si="42"/>
        <v>1</v>
      </c>
      <c r="DU166" s="19">
        <f t="shared" si="43"/>
        <v>0</v>
      </c>
      <c r="DV166" s="19">
        <f t="shared" si="44"/>
        <v>0</v>
      </c>
      <c r="DW166" s="19">
        <f t="shared" si="45"/>
        <v>0</v>
      </c>
      <c r="DX166" s="19">
        <f t="shared" si="46"/>
        <v>0</v>
      </c>
      <c r="DY166" s="19">
        <f t="shared" si="47"/>
        <v>0</v>
      </c>
    </row>
    <row r="167" spans="1:129" ht="14.5" customHeight="1" x14ac:dyDescent="0.35">
      <c r="A167">
        <v>2463</v>
      </c>
      <c r="B167" t="s">
        <v>761</v>
      </c>
      <c r="C167" t="s">
        <v>1106</v>
      </c>
      <c r="D167" t="s">
        <v>1107</v>
      </c>
      <c r="E167" t="s">
        <v>1108</v>
      </c>
      <c r="F167" t="s">
        <v>1109</v>
      </c>
      <c r="G167" t="s">
        <v>1110</v>
      </c>
      <c r="H167" t="s">
        <v>932</v>
      </c>
      <c r="I167">
        <v>2021</v>
      </c>
      <c r="J167" t="s">
        <v>1111</v>
      </c>
      <c r="K167" t="s">
        <v>1112</v>
      </c>
      <c r="L167">
        <v>573</v>
      </c>
      <c r="N167" t="s">
        <v>1113</v>
      </c>
      <c r="O167" t="s">
        <v>182</v>
      </c>
      <c r="P167" t="s">
        <v>123</v>
      </c>
      <c r="Q167" t="s">
        <v>1114</v>
      </c>
      <c r="R167" t="s">
        <v>125</v>
      </c>
      <c r="S167" t="s">
        <v>126</v>
      </c>
      <c r="T167" t="s">
        <v>127</v>
      </c>
      <c r="U167" t="s">
        <v>1115</v>
      </c>
      <c r="V167">
        <v>0</v>
      </c>
      <c r="W167">
        <v>0</v>
      </c>
      <c r="X167">
        <v>0</v>
      </c>
      <c r="Y167">
        <v>0</v>
      </c>
      <c r="Z167">
        <v>0</v>
      </c>
      <c r="AA167">
        <v>0</v>
      </c>
      <c r="AB167">
        <v>0</v>
      </c>
      <c r="AC167">
        <v>0</v>
      </c>
      <c r="AD167">
        <v>0</v>
      </c>
      <c r="AE167">
        <v>0</v>
      </c>
      <c r="AF167">
        <v>0</v>
      </c>
      <c r="AG167" s="28">
        <v>0</v>
      </c>
      <c r="AH167" s="28">
        <v>0</v>
      </c>
      <c r="AI167" s="28">
        <v>0</v>
      </c>
      <c r="AJ167" s="28">
        <v>0</v>
      </c>
      <c r="AK167" s="29">
        <f t="shared" si="32"/>
        <v>0</v>
      </c>
      <c r="AL167" s="30">
        <f t="shared" si="33"/>
        <v>0</v>
      </c>
      <c r="AM167" s="27">
        <v>0</v>
      </c>
      <c r="AN167" s="27">
        <v>0</v>
      </c>
      <c r="AO167" s="27">
        <v>0</v>
      </c>
      <c r="AP167" s="27">
        <v>0</v>
      </c>
      <c r="AQ167" s="27">
        <v>0</v>
      </c>
      <c r="AR167" s="27">
        <v>0</v>
      </c>
      <c r="AS167" s="31">
        <f t="shared" si="34"/>
        <v>0</v>
      </c>
      <c r="AT167" s="32">
        <f t="shared" si="35"/>
        <v>0</v>
      </c>
      <c r="AU167" s="24">
        <v>0</v>
      </c>
      <c r="AV167" s="24">
        <v>1</v>
      </c>
      <c r="AW167" s="24">
        <v>0</v>
      </c>
      <c r="AX167" s="24">
        <v>0</v>
      </c>
      <c r="AY167" s="24">
        <v>0</v>
      </c>
      <c r="AZ167" s="25">
        <f t="shared" si="36"/>
        <v>1</v>
      </c>
      <c r="BA167" s="26">
        <f t="shared" si="37"/>
        <v>1</v>
      </c>
      <c r="BB167" s="23">
        <f t="shared" si="38"/>
        <v>1</v>
      </c>
      <c r="BC167" s="20">
        <f t="shared" si="39"/>
        <v>1</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s="21">
        <v>1</v>
      </c>
      <c r="CR167" s="22">
        <v>0</v>
      </c>
      <c r="CS167" s="20">
        <v>1</v>
      </c>
      <c r="CT167" s="22">
        <v>0</v>
      </c>
      <c r="CU167" s="22">
        <v>0</v>
      </c>
      <c r="CV167" s="22">
        <v>0</v>
      </c>
      <c r="CW167" s="21">
        <v>0</v>
      </c>
      <c r="CX167" s="22">
        <v>0</v>
      </c>
      <c r="CY167" s="22">
        <v>0</v>
      </c>
      <c r="CZ167" s="21">
        <v>0</v>
      </c>
      <c r="DA167" s="22">
        <v>0</v>
      </c>
      <c r="DB167" s="22">
        <v>0</v>
      </c>
      <c r="DC167" s="21">
        <v>0</v>
      </c>
      <c r="DD167" s="22">
        <v>0</v>
      </c>
      <c r="DE167" s="22">
        <v>0</v>
      </c>
      <c r="DF167" s="22">
        <v>0</v>
      </c>
      <c r="DG167" s="21">
        <v>0</v>
      </c>
      <c r="DH167" s="21">
        <v>0</v>
      </c>
      <c r="DI167" s="21">
        <v>0</v>
      </c>
      <c r="DJ167" s="22">
        <v>0</v>
      </c>
      <c r="DK167" s="22">
        <v>0</v>
      </c>
      <c r="DL167" s="22">
        <v>0</v>
      </c>
      <c r="DM167" s="21">
        <v>0</v>
      </c>
      <c r="DN167" s="22">
        <v>0</v>
      </c>
      <c r="DO167" s="22">
        <v>0</v>
      </c>
      <c r="DP167" s="22">
        <v>0</v>
      </c>
      <c r="DQ167" s="21">
        <v>0</v>
      </c>
      <c r="DR167" s="19">
        <f t="shared" si="40"/>
        <v>0</v>
      </c>
      <c r="DS167" s="19">
        <f t="shared" si="41"/>
        <v>0</v>
      </c>
      <c r="DT167" s="20">
        <f t="shared" si="42"/>
        <v>1</v>
      </c>
      <c r="DU167" s="19">
        <f t="shared" si="43"/>
        <v>0</v>
      </c>
      <c r="DV167" s="19">
        <f t="shared" si="44"/>
        <v>0</v>
      </c>
      <c r="DW167" s="19">
        <f t="shared" si="45"/>
        <v>0</v>
      </c>
      <c r="DX167" s="19">
        <f t="shared" si="46"/>
        <v>0</v>
      </c>
      <c r="DY167" s="19">
        <f t="shared" si="47"/>
        <v>0</v>
      </c>
    </row>
    <row r="168" spans="1:129" ht="14.5" customHeight="1" x14ac:dyDescent="0.35">
      <c r="A168">
        <v>2669</v>
      </c>
      <c r="B168" t="s">
        <v>2866</v>
      </c>
      <c r="C168" t="s">
        <v>2867</v>
      </c>
      <c r="D168" t="s">
        <v>2868</v>
      </c>
      <c r="E168" t="s">
        <v>2869</v>
      </c>
      <c r="F168" t="s">
        <v>574</v>
      </c>
      <c r="G168" t="s">
        <v>2870</v>
      </c>
      <c r="H168" t="s">
        <v>2451</v>
      </c>
      <c r="I168">
        <v>2021</v>
      </c>
      <c r="J168" t="s">
        <v>2871</v>
      </c>
      <c r="K168" t="s">
        <v>2872</v>
      </c>
      <c r="L168">
        <v>57</v>
      </c>
      <c r="M168">
        <v>6</v>
      </c>
      <c r="N168" t="s">
        <v>2873</v>
      </c>
      <c r="O168" t="s">
        <v>863</v>
      </c>
      <c r="P168" t="s">
        <v>123</v>
      </c>
      <c r="Q168" t="s">
        <v>2874</v>
      </c>
      <c r="R168" t="s">
        <v>125</v>
      </c>
      <c r="S168" t="s">
        <v>126</v>
      </c>
      <c r="T168" t="s">
        <v>127</v>
      </c>
      <c r="U168" t="s">
        <v>2875</v>
      </c>
      <c r="V168">
        <v>0</v>
      </c>
      <c r="W168">
        <v>0</v>
      </c>
      <c r="X168">
        <v>0</v>
      </c>
      <c r="Y168">
        <v>0</v>
      </c>
      <c r="Z168">
        <v>0</v>
      </c>
      <c r="AA168">
        <v>0</v>
      </c>
      <c r="AB168">
        <v>0</v>
      </c>
      <c r="AC168">
        <v>0</v>
      </c>
      <c r="AD168">
        <v>0</v>
      </c>
      <c r="AE168">
        <v>1</v>
      </c>
      <c r="AF168">
        <v>0</v>
      </c>
      <c r="AG168" s="28">
        <v>0</v>
      </c>
      <c r="AH168" s="28">
        <v>0</v>
      </c>
      <c r="AI168" s="28">
        <v>0</v>
      </c>
      <c r="AJ168" s="28">
        <v>0</v>
      </c>
      <c r="AK168" s="29">
        <f t="shared" si="32"/>
        <v>0</v>
      </c>
      <c r="AL168" s="30">
        <f t="shared" si="33"/>
        <v>0</v>
      </c>
      <c r="AM168" s="27">
        <v>0</v>
      </c>
      <c r="AN168" s="27">
        <v>0</v>
      </c>
      <c r="AO168" s="27">
        <v>0</v>
      </c>
      <c r="AP168" s="27">
        <v>0</v>
      </c>
      <c r="AQ168" s="27">
        <v>0</v>
      </c>
      <c r="AR168" s="27">
        <v>0</v>
      </c>
      <c r="AS168" s="31">
        <f t="shared" si="34"/>
        <v>0</v>
      </c>
      <c r="AT168" s="32">
        <f t="shared" si="35"/>
        <v>0</v>
      </c>
      <c r="AU168" s="24">
        <v>0</v>
      </c>
      <c r="AV168" s="24">
        <v>0</v>
      </c>
      <c r="AW168" s="24">
        <v>0</v>
      </c>
      <c r="AX168" s="24">
        <v>0</v>
      </c>
      <c r="AY168" s="24">
        <v>1</v>
      </c>
      <c r="AZ168" s="25">
        <f t="shared" si="36"/>
        <v>1</v>
      </c>
      <c r="BA168" s="26">
        <f t="shared" si="37"/>
        <v>1</v>
      </c>
      <c r="BB168" s="23">
        <f t="shared" si="38"/>
        <v>1</v>
      </c>
      <c r="BC168" s="20">
        <f t="shared" si="39"/>
        <v>1</v>
      </c>
      <c r="BD168">
        <v>0</v>
      </c>
      <c r="BE168">
        <v>0</v>
      </c>
      <c r="BF168">
        <v>0</v>
      </c>
      <c r="BG168">
        <v>0</v>
      </c>
      <c r="BH168">
        <v>0</v>
      </c>
      <c r="BI168">
        <v>0</v>
      </c>
      <c r="BJ168">
        <v>0</v>
      </c>
      <c r="BK168">
        <v>0</v>
      </c>
      <c r="BL168">
        <v>0</v>
      </c>
      <c r="BM168">
        <v>0</v>
      </c>
      <c r="BN168">
        <v>0</v>
      </c>
      <c r="BO168">
        <v>0</v>
      </c>
      <c r="BP168">
        <v>0</v>
      </c>
      <c r="BQ168">
        <v>1</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s="21">
        <v>1</v>
      </c>
      <c r="CR168" s="22">
        <v>0</v>
      </c>
      <c r="CS168" s="20">
        <v>1</v>
      </c>
      <c r="CT168" s="22">
        <v>0</v>
      </c>
      <c r="CU168" s="22">
        <v>0</v>
      </c>
      <c r="CV168" s="22">
        <v>0</v>
      </c>
      <c r="CW168" s="21">
        <v>0</v>
      </c>
      <c r="CX168" s="22">
        <v>0</v>
      </c>
      <c r="CY168" s="22">
        <v>0</v>
      </c>
      <c r="CZ168" s="21">
        <v>0</v>
      </c>
      <c r="DA168" s="22">
        <v>0</v>
      </c>
      <c r="DB168" s="22">
        <v>0</v>
      </c>
      <c r="DC168" s="21">
        <v>0</v>
      </c>
      <c r="DD168" s="22">
        <v>0</v>
      </c>
      <c r="DE168" s="22">
        <v>0</v>
      </c>
      <c r="DF168" s="22">
        <v>0</v>
      </c>
      <c r="DG168" s="21">
        <v>0</v>
      </c>
      <c r="DH168" s="21">
        <v>0</v>
      </c>
      <c r="DI168" s="21">
        <v>0</v>
      </c>
      <c r="DJ168" s="22">
        <v>0</v>
      </c>
      <c r="DK168" s="22">
        <v>0</v>
      </c>
      <c r="DL168" s="22">
        <v>0</v>
      </c>
      <c r="DM168" s="21">
        <v>0</v>
      </c>
      <c r="DN168" s="22">
        <v>0</v>
      </c>
      <c r="DO168" s="22">
        <v>0</v>
      </c>
      <c r="DP168" s="22">
        <v>0</v>
      </c>
      <c r="DQ168" s="21">
        <v>0</v>
      </c>
      <c r="DR168" s="19">
        <f t="shared" si="40"/>
        <v>0</v>
      </c>
      <c r="DS168" s="19">
        <f t="shared" si="41"/>
        <v>0</v>
      </c>
      <c r="DT168" s="20">
        <f t="shared" si="42"/>
        <v>1</v>
      </c>
      <c r="DU168" s="19">
        <f t="shared" si="43"/>
        <v>0</v>
      </c>
      <c r="DV168" s="19">
        <f t="shared" si="44"/>
        <v>0</v>
      </c>
      <c r="DW168" s="19">
        <f t="shared" si="45"/>
        <v>0</v>
      </c>
      <c r="DX168" s="19">
        <f t="shared" si="46"/>
        <v>0</v>
      </c>
      <c r="DY168" s="19">
        <f t="shared" si="47"/>
        <v>0</v>
      </c>
    </row>
    <row r="169" spans="1:129" ht="14.5" customHeight="1" x14ac:dyDescent="0.35">
      <c r="A169">
        <v>2766</v>
      </c>
      <c r="B169" t="s">
        <v>244</v>
      </c>
      <c r="C169" t="s">
        <v>3392</v>
      </c>
      <c r="D169" t="s">
        <v>3393</v>
      </c>
      <c r="E169" t="s">
        <v>3394</v>
      </c>
      <c r="F169" t="s">
        <v>1109</v>
      </c>
      <c r="G169" t="s">
        <v>3395</v>
      </c>
      <c r="H169" t="s">
        <v>303</v>
      </c>
      <c r="I169">
        <v>2021</v>
      </c>
      <c r="J169" t="s">
        <v>3396</v>
      </c>
      <c r="K169" t="s">
        <v>1112</v>
      </c>
      <c r="L169">
        <v>567</v>
      </c>
      <c r="N169">
        <v>110235</v>
      </c>
      <c r="O169" t="s">
        <v>182</v>
      </c>
      <c r="P169" t="s">
        <v>123</v>
      </c>
      <c r="Q169" t="s">
        <v>3397</v>
      </c>
      <c r="R169" t="s">
        <v>266</v>
      </c>
      <c r="S169" t="s">
        <v>126</v>
      </c>
      <c r="T169" t="s">
        <v>127</v>
      </c>
      <c r="U169" t="s">
        <v>3398</v>
      </c>
      <c r="V169">
        <v>0</v>
      </c>
      <c r="W169">
        <v>1</v>
      </c>
      <c r="X169">
        <v>0</v>
      </c>
      <c r="Y169">
        <v>0</v>
      </c>
      <c r="Z169">
        <v>0</v>
      </c>
      <c r="AA169">
        <v>0</v>
      </c>
      <c r="AB169">
        <v>0</v>
      </c>
      <c r="AC169">
        <v>0</v>
      </c>
      <c r="AD169">
        <v>0</v>
      </c>
      <c r="AE169">
        <v>0</v>
      </c>
      <c r="AF169">
        <v>0</v>
      </c>
      <c r="AG169" s="28">
        <v>0</v>
      </c>
      <c r="AH169" s="28">
        <v>0</v>
      </c>
      <c r="AI169" s="28">
        <v>0</v>
      </c>
      <c r="AJ169" s="28">
        <v>0</v>
      </c>
      <c r="AK169" s="29">
        <f t="shared" si="32"/>
        <v>0</v>
      </c>
      <c r="AL169" s="30">
        <f t="shared" si="33"/>
        <v>0</v>
      </c>
      <c r="AM169" s="27">
        <v>0</v>
      </c>
      <c r="AN169" s="27">
        <v>0</v>
      </c>
      <c r="AO169" s="27">
        <v>0</v>
      </c>
      <c r="AP169" s="27">
        <v>0</v>
      </c>
      <c r="AQ169" s="27">
        <v>0</v>
      </c>
      <c r="AR169" s="27">
        <v>0</v>
      </c>
      <c r="AS169" s="31">
        <f t="shared" si="34"/>
        <v>0</v>
      </c>
      <c r="AT169" s="32">
        <f t="shared" si="35"/>
        <v>0</v>
      </c>
      <c r="AU169" s="24">
        <v>0</v>
      </c>
      <c r="AV169" s="24">
        <v>1</v>
      </c>
      <c r="AW169" s="24">
        <v>0</v>
      </c>
      <c r="AX169" s="24">
        <v>0</v>
      </c>
      <c r="AY169" s="24">
        <v>0</v>
      </c>
      <c r="AZ169" s="25">
        <f t="shared" si="36"/>
        <v>1</v>
      </c>
      <c r="BA169" s="26">
        <f t="shared" si="37"/>
        <v>1</v>
      </c>
      <c r="BB169" s="23">
        <f t="shared" si="38"/>
        <v>1</v>
      </c>
      <c r="BC169" s="20">
        <f t="shared" si="39"/>
        <v>1</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s="21">
        <v>1</v>
      </c>
      <c r="CR169" s="22">
        <v>0</v>
      </c>
      <c r="CS169" s="20">
        <v>1</v>
      </c>
      <c r="CT169" s="22">
        <v>0</v>
      </c>
      <c r="CU169" s="22">
        <v>0</v>
      </c>
      <c r="CV169" s="22">
        <v>0</v>
      </c>
      <c r="CW169" s="21">
        <v>0</v>
      </c>
      <c r="CX169" s="22">
        <v>0</v>
      </c>
      <c r="CY169" s="22">
        <v>0</v>
      </c>
      <c r="CZ169" s="21">
        <v>0</v>
      </c>
      <c r="DA169" s="22">
        <v>0</v>
      </c>
      <c r="DB169" s="22">
        <v>0</v>
      </c>
      <c r="DC169" s="21">
        <v>0</v>
      </c>
      <c r="DD169" s="22">
        <v>0</v>
      </c>
      <c r="DE169" s="22">
        <v>0</v>
      </c>
      <c r="DF169" s="22">
        <v>0</v>
      </c>
      <c r="DG169" s="21">
        <v>0</v>
      </c>
      <c r="DH169" s="21">
        <v>0</v>
      </c>
      <c r="DI169" s="21">
        <v>0</v>
      </c>
      <c r="DJ169" s="22">
        <v>0</v>
      </c>
      <c r="DK169" s="22">
        <v>0</v>
      </c>
      <c r="DL169" s="22">
        <v>0</v>
      </c>
      <c r="DM169" s="21">
        <v>0</v>
      </c>
      <c r="DN169" s="22">
        <v>0</v>
      </c>
      <c r="DO169" s="22">
        <v>0</v>
      </c>
      <c r="DP169" s="22">
        <v>0</v>
      </c>
      <c r="DQ169" s="21">
        <v>0</v>
      </c>
      <c r="DR169" s="19">
        <f t="shared" si="40"/>
        <v>0</v>
      </c>
      <c r="DS169" s="19">
        <f t="shared" si="41"/>
        <v>0</v>
      </c>
      <c r="DT169" s="20">
        <f t="shared" si="42"/>
        <v>1</v>
      </c>
      <c r="DU169" s="19">
        <f t="shared" si="43"/>
        <v>0</v>
      </c>
      <c r="DV169" s="19">
        <f t="shared" si="44"/>
        <v>0</v>
      </c>
      <c r="DW169" s="19">
        <f t="shared" si="45"/>
        <v>0</v>
      </c>
      <c r="DX169" s="19">
        <f t="shared" si="46"/>
        <v>0</v>
      </c>
      <c r="DY169" s="19">
        <f t="shared" si="47"/>
        <v>0</v>
      </c>
    </row>
    <row r="170" spans="1:129" ht="14.5" customHeight="1" x14ac:dyDescent="0.35">
      <c r="A170">
        <v>2464</v>
      </c>
      <c r="B170" t="s">
        <v>244</v>
      </c>
      <c r="C170" t="s">
        <v>1116</v>
      </c>
      <c r="D170" t="s">
        <v>1117</v>
      </c>
      <c r="E170" t="s">
        <v>1118</v>
      </c>
      <c r="F170" t="s">
        <v>1119</v>
      </c>
      <c r="G170" t="s">
        <v>1120</v>
      </c>
      <c r="H170" t="s">
        <v>1121</v>
      </c>
      <c r="I170">
        <v>2021</v>
      </c>
      <c r="J170" t="s">
        <v>1122</v>
      </c>
      <c r="K170" t="s">
        <v>1123</v>
      </c>
      <c r="N170" t="s">
        <v>1124</v>
      </c>
      <c r="O170" t="s">
        <v>863</v>
      </c>
      <c r="P170" t="s">
        <v>123</v>
      </c>
      <c r="Q170" t="s">
        <v>1125</v>
      </c>
      <c r="R170" t="s">
        <v>125</v>
      </c>
      <c r="S170" t="s">
        <v>126</v>
      </c>
      <c r="T170" t="s">
        <v>127</v>
      </c>
      <c r="U170" t="s">
        <v>1126</v>
      </c>
      <c r="V170">
        <v>0</v>
      </c>
      <c r="W170">
        <v>0</v>
      </c>
      <c r="X170">
        <v>0</v>
      </c>
      <c r="Y170">
        <v>0</v>
      </c>
      <c r="Z170">
        <v>0</v>
      </c>
      <c r="AA170">
        <v>0</v>
      </c>
      <c r="AB170">
        <v>0</v>
      </c>
      <c r="AC170">
        <v>0</v>
      </c>
      <c r="AD170">
        <v>0</v>
      </c>
      <c r="AE170">
        <v>0</v>
      </c>
      <c r="AF170">
        <v>0</v>
      </c>
      <c r="AG170" s="28">
        <v>0</v>
      </c>
      <c r="AH170" s="28">
        <v>0</v>
      </c>
      <c r="AI170" s="28">
        <v>0</v>
      </c>
      <c r="AJ170" s="28">
        <v>0</v>
      </c>
      <c r="AK170" s="29">
        <f t="shared" si="32"/>
        <v>0</v>
      </c>
      <c r="AL170" s="30">
        <f t="shared" si="33"/>
        <v>0</v>
      </c>
      <c r="AM170" s="27">
        <v>0</v>
      </c>
      <c r="AN170" s="27">
        <v>0</v>
      </c>
      <c r="AO170" s="27">
        <v>0</v>
      </c>
      <c r="AP170" s="27">
        <v>0</v>
      </c>
      <c r="AQ170" s="27">
        <v>0</v>
      </c>
      <c r="AR170" s="27">
        <v>0</v>
      </c>
      <c r="AS170" s="31">
        <f t="shared" si="34"/>
        <v>0</v>
      </c>
      <c r="AT170" s="32">
        <f t="shared" si="35"/>
        <v>0</v>
      </c>
      <c r="AU170" s="24">
        <v>0</v>
      </c>
      <c r="AV170" s="24">
        <v>0</v>
      </c>
      <c r="AW170" s="24">
        <v>1</v>
      </c>
      <c r="AX170" s="24">
        <v>0</v>
      </c>
      <c r="AY170" s="24">
        <v>0</v>
      </c>
      <c r="AZ170" s="25">
        <f t="shared" si="36"/>
        <v>1</v>
      </c>
      <c r="BA170" s="26">
        <f t="shared" si="37"/>
        <v>1</v>
      </c>
      <c r="BB170" s="23">
        <f t="shared" si="38"/>
        <v>1</v>
      </c>
      <c r="BC170" s="20">
        <f t="shared" si="39"/>
        <v>1</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s="21">
        <v>1</v>
      </c>
      <c r="CR170" s="22">
        <v>0</v>
      </c>
      <c r="CS170" s="20">
        <v>1</v>
      </c>
      <c r="CT170" s="22">
        <v>0</v>
      </c>
      <c r="CU170" s="22">
        <v>0</v>
      </c>
      <c r="CV170" s="22">
        <v>0</v>
      </c>
      <c r="CW170" s="21">
        <v>0</v>
      </c>
      <c r="CX170" s="22">
        <v>0</v>
      </c>
      <c r="CY170" s="22">
        <v>0</v>
      </c>
      <c r="CZ170" s="21">
        <v>0</v>
      </c>
      <c r="DA170" s="22">
        <v>0</v>
      </c>
      <c r="DB170" s="22">
        <v>0</v>
      </c>
      <c r="DC170" s="21">
        <v>0</v>
      </c>
      <c r="DD170" s="22">
        <v>0</v>
      </c>
      <c r="DE170" s="22">
        <v>0</v>
      </c>
      <c r="DF170" s="22">
        <v>0</v>
      </c>
      <c r="DG170" s="21">
        <v>0</v>
      </c>
      <c r="DH170" s="21">
        <v>0</v>
      </c>
      <c r="DI170" s="21">
        <v>0</v>
      </c>
      <c r="DJ170" s="22">
        <v>0</v>
      </c>
      <c r="DK170" s="22">
        <v>0</v>
      </c>
      <c r="DL170" s="22">
        <v>0</v>
      </c>
      <c r="DM170" s="21">
        <v>0</v>
      </c>
      <c r="DN170" s="22">
        <v>0</v>
      </c>
      <c r="DO170" s="22">
        <v>0</v>
      </c>
      <c r="DP170" s="22">
        <v>0</v>
      </c>
      <c r="DQ170" s="21">
        <v>0</v>
      </c>
      <c r="DR170" s="19">
        <f t="shared" si="40"/>
        <v>0</v>
      </c>
      <c r="DS170" s="19">
        <f t="shared" si="41"/>
        <v>0</v>
      </c>
      <c r="DT170" s="20">
        <f t="shared" si="42"/>
        <v>1</v>
      </c>
      <c r="DU170" s="19">
        <f t="shared" si="43"/>
        <v>0</v>
      </c>
      <c r="DV170" s="19">
        <f t="shared" si="44"/>
        <v>0</v>
      </c>
      <c r="DW170" s="19">
        <f t="shared" si="45"/>
        <v>0</v>
      </c>
      <c r="DX170" s="19">
        <f t="shared" si="46"/>
        <v>0</v>
      </c>
      <c r="DY170" s="19">
        <f t="shared" si="47"/>
        <v>0</v>
      </c>
    </row>
    <row r="171" spans="1:129" ht="14.5" customHeight="1" x14ac:dyDescent="0.35">
      <c r="A171">
        <v>2701</v>
      </c>
      <c r="B171" t="s">
        <v>1226</v>
      </c>
      <c r="C171" t="s">
        <v>3091</v>
      </c>
      <c r="D171" t="s">
        <v>3092</v>
      </c>
      <c r="E171" t="s">
        <v>3093</v>
      </c>
      <c r="F171" t="s">
        <v>3093</v>
      </c>
      <c r="H171" t="s">
        <v>3094</v>
      </c>
      <c r="I171">
        <v>2021</v>
      </c>
      <c r="J171" t="s">
        <v>3095</v>
      </c>
      <c r="O171" t="s">
        <v>3096</v>
      </c>
      <c r="P171" t="s">
        <v>123</v>
      </c>
      <c r="Q171" t="s">
        <v>3097</v>
      </c>
      <c r="R171" t="s">
        <v>140</v>
      </c>
      <c r="S171" t="s">
        <v>296</v>
      </c>
      <c r="U171" t="s">
        <v>3098</v>
      </c>
      <c r="V171">
        <v>0</v>
      </c>
      <c r="W171">
        <v>0</v>
      </c>
      <c r="X171">
        <v>0</v>
      </c>
      <c r="Y171">
        <v>0</v>
      </c>
      <c r="Z171">
        <v>0</v>
      </c>
      <c r="AA171">
        <v>0</v>
      </c>
      <c r="AB171">
        <v>0</v>
      </c>
      <c r="AC171">
        <v>0</v>
      </c>
      <c r="AD171">
        <v>0</v>
      </c>
      <c r="AE171">
        <v>0</v>
      </c>
      <c r="AF171">
        <v>0</v>
      </c>
      <c r="AG171" s="28">
        <v>0</v>
      </c>
      <c r="AH171" s="28">
        <v>0</v>
      </c>
      <c r="AI171" s="28">
        <v>0</v>
      </c>
      <c r="AJ171" s="28">
        <v>0</v>
      </c>
      <c r="AK171" s="29">
        <f t="shared" si="32"/>
        <v>0</v>
      </c>
      <c r="AL171" s="30">
        <f t="shared" si="33"/>
        <v>0</v>
      </c>
      <c r="AM171" s="27">
        <v>1</v>
      </c>
      <c r="AN171" s="27">
        <v>0</v>
      </c>
      <c r="AO171" s="27">
        <v>0</v>
      </c>
      <c r="AP171" s="27">
        <v>1</v>
      </c>
      <c r="AQ171" s="27">
        <v>0</v>
      </c>
      <c r="AR171" s="27">
        <v>0</v>
      </c>
      <c r="AS171" s="31">
        <f t="shared" si="34"/>
        <v>2</v>
      </c>
      <c r="AT171" s="32">
        <f t="shared" si="35"/>
        <v>1</v>
      </c>
      <c r="AU171" s="24">
        <v>0</v>
      </c>
      <c r="AV171" s="24">
        <v>0</v>
      </c>
      <c r="AW171" s="24">
        <v>0</v>
      </c>
      <c r="AX171" s="24">
        <v>0</v>
      </c>
      <c r="AY171" s="24">
        <v>0</v>
      </c>
      <c r="AZ171" s="25">
        <f t="shared" si="36"/>
        <v>0</v>
      </c>
      <c r="BA171" s="26">
        <f t="shared" si="37"/>
        <v>0</v>
      </c>
      <c r="BB171" s="23">
        <f t="shared" si="38"/>
        <v>2</v>
      </c>
      <c r="BC171" s="20">
        <f t="shared" si="39"/>
        <v>1</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s="21">
        <v>0</v>
      </c>
      <c r="CR171" s="22">
        <v>0</v>
      </c>
      <c r="CS171" s="20">
        <v>0</v>
      </c>
      <c r="CT171" s="22">
        <v>0</v>
      </c>
      <c r="CU171" s="22">
        <v>0</v>
      </c>
      <c r="CV171" s="22">
        <v>0</v>
      </c>
      <c r="CW171" s="21">
        <v>0</v>
      </c>
      <c r="CX171" s="22">
        <v>0</v>
      </c>
      <c r="CY171" s="22">
        <v>0</v>
      </c>
      <c r="CZ171" s="21">
        <v>0</v>
      </c>
      <c r="DA171" s="22">
        <v>0</v>
      </c>
      <c r="DB171" s="22">
        <v>0</v>
      </c>
      <c r="DC171" s="21">
        <v>0</v>
      </c>
      <c r="DD171" s="22">
        <v>0</v>
      </c>
      <c r="DE171" s="22">
        <v>0</v>
      </c>
      <c r="DF171" s="22">
        <v>0</v>
      </c>
      <c r="DG171" s="21">
        <v>1</v>
      </c>
      <c r="DH171" s="21">
        <v>0</v>
      </c>
      <c r="DI171" s="21">
        <v>0</v>
      </c>
      <c r="DJ171" s="22">
        <v>0</v>
      </c>
      <c r="DK171" s="22">
        <v>0</v>
      </c>
      <c r="DL171" s="22">
        <v>0</v>
      </c>
      <c r="DM171" s="21">
        <v>0</v>
      </c>
      <c r="DN171" s="22">
        <v>0</v>
      </c>
      <c r="DO171" s="22">
        <v>0</v>
      </c>
      <c r="DP171" s="22">
        <v>0</v>
      </c>
      <c r="DQ171" s="21">
        <v>0</v>
      </c>
      <c r="DR171" s="19">
        <f t="shared" si="40"/>
        <v>0</v>
      </c>
      <c r="DS171" s="19">
        <f t="shared" si="41"/>
        <v>0</v>
      </c>
      <c r="DT171" s="20">
        <f t="shared" si="42"/>
        <v>0</v>
      </c>
      <c r="DU171" s="19">
        <f t="shared" si="43"/>
        <v>0</v>
      </c>
      <c r="DV171" s="19">
        <f t="shared" si="44"/>
        <v>0</v>
      </c>
      <c r="DW171" s="19">
        <f t="shared" si="45"/>
        <v>0</v>
      </c>
      <c r="DX171" s="19">
        <f t="shared" si="46"/>
        <v>0</v>
      </c>
      <c r="DY171" s="19">
        <f t="shared" si="47"/>
        <v>0</v>
      </c>
    </row>
    <row r="172" spans="1:129" ht="14.5" customHeight="1" x14ac:dyDescent="0.35">
      <c r="A172">
        <v>2355</v>
      </c>
      <c r="B172" t="s">
        <v>185</v>
      </c>
      <c r="C172" t="s">
        <v>298</v>
      </c>
      <c r="D172" t="s">
        <v>299</v>
      </c>
      <c r="E172" t="s">
        <v>300</v>
      </c>
      <c r="F172" t="s">
        <v>301</v>
      </c>
      <c r="G172" t="s">
        <v>302</v>
      </c>
      <c r="H172" t="s">
        <v>303</v>
      </c>
      <c r="I172">
        <v>2021</v>
      </c>
      <c r="J172" t="s">
        <v>304</v>
      </c>
      <c r="K172" t="s">
        <v>305</v>
      </c>
      <c r="L172">
        <v>11</v>
      </c>
      <c r="N172" t="s">
        <v>306</v>
      </c>
      <c r="P172" t="s">
        <v>123</v>
      </c>
      <c r="Q172" t="s">
        <v>307</v>
      </c>
      <c r="R172" t="s">
        <v>140</v>
      </c>
      <c r="S172" t="s">
        <v>126</v>
      </c>
      <c r="T172" t="s">
        <v>127</v>
      </c>
      <c r="U172" t="s">
        <v>308</v>
      </c>
      <c r="V172">
        <v>1</v>
      </c>
      <c r="W172">
        <v>0</v>
      </c>
      <c r="X172">
        <v>0</v>
      </c>
      <c r="Y172">
        <v>0</v>
      </c>
      <c r="Z172">
        <v>0</v>
      </c>
      <c r="AA172">
        <v>0</v>
      </c>
      <c r="AB172">
        <v>0</v>
      </c>
      <c r="AC172">
        <v>0</v>
      </c>
      <c r="AD172">
        <v>0</v>
      </c>
      <c r="AE172">
        <v>0</v>
      </c>
      <c r="AF172">
        <v>0</v>
      </c>
      <c r="AG172" s="28">
        <v>0</v>
      </c>
      <c r="AH172" s="28">
        <v>0</v>
      </c>
      <c r="AI172" s="28">
        <v>0</v>
      </c>
      <c r="AJ172" s="28">
        <v>0</v>
      </c>
      <c r="AK172" s="29">
        <f t="shared" si="32"/>
        <v>0</v>
      </c>
      <c r="AL172" s="30">
        <f t="shared" si="33"/>
        <v>0</v>
      </c>
      <c r="AM172" s="27">
        <v>0</v>
      </c>
      <c r="AN172" s="27">
        <v>0</v>
      </c>
      <c r="AO172" s="27">
        <v>0</v>
      </c>
      <c r="AP172" s="27">
        <v>0</v>
      </c>
      <c r="AQ172" s="27">
        <v>0</v>
      </c>
      <c r="AR172" s="27">
        <v>0</v>
      </c>
      <c r="AS172" s="31">
        <f t="shared" si="34"/>
        <v>0</v>
      </c>
      <c r="AT172" s="32">
        <f t="shared" si="35"/>
        <v>0</v>
      </c>
      <c r="AU172" s="24">
        <v>0</v>
      </c>
      <c r="AV172" s="24">
        <v>0</v>
      </c>
      <c r="AW172" s="24">
        <v>1</v>
      </c>
      <c r="AX172" s="24">
        <v>0</v>
      </c>
      <c r="AY172" s="24">
        <v>0</v>
      </c>
      <c r="AZ172" s="25">
        <f t="shared" si="36"/>
        <v>1</v>
      </c>
      <c r="BA172" s="26">
        <f t="shared" si="37"/>
        <v>1</v>
      </c>
      <c r="BB172" s="23">
        <f t="shared" si="38"/>
        <v>1</v>
      </c>
      <c r="BC172" s="20">
        <f t="shared" si="39"/>
        <v>1</v>
      </c>
      <c r="BD172">
        <v>0</v>
      </c>
      <c r="BE172">
        <v>0</v>
      </c>
      <c r="BF172">
        <v>0</v>
      </c>
      <c r="BG172">
        <v>0</v>
      </c>
      <c r="BH172">
        <v>0</v>
      </c>
      <c r="BI172">
        <v>0</v>
      </c>
      <c r="BJ172">
        <v>0</v>
      </c>
      <c r="BK172">
        <v>0</v>
      </c>
      <c r="BL172">
        <v>0</v>
      </c>
      <c r="BM172">
        <v>0</v>
      </c>
      <c r="BN172">
        <v>0</v>
      </c>
      <c r="BO172">
        <v>1</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s="21">
        <v>1</v>
      </c>
      <c r="CR172" s="22">
        <v>0</v>
      </c>
      <c r="CS172" s="20">
        <v>1</v>
      </c>
      <c r="CT172" s="22">
        <v>0</v>
      </c>
      <c r="CU172" s="22">
        <v>0</v>
      </c>
      <c r="CV172" s="22">
        <v>0</v>
      </c>
      <c r="CW172" s="21">
        <v>0</v>
      </c>
      <c r="CX172" s="22">
        <v>0</v>
      </c>
      <c r="CY172" s="22">
        <v>0</v>
      </c>
      <c r="CZ172" s="21">
        <v>0</v>
      </c>
      <c r="DA172" s="22">
        <v>0</v>
      </c>
      <c r="DB172" s="22">
        <v>0</v>
      </c>
      <c r="DC172" s="21">
        <v>0</v>
      </c>
      <c r="DD172" s="22">
        <v>0</v>
      </c>
      <c r="DE172" s="22">
        <v>0</v>
      </c>
      <c r="DF172" s="22">
        <v>0</v>
      </c>
      <c r="DG172" s="21">
        <v>0</v>
      </c>
      <c r="DH172" s="21">
        <v>0</v>
      </c>
      <c r="DI172" s="21">
        <v>0</v>
      </c>
      <c r="DJ172" s="22">
        <v>0</v>
      </c>
      <c r="DK172" s="22">
        <v>0</v>
      </c>
      <c r="DL172" s="22">
        <v>0</v>
      </c>
      <c r="DM172" s="21">
        <v>0</v>
      </c>
      <c r="DN172" s="22">
        <v>0</v>
      </c>
      <c r="DO172" s="22">
        <v>0</v>
      </c>
      <c r="DP172" s="22">
        <v>0</v>
      </c>
      <c r="DQ172" s="21">
        <v>0</v>
      </c>
      <c r="DR172" s="19">
        <f t="shared" si="40"/>
        <v>0</v>
      </c>
      <c r="DS172" s="19">
        <f t="shared" si="41"/>
        <v>0</v>
      </c>
      <c r="DT172" s="20">
        <f t="shared" si="42"/>
        <v>1</v>
      </c>
      <c r="DU172" s="19">
        <f t="shared" si="43"/>
        <v>0</v>
      </c>
      <c r="DV172" s="19">
        <f t="shared" si="44"/>
        <v>0</v>
      </c>
      <c r="DW172" s="19">
        <f t="shared" si="45"/>
        <v>0</v>
      </c>
      <c r="DX172" s="19">
        <f t="shared" si="46"/>
        <v>0</v>
      </c>
      <c r="DY172" s="19">
        <f t="shared" si="47"/>
        <v>0</v>
      </c>
    </row>
    <row r="173" spans="1:129" ht="14.5" customHeight="1" x14ac:dyDescent="0.35">
      <c r="A173">
        <v>2681</v>
      </c>
      <c r="B173" t="s">
        <v>2961</v>
      </c>
      <c r="C173" t="s">
        <v>2962</v>
      </c>
      <c r="D173" t="s">
        <v>2963</v>
      </c>
      <c r="E173" t="s">
        <v>2964</v>
      </c>
      <c r="F173" t="s">
        <v>2964</v>
      </c>
      <c r="H173" t="s">
        <v>2965</v>
      </c>
      <c r="I173">
        <v>2021</v>
      </c>
      <c r="J173" t="s">
        <v>2966</v>
      </c>
      <c r="L173">
        <v>484</v>
      </c>
      <c r="N173" t="s">
        <v>2967</v>
      </c>
      <c r="O173" t="s">
        <v>2968</v>
      </c>
      <c r="P173" t="s">
        <v>123</v>
      </c>
      <c r="Q173" t="s">
        <v>2969</v>
      </c>
      <c r="R173" t="s">
        <v>140</v>
      </c>
      <c r="S173" t="s">
        <v>2041</v>
      </c>
      <c r="T173" t="s">
        <v>2042</v>
      </c>
      <c r="U173" t="s">
        <v>570</v>
      </c>
      <c r="V173">
        <v>0</v>
      </c>
      <c r="W173">
        <v>0</v>
      </c>
      <c r="X173">
        <v>0</v>
      </c>
      <c r="Y173">
        <v>0</v>
      </c>
      <c r="Z173">
        <v>0</v>
      </c>
      <c r="AA173">
        <v>0</v>
      </c>
      <c r="AB173">
        <v>0</v>
      </c>
      <c r="AC173">
        <v>0</v>
      </c>
      <c r="AD173">
        <v>0</v>
      </c>
      <c r="AE173">
        <v>0</v>
      </c>
      <c r="AF173">
        <v>0</v>
      </c>
      <c r="AG173" s="28">
        <v>0</v>
      </c>
      <c r="AH173" s="28">
        <v>1</v>
      </c>
      <c r="AI173" s="28">
        <v>0</v>
      </c>
      <c r="AJ173" s="28">
        <v>0</v>
      </c>
      <c r="AK173" s="29">
        <f t="shared" si="32"/>
        <v>1</v>
      </c>
      <c r="AL173" s="30">
        <f t="shared" si="33"/>
        <v>1</v>
      </c>
      <c r="AM173" s="27">
        <v>0</v>
      </c>
      <c r="AN173" s="27">
        <v>0</v>
      </c>
      <c r="AO173" s="27">
        <v>0</v>
      </c>
      <c r="AP173" s="27">
        <v>0</v>
      </c>
      <c r="AQ173" s="27">
        <v>0</v>
      </c>
      <c r="AR173" s="27">
        <v>0</v>
      </c>
      <c r="AS173" s="31">
        <f t="shared" si="34"/>
        <v>0</v>
      </c>
      <c r="AT173" s="32">
        <f t="shared" si="35"/>
        <v>0</v>
      </c>
      <c r="AU173" s="24">
        <v>0</v>
      </c>
      <c r="AV173" s="24">
        <v>0</v>
      </c>
      <c r="AW173" s="24">
        <v>0</v>
      </c>
      <c r="AX173" s="24">
        <v>0</v>
      </c>
      <c r="AY173" s="24">
        <v>0</v>
      </c>
      <c r="AZ173" s="25">
        <f t="shared" si="36"/>
        <v>0</v>
      </c>
      <c r="BA173" s="26">
        <f t="shared" si="37"/>
        <v>0</v>
      </c>
      <c r="BB173" s="23">
        <f t="shared" si="38"/>
        <v>1</v>
      </c>
      <c r="BC173" s="20">
        <f t="shared" si="39"/>
        <v>1</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s="21">
        <v>0</v>
      </c>
      <c r="CR173" s="22">
        <v>0</v>
      </c>
      <c r="CS173" s="20">
        <v>0</v>
      </c>
      <c r="CT173" s="22">
        <v>0</v>
      </c>
      <c r="CU173" s="22">
        <v>0</v>
      </c>
      <c r="CV173" s="22">
        <v>0</v>
      </c>
      <c r="CW173" s="21">
        <v>1</v>
      </c>
      <c r="CX173" s="22">
        <v>0</v>
      </c>
      <c r="CY173" s="22">
        <v>1</v>
      </c>
      <c r="CZ173" s="21">
        <v>0</v>
      </c>
      <c r="DA173" s="22">
        <v>0</v>
      </c>
      <c r="DB173" s="22">
        <v>0</v>
      </c>
      <c r="DC173" s="21">
        <v>0</v>
      </c>
      <c r="DD173" s="22">
        <v>0</v>
      </c>
      <c r="DE173" s="22">
        <v>0</v>
      </c>
      <c r="DF173" s="22">
        <v>0</v>
      </c>
      <c r="DG173" s="21">
        <v>0</v>
      </c>
      <c r="DH173" s="21">
        <v>0</v>
      </c>
      <c r="DI173" s="21">
        <v>0</v>
      </c>
      <c r="DJ173" s="22">
        <v>0</v>
      </c>
      <c r="DK173" s="22">
        <v>0</v>
      </c>
      <c r="DL173" s="22">
        <v>0</v>
      </c>
      <c r="DM173" s="21">
        <v>0</v>
      </c>
      <c r="DN173" s="22">
        <v>0</v>
      </c>
      <c r="DO173" s="22">
        <v>0</v>
      </c>
      <c r="DP173" s="22">
        <v>0</v>
      </c>
      <c r="DQ173" s="21">
        <v>0</v>
      </c>
      <c r="DR173" s="19">
        <f t="shared" si="40"/>
        <v>0</v>
      </c>
      <c r="DS173" s="19">
        <f t="shared" si="41"/>
        <v>0</v>
      </c>
      <c r="DT173" s="20">
        <f t="shared" si="42"/>
        <v>0</v>
      </c>
      <c r="DU173" s="19">
        <f t="shared" si="43"/>
        <v>0</v>
      </c>
      <c r="DV173" s="19">
        <f t="shared" si="44"/>
        <v>1</v>
      </c>
      <c r="DW173" s="19">
        <f t="shared" si="45"/>
        <v>0</v>
      </c>
      <c r="DX173" s="19">
        <f t="shared" si="46"/>
        <v>0</v>
      </c>
      <c r="DY173" s="19">
        <f t="shared" si="47"/>
        <v>0</v>
      </c>
    </row>
    <row r="174" spans="1:129" ht="14.5" customHeight="1" x14ac:dyDescent="0.35">
      <c r="A174">
        <v>2383</v>
      </c>
      <c r="B174" t="s">
        <v>437</v>
      </c>
      <c r="C174" t="s">
        <v>438</v>
      </c>
      <c r="D174" t="s">
        <v>439</v>
      </c>
      <c r="E174" t="s">
        <v>440</v>
      </c>
      <c r="F174" t="s">
        <v>441</v>
      </c>
      <c r="G174" t="s">
        <v>442</v>
      </c>
      <c r="H174" t="s">
        <v>373</v>
      </c>
      <c r="I174">
        <v>2021</v>
      </c>
      <c r="J174" t="s">
        <v>443</v>
      </c>
      <c r="K174" t="s">
        <v>444</v>
      </c>
      <c r="L174">
        <v>357</v>
      </c>
      <c r="N174" t="s">
        <v>445</v>
      </c>
      <c r="O174" t="s">
        <v>182</v>
      </c>
      <c r="P174" t="s">
        <v>123</v>
      </c>
      <c r="Q174" t="s">
        <v>446</v>
      </c>
      <c r="R174" t="s">
        <v>125</v>
      </c>
      <c r="S174" t="s">
        <v>126</v>
      </c>
      <c r="T174" t="s">
        <v>127</v>
      </c>
      <c r="U174" t="s">
        <v>447</v>
      </c>
      <c r="V174">
        <v>0</v>
      </c>
      <c r="W174">
        <v>0</v>
      </c>
      <c r="X174">
        <v>0</v>
      </c>
      <c r="Y174">
        <v>0</v>
      </c>
      <c r="Z174">
        <v>0</v>
      </c>
      <c r="AA174">
        <v>0</v>
      </c>
      <c r="AB174">
        <v>0</v>
      </c>
      <c r="AC174">
        <v>0</v>
      </c>
      <c r="AD174">
        <v>0</v>
      </c>
      <c r="AE174">
        <v>0</v>
      </c>
      <c r="AF174">
        <v>0</v>
      </c>
      <c r="AG174" s="28">
        <v>0</v>
      </c>
      <c r="AH174" s="28">
        <v>0</v>
      </c>
      <c r="AI174" s="28">
        <v>0</v>
      </c>
      <c r="AJ174" s="28">
        <v>0</v>
      </c>
      <c r="AK174" s="29">
        <f t="shared" si="32"/>
        <v>0</v>
      </c>
      <c r="AL174" s="30">
        <f t="shared" si="33"/>
        <v>0</v>
      </c>
      <c r="AM174" s="27">
        <v>0</v>
      </c>
      <c r="AN174" s="27">
        <v>0</v>
      </c>
      <c r="AO174" s="27">
        <v>0</v>
      </c>
      <c r="AP174" s="27">
        <v>0</v>
      </c>
      <c r="AQ174" s="27">
        <v>0</v>
      </c>
      <c r="AR174" s="27">
        <v>0</v>
      </c>
      <c r="AS174" s="31">
        <f t="shared" si="34"/>
        <v>0</v>
      </c>
      <c r="AT174" s="32">
        <f t="shared" si="35"/>
        <v>0</v>
      </c>
      <c r="AU174" s="24">
        <v>1</v>
      </c>
      <c r="AV174" s="24">
        <v>0</v>
      </c>
      <c r="AW174" s="24">
        <v>0</v>
      </c>
      <c r="AX174" s="24">
        <v>0</v>
      </c>
      <c r="AY174" s="24">
        <v>0</v>
      </c>
      <c r="AZ174" s="25">
        <f t="shared" si="36"/>
        <v>1</v>
      </c>
      <c r="BA174" s="26">
        <f t="shared" si="37"/>
        <v>1</v>
      </c>
      <c r="BB174" s="23">
        <f t="shared" si="38"/>
        <v>1</v>
      </c>
      <c r="BC174" s="20">
        <f t="shared" si="39"/>
        <v>1</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s="21">
        <v>1</v>
      </c>
      <c r="CR174" s="22">
        <v>0</v>
      </c>
      <c r="CS174" s="20">
        <v>1</v>
      </c>
      <c r="CT174" s="22">
        <v>0</v>
      </c>
      <c r="CU174" s="22">
        <v>0</v>
      </c>
      <c r="CV174" s="22">
        <v>0</v>
      </c>
      <c r="CW174" s="21">
        <v>0</v>
      </c>
      <c r="CX174" s="22">
        <v>0</v>
      </c>
      <c r="CY174" s="22">
        <v>0</v>
      </c>
      <c r="CZ174" s="21">
        <v>0</v>
      </c>
      <c r="DA174" s="22">
        <v>0</v>
      </c>
      <c r="DB174" s="22">
        <v>0</v>
      </c>
      <c r="DC174" s="21">
        <v>0</v>
      </c>
      <c r="DD174" s="22">
        <v>0</v>
      </c>
      <c r="DE174" s="22">
        <v>0</v>
      </c>
      <c r="DF174" s="22">
        <v>0</v>
      </c>
      <c r="DG174" s="21">
        <v>0</v>
      </c>
      <c r="DH174" s="21">
        <v>0</v>
      </c>
      <c r="DI174" s="21">
        <v>0</v>
      </c>
      <c r="DJ174" s="22">
        <v>0</v>
      </c>
      <c r="DK174" s="22">
        <v>0</v>
      </c>
      <c r="DL174" s="22">
        <v>0</v>
      </c>
      <c r="DM174" s="21">
        <v>0</v>
      </c>
      <c r="DN174" s="22">
        <v>0</v>
      </c>
      <c r="DO174" s="22">
        <v>0</v>
      </c>
      <c r="DP174" s="22">
        <v>0</v>
      </c>
      <c r="DQ174" s="21">
        <v>0</v>
      </c>
      <c r="DR174" s="19">
        <f t="shared" si="40"/>
        <v>0</v>
      </c>
      <c r="DS174" s="19">
        <f t="shared" si="41"/>
        <v>0</v>
      </c>
      <c r="DT174" s="20">
        <f t="shared" si="42"/>
        <v>1</v>
      </c>
      <c r="DU174" s="19">
        <f t="shared" si="43"/>
        <v>0</v>
      </c>
      <c r="DV174" s="19">
        <f t="shared" si="44"/>
        <v>0</v>
      </c>
      <c r="DW174" s="19">
        <f t="shared" si="45"/>
        <v>0</v>
      </c>
      <c r="DX174" s="19">
        <f t="shared" si="46"/>
        <v>0</v>
      </c>
      <c r="DY174" s="19">
        <f t="shared" si="47"/>
        <v>0</v>
      </c>
    </row>
    <row r="175" spans="1:129" ht="14.5" customHeight="1" x14ac:dyDescent="0.35">
      <c r="A175">
        <v>2577</v>
      </c>
      <c r="B175" t="s">
        <v>485</v>
      </c>
      <c r="C175" t="s">
        <v>2124</v>
      </c>
      <c r="D175" t="s">
        <v>2125</v>
      </c>
      <c r="E175" t="s">
        <v>2126</v>
      </c>
      <c r="F175" t="s">
        <v>2127</v>
      </c>
      <c r="G175" t="s">
        <v>2128</v>
      </c>
      <c r="H175" t="s">
        <v>2129</v>
      </c>
      <c r="I175">
        <v>2021</v>
      </c>
      <c r="J175" t="s">
        <v>2130</v>
      </c>
      <c r="K175" t="s">
        <v>2131</v>
      </c>
      <c r="L175">
        <v>56</v>
      </c>
      <c r="N175" t="s">
        <v>2067</v>
      </c>
      <c r="O175" t="s">
        <v>182</v>
      </c>
      <c r="P175" t="s">
        <v>123</v>
      </c>
      <c r="Q175" t="s">
        <v>2132</v>
      </c>
      <c r="R175" t="s">
        <v>140</v>
      </c>
      <c r="S175" t="s">
        <v>126</v>
      </c>
      <c r="T175" t="s">
        <v>127</v>
      </c>
      <c r="U175" t="s">
        <v>2133</v>
      </c>
      <c r="V175">
        <v>0</v>
      </c>
      <c r="W175">
        <v>0</v>
      </c>
      <c r="X175">
        <v>0</v>
      </c>
      <c r="Y175">
        <v>0</v>
      </c>
      <c r="Z175">
        <v>0</v>
      </c>
      <c r="AA175">
        <v>0</v>
      </c>
      <c r="AB175">
        <v>0</v>
      </c>
      <c r="AC175">
        <v>0</v>
      </c>
      <c r="AD175">
        <v>0</v>
      </c>
      <c r="AE175">
        <v>0</v>
      </c>
      <c r="AF175">
        <v>0</v>
      </c>
      <c r="AG175" s="28">
        <v>0</v>
      </c>
      <c r="AH175" s="28">
        <v>0</v>
      </c>
      <c r="AI175" s="28">
        <v>0</v>
      </c>
      <c r="AJ175" s="28">
        <v>0</v>
      </c>
      <c r="AK175" s="29">
        <f t="shared" si="32"/>
        <v>0</v>
      </c>
      <c r="AL175" s="30">
        <f t="shared" si="33"/>
        <v>0</v>
      </c>
      <c r="AM175" s="27">
        <v>0</v>
      </c>
      <c r="AN175" s="27">
        <v>0</v>
      </c>
      <c r="AO175" s="27">
        <v>0</v>
      </c>
      <c r="AP175" s="27">
        <v>0</v>
      </c>
      <c r="AQ175" s="27">
        <v>0</v>
      </c>
      <c r="AR175" s="27">
        <v>0</v>
      </c>
      <c r="AS175" s="31">
        <f t="shared" si="34"/>
        <v>0</v>
      </c>
      <c r="AT175" s="32">
        <f t="shared" si="35"/>
        <v>0</v>
      </c>
      <c r="AU175" s="24">
        <v>0</v>
      </c>
      <c r="AV175" s="24">
        <v>1</v>
      </c>
      <c r="AW175" s="24">
        <v>0</v>
      </c>
      <c r="AX175" s="24">
        <v>0</v>
      </c>
      <c r="AY175" s="24">
        <v>0</v>
      </c>
      <c r="AZ175" s="25">
        <f t="shared" si="36"/>
        <v>1</v>
      </c>
      <c r="BA175" s="26">
        <f t="shared" si="37"/>
        <v>1</v>
      </c>
      <c r="BB175" s="23">
        <f t="shared" si="38"/>
        <v>1</v>
      </c>
      <c r="BC175" s="20">
        <f t="shared" si="39"/>
        <v>1</v>
      </c>
      <c r="BD175">
        <v>0</v>
      </c>
      <c r="BE175">
        <v>0</v>
      </c>
      <c r="BF175">
        <v>0</v>
      </c>
      <c r="BG175">
        <v>0</v>
      </c>
      <c r="BH175">
        <v>0</v>
      </c>
      <c r="BI175">
        <v>0</v>
      </c>
      <c r="BJ175">
        <v>0</v>
      </c>
      <c r="BK175">
        <v>0</v>
      </c>
      <c r="BL175">
        <v>0</v>
      </c>
      <c r="BM175">
        <v>0</v>
      </c>
      <c r="BN175">
        <v>0</v>
      </c>
      <c r="BO175">
        <v>0</v>
      </c>
      <c r="BP175">
        <v>1</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s="21">
        <v>1</v>
      </c>
      <c r="CR175" s="22">
        <v>0</v>
      </c>
      <c r="CS175" s="20">
        <v>1</v>
      </c>
      <c r="CT175" s="22">
        <v>0</v>
      </c>
      <c r="CU175" s="22">
        <v>0</v>
      </c>
      <c r="CV175" s="22">
        <v>0</v>
      </c>
      <c r="CW175" s="21">
        <v>0</v>
      </c>
      <c r="CX175" s="22">
        <v>0</v>
      </c>
      <c r="CY175" s="22">
        <v>0</v>
      </c>
      <c r="CZ175" s="21">
        <v>0</v>
      </c>
      <c r="DA175" s="22">
        <v>0</v>
      </c>
      <c r="DB175" s="22">
        <v>0</v>
      </c>
      <c r="DC175" s="21">
        <v>0</v>
      </c>
      <c r="DD175" s="22">
        <v>0</v>
      </c>
      <c r="DE175" s="22">
        <v>0</v>
      </c>
      <c r="DF175" s="22">
        <v>0</v>
      </c>
      <c r="DG175" s="21">
        <v>0</v>
      </c>
      <c r="DH175" s="21">
        <v>0</v>
      </c>
      <c r="DI175" s="21">
        <v>0</v>
      </c>
      <c r="DJ175" s="22">
        <v>0</v>
      </c>
      <c r="DK175" s="22">
        <v>0</v>
      </c>
      <c r="DL175" s="22">
        <v>0</v>
      </c>
      <c r="DM175" s="21">
        <v>0</v>
      </c>
      <c r="DN175" s="22">
        <v>0</v>
      </c>
      <c r="DO175" s="22">
        <v>0</v>
      </c>
      <c r="DP175" s="22">
        <v>0</v>
      </c>
      <c r="DQ175" s="21">
        <v>0</v>
      </c>
      <c r="DR175" s="19">
        <f t="shared" si="40"/>
        <v>0</v>
      </c>
      <c r="DS175" s="19">
        <f t="shared" si="41"/>
        <v>0</v>
      </c>
      <c r="DT175" s="20">
        <f t="shared" si="42"/>
        <v>1</v>
      </c>
      <c r="DU175" s="19">
        <f t="shared" si="43"/>
        <v>0</v>
      </c>
      <c r="DV175" s="19">
        <f t="shared" si="44"/>
        <v>0</v>
      </c>
      <c r="DW175" s="19">
        <f t="shared" si="45"/>
        <v>0</v>
      </c>
      <c r="DX175" s="19">
        <f t="shared" si="46"/>
        <v>0</v>
      </c>
      <c r="DY175" s="19">
        <f t="shared" si="47"/>
        <v>0</v>
      </c>
    </row>
    <row r="176" spans="1:129" ht="14.5" customHeight="1" x14ac:dyDescent="0.35">
      <c r="A176">
        <v>2640</v>
      </c>
      <c r="B176" t="s">
        <v>244</v>
      </c>
      <c r="C176" t="s">
        <v>2644</v>
      </c>
      <c r="D176" t="s">
        <v>2645</v>
      </c>
      <c r="E176" t="s">
        <v>2646</v>
      </c>
      <c r="G176" t="s">
        <v>2647</v>
      </c>
      <c r="H176" t="s">
        <v>2648</v>
      </c>
      <c r="I176">
        <v>2021</v>
      </c>
      <c r="J176" t="s">
        <v>2649</v>
      </c>
      <c r="K176" t="s">
        <v>2650</v>
      </c>
      <c r="L176">
        <v>70</v>
      </c>
      <c r="M176">
        <v>5</v>
      </c>
      <c r="N176" t="s">
        <v>2651</v>
      </c>
      <c r="O176" t="s">
        <v>846</v>
      </c>
      <c r="P176" t="s">
        <v>123</v>
      </c>
      <c r="Q176" t="s">
        <v>2652</v>
      </c>
      <c r="R176" t="s">
        <v>125</v>
      </c>
      <c r="S176" t="s">
        <v>126</v>
      </c>
      <c r="T176" t="s">
        <v>127</v>
      </c>
      <c r="U176" t="s">
        <v>2653</v>
      </c>
      <c r="V176">
        <v>0</v>
      </c>
      <c r="W176">
        <v>0</v>
      </c>
      <c r="X176">
        <v>0</v>
      </c>
      <c r="Y176">
        <v>0</v>
      </c>
      <c r="Z176">
        <v>0</v>
      </c>
      <c r="AA176">
        <v>0</v>
      </c>
      <c r="AB176">
        <v>0</v>
      </c>
      <c r="AC176">
        <v>0</v>
      </c>
      <c r="AD176">
        <v>0</v>
      </c>
      <c r="AE176">
        <v>0</v>
      </c>
      <c r="AF176">
        <v>0</v>
      </c>
      <c r="AG176" s="28">
        <v>0</v>
      </c>
      <c r="AH176" s="28">
        <v>0</v>
      </c>
      <c r="AI176" s="28">
        <v>0</v>
      </c>
      <c r="AJ176" s="28">
        <v>0</v>
      </c>
      <c r="AK176" s="29">
        <f t="shared" si="32"/>
        <v>0</v>
      </c>
      <c r="AL176" s="30">
        <f t="shared" si="33"/>
        <v>0</v>
      </c>
      <c r="AM176" s="27">
        <v>0</v>
      </c>
      <c r="AN176" s="27">
        <v>0</v>
      </c>
      <c r="AO176" s="27">
        <v>0</v>
      </c>
      <c r="AP176" s="27">
        <v>0</v>
      </c>
      <c r="AQ176" s="27">
        <v>0</v>
      </c>
      <c r="AR176" s="27">
        <v>0</v>
      </c>
      <c r="AS176" s="31">
        <f t="shared" si="34"/>
        <v>0</v>
      </c>
      <c r="AT176" s="32">
        <f t="shared" si="35"/>
        <v>0</v>
      </c>
      <c r="AU176" s="24">
        <v>0</v>
      </c>
      <c r="AV176" s="24">
        <v>0</v>
      </c>
      <c r="AW176" s="24">
        <v>0</v>
      </c>
      <c r="AX176" s="24">
        <v>0</v>
      </c>
      <c r="AY176" s="24">
        <v>1</v>
      </c>
      <c r="AZ176" s="25">
        <f t="shared" si="36"/>
        <v>1</v>
      </c>
      <c r="BA176" s="26">
        <f t="shared" si="37"/>
        <v>1</v>
      </c>
      <c r="BB176" s="23">
        <f t="shared" si="38"/>
        <v>1</v>
      </c>
      <c r="BC176" s="20">
        <f t="shared" si="39"/>
        <v>1</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s="21">
        <v>1</v>
      </c>
      <c r="CR176" s="22">
        <v>0</v>
      </c>
      <c r="CS176" s="20">
        <v>1</v>
      </c>
      <c r="CT176" s="22">
        <v>0</v>
      </c>
      <c r="CU176" s="22">
        <v>0</v>
      </c>
      <c r="CV176" s="22">
        <v>0</v>
      </c>
      <c r="CW176" s="21">
        <v>0</v>
      </c>
      <c r="CX176" s="22">
        <v>0</v>
      </c>
      <c r="CY176" s="22">
        <v>0</v>
      </c>
      <c r="CZ176" s="21">
        <v>0</v>
      </c>
      <c r="DA176" s="22">
        <v>0</v>
      </c>
      <c r="DB176" s="22">
        <v>0</v>
      </c>
      <c r="DC176" s="21">
        <v>0</v>
      </c>
      <c r="DD176" s="22">
        <v>0</v>
      </c>
      <c r="DE176" s="22">
        <v>0</v>
      </c>
      <c r="DF176" s="22">
        <v>0</v>
      </c>
      <c r="DG176" s="21">
        <v>0</v>
      </c>
      <c r="DH176" s="21">
        <v>0</v>
      </c>
      <c r="DI176" s="21">
        <v>0</v>
      </c>
      <c r="DJ176" s="22">
        <v>0</v>
      </c>
      <c r="DK176" s="22">
        <v>0</v>
      </c>
      <c r="DL176" s="22">
        <v>0</v>
      </c>
      <c r="DM176" s="21">
        <v>0</v>
      </c>
      <c r="DN176" s="22">
        <v>0</v>
      </c>
      <c r="DO176" s="22">
        <v>0</v>
      </c>
      <c r="DP176" s="22">
        <v>0</v>
      </c>
      <c r="DQ176" s="21">
        <v>0</v>
      </c>
      <c r="DR176" s="19">
        <f t="shared" si="40"/>
        <v>0</v>
      </c>
      <c r="DS176" s="19">
        <f t="shared" si="41"/>
        <v>0</v>
      </c>
      <c r="DT176" s="20">
        <f t="shared" si="42"/>
        <v>1</v>
      </c>
      <c r="DU176" s="19">
        <f t="shared" si="43"/>
        <v>0</v>
      </c>
      <c r="DV176" s="19">
        <f t="shared" si="44"/>
        <v>0</v>
      </c>
      <c r="DW176" s="19">
        <f t="shared" si="45"/>
        <v>0</v>
      </c>
      <c r="DX176" s="19">
        <f t="shared" si="46"/>
        <v>0</v>
      </c>
      <c r="DY176" s="19">
        <f t="shared" si="47"/>
        <v>0</v>
      </c>
    </row>
    <row r="177" spans="1:129" ht="14.5" customHeight="1" x14ac:dyDescent="0.35">
      <c r="A177">
        <v>2369</v>
      </c>
      <c r="B177" t="s">
        <v>185</v>
      </c>
      <c r="C177" t="s">
        <v>368</v>
      </c>
      <c r="D177" t="s">
        <v>369</v>
      </c>
      <c r="E177" t="s">
        <v>370</v>
      </c>
      <c r="F177" t="s">
        <v>371</v>
      </c>
      <c r="G177" t="s">
        <v>372</v>
      </c>
      <c r="H177" t="s">
        <v>373</v>
      </c>
      <c r="I177">
        <v>2021</v>
      </c>
      <c r="J177" t="s">
        <v>374</v>
      </c>
      <c r="K177" t="s">
        <v>375</v>
      </c>
      <c r="N177">
        <v>2237</v>
      </c>
      <c r="P177" t="s">
        <v>192</v>
      </c>
      <c r="Q177" t="s">
        <v>376</v>
      </c>
      <c r="R177" t="s">
        <v>140</v>
      </c>
      <c r="S177" t="s">
        <v>377</v>
      </c>
      <c r="T177" t="s">
        <v>378</v>
      </c>
      <c r="U177" t="s">
        <v>379</v>
      </c>
      <c r="V177">
        <v>0</v>
      </c>
      <c r="W177">
        <v>0</v>
      </c>
      <c r="X177">
        <v>0</v>
      </c>
      <c r="Y177">
        <v>0</v>
      </c>
      <c r="Z177">
        <v>0</v>
      </c>
      <c r="AA177">
        <v>0</v>
      </c>
      <c r="AB177">
        <v>0</v>
      </c>
      <c r="AC177">
        <v>0</v>
      </c>
      <c r="AD177">
        <v>0</v>
      </c>
      <c r="AE177">
        <v>0</v>
      </c>
      <c r="AF177">
        <v>0</v>
      </c>
      <c r="AG177" s="28">
        <v>0</v>
      </c>
      <c r="AH177" s="28">
        <v>0</v>
      </c>
      <c r="AI177" s="28">
        <v>0</v>
      </c>
      <c r="AJ177" s="28">
        <v>0</v>
      </c>
      <c r="AK177" s="29">
        <f t="shared" si="32"/>
        <v>0</v>
      </c>
      <c r="AL177" s="30">
        <f t="shared" si="33"/>
        <v>0</v>
      </c>
      <c r="AM177" s="27">
        <v>0</v>
      </c>
      <c r="AN177" s="27">
        <v>0</v>
      </c>
      <c r="AO177" s="27">
        <v>0</v>
      </c>
      <c r="AP177" s="27">
        <v>0</v>
      </c>
      <c r="AQ177" s="27">
        <v>0</v>
      </c>
      <c r="AR177" s="27">
        <v>0</v>
      </c>
      <c r="AS177" s="31">
        <f t="shared" si="34"/>
        <v>0</v>
      </c>
      <c r="AT177" s="32">
        <f t="shared" si="35"/>
        <v>0</v>
      </c>
      <c r="AU177" s="24">
        <v>1</v>
      </c>
      <c r="AV177" s="24">
        <v>0</v>
      </c>
      <c r="AW177" s="24">
        <v>0</v>
      </c>
      <c r="AX177" s="24">
        <v>0</v>
      </c>
      <c r="AY177" s="24">
        <v>0</v>
      </c>
      <c r="AZ177" s="25">
        <f t="shared" si="36"/>
        <v>1</v>
      </c>
      <c r="BA177" s="26">
        <f t="shared" si="37"/>
        <v>1</v>
      </c>
      <c r="BB177" s="23">
        <f t="shared" si="38"/>
        <v>1</v>
      </c>
      <c r="BC177" s="20">
        <f t="shared" si="39"/>
        <v>1</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s="21">
        <v>0</v>
      </c>
      <c r="CR177" s="22">
        <v>0</v>
      </c>
      <c r="CS177" s="20">
        <v>0</v>
      </c>
      <c r="CT177" s="22">
        <v>0</v>
      </c>
      <c r="CU177" s="22">
        <v>0</v>
      </c>
      <c r="CV177" s="22">
        <v>0</v>
      </c>
      <c r="CW177" s="21">
        <v>0</v>
      </c>
      <c r="CX177" s="22">
        <v>0</v>
      </c>
      <c r="CY177" s="22">
        <v>0</v>
      </c>
      <c r="CZ177" s="21">
        <v>0</v>
      </c>
      <c r="DA177" s="22">
        <v>0</v>
      </c>
      <c r="DB177" s="22">
        <v>0</v>
      </c>
      <c r="DC177" s="21">
        <v>1</v>
      </c>
      <c r="DD177" s="22">
        <v>0</v>
      </c>
      <c r="DE177" s="22">
        <v>0</v>
      </c>
      <c r="DF177" s="22">
        <v>1</v>
      </c>
      <c r="DG177" s="21">
        <v>0</v>
      </c>
      <c r="DH177" s="21">
        <v>0</v>
      </c>
      <c r="DI177" s="21">
        <v>0</v>
      </c>
      <c r="DJ177" s="22">
        <v>0</v>
      </c>
      <c r="DK177" s="22">
        <v>0</v>
      </c>
      <c r="DL177" s="22">
        <v>0</v>
      </c>
      <c r="DM177" s="21">
        <v>0</v>
      </c>
      <c r="DN177" s="22">
        <v>0</v>
      </c>
      <c r="DO177" s="22">
        <v>0</v>
      </c>
      <c r="DP177" s="22">
        <v>0</v>
      </c>
      <c r="DQ177" s="21">
        <v>0</v>
      </c>
      <c r="DR177" s="19">
        <f t="shared" si="40"/>
        <v>0</v>
      </c>
      <c r="DS177" s="19">
        <f t="shared" si="41"/>
        <v>0</v>
      </c>
      <c r="DT177" s="20">
        <f t="shared" si="42"/>
        <v>0</v>
      </c>
      <c r="DU177" s="19">
        <f t="shared" si="43"/>
        <v>0</v>
      </c>
      <c r="DV177" s="19">
        <f t="shared" si="44"/>
        <v>0</v>
      </c>
      <c r="DW177" s="19">
        <f t="shared" si="45"/>
        <v>0</v>
      </c>
      <c r="DX177" s="19">
        <f t="shared" si="46"/>
        <v>0</v>
      </c>
      <c r="DY177" s="19">
        <f t="shared" si="47"/>
        <v>0</v>
      </c>
    </row>
    <row r="178" spans="1:129" ht="14.5" customHeight="1" x14ac:dyDescent="0.35">
      <c r="A178">
        <v>2511</v>
      </c>
      <c r="B178" t="s">
        <v>1535</v>
      </c>
      <c r="C178" t="s">
        <v>1536</v>
      </c>
      <c r="D178" t="s">
        <v>1537</v>
      </c>
      <c r="E178" t="s">
        <v>1538</v>
      </c>
      <c r="F178" t="s">
        <v>1539</v>
      </c>
      <c r="G178" t="s">
        <v>1540</v>
      </c>
      <c r="H178" t="s">
        <v>1541</v>
      </c>
      <c r="I178">
        <v>2021</v>
      </c>
      <c r="J178" t="s">
        <v>1542</v>
      </c>
      <c r="K178" t="s">
        <v>252</v>
      </c>
      <c r="L178">
        <v>288</v>
      </c>
      <c r="M178">
        <v>1957</v>
      </c>
      <c r="N178">
        <v>20211342</v>
      </c>
      <c r="O178" t="s">
        <v>254</v>
      </c>
      <c r="P178" t="s">
        <v>123</v>
      </c>
      <c r="Q178" t="s">
        <v>1543</v>
      </c>
      <c r="R178" t="s">
        <v>125</v>
      </c>
      <c r="S178" t="s">
        <v>126</v>
      </c>
      <c r="T178" t="s">
        <v>127</v>
      </c>
      <c r="U178" t="s">
        <v>1544</v>
      </c>
      <c r="V178">
        <v>0</v>
      </c>
      <c r="W178">
        <v>0</v>
      </c>
      <c r="X178">
        <v>0</v>
      </c>
      <c r="Y178">
        <v>0</v>
      </c>
      <c r="Z178">
        <v>0</v>
      </c>
      <c r="AA178">
        <v>0</v>
      </c>
      <c r="AB178">
        <v>0</v>
      </c>
      <c r="AC178">
        <v>0</v>
      </c>
      <c r="AD178">
        <v>0</v>
      </c>
      <c r="AE178">
        <v>0</v>
      </c>
      <c r="AF178">
        <v>0</v>
      </c>
      <c r="AG178" s="28">
        <v>0</v>
      </c>
      <c r="AH178" s="28">
        <v>0</v>
      </c>
      <c r="AI178" s="28">
        <v>0</v>
      </c>
      <c r="AJ178" s="28">
        <v>0</v>
      </c>
      <c r="AK178" s="29">
        <f t="shared" si="32"/>
        <v>0</v>
      </c>
      <c r="AL178" s="30">
        <f t="shared" si="33"/>
        <v>0</v>
      </c>
      <c r="AM178" s="27">
        <v>0</v>
      </c>
      <c r="AN178" s="27">
        <v>0</v>
      </c>
      <c r="AO178" s="27">
        <v>0</v>
      </c>
      <c r="AP178" s="27">
        <v>0</v>
      </c>
      <c r="AQ178" s="27">
        <v>0</v>
      </c>
      <c r="AR178" s="27">
        <v>0</v>
      </c>
      <c r="AS178" s="31">
        <f t="shared" si="34"/>
        <v>0</v>
      </c>
      <c r="AT178" s="32">
        <f t="shared" si="35"/>
        <v>0</v>
      </c>
      <c r="AU178" s="24">
        <v>0</v>
      </c>
      <c r="AV178" s="24">
        <v>1</v>
      </c>
      <c r="AW178" s="24">
        <v>0</v>
      </c>
      <c r="AX178" s="24">
        <v>0</v>
      </c>
      <c r="AY178" s="24">
        <v>0</v>
      </c>
      <c r="AZ178" s="25">
        <f t="shared" si="36"/>
        <v>1</v>
      </c>
      <c r="BA178" s="26">
        <f t="shared" si="37"/>
        <v>1</v>
      </c>
      <c r="BB178" s="23">
        <f t="shared" si="38"/>
        <v>1</v>
      </c>
      <c r="BC178" s="20">
        <f t="shared" si="39"/>
        <v>1</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s="21">
        <v>1</v>
      </c>
      <c r="CR178" s="22">
        <v>0</v>
      </c>
      <c r="CS178" s="20">
        <v>1</v>
      </c>
      <c r="CT178" s="22">
        <v>0</v>
      </c>
      <c r="CU178" s="22">
        <v>0</v>
      </c>
      <c r="CV178" s="22">
        <v>0</v>
      </c>
      <c r="CW178" s="21">
        <v>0</v>
      </c>
      <c r="CX178" s="22">
        <v>0</v>
      </c>
      <c r="CY178" s="22">
        <v>0</v>
      </c>
      <c r="CZ178" s="21">
        <v>0</v>
      </c>
      <c r="DA178" s="22">
        <v>0</v>
      </c>
      <c r="DB178" s="22">
        <v>0</v>
      </c>
      <c r="DC178" s="21">
        <v>0</v>
      </c>
      <c r="DD178" s="22">
        <v>0</v>
      </c>
      <c r="DE178" s="22">
        <v>0</v>
      </c>
      <c r="DF178" s="22">
        <v>0</v>
      </c>
      <c r="DG178" s="21">
        <v>0</v>
      </c>
      <c r="DH178" s="21">
        <v>0</v>
      </c>
      <c r="DI178" s="21">
        <v>0</v>
      </c>
      <c r="DJ178" s="22">
        <v>0</v>
      </c>
      <c r="DK178" s="22">
        <v>0</v>
      </c>
      <c r="DL178" s="22">
        <v>0</v>
      </c>
      <c r="DM178" s="21">
        <v>0</v>
      </c>
      <c r="DN178" s="22">
        <v>0</v>
      </c>
      <c r="DO178" s="22">
        <v>0</v>
      </c>
      <c r="DP178" s="22">
        <v>0</v>
      </c>
      <c r="DQ178" s="21">
        <v>0</v>
      </c>
      <c r="DR178" s="19">
        <f t="shared" si="40"/>
        <v>0</v>
      </c>
      <c r="DS178" s="19">
        <f t="shared" si="41"/>
        <v>0</v>
      </c>
      <c r="DT178" s="20">
        <f t="shared" si="42"/>
        <v>1</v>
      </c>
      <c r="DU178" s="19">
        <f t="shared" si="43"/>
        <v>0</v>
      </c>
      <c r="DV178" s="19">
        <f t="shared" si="44"/>
        <v>0</v>
      </c>
      <c r="DW178" s="19">
        <f t="shared" si="45"/>
        <v>0</v>
      </c>
      <c r="DX178" s="19">
        <f t="shared" si="46"/>
        <v>0</v>
      </c>
      <c r="DY178" s="19">
        <f t="shared" si="47"/>
        <v>0</v>
      </c>
    </row>
    <row r="179" spans="1:129" ht="14.5" customHeight="1" x14ac:dyDescent="0.35">
      <c r="A179">
        <v>2759</v>
      </c>
      <c r="B179" t="s">
        <v>185</v>
      </c>
      <c r="C179" t="s">
        <v>3351</v>
      </c>
      <c r="D179" t="s">
        <v>3352</v>
      </c>
      <c r="E179" t="s">
        <v>3353</v>
      </c>
      <c r="F179" t="s">
        <v>1493</v>
      </c>
      <c r="G179" t="s">
        <v>3354</v>
      </c>
      <c r="H179" t="s">
        <v>2974</v>
      </c>
      <c r="I179">
        <v>2021</v>
      </c>
      <c r="J179" t="s">
        <v>3355</v>
      </c>
      <c r="K179" t="s">
        <v>3356</v>
      </c>
      <c r="L179">
        <v>369</v>
      </c>
      <c r="N179">
        <v>106501</v>
      </c>
      <c r="O179" t="s">
        <v>182</v>
      </c>
      <c r="P179" t="s">
        <v>123</v>
      </c>
      <c r="Q179" t="s">
        <v>3357</v>
      </c>
      <c r="R179" t="s">
        <v>125</v>
      </c>
      <c r="S179" t="s">
        <v>126</v>
      </c>
      <c r="T179" t="s">
        <v>127</v>
      </c>
      <c r="U179" t="s">
        <v>3358</v>
      </c>
      <c r="V179">
        <v>0</v>
      </c>
      <c r="W179">
        <v>0</v>
      </c>
      <c r="X179">
        <v>0</v>
      </c>
      <c r="Y179">
        <v>0</v>
      </c>
      <c r="Z179">
        <v>0</v>
      </c>
      <c r="AA179">
        <v>0</v>
      </c>
      <c r="AB179">
        <v>0</v>
      </c>
      <c r="AC179">
        <v>0</v>
      </c>
      <c r="AD179">
        <v>0</v>
      </c>
      <c r="AE179">
        <v>0</v>
      </c>
      <c r="AF179">
        <v>0</v>
      </c>
      <c r="AG179" s="28">
        <v>0</v>
      </c>
      <c r="AH179" s="28">
        <v>0</v>
      </c>
      <c r="AI179" s="28">
        <v>0</v>
      </c>
      <c r="AJ179" s="28">
        <v>0</v>
      </c>
      <c r="AK179" s="29">
        <f t="shared" si="32"/>
        <v>0</v>
      </c>
      <c r="AL179" s="30">
        <f t="shared" si="33"/>
        <v>0</v>
      </c>
      <c r="AM179" s="27">
        <v>0</v>
      </c>
      <c r="AN179" s="27">
        <v>0</v>
      </c>
      <c r="AO179" s="27">
        <v>0</v>
      </c>
      <c r="AP179" s="27">
        <v>0</v>
      </c>
      <c r="AQ179" s="27">
        <v>0</v>
      </c>
      <c r="AR179" s="27">
        <v>0</v>
      </c>
      <c r="AS179" s="31">
        <f t="shared" si="34"/>
        <v>0</v>
      </c>
      <c r="AT179" s="32">
        <f t="shared" si="35"/>
        <v>0</v>
      </c>
      <c r="AU179" s="24">
        <v>0</v>
      </c>
      <c r="AV179" s="24">
        <v>1</v>
      </c>
      <c r="AW179" s="24">
        <v>0</v>
      </c>
      <c r="AX179" s="24">
        <v>0</v>
      </c>
      <c r="AY179" s="24">
        <v>0</v>
      </c>
      <c r="AZ179" s="25">
        <f t="shared" si="36"/>
        <v>1</v>
      </c>
      <c r="BA179" s="26">
        <f t="shared" si="37"/>
        <v>1</v>
      </c>
      <c r="BB179" s="23">
        <f t="shared" si="38"/>
        <v>1</v>
      </c>
      <c r="BC179" s="20">
        <f t="shared" si="39"/>
        <v>1</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1</v>
      </c>
      <c r="CJ179">
        <v>0</v>
      </c>
      <c r="CK179">
        <v>0</v>
      </c>
      <c r="CL179">
        <v>0</v>
      </c>
      <c r="CM179">
        <v>0</v>
      </c>
      <c r="CN179">
        <v>0</v>
      </c>
      <c r="CO179">
        <v>0</v>
      </c>
      <c r="CP179">
        <v>0</v>
      </c>
      <c r="CQ179" s="21">
        <v>1</v>
      </c>
      <c r="CR179" s="22">
        <v>0</v>
      </c>
      <c r="CS179" s="20">
        <v>1</v>
      </c>
      <c r="CT179" s="22">
        <v>0</v>
      </c>
      <c r="CU179" s="22">
        <v>0</v>
      </c>
      <c r="CV179" s="22">
        <v>0</v>
      </c>
      <c r="CW179" s="21">
        <v>0</v>
      </c>
      <c r="CX179" s="22">
        <v>0</v>
      </c>
      <c r="CY179" s="22">
        <v>0</v>
      </c>
      <c r="CZ179" s="21">
        <v>0</v>
      </c>
      <c r="DA179" s="22">
        <v>0</v>
      </c>
      <c r="DB179" s="22">
        <v>0</v>
      </c>
      <c r="DC179" s="21">
        <v>0</v>
      </c>
      <c r="DD179" s="22">
        <v>0</v>
      </c>
      <c r="DE179" s="22">
        <v>0</v>
      </c>
      <c r="DF179" s="22">
        <v>0</v>
      </c>
      <c r="DG179" s="21">
        <v>0</v>
      </c>
      <c r="DH179" s="21">
        <v>0</v>
      </c>
      <c r="DI179" s="21">
        <v>0</v>
      </c>
      <c r="DJ179" s="22">
        <v>0</v>
      </c>
      <c r="DK179" s="22">
        <v>0</v>
      </c>
      <c r="DL179" s="22">
        <v>0</v>
      </c>
      <c r="DM179" s="21">
        <v>0</v>
      </c>
      <c r="DN179" s="22">
        <v>0</v>
      </c>
      <c r="DO179" s="22">
        <v>0</v>
      </c>
      <c r="DP179" s="22">
        <v>0</v>
      </c>
      <c r="DQ179" s="21">
        <v>0</v>
      </c>
      <c r="DR179" s="19">
        <f t="shared" si="40"/>
        <v>0</v>
      </c>
      <c r="DS179" s="19">
        <f t="shared" si="41"/>
        <v>0</v>
      </c>
      <c r="DT179" s="20">
        <f t="shared" si="42"/>
        <v>1</v>
      </c>
      <c r="DU179" s="19">
        <f t="shared" si="43"/>
        <v>0</v>
      </c>
      <c r="DV179" s="19">
        <f t="shared" si="44"/>
        <v>0</v>
      </c>
      <c r="DW179" s="19">
        <f t="shared" si="45"/>
        <v>0</v>
      </c>
      <c r="DX179" s="19">
        <f t="shared" si="46"/>
        <v>0</v>
      </c>
      <c r="DY179" s="19">
        <f t="shared" si="47"/>
        <v>0</v>
      </c>
    </row>
    <row r="180" spans="1:129" ht="14.5" customHeight="1" x14ac:dyDescent="0.35">
      <c r="A180">
        <v>2654</v>
      </c>
      <c r="B180" t="s">
        <v>2682</v>
      </c>
      <c r="C180" t="s">
        <v>2768</v>
      </c>
      <c r="D180" t="s">
        <v>2769</v>
      </c>
      <c r="E180" t="s">
        <v>2770</v>
      </c>
      <c r="F180" t="s">
        <v>2721</v>
      </c>
      <c r="G180" t="s">
        <v>2771</v>
      </c>
      <c r="H180" t="s">
        <v>1957</v>
      </c>
      <c r="I180">
        <v>2021</v>
      </c>
      <c r="J180" t="s">
        <v>2772</v>
      </c>
      <c r="K180" t="s">
        <v>2690</v>
      </c>
      <c r="O180" t="s">
        <v>926</v>
      </c>
      <c r="P180" t="s">
        <v>123</v>
      </c>
      <c r="Q180" t="s">
        <v>2773</v>
      </c>
      <c r="R180" s="53" t="s">
        <v>140</v>
      </c>
      <c r="S180" t="s">
        <v>377</v>
      </c>
      <c r="T180" t="s">
        <v>378</v>
      </c>
      <c r="U180" t="s">
        <v>2774</v>
      </c>
      <c r="V180">
        <v>0</v>
      </c>
      <c r="W180">
        <v>0</v>
      </c>
      <c r="X180">
        <v>0</v>
      </c>
      <c r="Y180">
        <v>0</v>
      </c>
      <c r="Z180">
        <v>0</v>
      </c>
      <c r="AA180">
        <v>0</v>
      </c>
      <c r="AB180">
        <v>0</v>
      </c>
      <c r="AC180">
        <v>0</v>
      </c>
      <c r="AD180">
        <v>0</v>
      </c>
      <c r="AE180">
        <v>0</v>
      </c>
      <c r="AF180">
        <v>1</v>
      </c>
      <c r="AG180" s="28">
        <v>0</v>
      </c>
      <c r="AH180" s="28">
        <v>0</v>
      </c>
      <c r="AI180" s="28">
        <v>0</v>
      </c>
      <c r="AJ180" s="28">
        <v>0</v>
      </c>
      <c r="AK180" s="29">
        <f t="shared" si="32"/>
        <v>0</v>
      </c>
      <c r="AL180" s="30">
        <f t="shared" si="33"/>
        <v>0</v>
      </c>
      <c r="AM180" s="27">
        <v>0</v>
      </c>
      <c r="AN180" s="27">
        <v>0</v>
      </c>
      <c r="AO180" s="27">
        <v>0</v>
      </c>
      <c r="AP180" s="27">
        <v>0</v>
      </c>
      <c r="AQ180" s="27">
        <v>0</v>
      </c>
      <c r="AR180" s="27">
        <v>0</v>
      </c>
      <c r="AS180" s="31">
        <f t="shared" si="34"/>
        <v>0</v>
      </c>
      <c r="AT180" s="32">
        <f t="shared" si="35"/>
        <v>0</v>
      </c>
      <c r="AU180" s="24">
        <v>1</v>
      </c>
      <c r="AV180" s="24">
        <v>0</v>
      </c>
      <c r="AW180" s="24">
        <v>0</v>
      </c>
      <c r="AX180" s="24">
        <v>0</v>
      </c>
      <c r="AY180" s="24">
        <v>0</v>
      </c>
      <c r="AZ180" s="25">
        <f t="shared" si="36"/>
        <v>1</v>
      </c>
      <c r="BA180" s="26">
        <f t="shared" si="37"/>
        <v>1</v>
      </c>
      <c r="BB180" s="23">
        <f t="shared" si="38"/>
        <v>1</v>
      </c>
      <c r="BC180" s="20">
        <f t="shared" si="39"/>
        <v>1</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1</v>
      </c>
      <c r="CL180">
        <v>0</v>
      </c>
      <c r="CM180">
        <v>0</v>
      </c>
      <c r="CN180">
        <v>1</v>
      </c>
      <c r="CO180">
        <v>0</v>
      </c>
      <c r="CP180">
        <v>0</v>
      </c>
      <c r="CQ180" s="21">
        <v>0</v>
      </c>
      <c r="CR180" s="22">
        <v>0</v>
      </c>
      <c r="CS180" s="20">
        <v>0</v>
      </c>
      <c r="CT180" s="22">
        <v>0</v>
      </c>
      <c r="CU180" s="22">
        <v>0</v>
      </c>
      <c r="CV180" s="22">
        <v>0</v>
      </c>
      <c r="CW180" s="21">
        <v>0</v>
      </c>
      <c r="CX180" s="22">
        <v>0</v>
      </c>
      <c r="CY180" s="22">
        <v>0</v>
      </c>
      <c r="CZ180" s="21">
        <v>0</v>
      </c>
      <c r="DA180" s="22">
        <v>0</v>
      </c>
      <c r="DB180" s="22">
        <v>0</v>
      </c>
      <c r="DC180" s="21">
        <v>1</v>
      </c>
      <c r="DD180" s="22">
        <v>0</v>
      </c>
      <c r="DE180" s="22">
        <v>0</v>
      </c>
      <c r="DF180" s="22">
        <v>1</v>
      </c>
      <c r="DG180" s="21">
        <v>0</v>
      </c>
      <c r="DH180" s="21">
        <v>0</v>
      </c>
      <c r="DI180" s="21">
        <v>0</v>
      </c>
      <c r="DJ180" s="22">
        <v>0</v>
      </c>
      <c r="DK180" s="22">
        <v>0</v>
      </c>
      <c r="DL180" s="22">
        <v>0</v>
      </c>
      <c r="DM180" s="21">
        <v>0</v>
      </c>
      <c r="DN180" s="22">
        <v>0</v>
      </c>
      <c r="DO180" s="22">
        <v>0</v>
      </c>
      <c r="DP180" s="22">
        <v>0</v>
      </c>
      <c r="DQ180" s="21">
        <v>0</v>
      </c>
      <c r="DR180" s="19">
        <f t="shared" si="40"/>
        <v>0</v>
      </c>
      <c r="DS180" s="19">
        <f t="shared" si="41"/>
        <v>0</v>
      </c>
      <c r="DT180" s="20">
        <f t="shared" si="42"/>
        <v>0</v>
      </c>
      <c r="DU180" s="19">
        <f t="shared" si="43"/>
        <v>0</v>
      </c>
      <c r="DV180" s="19">
        <f t="shared" si="44"/>
        <v>0</v>
      </c>
      <c r="DW180" s="19">
        <f t="shared" si="45"/>
        <v>0</v>
      </c>
      <c r="DX180" s="19">
        <f t="shared" si="46"/>
        <v>0</v>
      </c>
      <c r="DY180" s="19">
        <f t="shared" si="47"/>
        <v>0</v>
      </c>
    </row>
    <row r="181" spans="1:129" ht="14.5" customHeight="1" x14ac:dyDescent="0.35">
      <c r="A181">
        <v>2648</v>
      </c>
      <c r="B181" t="s">
        <v>276</v>
      </c>
      <c r="C181" t="s">
        <v>2718</v>
      </c>
      <c r="D181" t="s">
        <v>2719</v>
      </c>
      <c r="E181" t="s">
        <v>2720</v>
      </c>
      <c r="F181" t="s">
        <v>2721</v>
      </c>
      <c r="G181" t="s">
        <v>2722</v>
      </c>
      <c r="H181" t="s">
        <v>373</v>
      </c>
      <c r="I181">
        <v>2021</v>
      </c>
      <c r="J181" t="s">
        <v>2723</v>
      </c>
      <c r="K181" t="s">
        <v>2714</v>
      </c>
      <c r="L181">
        <v>52</v>
      </c>
      <c r="N181" t="s">
        <v>2715</v>
      </c>
      <c r="P181" t="s">
        <v>192</v>
      </c>
      <c r="Q181" t="s">
        <v>2724</v>
      </c>
      <c r="R181" t="s">
        <v>140</v>
      </c>
      <c r="S181" t="s">
        <v>377</v>
      </c>
      <c r="T181" t="s">
        <v>378</v>
      </c>
      <c r="U181" t="s">
        <v>2725</v>
      </c>
      <c r="V181">
        <v>0</v>
      </c>
      <c r="W181">
        <v>0</v>
      </c>
      <c r="X181">
        <v>0</v>
      </c>
      <c r="Y181">
        <v>0</v>
      </c>
      <c r="Z181">
        <v>0</v>
      </c>
      <c r="AA181">
        <v>0</v>
      </c>
      <c r="AB181">
        <v>0</v>
      </c>
      <c r="AC181">
        <v>0</v>
      </c>
      <c r="AD181">
        <v>0</v>
      </c>
      <c r="AE181">
        <v>0</v>
      </c>
      <c r="AF181">
        <v>1</v>
      </c>
      <c r="AG181" s="28">
        <v>0</v>
      </c>
      <c r="AH181" s="28">
        <v>0</v>
      </c>
      <c r="AI181" s="28">
        <v>0</v>
      </c>
      <c r="AJ181" s="28">
        <v>0</v>
      </c>
      <c r="AK181" s="29">
        <f t="shared" si="32"/>
        <v>0</v>
      </c>
      <c r="AL181" s="30">
        <f t="shared" si="33"/>
        <v>0</v>
      </c>
      <c r="AM181" s="27">
        <v>0</v>
      </c>
      <c r="AN181" s="27">
        <v>0</v>
      </c>
      <c r="AO181" s="27">
        <v>0</v>
      </c>
      <c r="AP181" s="27">
        <v>0</v>
      </c>
      <c r="AQ181" s="27">
        <v>0</v>
      </c>
      <c r="AR181" s="27">
        <v>0</v>
      </c>
      <c r="AS181" s="31">
        <f t="shared" si="34"/>
        <v>0</v>
      </c>
      <c r="AT181" s="32">
        <f t="shared" si="35"/>
        <v>0</v>
      </c>
      <c r="AU181" s="24">
        <v>1</v>
      </c>
      <c r="AV181" s="24">
        <v>0</v>
      </c>
      <c r="AW181" s="24">
        <v>0</v>
      </c>
      <c r="AX181" s="24">
        <v>0</v>
      </c>
      <c r="AY181" s="24">
        <v>0</v>
      </c>
      <c r="AZ181" s="25">
        <f t="shared" si="36"/>
        <v>1</v>
      </c>
      <c r="BA181" s="26">
        <f t="shared" si="37"/>
        <v>1</v>
      </c>
      <c r="BB181" s="23">
        <f t="shared" si="38"/>
        <v>1</v>
      </c>
      <c r="BC181" s="20">
        <f t="shared" si="39"/>
        <v>1</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1</v>
      </c>
      <c r="CL181">
        <v>0</v>
      </c>
      <c r="CM181">
        <v>0</v>
      </c>
      <c r="CN181">
        <v>1</v>
      </c>
      <c r="CO181">
        <v>0</v>
      </c>
      <c r="CP181">
        <v>0</v>
      </c>
      <c r="CQ181" s="21">
        <v>0</v>
      </c>
      <c r="CR181" s="22">
        <v>0</v>
      </c>
      <c r="CS181" s="20">
        <v>0</v>
      </c>
      <c r="CT181" s="22">
        <v>0</v>
      </c>
      <c r="CU181" s="22">
        <v>0</v>
      </c>
      <c r="CV181" s="22">
        <v>0</v>
      </c>
      <c r="CW181" s="21">
        <v>0</v>
      </c>
      <c r="CX181" s="22">
        <v>0</v>
      </c>
      <c r="CY181" s="22">
        <v>0</v>
      </c>
      <c r="CZ181" s="21">
        <v>0</v>
      </c>
      <c r="DA181" s="22">
        <v>0</v>
      </c>
      <c r="DB181" s="22">
        <v>0</v>
      </c>
      <c r="DC181" s="21">
        <v>1</v>
      </c>
      <c r="DD181" s="22">
        <v>0</v>
      </c>
      <c r="DE181" s="22">
        <v>0</v>
      </c>
      <c r="DF181" s="22">
        <v>1</v>
      </c>
      <c r="DG181" s="21">
        <v>0</v>
      </c>
      <c r="DH181" s="21">
        <v>0</v>
      </c>
      <c r="DI181" s="21">
        <v>0</v>
      </c>
      <c r="DJ181" s="22">
        <v>0</v>
      </c>
      <c r="DK181" s="22">
        <v>0</v>
      </c>
      <c r="DL181" s="22">
        <v>0</v>
      </c>
      <c r="DM181" s="21">
        <v>0</v>
      </c>
      <c r="DN181" s="22">
        <v>0</v>
      </c>
      <c r="DO181" s="22">
        <v>0</v>
      </c>
      <c r="DP181" s="22">
        <v>0</v>
      </c>
      <c r="DQ181" s="21">
        <v>0</v>
      </c>
      <c r="DR181" s="19">
        <f t="shared" si="40"/>
        <v>0</v>
      </c>
      <c r="DS181" s="19">
        <f t="shared" si="41"/>
        <v>0</v>
      </c>
      <c r="DT181" s="20">
        <f t="shared" si="42"/>
        <v>0</v>
      </c>
      <c r="DU181" s="19">
        <f t="shared" si="43"/>
        <v>0</v>
      </c>
      <c r="DV181" s="19">
        <f t="shared" si="44"/>
        <v>0</v>
      </c>
      <c r="DW181" s="19">
        <f t="shared" si="45"/>
        <v>0</v>
      </c>
      <c r="DX181" s="19">
        <f t="shared" si="46"/>
        <v>0</v>
      </c>
      <c r="DY181" s="19">
        <f t="shared" si="47"/>
        <v>0</v>
      </c>
    </row>
    <row r="182" spans="1:129" ht="14.5" customHeight="1" x14ac:dyDescent="0.35">
      <c r="A182">
        <v>2658</v>
      </c>
      <c r="B182" t="s">
        <v>276</v>
      </c>
      <c r="C182" t="s">
        <v>2795</v>
      </c>
      <c r="D182" t="s">
        <v>2796</v>
      </c>
      <c r="E182" t="s">
        <v>2797</v>
      </c>
      <c r="F182" t="s">
        <v>2738</v>
      </c>
      <c r="G182" t="s">
        <v>2739</v>
      </c>
      <c r="H182" t="s">
        <v>373</v>
      </c>
      <c r="I182">
        <v>2021</v>
      </c>
      <c r="J182" t="s">
        <v>2798</v>
      </c>
      <c r="K182" t="s">
        <v>2714</v>
      </c>
      <c r="L182">
        <v>52</v>
      </c>
      <c r="N182" t="s">
        <v>2799</v>
      </c>
      <c r="P182" t="s">
        <v>192</v>
      </c>
      <c r="Q182" t="s">
        <v>2800</v>
      </c>
      <c r="R182" t="s">
        <v>140</v>
      </c>
      <c r="S182" t="s">
        <v>377</v>
      </c>
      <c r="T182" t="s">
        <v>378</v>
      </c>
      <c r="U182" t="s">
        <v>2801</v>
      </c>
      <c r="V182">
        <v>0</v>
      </c>
      <c r="W182">
        <v>0</v>
      </c>
      <c r="X182">
        <v>0</v>
      </c>
      <c r="Y182">
        <v>0</v>
      </c>
      <c r="Z182">
        <v>0</v>
      </c>
      <c r="AA182">
        <v>0</v>
      </c>
      <c r="AB182">
        <v>0</v>
      </c>
      <c r="AC182">
        <v>0</v>
      </c>
      <c r="AD182">
        <v>0</v>
      </c>
      <c r="AE182">
        <v>0</v>
      </c>
      <c r="AF182">
        <v>1</v>
      </c>
      <c r="AG182" s="28">
        <v>0</v>
      </c>
      <c r="AH182" s="28">
        <v>0</v>
      </c>
      <c r="AI182" s="28">
        <v>0</v>
      </c>
      <c r="AJ182" s="28">
        <v>0</v>
      </c>
      <c r="AK182" s="29">
        <f t="shared" si="32"/>
        <v>0</v>
      </c>
      <c r="AL182" s="30">
        <f t="shared" si="33"/>
        <v>0</v>
      </c>
      <c r="AM182" s="27">
        <v>0</v>
      </c>
      <c r="AN182" s="27">
        <v>0</v>
      </c>
      <c r="AO182" s="27">
        <v>0</v>
      </c>
      <c r="AP182" s="27">
        <v>0</v>
      </c>
      <c r="AQ182" s="27">
        <v>0</v>
      </c>
      <c r="AR182" s="27">
        <v>0</v>
      </c>
      <c r="AS182" s="31">
        <f t="shared" si="34"/>
        <v>0</v>
      </c>
      <c r="AT182" s="32">
        <f t="shared" si="35"/>
        <v>0</v>
      </c>
      <c r="AU182" s="24">
        <v>1</v>
      </c>
      <c r="AV182" s="24">
        <v>0</v>
      </c>
      <c r="AW182" s="24">
        <v>0</v>
      </c>
      <c r="AX182" s="24">
        <v>0</v>
      </c>
      <c r="AY182" s="24">
        <v>0</v>
      </c>
      <c r="AZ182" s="25">
        <f t="shared" si="36"/>
        <v>1</v>
      </c>
      <c r="BA182" s="26">
        <f t="shared" si="37"/>
        <v>1</v>
      </c>
      <c r="BB182" s="23">
        <f t="shared" si="38"/>
        <v>1</v>
      </c>
      <c r="BC182" s="20">
        <f t="shared" si="39"/>
        <v>1</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1</v>
      </c>
      <c r="CO182">
        <v>0</v>
      </c>
      <c r="CP182">
        <v>0</v>
      </c>
      <c r="CQ182" s="21">
        <v>0</v>
      </c>
      <c r="CR182" s="22">
        <v>0</v>
      </c>
      <c r="CS182" s="20">
        <v>0</v>
      </c>
      <c r="CT182" s="22">
        <v>0</v>
      </c>
      <c r="CU182" s="22">
        <v>0</v>
      </c>
      <c r="CV182" s="22">
        <v>0</v>
      </c>
      <c r="CW182" s="21">
        <v>0</v>
      </c>
      <c r="CX182" s="22">
        <v>0</v>
      </c>
      <c r="CY182" s="22">
        <v>0</v>
      </c>
      <c r="CZ182" s="21">
        <v>0</v>
      </c>
      <c r="DA182" s="22">
        <v>0</v>
      </c>
      <c r="DB182" s="22">
        <v>0</v>
      </c>
      <c r="DC182" s="21">
        <v>1</v>
      </c>
      <c r="DD182" s="22">
        <v>0</v>
      </c>
      <c r="DE182" s="22">
        <v>0</v>
      </c>
      <c r="DF182" s="22">
        <v>1</v>
      </c>
      <c r="DG182" s="21">
        <v>0</v>
      </c>
      <c r="DH182" s="21">
        <v>0</v>
      </c>
      <c r="DI182" s="21">
        <v>0</v>
      </c>
      <c r="DJ182" s="22">
        <v>0</v>
      </c>
      <c r="DK182" s="22">
        <v>0</v>
      </c>
      <c r="DL182" s="22">
        <v>0</v>
      </c>
      <c r="DM182" s="21">
        <v>0</v>
      </c>
      <c r="DN182" s="22">
        <v>0</v>
      </c>
      <c r="DO182" s="22">
        <v>0</v>
      </c>
      <c r="DP182" s="22">
        <v>0</v>
      </c>
      <c r="DQ182" s="21">
        <v>0</v>
      </c>
      <c r="DR182" s="19">
        <f t="shared" si="40"/>
        <v>0</v>
      </c>
      <c r="DS182" s="19">
        <f t="shared" si="41"/>
        <v>0</v>
      </c>
      <c r="DT182" s="20">
        <f t="shared" si="42"/>
        <v>0</v>
      </c>
      <c r="DU182" s="19">
        <f t="shared" si="43"/>
        <v>0</v>
      </c>
      <c r="DV182" s="19">
        <f t="shared" si="44"/>
        <v>0</v>
      </c>
      <c r="DW182" s="19">
        <f t="shared" si="45"/>
        <v>0</v>
      </c>
      <c r="DX182" s="19">
        <f t="shared" si="46"/>
        <v>0</v>
      </c>
      <c r="DY182" s="19">
        <f t="shared" si="47"/>
        <v>0</v>
      </c>
    </row>
    <row r="183" spans="1:129" ht="14.5" customHeight="1" x14ac:dyDescent="0.35">
      <c r="A183">
        <v>2580</v>
      </c>
      <c r="B183" t="s">
        <v>244</v>
      </c>
      <c r="C183" t="s">
        <v>2150</v>
      </c>
      <c r="D183" t="s">
        <v>2151</v>
      </c>
      <c r="E183" t="s">
        <v>2152</v>
      </c>
      <c r="G183" t="s">
        <v>2153</v>
      </c>
      <c r="H183" t="s">
        <v>189</v>
      </c>
      <c r="I183">
        <v>2021</v>
      </c>
      <c r="J183" t="s">
        <v>2154</v>
      </c>
      <c r="K183" t="s">
        <v>2155</v>
      </c>
      <c r="N183" t="s">
        <v>2156</v>
      </c>
      <c r="O183" t="s">
        <v>1677</v>
      </c>
      <c r="P183" t="s">
        <v>123</v>
      </c>
      <c r="Q183" t="s">
        <v>2157</v>
      </c>
      <c r="R183" s="53" t="s">
        <v>140</v>
      </c>
      <c r="S183" t="s">
        <v>126</v>
      </c>
      <c r="T183" t="s">
        <v>127</v>
      </c>
      <c r="U183" t="s">
        <v>465</v>
      </c>
      <c r="V183">
        <v>0</v>
      </c>
      <c r="W183">
        <v>0</v>
      </c>
      <c r="X183">
        <v>0</v>
      </c>
      <c r="Y183">
        <v>0</v>
      </c>
      <c r="Z183">
        <v>0</v>
      </c>
      <c r="AA183">
        <v>0</v>
      </c>
      <c r="AB183">
        <v>0</v>
      </c>
      <c r="AC183">
        <v>0</v>
      </c>
      <c r="AD183">
        <v>0</v>
      </c>
      <c r="AE183">
        <v>0</v>
      </c>
      <c r="AF183">
        <v>0</v>
      </c>
      <c r="AG183" s="28">
        <v>0</v>
      </c>
      <c r="AH183" s="28">
        <v>0</v>
      </c>
      <c r="AI183" s="28">
        <v>0</v>
      </c>
      <c r="AJ183" s="28">
        <v>0</v>
      </c>
      <c r="AK183" s="29">
        <f t="shared" si="32"/>
        <v>0</v>
      </c>
      <c r="AL183" s="30">
        <f t="shared" si="33"/>
        <v>0</v>
      </c>
      <c r="AM183" s="27">
        <v>0</v>
      </c>
      <c r="AN183" s="27">
        <v>0</v>
      </c>
      <c r="AO183" s="27">
        <v>0</v>
      </c>
      <c r="AP183" s="27">
        <v>0</v>
      </c>
      <c r="AQ183" s="27">
        <v>0</v>
      </c>
      <c r="AR183" s="27">
        <v>0</v>
      </c>
      <c r="AS183" s="31">
        <f t="shared" si="34"/>
        <v>0</v>
      </c>
      <c r="AT183" s="32">
        <f t="shared" si="35"/>
        <v>0</v>
      </c>
      <c r="AU183" s="24">
        <v>0</v>
      </c>
      <c r="AV183" s="24">
        <v>0</v>
      </c>
      <c r="AW183" s="24">
        <v>0</v>
      </c>
      <c r="AX183" s="24">
        <v>1</v>
      </c>
      <c r="AY183" s="24">
        <v>0</v>
      </c>
      <c r="AZ183" s="25">
        <f t="shared" si="36"/>
        <v>1</v>
      </c>
      <c r="BA183" s="26">
        <f t="shared" si="37"/>
        <v>1</v>
      </c>
      <c r="BB183" s="23">
        <f t="shared" si="38"/>
        <v>1</v>
      </c>
      <c r="BC183" s="20">
        <f t="shared" si="39"/>
        <v>1</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s="21">
        <v>1</v>
      </c>
      <c r="CR183" s="22">
        <v>0</v>
      </c>
      <c r="CS183" s="20">
        <v>1</v>
      </c>
      <c r="CT183" s="22">
        <v>0</v>
      </c>
      <c r="CU183" s="22">
        <v>0</v>
      </c>
      <c r="CV183" s="22">
        <v>0</v>
      </c>
      <c r="CW183" s="21">
        <v>0</v>
      </c>
      <c r="CX183" s="22">
        <v>0</v>
      </c>
      <c r="CY183" s="22">
        <v>0</v>
      </c>
      <c r="CZ183" s="21">
        <v>0</v>
      </c>
      <c r="DA183" s="22">
        <v>0</v>
      </c>
      <c r="DB183" s="22">
        <v>0</v>
      </c>
      <c r="DC183" s="21">
        <v>0</v>
      </c>
      <c r="DD183" s="22">
        <v>0</v>
      </c>
      <c r="DE183" s="22">
        <v>0</v>
      </c>
      <c r="DF183" s="22">
        <v>0</v>
      </c>
      <c r="DG183" s="21">
        <v>0</v>
      </c>
      <c r="DH183" s="21">
        <v>0</v>
      </c>
      <c r="DI183" s="21">
        <v>0</v>
      </c>
      <c r="DJ183" s="22">
        <v>0</v>
      </c>
      <c r="DK183" s="22">
        <v>0</v>
      </c>
      <c r="DL183" s="22">
        <v>0</v>
      </c>
      <c r="DM183" s="21">
        <v>0</v>
      </c>
      <c r="DN183" s="22">
        <v>0</v>
      </c>
      <c r="DO183" s="22">
        <v>0</v>
      </c>
      <c r="DP183" s="22">
        <v>0</v>
      </c>
      <c r="DQ183" s="21">
        <v>0</v>
      </c>
      <c r="DR183" s="19">
        <f t="shared" si="40"/>
        <v>0</v>
      </c>
      <c r="DS183" s="19">
        <f t="shared" si="41"/>
        <v>0</v>
      </c>
      <c r="DT183" s="20">
        <f t="shared" si="42"/>
        <v>1</v>
      </c>
      <c r="DU183" s="19">
        <f t="shared" si="43"/>
        <v>0</v>
      </c>
      <c r="DV183" s="19">
        <f t="shared" si="44"/>
        <v>0</v>
      </c>
      <c r="DW183" s="19">
        <f t="shared" si="45"/>
        <v>0</v>
      </c>
      <c r="DX183" s="19">
        <f t="shared" si="46"/>
        <v>0</v>
      </c>
      <c r="DY183" s="19">
        <f t="shared" si="47"/>
        <v>0</v>
      </c>
    </row>
    <row r="184" spans="1:129" ht="14.5" customHeight="1" x14ac:dyDescent="0.35">
      <c r="A184">
        <v>2543</v>
      </c>
      <c r="B184" t="s">
        <v>1824</v>
      </c>
      <c r="C184" t="s">
        <v>1825</v>
      </c>
      <c r="D184" t="s">
        <v>1826</v>
      </c>
      <c r="E184" t="s">
        <v>1827</v>
      </c>
      <c r="F184" t="s">
        <v>1828</v>
      </c>
      <c r="G184" t="s">
        <v>1829</v>
      </c>
      <c r="H184" t="s">
        <v>1830</v>
      </c>
      <c r="I184">
        <v>2021</v>
      </c>
      <c r="J184" t="s">
        <v>1831</v>
      </c>
      <c r="K184" t="s">
        <v>1832</v>
      </c>
      <c r="L184">
        <v>2021</v>
      </c>
      <c r="M184">
        <v>3</v>
      </c>
      <c r="N184" t="s">
        <v>1833</v>
      </c>
      <c r="P184" t="s">
        <v>123</v>
      </c>
      <c r="Q184" t="s">
        <v>1834</v>
      </c>
      <c r="R184" t="s">
        <v>140</v>
      </c>
      <c r="S184" t="s">
        <v>126</v>
      </c>
      <c r="T184" t="s">
        <v>127</v>
      </c>
      <c r="U184" t="s">
        <v>1835</v>
      </c>
      <c r="V184">
        <v>0</v>
      </c>
      <c r="W184">
        <v>0</v>
      </c>
      <c r="X184">
        <v>0</v>
      </c>
      <c r="Y184">
        <v>0</v>
      </c>
      <c r="Z184">
        <v>0</v>
      </c>
      <c r="AA184">
        <v>0</v>
      </c>
      <c r="AB184">
        <v>1</v>
      </c>
      <c r="AC184">
        <v>0</v>
      </c>
      <c r="AD184">
        <v>0</v>
      </c>
      <c r="AE184">
        <v>0</v>
      </c>
      <c r="AF184">
        <v>0</v>
      </c>
      <c r="AG184" s="28">
        <v>0</v>
      </c>
      <c r="AH184" s="28">
        <v>0</v>
      </c>
      <c r="AI184" s="28">
        <v>0</v>
      </c>
      <c r="AJ184" s="28">
        <v>0</v>
      </c>
      <c r="AK184" s="29">
        <f t="shared" si="32"/>
        <v>0</v>
      </c>
      <c r="AL184" s="30">
        <f t="shared" si="33"/>
        <v>0</v>
      </c>
      <c r="AM184" s="27">
        <v>1</v>
      </c>
      <c r="AN184" s="27">
        <v>0</v>
      </c>
      <c r="AO184" s="27">
        <v>0</v>
      </c>
      <c r="AP184" s="27">
        <v>0</v>
      </c>
      <c r="AQ184" s="27">
        <v>0</v>
      </c>
      <c r="AR184" s="27">
        <v>0</v>
      </c>
      <c r="AS184" s="31">
        <f t="shared" si="34"/>
        <v>1</v>
      </c>
      <c r="AT184" s="32">
        <f t="shared" si="35"/>
        <v>1</v>
      </c>
      <c r="AU184" s="24">
        <v>0</v>
      </c>
      <c r="AV184" s="24">
        <v>0</v>
      </c>
      <c r="AW184" s="24">
        <v>0</v>
      </c>
      <c r="AX184" s="24">
        <v>0</v>
      </c>
      <c r="AY184" s="24">
        <v>0</v>
      </c>
      <c r="AZ184" s="25">
        <f t="shared" si="36"/>
        <v>0</v>
      </c>
      <c r="BA184" s="26">
        <f t="shared" si="37"/>
        <v>0</v>
      </c>
      <c r="BB184" s="23">
        <f t="shared" si="38"/>
        <v>1</v>
      </c>
      <c r="BC184" s="20">
        <f t="shared" si="39"/>
        <v>1</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s="21">
        <v>1</v>
      </c>
      <c r="CR184" s="22">
        <v>0</v>
      </c>
      <c r="CS184" s="20">
        <v>1</v>
      </c>
      <c r="CT184" s="22">
        <v>0</v>
      </c>
      <c r="CU184" s="22">
        <v>0</v>
      </c>
      <c r="CV184" s="22">
        <v>0</v>
      </c>
      <c r="CW184" s="21">
        <v>0</v>
      </c>
      <c r="CX184" s="22">
        <v>0</v>
      </c>
      <c r="CY184" s="22">
        <v>0</v>
      </c>
      <c r="CZ184" s="21">
        <v>0</v>
      </c>
      <c r="DA184" s="22">
        <v>0</v>
      </c>
      <c r="DB184" s="22">
        <v>0</v>
      </c>
      <c r="DC184" s="21">
        <v>0</v>
      </c>
      <c r="DD184" s="22">
        <v>0</v>
      </c>
      <c r="DE184" s="22">
        <v>0</v>
      </c>
      <c r="DF184" s="22">
        <v>0</v>
      </c>
      <c r="DG184" s="21">
        <v>0</v>
      </c>
      <c r="DH184" s="21">
        <v>0</v>
      </c>
      <c r="DI184" s="21">
        <v>0</v>
      </c>
      <c r="DJ184" s="22">
        <v>0</v>
      </c>
      <c r="DK184" s="22">
        <v>0</v>
      </c>
      <c r="DL184" s="22">
        <v>0</v>
      </c>
      <c r="DM184" s="21">
        <v>0</v>
      </c>
      <c r="DN184" s="22">
        <v>0</v>
      </c>
      <c r="DO184" s="22">
        <v>0</v>
      </c>
      <c r="DP184" s="22">
        <v>0</v>
      </c>
      <c r="DQ184" s="21">
        <v>0</v>
      </c>
      <c r="DR184" s="19">
        <f t="shared" si="40"/>
        <v>0</v>
      </c>
      <c r="DS184" s="19">
        <f t="shared" si="41"/>
        <v>0</v>
      </c>
      <c r="DT184" s="20">
        <f t="shared" si="42"/>
        <v>1</v>
      </c>
      <c r="DU184" s="19">
        <f t="shared" si="43"/>
        <v>0</v>
      </c>
      <c r="DV184" s="19">
        <f t="shared" si="44"/>
        <v>0</v>
      </c>
      <c r="DW184" s="19">
        <f t="shared" si="45"/>
        <v>0</v>
      </c>
      <c r="DX184" s="19">
        <f t="shared" si="46"/>
        <v>0</v>
      </c>
      <c r="DY184" s="19">
        <f t="shared" si="47"/>
        <v>0</v>
      </c>
    </row>
    <row r="185" spans="1:129" ht="14.5" customHeight="1" x14ac:dyDescent="0.35">
      <c r="A185">
        <v>2740</v>
      </c>
      <c r="B185" t="s">
        <v>244</v>
      </c>
      <c r="C185" t="s">
        <v>3226</v>
      </c>
      <c r="D185" t="s">
        <v>3227</v>
      </c>
      <c r="E185" t="s">
        <v>3228</v>
      </c>
      <c r="F185" t="s">
        <v>409</v>
      </c>
      <c r="G185" t="s">
        <v>3229</v>
      </c>
      <c r="H185" t="s">
        <v>2519</v>
      </c>
      <c r="I185">
        <v>2021</v>
      </c>
      <c r="J185" t="s">
        <v>3230</v>
      </c>
      <c r="K185" t="s">
        <v>3231</v>
      </c>
      <c r="O185" t="s">
        <v>122</v>
      </c>
      <c r="P185" t="s">
        <v>123</v>
      </c>
      <c r="Q185" t="s">
        <v>3232</v>
      </c>
      <c r="R185" t="s">
        <v>140</v>
      </c>
      <c r="S185" t="s">
        <v>126</v>
      </c>
      <c r="T185" t="s">
        <v>127</v>
      </c>
      <c r="U185" t="s">
        <v>3233</v>
      </c>
      <c r="V185">
        <v>0</v>
      </c>
      <c r="W185">
        <v>0</v>
      </c>
      <c r="X185">
        <v>0</v>
      </c>
      <c r="Y185">
        <v>0</v>
      </c>
      <c r="Z185">
        <v>0</v>
      </c>
      <c r="AA185">
        <v>0</v>
      </c>
      <c r="AB185">
        <v>0</v>
      </c>
      <c r="AC185">
        <v>0</v>
      </c>
      <c r="AD185">
        <v>0</v>
      </c>
      <c r="AE185">
        <v>0</v>
      </c>
      <c r="AF185">
        <v>0</v>
      </c>
      <c r="AG185" s="28">
        <v>0</v>
      </c>
      <c r="AH185" s="28">
        <v>0</v>
      </c>
      <c r="AI185" s="28">
        <v>0</v>
      </c>
      <c r="AJ185" s="28">
        <v>0</v>
      </c>
      <c r="AK185" s="29">
        <f t="shared" si="32"/>
        <v>0</v>
      </c>
      <c r="AL185" s="30">
        <f t="shared" si="33"/>
        <v>0</v>
      </c>
      <c r="AM185" s="27">
        <v>0</v>
      </c>
      <c r="AN185" s="27">
        <v>0</v>
      </c>
      <c r="AO185" s="27">
        <v>0</v>
      </c>
      <c r="AP185" s="27">
        <v>0</v>
      </c>
      <c r="AQ185" s="27">
        <v>0</v>
      </c>
      <c r="AR185" s="27">
        <v>0</v>
      </c>
      <c r="AS185" s="31">
        <f t="shared" si="34"/>
        <v>0</v>
      </c>
      <c r="AT185" s="32">
        <f t="shared" si="35"/>
        <v>0</v>
      </c>
      <c r="AU185" s="24">
        <v>0</v>
      </c>
      <c r="AV185" s="24">
        <v>0</v>
      </c>
      <c r="AW185" s="24">
        <v>1</v>
      </c>
      <c r="AX185" s="24">
        <v>0</v>
      </c>
      <c r="AY185" s="24">
        <v>0</v>
      </c>
      <c r="AZ185" s="25">
        <f t="shared" si="36"/>
        <v>1</v>
      </c>
      <c r="BA185" s="26">
        <f t="shared" si="37"/>
        <v>1</v>
      </c>
      <c r="BB185" s="23">
        <f t="shared" si="38"/>
        <v>1</v>
      </c>
      <c r="BC185" s="20">
        <f t="shared" si="39"/>
        <v>1</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s="21">
        <v>1</v>
      </c>
      <c r="CR185" s="22">
        <v>0</v>
      </c>
      <c r="CS185" s="20">
        <v>1</v>
      </c>
      <c r="CT185" s="22">
        <v>0</v>
      </c>
      <c r="CU185" s="22">
        <v>0</v>
      </c>
      <c r="CV185" s="22">
        <v>0</v>
      </c>
      <c r="CW185" s="21">
        <v>0</v>
      </c>
      <c r="CX185" s="22">
        <v>0</v>
      </c>
      <c r="CY185" s="22">
        <v>0</v>
      </c>
      <c r="CZ185" s="21">
        <v>0</v>
      </c>
      <c r="DA185" s="22">
        <v>0</v>
      </c>
      <c r="DB185" s="22">
        <v>0</v>
      </c>
      <c r="DC185" s="21">
        <v>0</v>
      </c>
      <c r="DD185" s="22">
        <v>0</v>
      </c>
      <c r="DE185" s="22">
        <v>0</v>
      </c>
      <c r="DF185" s="22">
        <v>0</v>
      </c>
      <c r="DG185" s="21">
        <v>0</v>
      </c>
      <c r="DH185" s="21">
        <v>0</v>
      </c>
      <c r="DI185" s="21">
        <v>0</v>
      </c>
      <c r="DJ185" s="22">
        <v>0</v>
      </c>
      <c r="DK185" s="22">
        <v>0</v>
      </c>
      <c r="DL185" s="22">
        <v>0</v>
      </c>
      <c r="DM185" s="21">
        <v>0</v>
      </c>
      <c r="DN185" s="22">
        <v>0</v>
      </c>
      <c r="DO185" s="22">
        <v>0</v>
      </c>
      <c r="DP185" s="22">
        <v>0</v>
      </c>
      <c r="DQ185" s="21">
        <v>0</v>
      </c>
      <c r="DR185" s="19">
        <f t="shared" si="40"/>
        <v>0</v>
      </c>
      <c r="DS185" s="19">
        <f t="shared" si="41"/>
        <v>0</v>
      </c>
      <c r="DT185" s="20">
        <f t="shared" si="42"/>
        <v>1</v>
      </c>
      <c r="DU185" s="19">
        <f t="shared" si="43"/>
        <v>0</v>
      </c>
      <c r="DV185" s="19">
        <f t="shared" si="44"/>
        <v>0</v>
      </c>
      <c r="DW185" s="19">
        <f t="shared" si="45"/>
        <v>0</v>
      </c>
      <c r="DX185" s="19">
        <f t="shared" si="46"/>
        <v>0</v>
      </c>
      <c r="DY185" s="19">
        <f t="shared" si="47"/>
        <v>0</v>
      </c>
    </row>
    <row r="186" spans="1:129" ht="14.5" customHeight="1" x14ac:dyDescent="0.35">
      <c r="A186">
        <v>2593</v>
      </c>
      <c r="B186" t="s">
        <v>276</v>
      </c>
      <c r="C186" t="s">
        <v>2251</v>
      </c>
      <c r="D186" t="s">
        <v>2252</v>
      </c>
      <c r="E186" t="s">
        <v>2253</v>
      </c>
      <c r="F186" t="s">
        <v>2254</v>
      </c>
      <c r="G186" t="s">
        <v>2255</v>
      </c>
      <c r="H186" t="s">
        <v>2256</v>
      </c>
      <c r="I186">
        <v>2021</v>
      </c>
      <c r="J186" t="s">
        <v>2257</v>
      </c>
      <c r="K186" t="s">
        <v>2258</v>
      </c>
      <c r="L186">
        <v>27</v>
      </c>
      <c r="M186">
        <v>1</v>
      </c>
      <c r="N186" t="s">
        <v>2259</v>
      </c>
      <c r="O186" t="s">
        <v>2260</v>
      </c>
      <c r="P186" t="s">
        <v>192</v>
      </c>
      <c r="Q186" t="s">
        <v>2261</v>
      </c>
      <c r="R186" t="s">
        <v>125</v>
      </c>
      <c r="S186" t="s">
        <v>126</v>
      </c>
      <c r="T186" t="s">
        <v>172</v>
      </c>
      <c r="U186" t="s">
        <v>2224</v>
      </c>
      <c r="V186">
        <v>0</v>
      </c>
      <c r="W186">
        <v>0</v>
      </c>
      <c r="X186">
        <v>0</v>
      </c>
      <c r="Y186">
        <v>0</v>
      </c>
      <c r="Z186">
        <v>0</v>
      </c>
      <c r="AA186">
        <v>0</v>
      </c>
      <c r="AB186">
        <v>1</v>
      </c>
      <c r="AC186">
        <v>0</v>
      </c>
      <c r="AD186">
        <v>0</v>
      </c>
      <c r="AE186">
        <v>0</v>
      </c>
      <c r="AF186">
        <v>0</v>
      </c>
      <c r="AG186" s="28">
        <v>0</v>
      </c>
      <c r="AH186" s="28">
        <v>0</v>
      </c>
      <c r="AI186" s="28">
        <v>0</v>
      </c>
      <c r="AJ186" s="28">
        <v>0</v>
      </c>
      <c r="AK186" s="29">
        <f t="shared" si="32"/>
        <v>0</v>
      </c>
      <c r="AL186" s="30">
        <f t="shared" si="33"/>
        <v>0</v>
      </c>
      <c r="AM186" s="27">
        <v>0</v>
      </c>
      <c r="AN186" s="27">
        <v>1</v>
      </c>
      <c r="AO186" s="27">
        <v>0</v>
      </c>
      <c r="AP186" s="27">
        <v>0</v>
      </c>
      <c r="AQ186" s="27">
        <v>0</v>
      </c>
      <c r="AR186" s="27">
        <v>0</v>
      </c>
      <c r="AS186" s="31">
        <f t="shared" si="34"/>
        <v>1</v>
      </c>
      <c r="AT186" s="32">
        <f t="shared" si="35"/>
        <v>1</v>
      </c>
      <c r="AU186" s="24">
        <v>0</v>
      </c>
      <c r="AV186" s="24">
        <v>0</v>
      </c>
      <c r="AW186" s="24">
        <v>0</v>
      </c>
      <c r="AX186" s="24">
        <v>0</v>
      </c>
      <c r="AY186" s="24">
        <v>0</v>
      </c>
      <c r="AZ186" s="25">
        <f t="shared" si="36"/>
        <v>0</v>
      </c>
      <c r="BA186" s="26">
        <f t="shared" si="37"/>
        <v>0</v>
      </c>
      <c r="BB186" s="23">
        <f t="shared" si="38"/>
        <v>1</v>
      </c>
      <c r="BC186" s="20">
        <f t="shared" si="39"/>
        <v>1</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1</v>
      </c>
      <c r="CF186">
        <v>0</v>
      </c>
      <c r="CG186">
        <v>0</v>
      </c>
      <c r="CH186">
        <v>0</v>
      </c>
      <c r="CI186">
        <v>0</v>
      </c>
      <c r="CJ186">
        <v>0</v>
      </c>
      <c r="CK186">
        <v>0</v>
      </c>
      <c r="CL186">
        <v>0</v>
      </c>
      <c r="CM186">
        <v>0</v>
      </c>
      <c r="CN186">
        <v>0</v>
      </c>
      <c r="CO186">
        <v>0</v>
      </c>
      <c r="CP186">
        <v>0</v>
      </c>
      <c r="CQ186" s="21">
        <v>1</v>
      </c>
      <c r="CR186" s="22">
        <v>0</v>
      </c>
      <c r="CS186" s="20">
        <v>0</v>
      </c>
      <c r="CT186" s="22">
        <v>0</v>
      </c>
      <c r="CU186" s="22">
        <v>0</v>
      </c>
      <c r="CV186" s="22">
        <v>1</v>
      </c>
      <c r="CW186" s="21">
        <v>0</v>
      </c>
      <c r="CX186" s="22">
        <v>0</v>
      </c>
      <c r="CY186" s="22">
        <v>0</v>
      </c>
      <c r="CZ186" s="21">
        <v>0</v>
      </c>
      <c r="DA186" s="22">
        <v>0</v>
      </c>
      <c r="DB186" s="22">
        <v>0</v>
      </c>
      <c r="DC186" s="21">
        <v>0</v>
      </c>
      <c r="DD186" s="22">
        <v>0</v>
      </c>
      <c r="DE186" s="22">
        <v>0</v>
      </c>
      <c r="DF186" s="22">
        <v>0</v>
      </c>
      <c r="DG186" s="21">
        <v>0</v>
      </c>
      <c r="DH186" s="21">
        <v>0</v>
      </c>
      <c r="DI186" s="21">
        <v>0</v>
      </c>
      <c r="DJ186" s="22">
        <v>0</v>
      </c>
      <c r="DK186" s="22">
        <v>0</v>
      </c>
      <c r="DL186" s="22">
        <v>0</v>
      </c>
      <c r="DM186" s="21">
        <v>0</v>
      </c>
      <c r="DN186" s="22">
        <v>0</v>
      </c>
      <c r="DO186" s="22">
        <v>0</v>
      </c>
      <c r="DP186" s="22">
        <v>0</v>
      </c>
      <c r="DQ186" s="21">
        <v>0</v>
      </c>
      <c r="DR186" s="19">
        <f t="shared" si="40"/>
        <v>0</v>
      </c>
      <c r="DS186" s="19">
        <f t="shared" si="41"/>
        <v>1</v>
      </c>
      <c r="DT186" s="20">
        <f t="shared" si="42"/>
        <v>0</v>
      </c>
      <c r="DU186" s="19">
        <f t="shared" si="43"/>
        <v>0</v>
      </c>
      <c r="DV186" s="19">
        <f t="shared" si="44"/>
        <v>0</v>
      </c>
      <c r="DW186" s="19">
        <f t="shared" si="45"/>
        <v>0</v>
      </c>
      <c r="DX186" s="19">
        <f t="shared" si="46"/>
        <v>0</v>
      </c>
      <c r="DY186" s="19">
        <f t="shared" si="47"/>
        <v>0</v>
      </c>
    </row>
    <row r="187" spans="1:129" ht="14.5" customHeight="1" x14ac:dyDescent="0.35">
      <c r="A187">
        <v>2362</v>
      </c>
      <c r="B187" t="s">
        <v>244</v>
      </c>
      <c r="C187" t="s">
        <v>309</v>
      </c>
      <c r="D187" t="s">
        <v>310</v>
      </c>
      <c r="E187" t="s">
        <v>311</v>
      </c>
      <c r="G187" t="s">
        <v>312</v>
      </c>
      <c r="H187" t="s">
        <v>313</v>
      </c>
      <c r="I187">
        <v>2021</v>
      </c>
      <c r="J187" t="s">
        <v>314</v>
      </c>
      <c r="K187" t="s">
        <v>315</v>
      </c>
      <c r="L187">
        <v>126</v>
      </c>
      <c r="N187" t="s">
        <v>316</v>
      </c>
      <c r="O187" t="s">
        <v>182</v>
      </c>
      <c r="P187" t="s">
        <v>123</v>
      </c>
      <c r="Q187" t="s">
        <v>317</v>
      </c>
      <c r="R187" t="s">
        <v>125</v>
      </c>
      <c r="S187" t="s">
        <v>126</v>
      </c>
      <c r="T187" t="s">
        <v>127</v>
      </c>
      <c r="U187" t="s">
        <v>318</v>
      </c>
      <c r="V187">
        <v>0</v>
      </c>
      <c r="W187">
        <v>0</v>
      </c>
      <c r="X187">
        <v>0</v>
      </c>
      <c r="Y187">
        <v>0</v>
      </c>
      <c r="Z187">
        <v>0</v>
      </c>
      <c r="AA187">
        <v>0</v>
      </c>
      <c r="AB187">
        <v>0</v>
      </c>
      <c r="AC187">
        <v>0</v>
      </c>
      <c r="AD187">
        <v>0</v>
      </c>
      <c r="AE187">
        <v>0</v>
      </c>
      <c r="AF187">
        <v>0</v>
      </c>
      <c r="AG187" s="28">
        <v>0</v>
      </c>
      <c r="AH187" s="28">
        <v>0</v>
      </c>
      <c r="AI187" s="28">
        <v>0</v>
      </c>
      <c r="AJ187" s="28">
        <v>0</v>
      </c>
      <c r="AK187" s="29">
        <f t="shared" si="32"/>
        <v>0</v>
      </c>
      <c r="AL187" s="30">
        <f t="shared" si="33"/>
        <v>0</v>
      </c>
      <c r="AM187" s="27">
        <v>0</v>
      </c>
      <c r="AN187" s="27">
        <v>0</v>
      </c>
      <c r="AO187" s="27">
        <v>0</v>
      </c>
      <c r="AP187" s="27">
        <v>0</v>
      </c>
      <c r="AQ187" s="27">
        <v>0</v>
      </c>
      <c r="AR187" s="27">
        <v>0</v>
      </c>
      <c r="AS187" s="31">
        <f t="shared" si="34"/>
        <v>0</v>
      </c>
      <c r="AT187" s="32">
        <f t="shared" si="35"/>
        <v>0</v>
      </c>
      <c r="AU187" s="24">
        <v>1</v>
      </c>
      <c r="AV187" s="24">
        <v>0</v>
      </c>
      <c r="AW187" s="24">
        <v>0</v>
      </c>
      <c r="AX187" s="24">
        <v>0</v>
      </c>
      <c r="AY187" s="24">
        <v>0</v>
      </c>
      <c r="AZ187" s="25">
        <f t="shared" si="36"/>
        <v>1</v>
      </c>
      <c r="BA187" s="26">
        <f t="shared" si="37"/>
        <v>1</v>
      </c>
      <c r="BB187" s="23">
        <f t="shared" si="38"/>
        <v>1</v>
      </c>
      <c r="BC187" s="20">
        <f t="shared" si="39"/>
        <v>1</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1</v>
      </c>
      <c r="CL187">
        <v>0</v>
      </c>
      <c r="CM187">
        <v>0</v>
      </c>
      <c r="CN187">
        <v>0</v>
      </c>
      <c r="CO187">
        <v>0</v>
      </c>
      <c r="CP187">
        <v>0</v>
      </c>
      <c r="CQ187" s="21">
        <v>1</v>
      </c>
      <c r="CR187" s="22">
        <v>0</v>
      </c>
      <c r="CS187" s="20">
        <v>1</v>
      </c>
      <c r="CT187" s="22">
        <v>0</v>
      </c>
      <c r="CU187" s="22">
        <v>0</v>
      </c>
      <c r="CV187" s="22">
        <v>0</v>
      </c>
      <c r="CW187" s="21">
        <v>0</v>
      </c>
      <c r="CX187" s="22">
        <v>0</v>
      </c>
      <c r="CY187" s="22">
        <v>0</v>
      </c>
      <c r="CZ187" s="21">
        <v>0</v>
      </c>
      <c r="DA187" s="22">
        <v>0</v>
      </c>
      <c r="DB187" s="22">
        <v>0</v>
      </c>
      <c r="DC187" s="21">
        <v>0</v>
      </c>
      <c r="DD187" s="22">
        <v>0</v>
      </c>
      <c r="DE187" s="22">
        <v>0</v>
      </c>
      <c r="DF187" s="22">
        <v>0</v>
      </c>
      <c r="DG187" s="21">
        <v>0</v>
      </c>
      <c r="DH187" s="21">
        <v>0</v>
      </c>
      <c r="DI187" s="21">
        <v>0</v>
      </c>
      <c r="DJ187" s="22">
        <v>0</v>
      </c>
      <c r="DK187" s="22">
        <v>0</v>
      </c>
      <c r="DL187" s="22">
        <v>0</v>
      </c>
      <c r="DM187" s="21">
        <v>0</v>
      </c>
      <c r="DN187" s="22">
        <v>0</v>
      </c>
      <c r="DO187" s="22">
        <v>0</v>
      </c>
      <c r="DP187" s="22">
        <v>0</v>
      </c>
      <c r="DQ187" s="21">
        <v>0</v>
      </c>
      <c r="DR187" s="19">
        <f t="shared" si="40"/>
        <v>0</v>
      </c>
      <c r="DS187" s="19">
        <f t="shared" si="41"/>
        <v>0</v>
      </c>
      <c r="DT187" s="20">
        <f t="shared" si="42"/>
        <v>1</v>
      </c>
      <c r="DU187" s="19">
        <f t="shared" si="43"/>
        <v>0</v>
      </c>
      <c r="DV187" s="19">
        <f t="shared" si="44"/>
        <v>0</v>
      </c>
      <c r="DW187" s="19">
        <f t="shared" si="45"/>
        <v>0</v>
      </c>
      <c r="DX187" s="19">
        <f t="shared" si="46"/>
        <v>0</v>
      </c>
      <c r="DY187" s="19">
        <f t="shared" si="47"/>
        <v>0</v>
      </c>
    </row>
    <row r="188" spans="1:129" ht="14.5" customHeight="1" x14ac:dyDescent="0.35">
      <c r="A188">
        <v>2799</v>
      </c>
      <c r="B188" t="s">
        <v>3601</v>
      </c>
      <c r="C188" t="s">
        <v>3602</v>
      </c>
      <c r="D188" t="s">
        <v>3603</v>
      </c>
      <c r="E188" t="s">
        <v>3604</v>
      </c>
      <c r="F188" t="s">
        <v>3605</v>
      </c>
      <c r="G188" t="s">
        <v>3606</v>
      </c>
      <c r="H188" t="s">
        <v>1558</v>
      </c>
      <c r="I188">
        <v>2021</v>
      </c>
      <c r="J188" t="s">
        <v>3607</v>
      </c>
      <c r="K188" t="s">
        <v>1337</v>
      </c>
      <c r="O188" t="s">
        <v>207</v>
      </c>
      <c r="P188" t="s">
        <v>123</v>
      </c>
      <c r="Q188" t="s">
        <v>3608</v>
      </c>
      <c r="R188" t="s">
        <v>140</v>
      </c>
      <c r="S188" t="s">
        <v>377</v>
      </c>
      <c r="T188" t="s">
        <v>378</v>
      </c>
      <c r="U188" t="s">
        <v>896</v>
      </c>
      <c r="V188">
        <v>0</v>
      </c>
      <c r="W188">
        <v>0</v>
      </c>
      <c r="X188">
        <v>0</v>
      </c>
      <c r="Y188">
        <v>0</v>
      </c>
      <c r="Z188">
        <v>0</v>
      </c>
      <c r="AA188">
        <v>0</v>
      </c>
      <c r="AB188">
        <v>0</v>
      </c>
      <c r="AC188">
        <v>0</v>
      </c>
      <c r="AD188">
        <v>0</v>
      </c>
      <c r="AE188">
        <v>0</v>
      </c>
      <c r="AF188">
        <v>0</v>
      </c>
      <c r="AG188" s="28">
        <v>0</v>
      </c>
      <c r="AH188" s="28">
        <v>0</v>
      </c>
      <c r="AI188" s="28">
        <v>0</v>
      </c>
      <c r="AJ188" s="28">
        <v>0</v>
      </c>
      <c r="AK188" s="29">
        <f t="shared" si="32"/>
        <v>0</v>
      </c>
      <c r="AL188" s="30">
        <f t="shared" si="33"/>
        <v>0</v>
      </c>
      <c r="AM188" s="27">
        <v>1</v>
      </c>
      <c r="AN188" s="27">
        <v>0</v>
      </c>
      <c r="AO188" s="27">
        <v>0</v>
      </c>
      <c r="AP188" s="27">
        <v>0</v>
      </c>
      <c r="AQ188" s="27">
        <v>0</v>
      </c>
      <c r="AR188" s="27">
        <v>0</v>
      </c>
      <c r="AS188" s="31">
        <f t="shared" si="34"/>
        <v>1</v>
      </c>
      <c r="AT188" s="32">
        <f t="shared" si="35"/>
        <v>1</v>
      </c>
      <c r="AU188" s="24">
        <v>0</v>
      </c>
      <c r="AV188" s="24">
        <v>0</v>
      </c>
      <c r="AW188" s="24">
        <v>0</v>
      </c>
      <c r="AX188" s="24">
        <v>0</v>
      </c>
      <c r="AY188" s="24">
        <v>0</v>
      </c>
      <c r="AZ188" s="25">
        <f t="shared" si="36"/>
        <v>0</v>
      </c>
      <c r="BA188" s="26">
        <f t="shared" si="37"/>
        <v>0</v>
      </c>
      <c r="BB188" s="23">
        <f t="shared" si="38"/>
        <v>1</v>
      </c>
      <c r="BC188" s="20">
        <f t="shared" si="39"/>
        <v>1</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s="21">
        <v>0</v>
      </c>
      <c r="CR188" s="22">
        <v>0</v>
      </c>
      <c r="CS188" s="20">
        <v>0</v>
      </c>
      <c r="CT188" s="22">
        <v>0</v>
      </c>
      <c r="CU188" s="22">
        <v>0</v>
      </c>
      <c r="CV188" s="22">
        <v>0</v>
      </c>
      <c r="CW188" s="21">
        <v>0</v>
      </c>
      <c r="CX188" s="22">
        <v>0</v>
      </c>
      <c r="CY188" s="22">
        <v>0</v>
      </c>
      <c r="CZ188" s="21">
        <v>0</v>
      </c>
      <c r="DA188" s="22">
        <v>0</v>
      </c>
      <c r="DB188" s="22">
        <v>0</v>
      </c>
      <c r="DC188" s="21">
        <v>1</v>
      </c>
      <c r="DD188" s="22">
        <v>0</v>
      </c>
      <c r="DE188" s="22">
        <v>0</v>
      </c>
      <c r="DF188" s="22">
        <v>1</v>
      </c>
      <c r="DG188" s="21">
        <v>0</v>
      </c>
      <c r="DH188" s="21">
        <v>0</v>
      </c>
      <c r="DI188" s="21">
        <v>0</v>
      </c>
      <c r="DJ188" s="22">
        <v>0</v>
      </c>
      <c r="DK188" s="22">
        <v>0</v>
      </c>
      <c r="DL188" s="22">
        <v>0</v>
      </c>
      <c r="DM188" s="21">
        <v>0</v>
      </c>
      <c r="DN188" s="22">
        <v>0</v>
      </c>
      <c r="DO188" s="22">
        <v>0</v>
      </c>
      <c r="DP188" s="22">
        <v>0</v>
      </c>
      <c r="DQ188" s="21">
        <v>0</v>
      </c>
      <c r="DR188" s="19">
        <f t="shared" si="40"/>
        <v>0</v>
      </c>
      <c r="DS188" s="19">
        <f t="shared" si="41"/>
        <v>0</v>
      </c>
      <c r="DT188" s="20">
        <f t="shared" si="42"/>
        <v>0</v>
      </c>
      <c r="DU188" s="19">
        <f t="shared" si="43"/>
        <v>0</v>
      </c>
      <c r="DV188" s="19">
        <f t="shared" si="44"/>
        <v>0</v>
      </c>
      <c r="DW188" s="19">
        <f t="shared" si="45"/>
        <v>0</v>
      </c>
      <c r="DX188" s="19">
        <f t="shared" si="46"/>
        <v>0</v>
      </c>
      <c r="DY188" s="19">
        <f t="shared" si="47"/>
        <v>0</v>
      </c>
    </row>
    <row r="189" spans="1:129" ht="14.5" customHeight="1" x14ac:dyDescent="0.35">
      <c r="A189">
        <v>2552</v>
      </c>
      <c r="B189" t="s">
        <v>1902</v>
      </c>
      <c r="C189" t="s">
        <v>1903</v>
      </c>
      <c r="D189" t="s">
        <v>1904</v>
      </c>
      <c r="E189" t="s">
        <v>1905</v>
      </c>
      <c r="F189" t="s">
        <v>1906</v>
      </c>
      <c r="G189" t="s">
        <v>1907</v>
      </c>
      <c r="H189" t="s">
        <v>1541</v>
      </c>
      <c r="I189">
        <v>2021</v>
      </c>
      <c r="J189" t="s">
        <v>1908</v>
      </c>
      <c r="K189" t="s">
        <v>1909</v>
      </c>
      <c r="N189" t="s">
        <v>1910</v>
      </c>
      <c r="O189" t="s">
        <v>138</v>
      </c>
      <c r="P189" t="s">
        <v>123</v>
      </c>
      <c r="Q189" t="s">
        <v>1911</v>
      </c>
      <c r="R189" t="s">
        <v>140</v>
      </c>
      <c r="S189" t="s">
        <v>126</v>
      </c>
      <c r="T189" t="s">
        <v>127</v>
      </c>
      <c r="U189" t="s">
        <v>1912</v>
      </c>
      <c r="V189">
        <v>0</v>
      </c>
      <c r="W189">
        <v>0</v>
      </c>
      <c r="X189">
        <v>0</v>
      </c>
      <c r="Y189">
        <v>0</v>
      </c>
      <c r="Z189">
        <v>0</v>
      </c>
      <c r="AA189">
        <v>0</v>
      </c>
      <c r="AB189">
        <v>0</v>
      </c>
      <c r="AC189">
        <v>0</v>
      </c>
      <c r="AD189">
        <v>0</v>
      </c>
      <c r="AE189">
        <v>0</v>
      </c>
      <c r="AF189">
        <v>0</v>
      </c>
      <c r="AG189" s="28">
        <v>0</v>
      </c>
      <c r="AH189" s="28">
        <v>0</v>
      </c>
      <c r="AI189" s="28">
        <v>0</v>
      </c>
      <c r="AJ189" s="28">
        <v>0</v>
      </c>
      <c r="AK189" s="29">
        <f t="shared" si="32"/>
        <v>0</v>
      </c>
      <c r="AL189" s="30">
        <f t="shared" si="33"/>
        <v>0</v>
      </c>
      <c r="AM189" s="27">
        <v>0</v>
      </c>
      <c r="AN189" s="27">
        <v>0</v>
      </c>
      <c r="AO189" s="27">
        <v>0</v>
      </c>
      <c r="AP189" s="27">
        <v>1</v>
      </c>
      <c r="AQ189" s="27">
        <v>0</v>
      </c>
      <c r="AR189" s="27">
        <v>0</v>
      </c>
      <c r="AS189" s="31">
        <f t="shared" si="34"/>
        <v>1</v>
      </c>
      <c r="AT189" s="32">
        <f t="shared" si="35"/>
        <v>1</v>
      </c>
      <c r="AU189" s="24">
        <v>0</v>
      </c>
      <c r="AV189" s="24">
        <v>0</v>
      </c>
      <c r="AW189" s="24">
        <v>0</v>
      </c>
      <c r="AX189" s="24">
        <v>0</v>
      </c>
      <c r="AY189" s="24">
        <v>0</v>
      </c>
      <c r="AZ189" s="25">
        <f t="shared" si="36"/>
        <v>0</v>
      </c>
      <c r="BA189" s="26">
        <f t="shared" si="37"/>
        <v>0</v>
      </c>
      <c r="BB189" s="23">
        <f t="shared" si="38"/>
        <v>1</v>
      </c>
      <c r="BC189" s="20">
        <f t="shared" si="39"/>
        <v>1</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s="21">
        <v>1</v>
      </c>
      <c r="CR189" s="22">
        <v>0</v>
      </c>
      <c r="CS189" s="20">
        <v>1</v>
      </c>
      <c r="CT189" s="22">
        <v>0</v>
      </c>
      <c r="CU189" s="22">
        <v>0</v>
      </c>
      <c r="CV189" s="22">
        <v>0</v>
      </c>
      <c r="CW189" s="21">
        <v>0</v>
      </c>
      <c r="CX189" s="22">
        <v>0</v>
      </c>
      <c r="CY189" s="22">
        <v>0</v>
      </c>
      <c r="CZ189" s="21">
        <v>0</v>
      </c>
      <c r="DA189" s="22">
        <v>0</v>
      </c>
      <c r="DB189" s="22">
        <v>0</v>
      </c>
      <c r="DC189" s="21">
        <v>0</v>
      </c>
      <c r="DD189" s="22">
        <v>0</v>
      </c>
      <c r="DE189" s="22">
        <v>0</v>
      </c>
      <c r="DF189" s="22">
        <v>0</v>
      </c>
      <c r="DG189" s="21">
        <v>0</v>
      </c>
      <c r="DH189" s="21">
        <v>0</v>
      </c>
      <c r="DI189" s="21">
        <v>0</v>
      </c>
      <c r="DJ189" s="22">
        <v>0</v>
      </c>
      <c r="DK189" s="22">
        <v>0</v>
      </c>
      <c r="DL189" s="22">
        <v>0</v>
      </c>
      <c r="DM189" s="21">
        <v>0</v>
      </c>
      <c r="DN189" s="22">
        <v>0</v>
      </c>
      <c r="DO189" s="22">
        <v>0</v>
      </c>
      <c r="DP189" s="22">
        <v>0</v>
      </c>
      <c r="DQ189" s="21">
        <v>0</v>
      </c>
      <c r="DR189" s="19">
        <f t="shared" si="40"/>
        <v>0</v>
      </c>
      <c r="DS189" s="19">
        <f t="shared" si="41"/>
        <v>0</v>
      </c>
      <c r="DT189" s="20">
        <f t="shared" si="42"/>
        <v>1</v>
      </c>
      <c r="DU189" s="19">
        <f t="shared" si="43"/>
        <v>0</v>
      </c>
      <c r="DV189" s="19">
        <f t="shared" si="44"/>
        <v>0</v>
      </c>
      <c r="DW189" s="19">
        <f t="shared" si="45"/>
        <v>0</v>
      </c>
      <c r="DX189" s="19">
        <f t="shared" si="46"/>
        <v>0</v>
      </c>
      <c r="DY189" s="19">
        <f t="shared" si="47"/>
        <v>0</v>
      </c>
    </row>
    <row r="190" spans="1:129" ht="14.5" customHeight="1" x14ac:dyDescent="0.35">
      <c r="A190">
        <v>2798</v>
      </c>
      <c r="B190" t="s">
        <v>3539</v>
      </c>
      <c r="C190" t="s">
        <v>3597</v>
      </c>
      <c r="D190" t="s">
        <v>3598</v>
      </c>
      <c r="E190" t="s">
        <v>3531</v>
      </c>
      <c r="F190" t="s">
        <v>3531</v>
      </c>
      <c r="H190" t="s">
        <v>2256</v>
      </c>
      <c r="I190">
        <v>2021</v>
      </c>
      <c r="J190" t="s">
        <v>3599</v>
      </c>
      <c r="P190" t="s">
        <v>192</v>
      </c>
      <c r="Q190" t="s">
        <v>3600</v>
      </c>
      <c r="R190" t="s">
        <v>140</v>
      </c>
      <c r="S190" t="s">
        <v>126</v>
      </c>
      <c r="U190" t="s">
        <v>3538</v>
      </c>
      <c r="V190">
        <v>0</v>
      </c>
      <c r="W190">
        <v>0</v>
      </c>
      <c r="X190">
        <v>0</v>
      </c>
      <c r="Y190">
        <v>0</v>
      </c>
      <c r="Z190">
        <v>0</v>
      </c>
      <c r="AA190">
        <v>0</v>
      </c>
      <c r="AB190">
        <v>0</v>
      </c>
      <c r="AC190">
        <v>0</v>
      </c>
      <c r="AD190">
        <v>0</v>
      </c>
      <c r="AE190">
        <v>0</v>
      </c>
      <c r="AF190">
        <v>0</v>
      </c>
      <c r="AG190" s="28">
        <v>0</v>
      </c>
      <c r="AH190" s="28">
        <v>0</v>
      </c>
      <c r="AI190" s="28">
        <v>0</v>
      </c>
      <c r="AJ190" s="28">
        <v>1</v>
      </c>
      <c r="AK190" s="29">
        <f t="shared" si="32"/>
        <v>1</v>
      </c>
      <c r="AL190" s="30">
        <f t="shared" si="33"/>
        <v>1</v>
      </c>
      <c r="AM190" s="27">
        <v>0</v>
      </c>
      <c r="AN190" s="27">
        <v>0</v>
      </c>
      <c r="AO190" s="27">
        <v>0</v>
      </c>
      <c r="AP190" s="27">
        <v>0</v>
      </c>
      <c r="AQ190" s="27">
        <v>0</v>
      </c>
      <c r="AR190" s="27">
        <v>0</v>
      </c>
      <c r="AS190" s="31">
        <f t="shared" si="34"/>
        <v>0</v>
      </c>
      <c r="AT190" s="32">
        <f t="shared" si="35"/>
        <v>0</v>
      </c>
      <c r="AU190" s="24">
        <v>0</v>
      </c>
      <c r="AV190" s="24">
        <v>0</v>
      </c>
      <c r="AW190" s="24">
        <v>0</v>
      </c>
      <c r="AX190" s="24">
        <v>0</v>
      </c>
      <c r="AY190" s="24">
        <v>0</v>
      </c>
      <c r="AZ190" s="25">
        <f t="shared" si="36"/>
        <v>0</v>
      </c>
      <c r="BA190" s="26">
        <f t="shared" si="37"/>
        <v>0</v>
      </c>
      <c r="BB190" s="23">
        <f t="shared" si="38"/>
        <v>1</v>
      </c>
      <c r="BC190" s="20">
        <f t="shared" si="39"/>
        <v>1</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s="21">
        <v>1</v>
      </c>
      <c r="CR190" s="22">
        <v>0</v>
      </c>
      <c r="CS190" s="20">
        <v>0</v>
      </c>
      <c r="CT190" s="22">
        <v>0</v>
      </c>
      <c r="CU190" s="22">
        <v>0</v>
      </c>
      <c r="CV190" s="22">
        <v>0</v>
      </c>
      <c r="CW190" s="21">
        <v>0</v>
      </c>
      <c r="CX190" s="22">
        <v>0</v>
      </c>
      <c r="CY190" s="22">
        <v>0</v>
      </c>
      <c r="CZ190" s="21">
        <v>0</v>
      </c>
      <c r="DA190" s="22">
        <v>0</v>
      </c>
      <c r="DB190" s="22">
        <v>0</v>
      </c>
      <c r="DC190" s="21">
        <v>0</v>
      </c>
      <c r="DD190" s="22">
        <v>0</v>
      </c>
      <c r="DE190" s="22">
        <v>0</v>
      </c>
      <c r="DF190" s="22">
        <v>0</v>
      </c>
      <c r="DG190" s="21">
        <v>0</v>
      </c>
      <c r="DH190" s="21">
        <v>0</v>
      </c>
      <c r="DI190" s="21">
        <v>0</v>
      </c>
      <c r="DJ190" s="22">
        <v>0</v>
      </c>
      <c r="DK190" s="22">
        <v>0</v>
      </c>
      <c r="DL190" s="22">
        <v>0</v>
      </c>
      <c r="DM190" s="21">
        <v>0</v>
      </c>
      <c r="DN190" s="22">
        <v>0</v>
      </c>
      <c r="DO190" s="22">
        <v>0</v>
      </c>
      <c r="DP190" s="22">
        <v>0</v>
      </c>
      <c r="DQ190" s="21">
        <v>0</v>
      </c>
      <c r="DR190" s="19">
        <f t="shared" si="40"/>
        <v>0</v>
      </c>
      <c r="DS190" s="19">
        <f t="shared" si="41"/>
        <v>0</v>
      </c>
      <c r="DT190" s="20">
        <f t="shared" si="42"/>
        <v>0</v>
      </c>
      <c r="DU190" s="19">
        <f t="shared" si="43"/>
        <v>0</v>
      </c>
      <c r="DV190" s="19">
        <f t="shared" si="44"/>
        <v>0</v>
      </c>
      <c r="DW190" s="19">
        <f t="shared" si="45"/>
        <v>0</v>
      </c>
      <c r="DX190" s="19">
        <f t="shared" si="46"/>
        <v>0</v>
      </c>
      <c r="DY190" s="19">
        <f t="shared" si="47"/>
        <v>0</v>
      </c>
    </row>
    <row r="191" spans="1:129" ht="14.5" customHeight="1" x14ac:dyDescent="0.35">
      <c r="A191">
        <v>2655</v>
      </c>
      <c r="B191" t="s">
        <v>276</v>
      </c>
      <c r="C191" t="s">
        <v>2775</v>
      </c>
      <c r="D191" t="s">
        <v>2776</v>
      </c>
      <c r="E191" t="s">
        <v>2777</v>
      </c>
      <c r="F191" t="s">
        <v>2721</v>
      </c>
      <c r="G191" t="s">
        <v>2778</v>
      </c>
      <c r="H191" t="s">
        <v>189</v>
      </c>
      <c r="I191">
        <v>2021</v>
      </c>
      <c r="J191" t="s">
        <v>2779</v>
      </c>
      <c r="K191" t="s">
        <v>2780</v>
      </c>
      <c r="L191">
        <v>7</v>
      </c>
      <c r="O191" t="s">
        <v>2781</v>
      </c>
      <c r="P191" t="s">
        <v>192</v>
      </c>
      <c r="Q191" t="s">
        <v>2782</v>
      </c>
      <c r="R191" t="s">
        <v>140</v>
      </c>
      <c r="S191" t="s">
        <v>377</v>
      </c>
      <c r="T191" t="s">
        <v>378</v>
      </c>
      <c r="U191" t="s">
        <v>2694</v>
      </c>
      <c r="V191">
        <v>0</v>
      </c>
      <c r="W191">
        <v>0</v>
      </c>
      <c r="X191">
        <v>0</v>
      </c>
      <c r="Y191">
        <v>0</v>
      </c>
      <c r="Z191">
        <v>0</v>
      </c>
      <c r="AA191">
        <v>0</v>
      </c>
      <c r="AB191">
        <v>0</v>
      </c>
      <c r="AC191">
        <v>0</v>
      </c>
      <c r="AD191">
        <v>0</v>
      </c>
      <c r="AE191">
        <v>0</v>
      </c>
      <c r="AF191">
        <v>1</v>
      </c>
      <c r="AG191" s="28">
        <v>0</v>
      </c>
      <c r="AH191" s="28">
        <v>0</v>
      </c>
      <c r="AI191" s="28">
        <v>0</v>
      </c>
      <c r="AJ191" s="28">
        <v>0</v>
      </c>
      <c r="AK191" s="29">
        <f t="shared" si="32"/>
        <v>0</v>
      </c>
      <c r="AL191" s="30">
        <f t="shared" si="33"/>
        <v>0</v>
      </c>
      <c r="AM191" s="27">
        <v>0</v>
      </c>
      <c r="AN191" s="27">
        <v>0</v>
      </c>
      <c r="AO191" s="27">
        <v>0</v>
      </c>
      <c r="AP191" s="27">
        <v>0</v>
      </c>
      <c r="AQ191" s="27">
        <v>0</v>
      </c>
      <c r="AR191" s="27">
        <v>0</v>
      </c>
      <c r="AS191" s="31">
        <f t="shared" si="34"/>
        <v>0</v>
      </c>
      <c r="AT191" s="32">
        <f t="shared" si="35"/>
        <v>0</v>
      </c>
      <c r="AU191" s="24">
        <v>1</v>
      </c>
      <c r="AV191" s="24">
        <v>0</v>
      </c>
      <c r="AW191" s="24">
        <v>0</v>
      </c>
      <c r="AX191" s="24">
        <v>0</v>
      </c>
      <c r="AY191" s="24">
        <v>0</v>
      </c>
      <c r="AZ191" s="25">
        <f t="shared" si="36"/>
        <v>1</v>
      </c>
      <c r="BA191" s="26">
        <f t="shared" si="37"/>
        <v>1</v>
      </c>
      <c r="BB191" s="23">
        <f t="shared" si="38"/>
        <v>1</v>
      </c>
      <c r="BC191" s="20">
        <f t="shared" si="39"/>
        <v>1</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1</v>
      </c>
      <c r="CO191">
        <v>0</v>
      </c>
      <c r="CP191">
        <v>0</v>
      </c>
      <c r="CQ191" s="21">
        <v>0</v>
      </c>
      <c r="CR191" s="22">
        <v>0</v>
      </c>
      <c r="CS191" s="20">
        <v>0</v>
      </c>
      <c r="CT191" s="22">
        <v>0</v>
      </c>
      <c r="CU191" s="22">
        <v>0</v>
      </c>
      <c r="CV191" s="22">
        <v>0</v>
      </c>
      <c r="CW191" s="21">
        <v>0</v>
      </c>
      <c r="CX191" s="22">
        <v>0</v>
      </c>
      <c r="CY191" s="22">
        <v>0</v>
      </c>
      <c r="CZ191" s="21">
        <v>0</v>
      </c>
      <c r="DA191" s="22">
        <v>0</v>
      </c>
      <c r="DB191" s="22">
        <v>0</v>
      </c>
      <c r="DC191" s="21">
        <v>1</v>
      </c>
      <c r="DD191" s="22">
        <v>0</v>
      </c>
      <c r="DE191" s="22">
        <v>0</v>
      </c>
      <c r="DF191" s="22">
        <v>1</v>
      </c>
      <c r="DG191" s="21">
        <v>0</v>
      </c>
      <c r="DH191" s="21">
        <v>0</v>
      </c>
      <c r="DI191" s="21">
        <v>0</v>
      </c>
      <c r="DJ191" s="22">
        <v>0</v>
      </c>
      <c r="DK191" s="22">
        <v>0</v>
      </c>
      <c r="DL191" s="22">
        <v>0</v>
      </c>
      <c r="DM191" s="21">
        <v>0</v>
      </c>
      <c r="DN191" s="22">
        <v>0</v>
      </c>
      <c r="DO191" s="22">
        <v>0</v>
      </c>
      <c r="DP191" s="22">
        <v>0</v>
      </c>
      <c r="DQ191" s="21">
        <v>0</v>
      </c>
      <c r="DR191" s="19">
        <f t="shared" si="40"/>
        <v>0</v>
      </c>
      <c r="DS191" s="19">
        <f t="shared" si="41"/>
        <v>0</v>
      </c>
      <c r="DT191" s="20">
        <f t="shared" si="42"/>
        <v>0</v>
      </c>
      <c r="DU191" s="19">
        <f t="shared" si="43"/>
        <v>0</v>
      </c>
      <c r="DV191" s="19">
        <f t="shared" si="44"/>
        <v>0</v>
      </c>
      <c r="DW191" s="19">
        <f t="shared" si="45"/>
        <v>0</v>
      </c>
      <c r="DX191" s="19">
        <f t="shared" si="46"/>
        <v>0</v>
      </c>
      <c r="DY191" s="19">
        <f t="shared" si="47"/>
        <v>0</v>
      </c>
    </row>
    <row r="192" spans="1:129" ht="14.5" customHeight="1" x14ac:dyDescent="0.35">
      <c r="A192">
        <v>2797</v>
      </c>
      <c r="B192" t="s">
        <v>185</v>
      </c>
      <c r="C192" t="s">
        <v>3589</v>
      </c>
      <c r="D192" t="s">
        <v>3590</v>
      </c>
      <c r="E192" t="s">
        <v>3591</v>
      </c>
      <c r="F192" t="s">
        <v>3551</v>
      </c>
      <c r="G192" t="s">
        <v>3592</v>
      </c>
      <c r="H192" t="s">
        <v>859</v>
      </c>
      <c r="I192">
        <v>2021</v>
      </c>
      <c r="J192" t="s">
        <v>3593</v>
      </c>
      <c r="K192" t="s">
        <v>3594</v>
      </c>
      <c r="L192">
        <v>7</v>
      </c>
      <c r="N192" t="s">
        <v>3595</v>
      </c>
      <c r="P192" t="s">
        <v>123</v>
      </c>
      <c r="Q192" t="s">
        <v>3596</v>
      </c>
      <c r="R192" t="s">
        <v>140</v>
      </c>
      <c r="S192" t="s">
        <v>194</v>
      </c>
      <c r="T192" t="s">
        <v>195</v>
      </c>
      <c r="U192" t="s">
        <v>3538</v>
      </c>
      <c r="V192">
        <v>0</v>
      </c>
      <c r="W192">
        <v>0</v>
      </c>
      <c r="X192">
        <v>0</v>
      </c>
      <c r="Y192">
        <v>0</v>
      </c>
      <c r="Z192">
        <v>0</v>
      </c>
      <c r="AA192">
        <v>0</v>
      </c>
      <c r="AB192">
        <v>0</v>
      </c>
      <c r="AC192">
        <v>0</v>
      </c>
      <c r="AD192">
        <v>0</v>
      </c>
      <c r="AE192">
        <v>0</v>
      </c>
      <c r="AF192">
        <v>0</v>
      </c>
      <c r="AG192" s="28">
        <v>0</v>
      </c>
      <c r="AH192" s="28">
        <v>0</v>
      </c>
      <c r="AI192" s="28">
        <v>0</v>
      </c>
      <c r="AJ192" s="28">
        <v>1</v>
      </c>
      <c r="AK192" s="29">
        <f t="shared" si="32"/>
        <v>1</v>
      </c>
      <c r="AL192" s="30">
        <f t="shared" si="33"/>
        <v>1</v>
      </c>
      <c r="AM192" s="27">
        <v>0</v>
      </c>
      <c r="AN192" s="27">
        <v>0</v>
      </c>
      <c r="AO192" s="27">
        <v>0</v>
      </c>
      <c r="AP192" s="27">
        <v>0</v>
      </c>
      <c r="AQ192" s="27">
        <v>0</v>
      </c>
      <c r="AR192" s="27">
        <v>0</v>
      </c>
      <c r="AS192" s="31">
        <f t="shared" si="34"/>
        <v>0</v>
      </c>
      <c r="AT192" s="32">
        <f t="shared" si="35"/>
        <v>0</v>
      </c>
      <c r="AU192" s="24">
        <v>0</v>
      </c>
      <c r="AV192" s="24">
        <v>0</v>
      </c>
      <c r="AW192" s="24">
        <v>0</v>
      </c>
      <c r="AX192" s="24">
        <v>0</v>
      </c>
      <c r="AY192" s="24">
        <v>0</v>
      </c>
      <c r="AZ192" s="25">
        <f t="shared" si="36"/>
        <v>0</v>
      </c>
      <c r="BA192" s="26">
        <f t="shared" si="37"/>
        <v>0</v>
      </c>
      <c r="BB192" s="23">
        <f t="shared" si="38"/>
        <v>1</v>
      </c>
      <c r="BC192" s="20">
        <f t="shared" si="39"/>
        <v>1</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s="21">
        <v>0</v>
      </c>
      <c r="CR192" s="22">
        <v>0</v>
      </c>
      <c r="CS192" s="20">
        <v>0</v>
      </c>
      <c r="CT192" s="22">
        <v>0</v>
      </c>
      <c r="CU192" s="22">
        <v>0</v>
      </c>
      <c r="CV192" s="22">
        <v>0</v>
      </c>
      <c r="CW192" s="21">
        <v>0</v>
      </c>
      <c r="CX192" s="22">
        <v>0</v>
      </c>
      <c r="CY192" s="22">
        <v>0</v>
      </c>
      <c r="CZ192" s="21">
        <v>0</v>
      </c>
      <c r="DA192" s="22">
        <v>0</v>
      </c>
      <c r="DB192" s="22">
        <v>0</v>
      </c>
      <c r="DC192" s="21">
        <v>0</v>
      </c>
      <c r="DD192" s="22">
        <v>0</v>
      </c>
      <c r="DE192" s="22">
        <v>0</v>
      </c>
      <c r="DF192" s="22">
        <v>0</v>
      </c>
      <c r="DG192" s="21">
        <v>0</v>
      </c>
      <c r="DH192" s="21">
        <v>0</v>
      </c>
      <c r="DI192" s="21">
        <v>0</v>
      </c>
      <c r="DJ192" s="22">
        <v>0</v>
      </c>
      <c r="DK192" s="22">
        <v>0</v>
      </c>
      <c r="DL192" s="22">
        <v>0</v>
      </c>
      <c r="DM192" s="21">
        <v>1</v>
      </c>
      <c r="DN192" s="22">
        <v>0</v>
      </c>
      <c r="DO192" s="22">
        <v>1</v>
      </c>
      <c r="DP192" s="22">
        <v>0</v>
      </c>
      <c r="DQ192" s="21">
        <v>0</v>
      </c>
      <c r="DR192" s="19">
        <f t="shared" si="40"/>
        <v>0</v>
      </c>
      <c r="DS192" s="19">
        <f t="shared" si="41"/>
        <v>0</v>
      </c>
      <c r="DT192" s="20">
        <f t="shared" si="42"/>
        <v>0</v>
      </c>
      <c r="DU192" s="19">
        <f t="shared" si="43"/>
        <v>0</v>
      </c>
      <c r="DV192" s="19">
        <f t="shared" si="44"/>
        <v>0</v>
      </c>
      <c r="DW192" s="19">
        <f t="shared" si="45"/>
        <v>0</v>
      </c>
      <c r="DX192" s="19">
        <f t="shared" si="46"/>
        <v>0</v>
      </c>
      <c r="DY192" s="19">
        <f t="shared" si="47"/>
        <v>0</v>
      </c>
    </row>
    <row r="193" spans="1:129" ht="14.5" customHeight="1" x14ac:dyDescent="0.35">
      <c r="A193">
        <v>2557</v>
      </c>
      <c r="B193" t="s">
        <v>276</v>
      </c>
      <c r="C193" t="s">
        <v>1947</v>
      </c>
      <c r="D193" t="s">
        <v>1948</v>
      </c>
      <c r="E193" t="s">
        <v>1941</v>
      </c>
      <c r="F193" t="s">
        <v>1941</v>
      </c>
      <c r="H193" t="s">
        <v>1220</v>
      </c>
      <c r="I193">
        <v>2021</v>
      </c>
      <c r="J193" t="s">
        <v>1949</v>
      </c>
      <c r="N193" t="s">
        <v>1950</v>
      </c>
      <c r="O193" t="s">
        <v>1951</v>
      </c>
      <c r="P193" t="s">
        <v>192</v>
      </c>
      <c r="Q193" t="s">
        <v>1952</v>
      </c>
      <c r="R193" t="s">
        <v>125</v>
      </c>
      <c r="S193" t="s">
        <v>126</v>
      </c>
      <c r="T193" t="s">
        <v>161</v>
      </c>
      <c r="U193" t="s">
        <v>243</v>
      </c>
      <c r="V193">
        <v>0</v>
      </c>
      <c r="W193">
        <v>0</v>
      </c>
      <c r="X193">
        <v>0</v>
      </c>
      <c r="Y193">
        <v>0</v>
      </c>
      <c r="Z193">
        <v>0</v>
      </c>
      <c r="AA193">
        <v>0</v>
      </c>
      <c r="AB193">
        <v>0</v>
      </c>
      <c r="AC193">
        <v>0</v>
      </c>
      <c r="AD193">
        <v>0</v>
      </c>
      <c r="AE193">
        <v>0</v>
      </c>
      <c r="AF193">
        <v>0</v>
      </c>
      <c r="AG193" s="28">
        <v>0</v>
      </c>
      <c r="AH193" s="28">
        <v>0</v>
      </c>
      <c r="AI193" s="28">
        <v>0</v>
      </c>
      <c r="AJ193" s="28">
        <v>0</v>
      </c>
      <c r="AK193" s="29">
        <f t="shared" si="32"/>
        <v>0</v>
      </c>
      <c r="AL193" s="30">
        <f t="shared" si="33"/>
        <v>0</v>
      </c>
      <c r="AM193" s="27">
        <v>0</v>
      </c>
      <c r="AN193" s="27">
        <v>0</v>
      </c>
      <c r="AO193" s="27">
        <v>1</v>
      </c>
      <c r="AP193" s="27">
        <v>0</v>
      </c>
      <c r="AQ193" s="27">
        <v>0</v>
      </c>
      <c r="AR193" s="27">
        <v>0</v>
      </c>
      <c r="AS193" s="31">
        <f t="shared" si="34"/>
        <v>1</v>
      </c>
      <c r="AT193" s="32">
        <f t="shared" si="35"/>
        <v>1</v>
      </c>
      <c r="AU193" s="24">
        <v>0</v>
      </c>
      <c r="AV193" s="24">
        <v>0</v>
      </c>
      <c r="AW193" s="24">
        <v>0</v>
      </c>
      <c r="AX193" s="24">
        <v>0</v>
      </c>
      <c r="AY193" s="24">
        <v>0</v>
      </c>
      <c r="AZ193" s="25">
        <f t="shared" si="36"/>
        <v>0</v>
      </c>
      <c r="BA193" s="26">
        <f t="shared" si="37"/>
        <v>0</v>
      </c>
      <c r="BB193" s="23">
        <f t="shared" si="38"/>
        <v>1</v>
      </c>
      <c r="BC193" s="20">
        <f t="shared" si="39"/>
        <v>1</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s="21">
        <v>1</v>
      </c>
      <c r="CR193" s="22">
        <v>0</v>
      </c>
      <c r="CS193" s="20">
        <v>0</v>
      </c>
      <c r="CT193" s="22">
        <v>1</v>
      </c>
      <c r="CU193" s="22">
        <v>0</v>
      </c>
      <c r="CV193" s="22">
        <v>0</v>
      </c>
      <c r="CW193" s="21">
        <v>0</v>
      </c>
      <c r="CX193" s="22">
        <v>0</v>
      </c>
      <c r="CY193" s="22">
        <v>0</v>
      </c>
      <c r="CZ193" s="21">
        <v>0</v>
      </c>
      <c r="DA193" s="22">
        <v>0</v>
      </c>
      <c r="DB193" s="22">
        <v>0</v>
      </c>
      <c r="DC193" s="21">
        <v>0</v>
      </c>
      <c r="DD193" s="22">
        <v>0</v>
      </c>
      <c r="DE193" s="22">
        <v>0</v>
      </c>
      <c r="DF193" s="22">
        <v>0</v>
      </c>
      <c r="DG193" s="21">
        <v>0</v>
      </c>
      <c r="DH193" s="21">
        <v>0</v>
      </c>
      <c r="DI193" s="21">
        <v>0</v>
      </c>
      <c r="DJ193" s="22">
        <v>0</v>
      </c>
      <c r="DK193" s="22">
        <v>0</v>
      </c>
      <c r="DL193" s="22">
        <v>0</v>
      </c>
      <c r="DM193" s="21">
        <v>0</v>
      </c>
      <c r="DN193" s="22">
        <v>0</v>
      </c>
      <c r="DO193" s="22">
        <v>0</v>
      </c>
      <c r="DP193" s="22">
        <v>0</v>
      </c>
      <c r="DQ193" s="21">
        <v>0</v>
      </c>
      <c r="DR193" s="19">
        <f t="shared" si="40"/>
        <v>0</v>
      </c>
      <c r="DS193" s="19">
        <f t="shared" si="41"/>
        <v>0</v>
      </c>
      <c r="DT193" s="20">
        <f t="shared" si="42"/>
        <v>0</v>
      </c>
      <c r="DU193" s="19">
        <f t="shared" si="43"/>
        <v>1</v>
      </c>
      <c r="DV193" s="19">
        <f t="shared" si="44"/>
        <v>0</v>
      </c>
      <c r="DW193" s="19">
        <f t="shared" si="45"/>
        <v>0</v>
      </c>
      <c r="DX193" s="19">
        <f t="shared" si="46"/>
        <v>0</v>
      </c>
      <c r="DY193" s="19">
        <f t="shared" si="47"/>
        <v>0</v>
      </c>
    </row>
    <row r="194" spans="1:129" ht="14.5" customHeight="1" x14ac:dyDescent="0.35">
      <c r="A194">
        <v>2738</v>
      </c>
      <c r="B194" t="s">
        <v>276</v>
      </c>
      <c r="C194" t="s">
        <v>3222</v>
      </c>
      <c r="D194" t="s">
        <v>3223</v>
      </c>
      <c r="E194" t="s">
        <v>3216</v>
      </c>
      <c r="F194" t="s">
        <v>3216</v>
      </c>
      <c r="H194" t="s">
        <v>2863</v>
      </c>
      <c r="I194">
        <v>2021</v>
      </c>
      <c r="J194" t="s">
        <v>3224</v>
      </c>
      <c r="O194" t="s">
        <v>3212</v>
      </c>
      <c r="P194" t="s">
        <v>192</v>
      </c>
      <c r="Q194" t="s">
        <v>3225</v>
      </c>
      <c r="R194" t="s">
        <v>140</v>
      </c>
      <c r="S194" t="s">
        <v>126</v>
      </c>
      <c r="T194" t="s">
        <v>389</v>
      </c>
      <c r="U194" t="s">
        <v>1855</v>
      </c>
      <c r="V194">
        <v>0</v>
      </c>
      <c r="W194">
        <v>0</v>
      </c>
      <c r="X194">
        <v>0</v>
      </c>
      <c r="Y194">
        <v>0</v>
      </c>
      <c r="Z194">
        <v>0</v>
      </c>
      <c r="AA194">
        <v>0</v>
      </c>
      <c r="AB194">
        <v>0</v>
      </c>
      <c r="AC194">
        <v>0</v>
      </c>
      <c r="AD194">
        <v>0</v>
      </c>
      <c r="AE194">
        <v>0</v>
      </c>
      <c r="AF194">
        <v>0</v>
      </c>
      <c r="AG194" s="28">
        <v>0</v>
      </c>
      <c r="AH194" s="28">
        <v>0</v>
      </c>
      <c r="AI194" s="28">
        <v>0</v>
      </c>
      <c r="AJ194" s="28">
        <v>0</v>
      </c>
      <c r="AK194" s="29">
        <f t="shared" ref="AK194:AK255" si="48">SUM(AG194:AJ194)</f>
        <v>0</v>
      </c>
      <c r="AL194" s="30">
        <f t="shared" ref="AL194:AL255" si="49">IF((SUM(AG194:AJ194)&gt;=1),1,0)</f>
        <v>0</v>
      </c>
      <c r="AM194" s="27">
        <v>0</v>
      </c>
      <c r="AN194" s="27">
        <v>0</v>
      </c>
      <c r="AO194" s="27">
        <v>0</v>
      </c>
      <c r="AP194" s="27">
        <v>0</v>
      </c>
      <c r="AQ194" s="27">
        <v>0</v>
      </c>
      <c r="AR194" s="27">
        <v>1</v>
      </c>
      <c r="AS194" s="31">
        <f t="shared" ref="AS194:AS255" si="50">SUM(AM194:AR194)</f>
        <v>1</v>
      </c>
      <c r="AT194" s="32">
        <f t="shared" ref="AT194:AT255" si="51">IF((SUM(AM194:AR194)&gt;=1),1,0)</f>
        <v>1</v>
      </c>
      <c r="AU194" s="24">
        <v>0</v>
      </c>
      <c r="AV194" s="24">
        <v>0</v>
      </c>
      <c r="AW194" s="24">
        <v>0</v>
      </c>
      <c r="AX194" s="24">
        <v>0</v>
      </c>
      <c r="AY194" s="24">
        <v>0</v>
      </c>
      <c r="AZ194" s="25">
        <f t="shared" ref="AZ194:AZ255" si="52">SUM(AU194:AY194)</f>
        <v>0</v>
      </c>
      <c r="BA194" s="26">
        <f t="shared" ref="BA194:BA255" si="53">IF((SUM(AU194:AY194)&gt;=1),1,0)</f>
        <v>0</v>
      </c>
      <c r="BB194" s="23">
        <f t="shared" ref="BB194:BB255" si="54">SUM(AG194:AJ194,AM194:AR194,AU194:AY194)</f>
        <v>1</v>
      </c>
      <c r="BC194" s="20">
        <f t="shared" ref="BC194:BC255" si="55">IF((SUM(AG194:AJ194,AM194:AR194,AU194:AY194)&gt;=1),1,0)</f>
        <v>1</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s="21">
        <v>1</v>
      </c>
      <c r="CR194" s="22">
        <v>0</v>
      </c>
      <c r="CS194" s="20">
        <v>0</v>
      </c>
      <c r="CT194" s="22">
        <v>0</v>
      </c>
      <c r="CU194" s="22">
        <v>1</v>
      </c>
      <c r="CV194" s="22">
        <v>0</v>
      </c>
      <c r="CW194" s="21">
        <v>0</v>
      </c>
      <c r="CX194" s="22">
        <v>0</v>
      </c>
      <c r="CY194" s="22">
        <v>0</v>
      </c>
      <c r="CZ194" s="21">
        <v>0</v>
      </c>
      <c r="DA194" s="22">
        <v>0</v>
      </c>
      <c r="DB194" s="22">
        <v>0</v>
      </c>
      <c r="DC194" s="21">
        <v>0</v>
      </c>
      <c r="DD194" s="22">
        <v>0</v>
      </c>
      <c r="DE194" s="22">
        <v>0</v>
      </c>
      <c r="DF194" s="22">
        <v>0</v>
      </c>
      <c r="DG194" s="21">
        <v>0</v>
      </c>
      <c r="DH194" s="21">
        <v>0</v>
      </c>
      <c r="DI194" s="21">
        <v>0</v>
      </c>
      <c r="DJ194" s="22">
        <v>0</v>
      </c>
      <c r="DK194" s="22">
        <v>0</v>
      </c>
      <c r="DL194" s="22">
        <v>0</v>
      </c>
      <c r="DM194" s="21">
        <v>0</v>
      </c>
      <c r="DN194" s="22">
        <v>0</v>
      </c>
      <c r="DO194" s="22">
        <v>0</v>
      </c>
      <c r="DP194" s="22">
        <v>0</v>
      </c>
      <c r="DQ194" s="21">
        <v>0</v>
      </c>
      <c r="DR194" s="19">
        <f t="shared" ref="DR194:DR255" si="56">IF(OR(CR194&gt;0,CX194&gt;0),1,0)</f>
        <v>0</v>
      </c>
      <c r="DS194" s="19">
        <f t="shared" ref="DS194:DS255" si="57">CV194</f>
        <v>0</v>
      </c>
      <c r="DT194" s="20">
        <f t="shared" ref="DT194:DT255" si="58">CS194</f>
        <v>0</v>
      </c>
      <c r="DU194" s="19">
        <f t="shared" ref="DU194:DU255" si="59">CT194</f>
        <v>0</v>
      </c>
      <c r="DV194" s="19">
        <f t="shared" ref="DV194:DV255" si="60">CY194</f>
        <v>0</v>
      </c>
      <c r="DW194" s="19">
        <f t="shared" ref="DW194:DW255" si="61">IF(OR(DA194&gt;0,DE194&gt;0,DH194&gt;0), 1,0)</f>
        <v>0</v>
      </c>
      <c r="DX194" s="19">
        <f t="shared" ref="DX194:DX255" si="62">IF(OR(DK194&gt;0,DL194&gt;0), 1,0)</f>
        <v>0</v>
      </c>
      <c r="DY194" s="19">
        <f t="shared" ref="DY194:DY255" si="63">IF(OR(DN194&gt;0,DP194&gt;0),1,0)</f>
        <v>0</v>
      </c>
    </row>
    <row r="195" spans="1:129" ht="14.5" customHeight="1" x14ac:dyDescent="0.35">
      <c r="A195">
        <v>2736</v>
      </c>
      <c r="B195" t="s">
        <v>276</v>
      </c>
      <c r="C195" t="s">
        <v>3214</v>
      </c>
      <c r="D195" t="s">
        <v>3215</v>
      </c>
      <c r="E195" t="s">
        <v>3216</v>
      </c>
      <c r="F195" t="s">
        <v>3216</v>
      </c>
      <c r="H195" t="s">
        <v>2065</v>
      </c>
      <c r="I195">
        <v>2021</v>
      </c>
      <c r="J195" t="s">
        <v>3217</v>
      </c>
      <c r="O195" t="s">
        <v>3212</v>
      </c>
      <c r="P195" t="s">
        <v>192</v>
      </c>
      <c r="Q195" t="s">
        <v>3218</v>
      </c>
      <c r="R195" t="s">
        <v>140</v>
      </c>
      <c r="S195" t="s">
        <v>126</v>
      </c>
      <c r="T195" t="s">
        <v>389</v>
      </c>
      <c r="U195" t="s">
        <v>1855</v>
      </c>
      <c r="V195">
        <v>0</v>
      </c>
      <c r="W195">
        <v>0</v>
      </c>
      <c r="X195">
        <v>0</v>
      </c>
      <c r="Y195">
        <v>0</v>
      </c>
      <c r="Z195">
        <v>0</v>
      </c>
      <c r="AA195">
        <v>0</v>
      </c>
      <c r="AB195">
        <v>0</v>
      </c>
      <c r="AC195">
        <v>0</v>
      </c>
      <c r="AD195">
        <v>0</v>
      </c>
      <c r="AE195">
        <v>0</v>
      </c>
      <c r="AF195">
        <v>0</v>
      </c>
      <c r="AG195" s="28">
        <v>0</v>
      </c>
      <c r="AH195" s="28">
        <v>0</v>
      </c>
      <c r="AI195" s="28">
        <v>0</v>
      </c>
      <c r="AJ195" s="28">
        <v>0</v>
      </c>
      <c r="AK195" s="29">
        <f t="shared" si="48"/>
        <v>0</v>
      </c>
      <c r="AL195" s="30">
        <f t="shared" si="49"/>
        <v>0</v>
      </c>
      <c r="AM195" s="27">
        <v>0</v>
      </c>
      <c r="AN195" s="27">
        <v>0</v>
      </c>
      <c r="AO195" s="27">
        <v>0</v>
      </c>
      <c r="AP195" s="27">
        <v>0</v>
      </c>
      <c r="AQ195" s="27">
        <v>0</v>
      </c>
      <c r="AR195" s="27">
        <v>1</v>
      </c>
      <c r="AS195" s="31">
        <f t="shared" si="50"/>
        <v>1</v>
      </c>
      <c r="AT195" s="32">
        <f t="shared" si="51"/>
        <v>1</v>
      </c>
      <c r="AU195" s="24">
        <v>0</v>
      </c>
      <c r="AV195" s="24">
        <v>0</v>
      </c>
      <c r="AW195" s="24">
        <v>0</v>
      </c>
      <c r="AX195" s="24">
        <v>0</v>
      </c>
      <c r="AY195" s="24">
        <v>0</v>
      </c>
      <c r="AZ195" s="25">
        <f t="shared" si="52"/>
        <v>0</v>
      </c>
      <c r="BA195" s="26">
        <f t="shared" si="53"/>
        <v>0</v>
      </c>
      <c r="BB195" s="23">
        <f t="shared" si="54"/>
        <v>1</v>
      </c>
      <c r="BC195" s="20">
        <f t="shared" si="55"/>
        <v>1</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s="21">
        <v>1</v>
      </c>
      <c r="CR195" s="22">
        <v>0</v>
      </c>
      <c r="CS195" s="20">
        <v>0</v>
      </c>
      <c r="CT195" s="22">
        <v>0</v>
      </c>
      <c r="CU195" s="22">
        <v>1</v>
      </c>
      <c r="CV195" s="22">
        <v>0</v>
      </c>
      <c r="CW195" s="21">
        <v>0</v>
      </c>
      <c r="CX195" s="22">
        <v>0</v>
      </c>
      <c r="CY195" s="22">
        <v>0</v>
      </c>
      <c r="CZ195" s="21">
        <v>0</v>
      </c>
      <c r="DA195" s="22">
        <v>0</v>
      </c>
      <c r="DB195" s="22">
        <v>0</v>
      </c>
      <c r="DC195" s="21">
        <v>0</v>
      </c>
      <c r="DD195" s="22">
        <v>0</v>
      </c>
      <c r="DE195" s="22">
        <v>0</v>
      </c>
      <c r="DF195" s="22">
        <v>0</v>
      </c>
      <c r="DG195" s="21">
        <v>0</v>
      </c>
      <c r="DH195" s="21">
        <v>0</v>
      </c>
      <c r="DI195" s="21">
        <v>0</v>
      </c>
      <c r="DJ195" s="22">
        <v>0</v>
      </c>
      <c r="DK195" s="22">
        <v>0</v>
      </c>
      <c r="DL195" s="22">
        <v>0</v>
      </c>
      <c r="DM195" s="21">
        <v>0</v>
      </c>
      <c r="DN195" s="22">
        <v>0</v>
      </c>
      <c r="DO195" s="22">
        <v>0</v>
      </c>
      <c r="DP195" s="22">
        <v>0</v>
      </c>
      <c r="DQ195" s="21">
        <v>0</v>
      </c>
      <c r="DR195" s="19">
        <f t="shared" si="56"/>
        <v>0</v>
      </c>
      <c r="DS195" s="19">
        <f t="shared" si="57"/>
        <v>0</v>
      </c>
      <c r="DT195" s="20">
        <f t="shared" si="58"/>
        <v>0</v>
      </c>
      <c r="DU195" s="19">
        <f t="shared" si="59"/>
        <v>0</v>
      </c>
      <c r="DV195" s="19">
        <f t="shared" si="60"/>
        <v>0</v>
      </c>
      <c r="DW195" s="19">
        <f t="shared" si="61"/>
        <v>0</v>
      </c>
      <c r="DX195" s="19">
        <f t="shared" si="62"/>
        <v>0</v>
      </c>
      <c r="DY195" s="19">
        <f t="shared" si="63"/>
        <v>0</v>
      </c>
    </row>
    <row r="196" spans="1:129" ht="14.5" customHeight="1" x14ac:dyDescent="0.35">
      <c r="A196">
        <v>2226</v>
      </c>
      <c r="B196" t="s">
        <v>197</v>
      </c>
      <c r="C196" t="s">
        <v>198</v>
      </c>
      <c r="D196" t="s">
        <v>199</v>
      </c>
      <c r="E196" t="s">
        <v>200</v>
      </c>
      <c r="F196" t="s">
        <v>201</v>
      </c>
      <c r="G196" t="s">
        <v>202</v>
      </c>
      <c r="H196" t="s">
        <v>203</v>
      </c>
      <c r="I196">
        <v>2021</v>
      </c>
      <c r="J196" t="s">
        <v>204</v>
      </c>
      <c r="K196" t="s">
        <v>205</v>
      </c>
      <c r="L196">
        <v>1009</v>
      </c>
      <c r="N196" t="s">
        <v>206</v>
      </c>
      <c r="O196" t="s">
        <v>207</v>
      </c>
      <c r="P196" t="s">
        <v>123</v>
      </c>
      <c r="Q196" t="s">
        <v>208</v>
      </c>
      <c r="R196" t="s">
        <v>140</v>
      </c>
      <c r="S196" t="s">
        <v>126</v>
      </c>
      <c r="T196" t="s">
        <v>127</v>
      </c>
      <c r="U196" t="s">
        <v>209</v>
      </c>
      <c r="V196">
        <v>1</v>
      </c>
      <c r="W196">
        <v>1</v>
      </c>
      <c r="X196">
        <v>1</v>
      </c>
      <c r="Y196">
        <v>0</v>
      </c>
      <c r="Z196">
        <v>0</v>
      </c>
      <c r="AA196">
        <v>0</v>
      </c>
      <c r="AB196">
        <v>0</v>
      </c>
      <c r="AC196">
        <v>0</v>
      </c>
      <c r="AD196">
        <v>0</v>
      </c>
      <c r="AE196">
        <v>0</v>
      </c>
      <c r="AF196">
        <v>0</v>
      </c>
      <c r="AG196" s="28">
        <v>0</v>
      </c>
      <c r="AH196" s="28">
        <v>0</v>
      </c>
      <c r="AI196" s="28">
        <v>0</v>
      </c>
      <c r="AJ196" s="28">
        <v>0</v>
      </c>
      <c r="AK196" s="29">
        <f t="shared" si="48"/>
        <v>0</v>
      </c>
      <c r="AL196" s="30">
        <f t="shared" si="49"/>
        <v>0</v>
      </c>
      <c r="AM196" s="27">
        <v>0</v>
      </c>
      <c r="AN196" s="27">
        <v>0</v>
      </c>
      <c r="AO196" s="27">
        <v>0</v>
      </c>
      <c r="AP196" s="27">
        <v>0</v>
      </c>
      <c r="AQ196" s="27">
        <v>0</v>
      </c>
      <c r="AR196" s="27">
        <v>0</v>
      </c>
      <c r="AS196" s="31">
        <f t="shared" si="50"/>
        <v>0</v>
      </c>
      <c r="AT196" s="32">
        <f t="shared" si="51"/>
        <v>0</v>
      </c>
      <c r="AU196" s="24">
        <v>0</v>
      </c>
      <c r="AV196" s="24">
        <v>0</v>
      </c>
      <c r="AW196" s="24">
        <v>0</v>
      </c>
      <c r="AX196" s="24">
        <v>0</v>
      </c>
      <c r="AY196" s="24">
        <v>1</v>
      </c>
      <c r="AZ196" s="25">
        <f t="shared" si="52"/>
        <v>1</v>
      </c>
      <c r="BA196" s="26">
        <f t="shared" si="53"/>
        <v>1</v>
      </c>
      <c r="BB196" s="23">
        <f t="shared" si="54"/>
        <v>1</v>
      </c>
      <c r="BC196" s="20">
        <f t="shared" si="55"/>
        <v>1</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1</v>
      </c>
      <c r="CD196">
        <v>0</v>
      </c>
      <c r="CE196">
        <v>0</v>
      </c>
      <c r="CF196">
        <v>0</v>
      </c>
      <c r="CG196">
        <v>0</v>
      </c>
      <c r="CH196">
        <v>0</v>
      </c>
      <c r="CI196">
        <v>0</v>
      </c>
      <c r="CJ196">
        <v>0</v>
      </c>
      <c r="CK196">
        <v>0</v>
      </c>
      <c r="CL196">
        <v>0</v>
      </c>
      <c r="CM196">
        <v>0</v>
      </c>
      <c r="CN196">
        <v>0</v>
      </c>
      <c r="CO196">
        <v>0</v>
      </c>
      <c r="CP196">
        <v>0</v>
      </c>
      <c r="CQ196" s="21">
        <v>1</v>
      </c>
      <c r="CR196" s="22">
        <v>0</v>
      </c>
      <c r="CS196" s="20">
        <v>1</v>
      </c>
      <c r="CT196" s="22">
        <v>0</v>
      </c>
      <c r="CU196" s="22">
        <v>0</v>
      </c>
      <c r="CV196" s="22">
        <v>0</v>
      </c>
      <c r="CW196" s="21">
        <v>0</v>
      </c>
      <c r="CX196" s="22">
        <v>0</v>
      </c>
      <c r="CY196" s="22">
        <v>0</v>
      </c>
      <c r="CZ196" s="21">
        <v>0</v>
      </c>
      <c r="DA196" s="22">
        <v>0</v>
      </c>
      <c r="DB196" s="22">
        <v>0</v>
      </c>
      <c r="DC196" s="21">
        <v>0</v>
      </c>
      <c r="DD196" s="22">
        <v>0</v>
      </c>
      <c r="DE196" s="22">
        <v>0</v>
      </c>
      <c r="DF196" s="22">
        <v>0</v>
      </c>
      <c r="DG196" s="21">
        <v>0</v>
      </c>
      <c r="DH196" s="21">
        <v>0</v>
      </c>
      <c r="DI196" s="21">
        <v>0</v>
      </c>
      <c r="DJ196" s="22">
        <v>0</v>
      </c>
      <c r="DK196" s="22">
        <v>0</v>
      </c>
      <c r="DL196" s="22">
        <v>0</v>
      </c>
      <c r="DM196" s="21">
        <v>0</v>
      </c>
      <c r="DN196" s="22">
        <v>0</v>
      </c>
      <c r="DO196" s="22">
        <v>0</v>
      </c>
      <c r="DP196" s="22">
        <v>0</v>
      </c>
      <c r="DQ196" s="21">
        <v>0</v>
      </c>
      <c r="DR196" s="19">
        <f t="shared" si="56"/>
        <v>0</v>
      </c>
      <c r="DS196" s="19">
        <f t="shared" si="57"/>
        <v>0</v>
      </c>
      <c r="DT196" s="20">
        <f t="shared" si="58"/>
        <v>1</v>
      </c>
      <c r="DU196" s="19">
        <f t="shared" si="59"/>
        <v>0</v>
      </c>
      <c r="DV196" s="19">
        <f t="shared" si="60"/>
        <v>0</v>
      </c>
      <c r="DW196" s="19">
        <f t="shared" si="61"/>
        <v>0</v>
      </c>
      <c r="DX196" s="19">
        <f t="shared" si="62"/>
        <v>0</v>
      </c>
      <c r="DY196" s="19">
        <f t="shared" si="63"/>
        <v>0</v>
      </c>
    </row>
    <row r="197" spans="1:129" ht="14.5" customHeight="1" x14ac:dyDescent="0.35">
      <c r="A197">
        <v>2818</v>
      </c>
      <c r="B197" t="s">
        <v>3660</v>
      </c>
      <c r="C197" t="s">
        <v>3671</v>
      </c>
      <c r="D197" t="s">
        <v>3672</v>
      </c>
      <c r="E197" t="s">
        <v>3673</v>
      </c>
      <c r="F197" t="s">
        <v>3673</v>
      </c>
      <c r="H197" t="s">
        <v>1133</v>
      </c>
      <c r="I197">
        <v>2021</v>
      </c>
      <c r="J197" t="s">
        <v>3674</v>
      </c>
      <c r="K197" t="s">
        <v>3578</v>
      </c>
      <c r="O197" t="s">
        <v>1892</v>
      </c>
      <c r="P197" t="s">
        <v>123</v>
      </c>
      <c r="Q197" t="s">
        <v>3675</v>
      </c>
      <c r="R197" t="s">
        <v>140</v>
      </c>
      <c r="S197" t="s">
        <v>126</v>
      </c>
      <c r="T197" t="s">
        <v>172</v>
      </c>
      <c r="U197" t="s">
        <v>330</v>
      </c>
      <c r="V197">
        <v>0</v>
      </c>
      <c r="W197">
        <v>0</v>
      </c>
      <c r="X197">
        <v>0</v>
      </c>
      <c r="Y197">
        <v>0</v>
      </c>
      <c r="Z197">
        <v>0</v>
      </c>
      <c r="AA197">
        <v>0</v>
      </c>
      <c r="AB197">
        <v>0</v>
      </c>
      <c r="AC197">
        <v>0</v>
      </c>
      <c r="AD197">
        <v>0</v>
      </c>
      <c r="AE197">
        <v>0</v>
      </c>
      <c r="AF197">
        <v>0</v>
      </c>
      <c r="AG197" s="28">
        <v>0</v>
      </c>
      <c r="AH197" s="28">
        <v>0</v>
      </c>
      <c r="AI197" s="28">
        <v>0</v>
      </c>
      <c r="AJ197" s="28">
        <v>0</v>
      </c>
      <c r="AK197" s="29">
        <f t="shared" si="48"/>
        <v>0</v>
      </c>
      <c r="AL197" s="30">
        <f t="shared" si="49"/>
        <v>0</v>
      </c>
      <c r="AM197" s="27">
        <v>0</v>
      </c>
      <c r="AN197" s="27">
        <v>0</v>
      </c>
      <c r="AO197" s="27">
        <v>0</v>
      </c>
      <c r="AP197" s="27">
        <v>0</v>
      </c>
      <c r="AQ197" s="27">
        <v>0</v>
      </c>
      <c r="AR197" s="27">
        <v>0</v>
      </c>
      <c r="AS197" s="31">
        <f t="shared" si="50"/>
        <v>0</v>
      </c>
      <c r="AT197" s="32">
        <f t="shared" si="51"/>
        <v>0</v>
      </c>
      <c r="AU197" s="24">
        <v>0</v>
      </c>
      <c r="AV197" s="24">
        <v>1</v>
      </c>
      <c r="AW197" s="24">
        <v>0</v>
      </c>
      <c r="AX197" s="24">
        <v>0</v>
      </c>
      <c r="AY197" s="24">
        <v>0</v>
      </c>
      <c r="AZ197" s="25">
        <f t="shared" si="52"/>
        <v>1</v>
      </c>
      <c r="BA197" s="26">
        <f t="shared" si="53"/>
        <v>1</v>
      </c>
      <c r="BB197" s="23">
        <f t="shared" si="54"/>
        <v>1</v>
      </c>
      <c r="BC197" s="20">
        <f t="shared" si="55"/>
        <v>1</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s="21">
        <v>1</v>
      </c>
      <c r="CR197" s="22">
        <v>0</v>
      </c>
      <c r="CS197" s="20">
        <v>0</v>
      </c>
      <c r="CT197" s="22">
        <v>0</v>
      </c>
      <c r="CU197" s="22">
        <v>0</v>
      </c>
      <c r="CV197" s="22">
        <v>1</v>
      </c>
      <c r="CW197" s="21">
        <v>0</v>
      </c>
      <c r="CX197" s="22">
        <v>0</v>
      </c>
      <c r="CY197" s="22">
        <v>0</v>
      </c>
      <c r="CZ197" s="21">
        <v>0</v>
      </c>
      <c r="DA197" s="22">
        <v>0</v>
      </c>
      <c r="DB197" s="22">
        <v>0</v>
      </c>
      <c r="DC197" s="21">
        <v>0</v>
      </c>
      <c r="DD197" s="22">
        <v>0</v>
      </c>
      <c r="DE197" s="22">
        <v>0</v>
      </c>
      <c r="DF197" s="22">
        <v>0</v>
      </c>
      <c r="DG197" s="21">
        <v>0</v>
      </c>
      <c r="DH197" s="21">
        <v>0</v>
      </c>
      <c r="DI197" s="21">
        <v>0</v>
      </c>
      <c r="DJ197" s="22">
        <v>0</v>
      </c>
      <c r="DK197" s="22">
        <v>0</v>
      </c>
      <c r="DL197" s="22">
        <v>0</v>
      </c>
      <c r="DM197" s="21">
        <v>0</v>
      </c>
      <c r="DN197" s="22">
        <v>0</v>
      </c>
      <c r="DO197" s="22">
        <v>0</v>
      </c>
      <c r="DP197" s="22">
        <v>0</v>
      </c>
      <c r="DQ197" s="21">
        <v>0</v>
      </c>
      <c r="DR197" s="19">
        <f t="shared" si="56"/>
        <v>0</v>
      </c>
      <c r="DS197" s="19">
        <f t="shared" si="57"/>
        <v>1</v>
      </c>
      <c r="DT197" s="20">
        <f t="shared" si="58"/>
        <v>0</v>
      </c>
      <c r="DU197" s="19">
        <f t="shared" si="59"/>
        <v>0</v>
      </c>
      <c r="DV197" s="19">
        <f t="shared" si="60"/>
        <v>0</v>
      </c>
      <c r="DW197" s="19">
        <f t="shared" si="61"/>
        <v>0</v>
      </c>
      <c r="DX197" s="19">
        <f t="shared" si="62"/>
        <v>0</v>
      </c>
      <c r="DY197" s="19">
        <f t="shared" si="63"/>
        <v>0</v>
      </c>
    </row>
    <row r="198" spans="1:129" ht="14.5" customHeight="1" x14ac:dyDescent="0.35">
      <c r="A198">
        <v>2556</v>
      </c>
      <c r="B198" t="s">
        <v>1938</v>
      </c>
      <c r="C198" t="s">
        <v>1939</v>
      </c>
      <c r="D198" t="s">
        <v>1940</v>
      </c>
      <c r="E198" t="s">
        <v>1941</v>
      </c>
      <c r="F198" t="s">
        <v>1941</v>
      </c>
      <c r="H198" t="s">
        <v>1942</v>
      </c>
      <c r="I198">
        <v>2021</v>
      </c>
      <c r="J198" t="s">
        <v>1943</v>
      </c>
      <c r="N198" t="s">
        <v>1944</v>
      </c>
      <c r="P198" t="s">
        <v>192</v>
      </c>
      <c r="Q198" t="s">
        <v>1945</v>
      </c>
      <c r="R198" t="s">
        <v>125</v>
      </c>
      <c r="S198" t="s">
        <v>1946</v>
      </c>
      <c r="U198" t="s">
        <v>243</v>
      </c>
      <c r="V198">
        <v>0</v>
      </c>
      <c r="W198">
        <v>0</v>
      </c>
      <c r="X198">
        <v>0</v>
      </c>
      <c r="Y198">
        <v>0</v>
      </c>
      <c r="Z198">
        <v>0</v>
      </c>
      <c r="AA198">
        <v>0</v>
      </c>
      <c r="AB198">
        <v>0</v>
      </c>
      <c r="AC198">
        <v>0</v>
      </c>
      <c r="AD198">
        <v>0</v>
      </c>
      <c r="AE198">
        <v>0</v>
      </c>
      <c r="AF198">
        <v>0</v>
      </c>
      <c r="AG198" s="28">
        <v>0</v>
      </c>
      <c r="AH198" s="28">
        <v>0</v>
      </c>
      <c r="AI198" s="28">
        <v>0</v>
      </c>
      <c r="AJ198" s="28">
        <v>0</v>
      </c>
      <c r="AK198" s="29">
        <f t="shared" si="48"/>
        <v>0</v>
      </c>
      <c r="AL198" s="30">
        <f t="shared" si="49"/>
        <v>0</v>
      </c>
      <c r="AM198" s="27">
        <v>0</v>
      </c>
      <c r="AN198" s="27">
        <v>0</v>
      </c>
      <c r="AO198" s="27">
        <v>1</v>
      </c>
      <c r="AP198" s="27">
        <v>0</v>
      </c>
      <c r="AQ198" s="27">
        <v>0</v>
      </c>
      <c r="AR198" s="27">
        <v>0</v>
      </c>
      <c r="AS198" s="31">
        <f t="shared" si="50"/>
        <v>1</v>
      </c>
      <c r="AT198" s="32">
        <f t="shared" si="51"/>
        <v>1</v>
      </c>
      <c r="AU198" s="24">
        <v>0</v>
      </c>
      <c r="AV198" s="24">
        <v>0</v>
      </c>
      <c r="AW198" s="24">
        <v>0</v>
      </c>
      <c r="AX198" s="24">
        <v>0</v>
      </c>
      <c r="AY198" s="24">
        <v>0</v>
      </c>
      <c r="AZ198" s="25">
        <f t="shared" si="52"/>
        <v>0</v>
      </c>
      <c r="BA198" s="26">
        <f t="shared" si="53"/>
        <v>0</v>
      </c>
      <c r="BB198" s="23">
        <f t="shared" si="54"/>
        <v>1</v>
      </c>
      <c r="BC198" s="20">
        <f t="shared" si="55"/>
        <v>1</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s="21">
        <v>0</v>
      </c>
      <c r="CR198" s="22">
        <v>0</v>
      </c>
      <c r="CS198" s="20">
        <v>0</v>
      </c>
      <c r="CT198" s="22">
        <v>0</v>
      </c>
      <c r="CU198" s="22">
        <v>0</v>
      </c>
      <c r="CV198" s="22">
        <v>0</v>
      </c>
      <c r="CW198" s="21">
        <v>0</v>
      </c>
      <c r="CX198" s="22">
        <v>0</v>
      </c>
      <c r="CY198" s="22">
        <v>0</v>
      </c>
      <c r="CZ198" s="21">
        <v>0</v>
      </c>
      <c r="DA198" s="22">
        <v>0</v>
      </c>
      <c r="DB198" s="22">
        <v>0</v>
      </c>
      <c r="DC198" s="21">
        <v>0</v>
      </c>
      <c r="DD198" s="22">
        <v>0</v>
      </c>
      <c r="DE198" s="22">
        <v>0</v>
      </c>
      <c r="DF198" s="22">
        <v>0</v>
      </c>
      <c r="DG198" s="21">
        <v>0</v>
      </c>
      <c r="DH198" s="21">
        <v>1</v>
      </c>
      <c r="DI198" s="21">
        <v>0</v>
      </c>
      <c r="DJ198" s="22">
        <v>0</v>
      </c>
      <c r="DK198" s="22">
        <v>0</v>
      </c>
      <c r="DL198" s="22">
        <v>0</v>
      </c>
      <c r="DM198" s="21">
        <v>0</v>
      </c>
      <c r="DN198" s="22">
        <v>0</v>
      </c>
      <c r="DO198" s="22">
        <v>0</v>
      </c>
      <c r="DP198" s="22">
        <v>0</v>
      </c>
      <c r="DQ198" s="21">
        <v>0</v>
      </c>
      <c r="DR198" s="19">
        <f t="shared" si="56"/>
        <v>0</v>
      </c>
      <c r="DS198" s="19">
        <f t="shared" si="57"/>
        <v>0</v>
      </c>
      <c r="DT198" s="20">
        <f t="shared" si="58"/>
        <v>0</v>
      </c>
      <c r="DU198" s="19">
        <f t="shared" si="59"/>
        <v>0</v>
      </c>
      <c r="DV198" s="19">
        <f t="shared" si="60"/>
        <v>0</v>
      </c>
      <c r="DW198" s="19">
        <f t="shared" si="61"/>
        <v>1</v>
      </c>
      <c r="DX198" s="19">
        <f t="shared" si="62"/>
        <v>0</v>
      </c>
      <c r="DY198" s="19">
        <f t="shared" si="63"/>
        <v>0</v>
      </c>
    </row>
    <row r="199" spans="1:129" ht="14.5" customHeight="1" x14ac:dyDescent="0.35">
      <c r="A199">
        <v>2477</v>
      </c>
      <c r="B199" t="s">
        <v>185</v>
      </c>
      <c r="C199" t="s">
        <v>1246</v>
      </c>
      <c r="D199" t="s">
        <v>1247</v>
      </c>
      <c r="E199" t="s">
        <v>1248</v>
      </c>
      <c r="F199" t="s">
        <v>1249</v>
      </c>
      <c r="G199" t="s">
        <v>1250</v>
      </c>
      <c r="H199" t="s">
        <v>859</v>
      </c>
      <c r="I199">
        <v>2021</v>
      </c>
      <c r="J199" t="s">
        <v>1251</v>
      </c>
      <c r="K199" t="s">
        <v>1252</v>
      </c>
      <c r="L199">
        <v>49</v>
      </c>
      <c r="N199" t="s">
        <v>1253</v>
      </c>
      <c r="O199" t="s">
        <v>182</v>
      </c>
      <c r="P199" t="s">
        <v>123</v>
      </c>
      <c r="Q199" t="s">
        <v>1254</v>
      </c>
      <c r="R199" t="s">
        <v>125</v>
      </c>
      <c r="S199" t="s">
        <v>126</v>
      </c>
      <c r="T199" t="s">
        <v>127</v>
      </c>
      <c r="U199" t="s">
        <v>1255</v>
      </c>
      <c r="V199">
        <v>0</v>
      </c>
      <c r="W199">
        <v>0</v>
      </c>
      <c r="X199">
        <v>0</v>
      </c>
      <c r="Y199">
        <v>0</v>
      </c>
      <c r="Z199">
        <v>0</v>
      </c>
      <c r="AA199">
        <v>0</v>
      </c>
      <c r="AB199">
        <v>0</v>
      </c>
      <c r="AC199">
        <v>0</v>
      </c>
      <c r="AD199">
        <v>0</v>
      </c>
      <c r="AE199">
        <v>0</v>
      </c>
      <c r="AF199">
        <v>0</v>
      </c>
      <c r="AG199" s="28">
        <v>0</v>
      </c>
      <c r="AH199" s="28">
        <v>0</v>
      </c>
      <c r="AI199" s="28">
        <v>0</v>
      </c>
      <c r="AJ199" s="28">
        <v>1</v>
      </c>
      <c r="AK199" s="29">
        <f t="shared" si="48"/>
        <v>1</v>
      </c>
      <c r="AL199" s="30">
        <f t="shared" si="49"/>
        <v>1</v>
      </c>
      <c r="AM199" s="27">
        <v>0</v>
      </c>
      <c r="AN199" s="27">
        <v>0</v>
      </c>
      <c r="AO199" s="27">
        <v>0</v>
      </c>
      <c r="AP199" s="27">
        <v>0</v>
      </c>
      <c r="AQ199" s="27">
        <v>0</v>
      </c>
      <c r="AR199" s="27">
        <v>0</v>
      </c>
      <c r="AS199" s="31">
        <f t="shared" si="50"/>
        <v>0</v>
      </c>
      <c r="AT199" s="32">
        <f t="shared" si="51"/>
        <v>0</v>
      </c>
      <c r="AU199" s="24">
        <v>0</v>
      </c>
      <c r="AV199" s="24">
        <v>0</v>
      </c>
      <c r="AW199" s="24">
        <v>0</v>
      </c>
      <c r="AX199" s="24">
        <v>0</v>
      </c>
      <c r="AY199" s="24">
        <v>0</v>
      </c>
      <c r="AZ199" s="25">
        <f t="shared" si="52"/>
        <v>0</v>
      </c>
      <c r="BA199" s="26">
        <f t="shared" si="53"/>
        <v>0</v>
      </c>
      <c r="BB199" s="23">
        <f t="shared" si="54"/>
        <v>1</v>
      </c>
      <c r="BC199" s="20">
        <f t="shared" si="55"/>
        <v>1</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s="21">
        <v>1</v>
      </c>
      <c r="CR199" s="22">
        <v>0</v>
      </c>
      <c r="CS199" s="20">
        <v>1</v>
      </c>
      <c r="CT199" s="22">
        <v>0</v>
      </c>
      <c r="CU199" s="22">
        <v>0</v>
      </c>
      <c r="CV199" s="22">
        <v>0</v>
      </c>
      <c r="CW199" s="21">
        <v>0</v>
      </c>
      <c r="CX199" s="22">
        <v>0</v>
      </c>
      <c r="CY199" s="22">
        <v>0</v>
      </c>
      <c r="CZ199" s="21">
        <v>0</v>
      </c>
      <c r="DA199" s="22">
        <v>0</v>
      </c>
      <c r="DB199" s="22">
        <v>0</v>
      </c>
      <c r="DC199" s="21">
        <v>0</v>
      </c>
      <c r="DD199" s="22">
        <v>0</v>
      </c>
      <c r="DE199" s="22">
        <v>0</v>
      </c>
      <c r="DF199" s="22">
        <v>0</v>
      </c>
      <c r="DG199" s="21">
        <v>0</v>
      </c>
      <c r="DH199" s="21">
        <v>0</v>
      </c>
      <c r="DI199" s="21">
        <v>0</v>
      </c>
      <c r="DJ199" s="22">
        <v>0</v>
      </c>
      <c r="DK199" s="22">
        <v>0</v>
      </c>
      <c r="DL199" s="22">
        <v>0</v>
      </c>
      <c r="DM199" s="21">
        <v>0</v>
      </c>
      <c r="DN199" s="22">
        <v>0</v>
      </c>
      <c r="DO199" s="22">
        <v>0</v>
      </c>
      <c r="DP199" s="22">
        <v>0</v>
      </c>
      <c r="DQ199" s="21">
        <v>0</v>
      </c>
      <c r="DR199" s="19">
        <f t="shared" si="56"/>
        <v>0</v>
      </c>
      <c r="DS199" s="19">
        <f t="shared" si="57"/>
        <v>0</v>
      </c>
      <c r="DT199" s="20">
        <f t="shared" si="58"/>
        <v>1</v>
      </c>
      <c r="DU199" s="19">
        <f t="shared" si="59"/>
        <v>0</v>
      </c>
      <c r="DV199" s="19">
        <f t="shared" si="60"/>
        <v>0</v>
      </c>
      <c r="DW199" s="19">
        <f t="shared" si="61"/>
        <v>0</v>
      </c>
      <c r="DX199" s="19">
        <f t="shared" si="62"/>
        <v>0</v>
      </c>
      <c r="DY199" s="19">
        <f t="shared" si="63"/>
        <v>0</v>
      </c>
    </row>
    <row r="200" spans="1:129" ht="14.5" customHeight="1" x14ac:dyDescent="0.35">
      <c r="A200">
        <v>2499</v>
      </c>
      <c r="B200" t="s">
        <v>244</v>
      </c>
      <c r="C200" t="s">
        <v>1425</v>
      </c>
      <c r="D200" t="s">
        <v>1426</v>
      </c>
      <c r="E200" t="s">
        <v>1427</v>
      </c>
      <c r="G200" t="s">
        <v>1428</v>
      </c>
      <c r="H200" t="s">
        <v>777</v>
      </c>
      <c r="I200">
        <v>2021</v>
      </c>
      <c r="J200" t="s">
        <v>1429</v>
      </c>
      <c r="K200" t="s">
        <v>1012</v>
      </c>
      <c r="L200">
        <v>48</v>
      </c>
      <c r="M200">
        <v>9</v>
      </c>
      <c r="N200" t="s">
        <v>1430</v>
      </c>
      <c r="O200" t="s">
        <v>138</v>
      </c>
      <c r="P200" t="s">
        <v>123</v>
      </c>
      <c r="Q200" t="s">
        <v>1431</v>
      </c>
      <c r="R200" t="s">
        <v>125</v>
      </c>
      <c r="S200" t="s">
        <v>126</v>
      </c>
      <c r="T200" t="s">
        <v>127</v>
      </c>
      <c r="U200" t="s">
        <v>1432</v>
      </c>
      <c r="V200">
        <v>0</v>
      </c>
      <c r="W200">
        <v>0</v>
      </c>
      <c r="X200">
        <v>0</v>
      </c>
      <c r="Y200">
        <v>0</v>
      </c>
      <c r="Z200">
        <v>0</v>
      </c>
      <c r="AA200">
        <v>0</v>
      </c>
      <c r="AB200">
        <v>0</v>
      </c>
      <c r="AC200">
        <v>0</v>
      </c>
      <c r="AD200">
        <v>0</v>
      </c>
      <c r="AE200">
        <v>0</v>
      </c>
      <c r="AF200">
        <v>0</v>
      </c>
      <c r="AG200" s="28">
        <v>0</v>
      </c>
      <c r="AH200" s="28">
        <v>0</v>
      </c>
      <c r="AI200" s="28">
        <v>0</v>
      </c>
      <c r="AJ200" s="28">
        <v>0</v>
      </c>
      <c r="AK200" s="29">
        <f t="shared" si="48"/>
        <v>0</v>
      </c>
      <c r="AL200" s="30">
        <f t="shared" si="49"/>
        <v>0</v>
      </c>
      <c r="AM200" s="27">
        <v>0</v>
      </c>
      <c r="AN200" s="27">
        <v>0</v>
      </c>
      <c r="AO200" s="27">
        <v>0</v>
      </c>
      <c r="AP200" s="27">
        <v>0</v>
      </c>
      <c r="AQ200" s="27">
        <v>0</v>
      </c>
      <c r="AR200" s="27">
        <v>0</v>
      </c>
      <c r="AS200" s="31">
        <f t="shared" si="50"/>
        <v>0</v>
      </c>
      <c r="AT200" s="32">
        <f t="shared" si="51"/>
        <v>0</v>
      </c>
      <c r="AU200" s="24">
        <v>0</v>
      </c>
      <c r="AV200" s="24">
        <v>0</v>
      </c>
      <c r="AW200" s="24">
        <v>0</v>
      </c>
      <c r="AX200" s="24">
        <v>0</v>
      </c>
      <c r="AY200" s="24">
        <v>1</v>
      </c>
      <c r="AZ200" s="25">
        <f t="shared" si="52"/>
        <v>1</v>
      </c>
      <c r="BA200" s="26">
        <f t="shared" si="53"/>
        <v>1</v>
      </c>
      <c r="BB200" s="23">
        <f t="shared" si="54"/>
        <v>1</v>
      </c>
      <c r="BC200" s="20">
        <f t="shared" si="55"/>
        <v>1</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s="21">
        <v>1</v>
      </c>
      <c r="CR200" s="22">
        <v>0</v>
      </c>
      <c r="CS200" s="20">
        <v>1</v>
      </c>
      <c r="CT200" s="22">
        <v>0</v>
      </c>
      <c r="CU200" s="22">
        <v>0</v>
      </c>
      <c r="CV200" s="22">
        <v>0</v>
      </c>
      <c r="CW200" s="21">
        <v>0</v>
      </c>
      <c r="CX200" s="22">
        <v>0</v>
      </c>
      <c r="CY200" s="22">
        <v>0</v>
      </c>
      <c r="CZ200" s="21">
        <v>0</v>
      </c>
      <c r="DA200" s="22">
        <v>0</v>
      </c>
      <c r="DB200" s="22">
        <v>0</v>
      </c>
      <c r="DC200" s="21">
        <v>0</v>
      </c>
      <c r="DD200" s="22">
        <v>0</v>
      </c>
      <c r="DE200" s="22">
        <v>0</v>
      </c>
      <c r="DF200" s="22">
        <v>0</v>
      </c>
      <c r="DG200" s="21">
        <v>0</v>
      </c>
      <c r="DH200" s="21">
        <v>0</v>
      </c>
      <c r="DI200" s="21">
        <v>0</v>
      </c>
      <c r="DJ200" s="22">
        <v>0</v>
      </c>
      <c r="DK200" s="22">
        <v>0</v>
      </c>
      <c r="DL200" s="22">
        <v>0</v>
      </c>
      <c r="DM200" s="21">
        <v>0</v>
      </c>
      <c r="DN200" s="22">
        <v>0</v>
      </c>
      <c r="DO200" s="22">
        <v>0</v>
      </c>
      <c r="DP200" s="22">
        <v>0</v>
      </c>
      <c r="DQ200" s="21">
        <v>0</v>
      </c>
      <c r="DR200" s="19">
        <f t="shared" si="56"/>
        <v>0</v>
      </c>
      <c r="DS200" s="19">
        <f t="shared" si="57"/>
        <v>0</v>
      </c>
      <c r="DT200" s="20">
        <f t="shared" si="58"/>
        <v>1</v>
      </c>
      <c r="DU200" s="19">
        <f t="shared" si="59"/>
        <v>0</v>
      </c>
      <c r="DV200" s="19">
        <f t="shared" si="60"/>
        <v>0</v>
      </c>
      <c r="DW200" s="19">
        <f t="shared" si="61"/>
        <v>0</v>
      </c>
      <c r="DX200" s="19">
        <f t="shared" si="62"/>
        <v>0</v>
      </c>
      <c r="DY200" s="19">
        <f t="shared" si="63"/>
        <v>0</v>
      </c>
    </row>
    <row r="201" spans="1:129" ht="14.5" customHeight="1" x14ac:dyDescent="0.35">
      <c r="A201">
        <v>2596</v>
      </c>
      <c r="B201" t="s">
        <v>2271</v>
      </c>
      <c r="C201" t="s">
        <v>2279</v>
      </c>
      <c r="D201" t="s">
        <v>2280</v>
      </c>
      <c r="E201" t="s">
        <v>2281</v>
      </c>
      <c r="F201" t="s">
        <v>607</v>
      </c>
      <c r="G201" t="s">
        <v>2282</v>
      </c>
      <c r="H201" t="s">
        <v>119</v>
      </c>
      <c r="I201">
        <v>2021</v>
      </c>
      <c r="J201" t="s">
        <v>2283</v>
      </c>
      <c r="K201" t="s">
        <v>375</v>
      </c>
      <c r="P201" t="s">
        <v>192</v>
      </c>
      <c r="Q201" t="s">
        <v>2284</v>
      </c>
      <c r="R201" t="s">
        <v>140</v>
      </c>
      <c r="S201" t="s">
        <v>377</v>
      </c>
      <c r="T201" t="s">
        <v>378</v>
      </c>
      <c r="U201" t="s">
        <v>2285</v>
      </c>
      <c r="V201">
        <v>0</v>
      </c>
      <c r="W201">
        <v>0</v>
      </c>
      <c r="X201">
        <v>0</v>
      </c>
      <c r="Y201">
        <v>0</v>
      </c>
      <c r="Z201">
        <v>0</v>
      </c>
      <c r="AA201">
        <v>0</v>
      </c>
      <c r="AB201">
        <v>0</v>
      </c>
      <c r="AC201">
        <v>0</v>
      </c>
      <c r="AD201">
        <v>0</v>
      </c>
      <c r="AE201">
        <v>0</v>
      </c>
      <c r="AF201">
        <v>0</v>
      </c>
      <c r="AG201" s="28">
        <v>0</v>
      </c>
      <c r="AH201" s="28">
        <v>0</v>
      </c>
      <c r="AI201" s="28">
        <v>0</v>
      </c>
      <c r="AJ201" s="28">
        <v>0</v>
      </c>
      <c r="AK201" s="29">
        <f t="shared" si="48"/>
        <v>0</v>
      </c>
      <c r="AL201" s="30">
        <f t="shared" si="49"/>
        <v>0</v>
      </c>
      <c r="AM201" s="27">
        <v>0</v>
      </c>
      <c r="AN201" s="27">
        <v>0</v>
      </c>
      <c r="AO201" s="27">
        <v>0</v>
      </c>
      <c r="AP201" s="27">
        <v>0</v>
      </c>
      <c r="AQ201" s="27">
        <v>0</v>
      </c>
      <c r="AR201" s="27">
        <v>0</v>
      </c>
      <c r="AS201" s="31">
        <f t="shared" si="50"/>
        <v>0</v>
      </c>
      <c r="AT201" s="32">
        <f t="shared" si="51"/>
        <v>0</v>
      </c>
      <c r="AU201" s="24">
        <v>1</v>
      </c>
      <c r="AV201" s="24">
        <v>0</v>
      </c>
      <c r="AW201" s="24">
        <v>0</v>
      </c>
      <c r="AX201" s="24">
        <v>0</v>
      </c>
      <c r="AY201" s="24">
        <v>0</v>
      </c>
      <c r="AZ201" s="25">
        <f t="shared" si="52"/>
        <v>1</v>
      </c>
      <c r="BA201" s="26">
        <f t="shared" si="53"/>
        <v>1</v>
      </c>
      <c r="BB201" s="23">
        <f t="shared" si="54"/>
        <v>1</v>
      </c>
      <c r="BC201" s="20">
        <f t="shared" si="55"/>
        <v>1</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1</v>
      </c>
      <c r="CO201">
        <v>0</v>
      </c>
      <c r="CP201">
        <v>0</v>
      </c>
      <c r="CQ201" s="21">
        <v>0</v>
      </c>
      <c r="CR201" s="22">
        <v>0</v>
      </c>
      <c r="CS201" s="20">
        <v>0</v>
      </c>
      <c r="CT201" s="22">
        <v>0</v>
      </c>
      <c r="CU201" s="22">
        <v>0</v>
      </c>
      <c r="CV201" s="22">
        <v>0</v>
      </c>
      <c r="CW201" s="21">
        <v>0</v>
      </c>
      <c r="CX201" s="22">
        <v>0</v>
      </c>
      <c r="CY201" s="22">
        <v>0</v>
      </c>
      <c r="CZ201" s="21">
        <v>0</v>
      </c>
      <c r="DA201" s="22">
        <v>0</v>
      </c>
      <c r="DB201" s="22">
        <v>0</v>
      </c>
      <c r="DC201" s="21">
        <v>1</v>
      </c>
      <c r="DD201" s="22">
        <v>0</v>
      </c>
      <c r="DE201" s="22">
        <v>0</v>
      </c>
      <c r="DF201" s="22">
        <v>1</v>
      </c>
      <c r="DG201" s="21">
        <v>0</v>
      </c>
      <c r="DH201" s="21">
        <v>0</v>
      </c>
      <c r="DI201" s="21">
        <v>0</v>
      </c>
      <c r="DJ201" s="22">
        <v>0</v>
      </c>
      <c r="DK201" s="22">
        <v>0</v>
      </c>
      <c r="DL201" s="22">
        <v>0</v>
      </c>
      <c r="DM201" s="21">
        <v>0</v>
      </c>
      <c r="DN201" s="22">
        <v>0</v>
      </c>
      <c r="DO201" s="22">
        <v>0</v>
      </c>
      <c r="DP201" s="22">
        <v>0</v>
      </c>
      <c r="DQ201" s="21">
        <v>0</v>
      </c>
      <c r="DR201" s="19">
        <f t="shared" si="56"/>
        <v>0</v>
      </c>
      <c r="DS201" s="19">
        <f t="shared" si="57"/>
        <v>0</v>
      </c>
      <c r="DT201" s="20">
        <f t="shared" si="58"/>
        <v>0</v>
      </c>
      <c r="DU201" s="19">
        <f t="shared" si="59"/>
        <v>0</v>
      </c>
      <c r="DV201" s="19">
        <f t="shared" si="60"/>
        <v>0</v>
      </c>
      <c r="DW201" s="19">
        <f t="shared" si="61"/>
        <v>0</v>
      </c>
      <c r="DX201" s="19">
        <f t="shared" si="62"/>
        <v>0</v>
      </c>
      <c r="DY201" s="19">
        <f t="shared" si="63"/>
        <v>0</v>
      </c>
    </row>
    <row r="202" spans="1:129" ht="14.5" customHeight="1" x14ac:dyDescent="0.35">
      <c r="A202">
        <v>2402</v>
      </c>
      <c r="B202" t="s">
        <v>244</v>
      </c>
      <c r="C202" t="s">
        <v>540</v>
      </c>
      <c r="D202" t="s">
        <v>541</v>
      </c>
      <c r="E202" t="s">
        <v>542</v>
      </c>
      <c r="F202" t="s">
        <v>213</v>
      </c>
      <c r="G202" t="s">
        <v>543</v>
      </c>
      <c r="H202" t="s">
        <v>544</v>
      </c>
      <c r="I202">
        <v>2021</v>
      </c>
      <c r="J202" t="s">
        <v>545</v>
      </c>
      <c r="K202" t="s">
        <v>432</v>
      </c>
      <c r="L202">
        <v>4938</v>
      </c>
      <c r="M202">
        <v>1</v>
      </c>
      <c r="N202" t="s">
        <v>546</v>
      </c>
      <c r="O202" t="s">
        <v>434</v>
      </c>
      <c r="P202" t="s">
        <v>123</v>
      </c>
      <c r="Q202" t="s">
        <v>547</v>
      </c>
      <c r="R202" t="s">
        <v>125</v>
      </c>
      <c r="S202" t="s">
        <v>126</v>
      </c>
      <c r="T202" t="s">
        <v>127</v>
      </c>
      <c r="U202" t="s">
        <v>548</v>
      </c>
      <c r="V202">
        <v>0</v>
      </c>
      <c r="W202">
        <v>0</v>
      </c>
      <c r="X202">
        <v>0</v>
      </c>
      <c r="Y202">
        <v>0</v>
      </c>
      <c r="Z202">
        <v>0</v>
      </c>
      <c r="AA202">
        <v>0</v>
      </c>
      <c r="AB202">
        <v>0</v>
      </c>
      <c r="AC202">
        <v>0</v>
      </c>
      <c r="AD202">
        <v>0</v>
      </c>
      <c r="AE202">
        <v>0</v>
      </c>
      <c r="AF202">
        <v>0</v>
      </c>
      <c r="AG202" s="28">
        <v>0</v>
      </c>
      <c r="AH202" s="28">
        <v>0</v>
      </c>
      <c r="AI202" s="28">
        <v>0</v>
      </c>
      <c r="AJ202" s="28">
        <v>0</v>
      </c>
      <c r="AK202" s="29">
        <f t="shared" si="48"/>
        <v>0</v>
      </c>
      <c r="AL202" s="30">
        <f t="shared" si="49"/>
        <v>0</v>
      </c>
      <c r="AM202" s="27">
        <v>0</v>
      </c>
      <c r="AN202" s="27">
        <v>0</v>
      </c>
      <c r="AO202" s="27">
        <v>0</v>
      </c>
      <c r="AP202" s="27">
        <v>0</v>
      </c>
      <c r="AQ202" s="27">
        <v>0</v>
      </c>
      <c r="AR202" s="27">
        <v>0</v>
      </c>
      <c r="AS202" s="31">
        <f t="shared" si="50"/>
        <v>0</v>
      </c>
      <c r="AT202" s="32">
        <f t="shared" si="51"/>
        <v>0</v>
      </c>
      <c r="AU202" s="24">
        <v>0</v>
      </c>
      <c r="AV202" s="24">
        <v>0</v>
      </c>
      <c r="AW202" s="24">
        <v>0</v>
      </c>
      <c r="AX202" s="24">
        <v>0</v>
      </c>
      <c r="AY202" s="24">
        <v>1</v>
      </c>
      <c r="AZ202" s="25">
        <f t="shared" si="52"/>
        <v>1</v>
      </c>
      <c r="BA202" s="26">
        <f t="shared" si="53"/>
        <v>1</v>
      </c>
      <c r="BB202" s="23">
        <f t="shared" si="54"/>
        <v>1</v>
      </c>
      <c r="BC202" s="20">
        <f t="shared" si="55"/>
        <v>1</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s="21">
        <v>1</v>
      </c>
      <c r="CR202" s="22">
        <v>0</v>
      </c>
      <c r="CS202" s="20">
        <v>1</v>
      </c>
      <c r="CT202" s="22">
        <v>0</v>
      </c>
      <c r="CU202" s="22">
        <v>0</v>
      </c>
      <c r="CV202" s="22">
        <v>0</v>
      </c>
      <c r="CW202" s="21">
        <v>0</v>
      </c>
      <c r="CX202" s="22">
        <v>0</v>
      </c>
      <c r="CY202" s="22">
        <v>0</v>
      </c>
      <c r="CZ202" s="21">
        <v>0</v>
      </c>
      <c r="DA202" s="22">
        <v>0</v>
      </c>
      <c r="DB202" s="22">
        <v>0</v>
      </c>
      <c r="DC202" s="21">
        <v>0</v>
      </c>
      <c r="DD202" s="22">
        <v>0</v>
      </c>
      <c r="DE202" s="22">
        <v>0</v>
      </c>
      <c r="DF202" s="22">
        <v>0</v>
      </c>
      <c r="DG202" s="21">
        <v>0</v>
      </c>
      <c r="DH202" s="21">
        <v>0</v>
      </c>
      <c r="DI202" s="21">
        <v>0</v>
      </c>
      <c r="DJ202" s="22">
        <v>0</v>
      </c>
      <c r="DK202" s="22">
        <v>0</v>
      </c>
      <c r="DL202" s="22">
        <v>0</v>
      </c>
      <c r="DM202" s="21">
        <v>0</v>
      </c>
      <c r="DN202" s="22">
        <v>0</v>
      </c>
      <c r="DO202" s="22">
        <v>0</v>
      </c>
      <c r="DP202" s="22">
        <v>0</v>
      </c>
      <c r="DQ202" s="21">
        <v>0</v>
      </c>
      <c r="DR202" s="19">
        <f t="shared" si="56"/>
        <v>0</v>
      </c>
      <c r="DS202" s="19">
        <f t="shared" si="57"/>
        <v>0</v>
      </c>
      <c r="DT202" s="20">
        <f t="shared" si="58"/>
        <v>1</v>
      </c>
      <c r="DU202" s="19">
        <f t="shared" si="59"/>
        <v>0</v>
      </c>
      <c r="DV202" s="19">
        <f t="shared" si="60"/>
        <v>0</v>
      </c>
      <c r="DW202" s="19">
        <f t="shared" si="61"/>
        <v>0</v>
      </c>
      <c r="DX202" s="19">
        <f t="shared" si="62"/>
        <v>0</v>
      </c>
      <c r="DY202" s="19">
        <f t="shared" si="63"/>
        <v>0</v>
      </c>
    </row>
    <row r="203" spans="1:129" ht="14.5" customHeight="1" x14ac:dyDescent="0.35">
      <c r="A203">
        <v>2507</v>
      </c>
      <c r="B203" t="s">
        <v>210</v>
      </c>
      <c r="C203" t="s">
        <v>1499</v>
      </c>
      <c r="D203" t="s">
        <v>1500</v>
      </c>
      <c r="E203" t="s">
        <v>1501</v>
      </c>
      <c r="F203" t="s">
        <v>213</v>
      </c>
      <c r="G203" t="s">
        <v>1502</v>
      </c>
      <c r="H203" t="s">
        <v>119</v>
      </c>
      <c r="I203">
        <v>2021</v>
      </c>
      <c r="J203" t="s">
        <v>1503</v>
      </c>
      <c r="K203" t="s">
        <v>432</v>
      </c>
      <c r="L203">
        <v>4990</v>
      </c>
      <c r="M203">
        <v>2</v>
      </c>
      <c r="N203" t="s">
        <v>1504</v>
      </c>
      <c r="O203" t="s">
        <v>434</v>
      </c>
      <c r="P203" t="s">
        <v>123</v>
      </c>
      <c r="Q203" t="s">
        <v>1505</v>
      </c>
      <c r="R203" t="s">
        <v>140</v>
      </c>
      <c r="S203" t="s">
        <v>126</v>
      </c>
      <c r="T203" t="s">
        <v>127</v>
      </c>
      <c r="U203" t="s">
        <v>1506</v>
      </c>
      <c r="V203">
        <v>0</v>
      </c>
      <c r="W203">
        <v>1</v>
      </c>
      <c r="X203">
        <v>1</v>
      </c>
      <c r="Y203">
        <v>0</v>
      </c>
      <c r="Z203">
        <v>0</v>
      </c>
      <c r="AA203">
        <v>0</v>
      </c>
      <c r="AB203">
        <v>0</v>
      </c>
      <c r="AC203">
        <v>0</v>
      </c>
      <c r="AD203">
        <v>0</v>
      </c>
      <c r="AE203">
        <v>0</v>
      </c>
      <c r="AF203">
        <v>0</v>
      </c>
      <c r="AG203" s="28">
        <v>0</v>
      </c>
      <c r="AH203" s="28">
        <v>0</v>
      </c>
      <c r="AI203" s="28">
        <v>0</v>
      </c>
      <c r="AJ203" s="28">
        <v>0</v>
      </c>
      <c r="AK203" s="29">
        <f t="shared" si="48"/>
        <v>0</v>
      </c>
      <c r="AL203" s="30">
        <f t="shared" si="49"/>
        <v>0</v>
      </c>
      <c r="AM203" s="27">
        <v>0</v>
      </c>
      <c r="AN203" s="27">
        <v>0</v>
      </c>
      <c r="AO203" s="27">
        <v>0</v>
      </c>
      <c r="AP203" s="27">
        <v>0</v>
      </c>
      <c r="AQ203" s="27">
        <v>0</v>
      </c>
      <c r="AR203" s="27">
        <v>0</v>
      </c>
      <c r="AS203" s="31">
        <f t="shared" si="50"/>
        <v>0</v>
      </c>
      <c r="AT203" s="32">
        <f t="shared" si="51"/>
        <v>0</v>
      </c>
      <c r="AU203" s="24">
        <v>0</v>
      </c>
      <c r="AV203" s="24">
        <v>0</v>
      </c>
      <c r="AW203" s="24">
        <v>0</v>
      </c>
      <c r="AX203" s="24">
        <v>0</v>
      </c>
      <c r="AY203" s="24">
        <v>1</v>
      </c>
      <c r="AZ203" s="25">
        <f t="shared" si="52"/>
        <v>1</v>
      </c>
      <c r="BA203" s="26">
        <f t="shared" si="53"/>
        <v>1</v>
      </c>
      <c r="BB203" s="23">
        <f t="shared" si="54"/>
        <v>1</v>
      </c>
      <c r="BC203" s="20">
        <f t="shared" si="55"/>
        <v>1</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1</v>
      </c>
      <c r="CE203">
        <v>0</v>
      </c>
      <c r="CF203">
        <v>0</v>
      </c>
      <c r="CG203">
        <v>0</v>
      </c>
      <c r="CH203">
        <v>0</v>
      </c>
      <c r="CI203">
        <v>0</v>
      </c>
      <c r="CJ203">
        <v>0</v>
      </c>
      <c r="CK203">
        <v>0</v>
      </c>
      <c r="CL203">
        <v>0</v>
      </c>
      <c r="CM203">
        <v>0</v>
      </c>
      <c r="CN203">
        <v>0</v>
      </c>
      <c r="CO203">
        <v>0</v>
      </c>
      <c r="CP203">
        <v>0</v>
      </c>
      <c r="CQ203" s="21">
        <v>1</v>
      </c>
      <c r="CR203" s="22">
        <v>0</v>
      </c>
      <c r="CS203" s="20">
        <v>1</v>
      </c>
      <c r="CT203" s="22">
        <v>0</v>
      </c>
      <c r="CU203" s="22">
        <v>0</v>
      </c>
      <c r="CV203" s="22">
        <v>0</v>
      </c>
      <c r="CW203" s="21">
        <v>0</v>
      </c>
      <c r="CX203" s="22">
        <v>0</v>
      </c>
      <c r="CY203" s="22">
        <v>0</v>
      </c>
      <c r="CZ203" s="21">
        <v>0</v>
      </c>
      <c r="DA203" s="22">
        <v>0</v>
      </c>
      <c r="DB203" s="22">
        <v>0</v>
      </c>
      <c r="DC203" s="21">
        <v>0</v>
      </c>
      <c r="DD203" s="22">
        <v>0</v>
      </c>
      <c r="DE203" s="22">
        <v>0</v>
      </c>
      <c r="DF203" s="22">
        <v>0</v>
      </c>
      <c r="DG203" s="21">
        <v>0</v>
      </c>
      <c r="DH203" s="21">
        <v>0</v>
      </c>
      <c r="DI203" s="21">
        <v>0</v>
      </c>
      <c r="DJ203" s="22">
        <v>0</v>
      </c>
      <c r="DK203" s="22">
        <v>0</v>
      </c>
      <c r="DL203" s="22">
        <v>0</v>
      </c>
      <c r="DM203" s="21">
        <v>0</v>
      </c>
      <c r="DN203" s="22">
        <v>0</v>
      </c>
      <c r="DO203" s="22">
        <v>0</v>
      </c>
      <c r="DP203" s="22">
        <v>0</v>
      </c>
      <c r="DQ203" s="21">
        <v>0</v>
      </c>
      <c r="DR203" s="19">
        <f t="shared" si="56"/>
        <v>0</v>
      </c>
      <c r="DS203" s="19">
        <f t="shared" si="57"/>
        <v>0</v>
      </c>
      <c r="DT203" s="20">
        <f t="shared" si="58"/>
        <v>1</v>
      </c>
      <c r="DU203" s="19">
        <f t="shared" si="59"/>
        <v>0</v>
      </c>
      <c r="DV203" s="19">
        <f t="shared" si="60"/>
        <v>0</v>
      </c>
      <c r="DW203" s="19">
        <f t="shared" si="61"/>
        <v>0</v>
      </c>
      <c r="DX203" s="19">
        <f t="shared" si="62"/>
        <v>0</v>
      </c>
      <c r="DY203" s="19">
        <f t="shared" si="63"/>
        <v>0</v>
      </c>
    </row>
    <row r="204" spans="1:129" ht="14.5" customHeight="1" x14ac:dyDescent="0.35">
      <c r="A204">
        <v>2445</v>
      </c>
      <c r="B204" t="s">
        <v>244</v>
      </c>
      <c r="C204" t="s">
        <v>938</v>
      </c>
      <c r="D204" t="s">
        <v>939</v>
      </c>
      <c r="E204" t="s">
        <v>940</v>
      </c>
      <c r="F204" t="s">
        <v>941</v>
      </c>
      <c r="G204" t="s">
        <v>942</v>
      </c>
      <c r="H204" t="s">
        <v>943</v>
      </c>
      <c r="I204">
        <v>2021</v>
      </c>
      <c r="J204" t="s">
        <v>944</v>
      </c>
      <c r="K204" t="s">
        <v>945</v>
      </c>
      <c r="L204">
        <v>97</v>
      </c>
      <c r="M204">
        <v>1</v>
      </c>
      <c r="N204" t="s">
        <v>946</v>
      </c>
      <c r="O204" t="s">
        <v>207</v>
      </c>
      <c r="P204" t="s">
        <v>123</v>
      </c>
      <c r="Q204" t="s">
        <v>947</v>
      </c>
      <c r="R204" t="s">
        <v>140</v>
      </c>
      <c r="S204" t="s">
        <v>126</v>
      </c>
      <c r="T204" t="s">
        <v>127</v>
      </c>
      <c r="U204" t="s">
        <v>948</v>
      </c>
      <c r="V204">
        <v>0</v>
      </c>
      <c r="W204">
        <v>0</v>
      </c>
      <c r="X204">
        <v>0</v>
      </c>
      <c r="Y204">
        <v>0</v>
      </c>
      <c r="Z204">
        <v>0</v>
      </c>
      <c r="AA204">
        <v>0</v>
      </c>
      <c r="AB204">
        <v>0</v>
      </c>
      <c r="AC204">
        <v>0</v>
      </c>
      <c r="AD204">
        <v>0</v>
      </c>
      <c r="AE204">
        <v>0</v>
      </c>
      <c r="AF204">
        <v>0</v>
      </c>
      <c r="AG204" s="28">
        <v>0</v>
      </c>
      <c r="AH204" s="28">
        <v>0</v>
      </c>
      <c r="AI204" s="28">
        <v>0</v>
      </c>
      <c r="AJ204" s="28">
        <v>0</v>
      </c>
      <c r="AK204" s="29">
        <f t="shared" si="48"/>
        <v>0</v>
      </c>
      <c r="AL204" s="30">
        <f t="shared" si="49"/>
        <v>0</v>
      </c>
      <c r="AM204" s="27">
        <v>0</v>
      </c>
      <c r="AN204" s="27">
        <v>0</v>
      </c>
      <c r="AO204" s="27">
        <v>0</v>
      </c>
      <c r="AP204" s="27">
        <v>0</v>
      </c>
      <c r="AQ204" s="27">
        <v>0</v>
      </c>
      <c r="AR204" s="27">
        <v>0</v>
      </c>
      <c r="AS204" s="31">
        <f t="shared" si="50"/>
        <v>0</v>
      </c>
      <c r="AT204" s="32">
        <f t="shared" si="51"/>
        <v>0</v>
      </c>
      <c r="AU204" s="24">
        <v>0</v>
      </c>
      <c r="AV204" s="24">
        <v>1</v>
      </c>
      <c r="AW204" s="24">
        <v>0</v>
      </c>
      <c r="AX204" s="24">
        <v>0</v>
      </c>
      <c r="AY204" s="24">
        <v>0</v>
      </c>
      <c r="AZ204" s="25">
        <f t="shared" si="52"/>
        <v>1</v>
      </c>
      <c r="BA204" s="26">
        <f t="shared" si="53"/>
        <v>1</v>
      </c>
      <c r="BB204" s="23">
        <f t="shared" si="54"/>
        <v>1</v>
      </c>
      <c r="BC204" s="20">
        <f t="shared" si="55"/>
        <v>1</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s="21">
        <v>1</v>
      </c>
      <c r="CR204" s="22">
        <v>0</v>
      </c>
      <c r="CS204" s="20">
        <v>1</v>
      </c>
      <c r="CT204" s="22">
        <v>0</v>
      </c>
      <c r="CU204" s="22">
        <v>0</v>
      </c>
      <c r="CV204" s="22">
        <v>0</v>
      </c>
      <c r="CW204" s="21">
        <v>0</v>
      </c>
      <c r="CX204" s="22">
        <v>0</v>
      </c>
      <c r="CY204" s="22">
        <v>0</v>
      </c>
      <c r="CZ204" s="21">
        <v>0</v>
      </c>
      <c r="DA204" s="22">
        <v>0</v>
      </c>
      <c r="DB204" s="22">
        <v>0</v>
      </c>
      <c r="DC204" s="21">
        <v>0</v>
      </c>
      <c r="DD204" s="22">
        <v>0</v>
      </c>
      <c r="DE204" s="22">
        <v>0</v>
      </c>
      <c r="DF204" s="22">
        <v>0</v>
      </c>
      <c r="DG204" s="21">
        <v>0</v>
      </c>
      <c r="DH204" s="21">
        <v>0</v>
      </c>
      <c r="DI204" s="21">
        <v>0</v>
      </c>
      <c r="DJ204" s="22">
        <v>0</v>
      </c>
      <c r="DK204" s="22">
        <v>0</v>
      </c>
      <c r="DL204" s="22">
        <v>0</v>
      </c>
      <c r="DM204" s="21">
        <v>0</v>
      </c>
      <c r="DN204" s="22">
        <v>0</v>
      </c>
      <c r="DO204" s="22">
        <v>0</v>
      </c>
      <c r="DP204" s="22">
        <v>0</v>
      </c>
      <c r="DQ204" s="21">
        <v>0</v>
      </c>
      <c r="DR204" s="19">
        <f t="shared" si="56"/>
        <v>0</v>
      </c>
      <c r="DS204" s="19">
        <f t="shared" si="57"/>
        <v>0</v>
      </c>
      <c r="DT204" s="20">
        <f t="shared" si="58"/>
        <v>1</v>
      </c>
      <c r="DU204" s="19">
        <f t="shared" si="59"/>
        <v>0</v>
      </c>
      <c r="DV204" s="19">
        <f t="shared" si="60"/>
        <v>0</v>
      </c>
      <c r="DW204" s="19">
        <f t="shared" si="61"/>
        <v>0</v>
      </c>
      <c r="DX204" s="19">
        <f t="shared" si="62"/>
        <v>0</v>
      </c>
      <c r="DY204" s="19">
        <f t="shared" si="63"/>
        <v>0</v>
      </c>
    </row>
    <row r="205" spans="1:129" ht="14.5" customHeight="1" x14ac:dyDescent="0.35">
      <c r="A205">
        <v>2387</v>
      </c>
      <c r="B205" t="s">
        <v>185</v>
      </c>
      <c r="C205" t="s">
        <v>476</v>
      </c>
      <c r="D205" t="s">
        <v>477</v>
      </c>
      <c r="E205" t="s">
        <v>478</v>
      </c>
      <c r="F205" t="s">
        <v>479</v>
      </c>
      <c r="G205" t="s">
        <v>480</v>
      </c>
      <c r="H205" t="s">
        <v>134</v>
      </c>
      <c r="I205">
        <v>2021</v>
      </c>
      <c r="J205" t="s">
        <v>481</v>
      </c>
      <c r="K205" t="s">
        <v>444</v>
      </c>
      <c r="L205">
        <v>358</v>
      </c>
      <c r="N205" t="s">
        <v>482</v>
      </c>
      <c r="O205" t="s">
        <v>182</v>
      </c>
      <c r="P205" t="s">
        <v>123</v>
      </c>
      <c r="Q205" t="s">
        <v>483</v>
      </c>
      <c r="R205" t="s">
        <v>125</v>
      </c>
      <c r="S205" t="s">
        <v>126</v>
      </c>
      <c r="T205" t="s">
        <v>127</v>
      </c>
      <c r="U205" t="s">
        <v>484</v>
      </c>
      <c r="V205">
        <v>0</v>
      </c>
      <c r="W205">
        <v>0</v>
      </c>
      <c r="X205">
        <v>0</v>
      </c>
      <c r="Y205">
        <v>0</v>
      </c>
      <c r="Z205">
        <v>0</v>
      </c>
      <c r="AA205">
        <v>0</v>
      </c>
      <c r="AB205">
        <v>0</v>
      </c>
      <c r="AC205">
        <v>0</v>
      </c>
      <c r="AD205">
        <v>0</v>
      </c>
      <c r="AE205">
        <v>0</v>
      </c>
      <c r="AF205">
        <v>0</v>
      </c>
      <c r="AG205" s="28">
        <v>0</v>
      </c>
      <c r="AH205" s="28">
        <v>0</v>
      </c>
      <c r="AI205" s="28">
        <v>0</v>
      </c>
      <c r="AJ205" s="28">
        <v>0</v>
      </c>
      <c r="AK205" s="29">
        <f t="shared" si="48"/>
        <v>0</v>
      </c>
      <c r="AL205" s="30">
        <f t="shared" si="49"/>
        <v>0</v>
      </c>
      <c r="AM205" s="27">
        <v>0</v>
      </c>
      <c r="AN205" s="27">
        <v>0</v>
      </c>
      <c r="AO205" s="27">
        <v>0</v>
      </c>
      <c r="AP205" s="27">
        <v>0</v>
      </c>
      <c r="AQ205" s="27">
        <v>0</v>
      </c>
      <c r="AR205" s="27">
        <v>0</v>
      </c>
      <c r="AS205" s="31">
        <f t="shared" si="50"/>
        <v>0</v>
      </c>
      <c r="AT205" s="32">
        <f t="shared" si="51"/>
        <v>0</v>
      </c>
      <c r="AU205" s="24">
        <v>1</v>
      </c>
      <c r="AV205" s="24">
        <v>0</v>
      </c>
      <c r="AW205" s="24">
        <v>0</v>
      </c>
      <c r="AX205" s="24">
        <v>0</v>
      </c>
      <c r="AY205" s="24">
        <v>0</v>
      </c>
      <c r="AZ205" s="25">
        <f t="shared" si="52"/>
        <v>1</v>
      </c>
      <c r="BA205" s="26">
        <f t="shared" si="53"/>
        <v>1</v>
      </c>
      <c r="BB205" s="23">
        <f t="shared" si="54"/>
        <v>1</v>
      </c>
      <c r="BC205" s="20">
        <f t="shared" si="55"/>
        <v>1</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s="21">
        <v>1</v>
      </c>
      <c r="CR205" s="22">
        <v>0</v>
      </c>
      <c r="CS205" s="20">
        <v>1</v>
      </c>
      <c r="CT205" s="22">
        <v>0</v>
      </c>
      <c r="CU205" s="22">
        <v>0</v>
      </c>
      <c r="CV205" s="22">
        <v>0</v>
      </c>
      <c r="CW205" s="21">
        <v>0</v>
      </c>
      <c r="CX205" s="22">
        <v>0</v>
      </c>
      <c r="CY205" s="22">
        <v>0</v>
      </c>
      <c r="CZ205" s="21">
        <v>0</v>
      </c>
      <c r="DA205" s="22">
        <v>0</v>
      </c>
      <c r="DB205" s="22">
        <v>0</v>
      </c>
      <c r="DC205" s="21">
        <v>0</v>
      </c>
      <c r="DD205" s="22">
        <v>0</v>
      </c>
      <c r="DE205" s="22">
        <v>0</v>
      </c>
      <c r="DF205" s="22">
        <v>0</v>
      </c>
      <c r="DG205" s="21">
        <v>0</v>
      </c>
      <c r="DH205" s="21">
        <v>0</v>
      </c>
      <c r="DI205" s="21">
        <v>0</v>
      </c>
      <c r="DJ205" s="22">
        <v>0</v>
      </c>
      <c r="DK205" s="22">
        <v>0</v>
      </c>
      <c r="DL205" s="22">
        <v>0</v>
      </c>
      <c r="DM205" s="21">
        <v>0</v>
      </c>
      <c r="DN205" s="22">
        <v>0</v>
      </c>
      <c r="DO205" s="22">
        <v>0</v>
      </c>
      <c r="DP205" s="22">
        <v>0</v>
      </c>
      <c r="DQ205" s="21">
        <v>0</v>
      </c>
      <c r="DR205" s="19">
        <f t="shared" si="56"/>
        <v>0</v>
      </c>
      <c r="DS205" s="19">
        <f t="shared" si="57"/>
        <v>0</v>
      </c>
      <c r="DT205" s="20">
        <f t="shared" si="58"/>
        <v>1</v>
      </c>
      <c r="DU205" s="19">
        <f t="shared" si="59"/>
        <v>0</v>
      </c>
      <c r="DV205" s="19">
        <f t="shared" si="60"/>
        <v>0</v>
      </c>
      <c r="DW205" s="19">
        <f t="shared" si="61"/>
        <v>0</v>
      </c>
      <c r="DX205" s="19">
        <f t="shared" si="62"/>
        <v>0</v>
      </c>
      <c r="DY205" s="19">
        <f t="shared" si="63"/>
        <v>0</v>
      </c>
    </row>
    <row r="206" spans="1:129" ht="14.5" customHeight="1" x14ac:dyDescent="0.35">
      <c r="A206">
        <v>2664</v>
      </c>
      <c r="B206" t="s">
        <v>2838</v>
      </c>
      <c r="C206" t="s">
        <v>2839</v>
      </c>
      <c r="D206" t="s">
        <v>2840</v>
      </c>
      <c r="E206" t="s">
        <v>2841</v>
      </c>
      <c r="F206" t="s">
        <v>2842</v>
      </c>
      <c r="G206" t="s">
        <v>2843</v>
      </c>
      <c r="H206" t="s">
        <v>2442</v>
      </c>
      <c r="I206">
        <v>2021</v>
      </c>
      <c r="J206" t="s">
        <v>2844</v>
      </c>
      <c r="K206" t="s">
        <v>2845</v>
      </c>
      <c r="L206">
        <v>126</v>
      </c>
      <c r="M206">
        <v>12</v>
      </c>
      <c r="O206" t="s">
        <v>138</v>
      </c>
      <c r="P206" t="s">
        <v>123</v>
      </c>
      <c r="Q206" t="s">
        <v>2846</v>
      </c>
      <c r="R206" t="s">
        <v>140</v>
      </c>
      <c r="S206" t="s">
        <v>126</v>
      </c>
      <c r="T206" t="s">
        <v>127</v>
      </c>
      <c r="U206" t="s">
        <v>615</v>
      </c>
      <c r="V206">
        <v>0</v>
      </c>
      <c r="W206">
        <v>0</v>
      </c>
      <c r="X206">
        <v>0</v>
      </c>
      <c r="Y206">
        <v>0</v>
      </c>
      <c r="Z206">
        <v>0</v>
      </c>
      <c r="AA206">
        <v>0</v>
      </c>
      <c r="AB206">
        <v>0</v>
      </c>
      <c r="AC206">
        <v>0</v>
      </c>
      <c r="AD206">
        <v>0</v>
      </c>
      <c r="AE206">
        <v>0</v>
      </c>
      <c r="AF206">
        <v>0</v>
      </c>
      <c r="AG206" s="28">
        <v>0</v>
      </c>
      <c r="AH206" s="28">
        <v>0</v>
      </c>
      <c r="AI206" s="28">
        <v>0</v>
      </c>
      <c r="AJ206" s="28">
        <v>0</v>
      </c>
      <c r="AK206" s="29">
        <f t="shared" si="48"/>
        <v>0</v>
      </c>
      <c r="AL206" s="30">
        <f t="shared" si="49"/>
        <v>0</v>
      </c>
      <c r="AM206" s="27">
        <v>0</v>
      </c>
      <c r="AN206" s="27">
        <v>0</v>
      </c>
      <c r="AO206" s="27">
        <v>0</v>
      </c>
      <c r="AP206" s="27">
        <v>0</v>
      </c>
      <c r="AQ206" s="27">
        <v>0</v>
      </c>
      <c r="AR206" s="27">
        <v>0</v>
      </c>
      <c r="AS206" s="31">
        <f t="shared" si="50"/>
        <v>0</v>
      </c>
      <c r="AT206" s="32">
        <f t="shared" si="51"/>
        <v>0</v>
      </c>
      <c r="AU206" s="24">
        <v>1</v>
      </c>
      <c r="AV206" s="24">
        <v>0</v>
      </c>
      <c r="AW206" s="24">
        <v>0</v>
      </c>
      <c r="AX206" s="24">
        <v>0</v>
      </c>
      <c r="AY206" s="24">
        <v>0</v>
      </c>
      <c r="AZ206" s="25">
        <f t="shared" si="52"/>
        <v>1</v>
      </c>
      <c r="BA206" s="26">
        <f t="shared" si="53"/>
        <v>1</v>
      </c>
      <c r="BB206" s="23">
        <f t="shared" si="54"/>
        <v>1</v>
      </c>
      <c r="BC206" s="20">
        <f t="shared" si="55"/>
        <v>1</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s="21">
        <v>1</v>
      </c>
      <c r="CR206" s="22">
        <v>0</v>
      </c>
      <c r="CS206" s="20">
        <v>1</v>
      </c>
      <c r="CT206" s="22">
        <v>0</v>
      </c>
      <c r="CU206" s="22">
        <v>0</v>
      </c>
      <c r="CV206" s="22">
        <v>0</v>
      </c>
      <c r="CW206" s="21">
        <v>0</v>
      </c>
      <c r="CX206" s="22">
        <v>0</v>
      </c>
      <c r="CY206" s="22">
        <v>0</v>
      </c>
      <c r="CZ206" s="21">
        <v>0</v>
      </c>
      <c r="DA206" s="22">
        <v>0</v>
      </c>
      <c r="DB206" s="22">
        <v>0</v>
      </c>
      <c r="DC206" s="21">
        <v>0</v>
      </c>
      <c r="DD206" s="22">
        <v>0</v>
      </c>
      <c r="DE206" s="22">
        <v>0</v>
      </c>
      <c r="DF206" s="22">
        <v>0</v>
      </c>
      <c r="DG206" s="21">
        <v>0</v>
      </c>
      <c r="DH206" s="21">
        <v>0</v>
      </c>
      <c r="DI206" s="21">
        <v>0</v>
      </c>
      <c r="DJ206" s="22">
        <v>0</v>
      </c>
      <c r="DK206" s="22">
        <v>0</v>
      </c>
      <c r="DL206" s="22">
        <v>0</v>
      </c>
      <c r="DM206" s="21">
        <v>0</v>
      </c>
      <c r="DN206" s="22">
        <v>0</v>
      </c>
      <c r="DO206" s="22">
        <v>0</v>
      </c>
      <c r="DP206" s="22">
        <v>0</v>
      </c>
      <c r="DQ206" s="21">
        <v>0</v>
      </c>
      <c r="DR206" s="19">
        <f t="shared" si="56"/>
        <v>0</v>
      </c>
      <c r="DS206" s="19">
        <f t="shared" si="57"/>
        <v>0</v>
      </c>
      <c r="DT206" s="20">
        <f t="shared" si="58"/>
        <v>1</v>
      </c>
      <c r="DU206" s="19">
        <f t="shared" si="59"/>
        <v>0</v>
      </c>
      <c r="DV206" s="19">
        <f t="shared" si="60"/>
        <v>0</v>
      </c>
      <c r="DW206" s="19">
        <f t="shared" si="61"/>
        <v>0</v>
      </c>
      <c r="DX206" s="19">
        <f t="shared" si="62"/>
        <v>0</v>
      </c>
      <c r="DY206" s="19">
        <f t="shared" si="63"/>
        <v>0</v>
      </c>
    </row>
    <row r="207" spans="1:129" ht="14.5" customHeight="1" x14ac:dyDescent="0.35">
      <c r="A207">
        <v>2665</v>
      </c>
      <c r="B207" t="s">
        <v>2838</v>
      </c>
      <c r="C207" t="s">
        <v>2847</v>
      </c>
      <c r="D207" t="s">
        <v>2848</v>
      </c>
      <c r="E207" t="s">
        <v>2849</v>
      </c>
      <c r="F207" t="s">
        <v>2842</v>
      </c>
      <c r="G207" t="s">
        <v>2843</v>
      </c>
      <c r="H207" t="s">
        <v>2753</v>
      </c>
      <c r="I207">
        <v>2021</v>
      </c>
      <c r="J207" t="s">
        <v>2850</v>
      </c>
      <c r="K207" t="s">
        <v>611</v>
      </c>
      <c r="L207">
        <v>126</v>
      </c>
      <c r="M207">
        <v>12</v>
      </c>
      <c r="O207" t="s">
        <v>613</v>
      </c>
      <c r="P207" t="s">
        <v>123</v>
      </c>
      <c r="Q207" t="s">
        <v>2851</v>
      </c>
      <c r="R207" t="s">
        <v>140</v>
      </c>
      <c r="S207" t="s">
        <v>126</v>
      </c>
      <c r="U207" t="s">
        <v>1177</v>
      </c>
      <c r="V207">
        <v>0</v>
      </c>
      <c r="W207">
        <v>0</v>
      </c>
      <c r="X207">
        <v>0</v>
      </c>
      <c r="Y207">
        <v>0</v>
      </c>
      <c r="Z207">
        <v>0</v>
      </c>
      <c r="AA207">
        <v>0</v>
      </c>
      <c r="AB207">
        <v>0</v>
      </c>
      <c r="AC207">
        <v>0</v>
      </c>
      <c r="AD207">
        <v>0</v>
      </c>
      <c r="AE207">
        <v>0</v>
      </c>
      <c r="AF207">
        <v>0</v>
      </c>
      <c r="AG207" s="28">
        <v>0</v>
      </c>
      <c r="AH207" s="28">
        <v>0</v>
      </c>
      <c r="AI207" s="28">
        <v>0</v>
      </c>
      <c r="AJ207" s="28">
        <v>0</v>
      </c>
      <c r="AK207" s="29">
        <f t="shared" si="48"/>
        <v>0</v>
      </c>
      <c r="AL207" s="30">
        <f t="shared" si="49"/>
        <v>0</v>
      </c>
      <c r="AM207" s="27">
        <v>0</v>
      </c>
      <c r="AN207" s="27">
        <v>0</v>
      </c>
      <c r="AO207" s="27">
        <v>0</v>
      </c>
      <c r="AP207" s="27">
        <v>0</v>
      </c>
      <c r="AQ207" s="27">
        <v>0</v>
      </c>
      <c r="AR207" s="27">
        <v>0</v>
      </c>
      <c r="AS207" s="31">
        <f t="shared" si="50"/>
        <v>0</v>
      </c>
      <c r="AT207" s="32">
        <f t="shared" si="51"/>
        <v>0</v>
      </c>
      <c r="AU207" s="24">
        <v>1</v>
      </c>
      <c r="AV207" s="24">
        <v>0</v>
      </c>
      <c r="AW207" s="24">
        <v>0</v>
      </c>
      <c r="AX207" s="24">
        <v>0</v>
      </c>
      <c r="AY207" s="24">
        <v>0</v>
      </c>
      <c r="AZ207" s="25">
        <f t="shared" si="52"/>
        <v>1</v>
      </c>
      <c r="BA207" s="26">
        <f t="shared" si="53"/>
        <v>1</v>
      </c>
      <c r="BB207" s="23">
        <f t="shared" si="54"/>
        <v>1</v>
      </c>
      <c r="BC207" s="20">
        <f t="shared" si="55"/>
        <v>1</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s="21">
        <v>1</v>
      </c>
      <c r="CR207" s="22">
        <v>0</v>
      </c>
      <c r="CS207" s="20">
        <v>0</v>
      </c>
      <c r="CT207" s="22">
        <v>0</v>
      </c>
      <c r="CU207" s="22">
        <v>0</v>
      </c>
      <c r="CV207" s="22">
        <v>0</v>
      </c>
      <c r="CW207" s="21">
        <v>0</v>
      </c>
      <c r="CX207" s="22">
        <v>0</v>
      </c>
      <c r="CY207" s="22">
        <v>0</v>
      </c>
      <c r="CZ207" s="21">
        <v>0</v>
      </c>
      <c r="DA207" s="22">
        <v>0</v>
      </c>
      <c r="DB207" s="22">
        <v>0</v>
      </c>
      <c r="DC207" s="21">
        <v>0</v>
      </c>
      <c r="DD207" s="22">
        <v>0</v>
      </c>
      <c r="DE207" s="22">
        <v>0</v>
      </c>
      <c r="DF207" s="22">
        <v>0</v>
      </c>
      <c r="DG207" s="21">
        <v>0</v>
      </c>
      <c r="DH207" s="21">
        <v>0</v>
      </c>
      <c r="DI207" s="21">
        <v>0</v>
      </c>
      <c r="DJ207" s="22">
        <v>0</v>
      </c>
      <c r="DK207" s="22">
        <v>0</v>
      </c>
      <c r="DL207" s="22">
        <v>0</v>
      </c>
      <c r="DM207" s="21">
        <v>0</v>
      </c>
      <c r="DN207" s="22">
        <v>0</v>
      </c>
      <c r="DO207" s="22">
        <v>0</v>
      </c>
      <c r="DP207" s="22">
        <v>0</v>
      </c>
      <c r="DQ207" s="21">
        <v>0</v>
      </c>
      <c r="DR207" s="19">
        <f t="shared" si="56"/>
        <v>0</v>
      </c>
      <c r="DS207" s="19">
        <f t="shared" si="57"/>
        <v>0</v>
      </c>
      <c r="DT207" s="20">
        <f t="shared" si="58"/>
        <v>0</v>
      </c>
      <c r="DU207" s="19">
        <f t="shared" si="59"/>
        <v>0</v>
      </c>
      <c r="DV207" s="19">
        <f t="shared" si="60"/>
        <v>0</v>
      </c>
      <c r="DW207" s="19">
        <f t="shared" si="61"/>
        <v>0</v>
      </c>
      <c r="DX207" s="19">
        <f t="shared" si="62"/>
        <v>0</v>
      </c>
      <c r="DY207" s="19">
        <f t="shared" si="63"/>
        <v>0</v>
      </c>
    </row>
    <row r="208" spans="1:129" ht="14.5" customHeight="1" x14ac:dyDescent="0.35">
      <c r="A208">
        <v>2525</v>
      </c>
      <c r="B208" t="s">
        <v>549</v>
      </c>
      <c r="C208" t="s">
        <v>1660</v>
      </c>
      <c r="D208" t="s">
        <v>1661</v>
      </c>
      <c r="E208" t="s">
        <v>1662</v>
      </c>
      <c r="F208" t="s">
        <v>1663</v>
      </c>
      <c r="G208" t="s">
        <v>1664</v>
      </c>
      <c r="H208" t="s">
        <v>1364</v>
      </c>
      <c r="I208">
        <v>2021</v>
      </c>
      <c r="J208" t="s">
        <v>1665</v>
      </c>
      <c r="K208" t="s">
        <v>934</v>
      </c>
      <c r="L208">
        <v>19</v>
      </c>
      <c r="M208">
        <v>1</v>
      </c>
      <c r="O208" t="s">
        <v>122</v>
      </c>
      <c r="P208" t="s">
        <v>123</v>
      </c>
      <c r="Q208" t="s">
        <v>1666</v>
      </c>
      <c r="R208" t="s">
        <v>140</v>
      </c>
      <c r="S208" t="s">
        <v>126</v>
      </c>
      <c r="T208" t="s">
        <v>127</v>
      </c>
      <c r="U208" t="s">
        <v>1667</v>
      </c>
      <c r="V208">
        <v>0</v>
      </c>
      <c r="W208">
        <v>0</v>
      </c>
      <c r="X208">
        <v>0</v>
      </c>
      <c r="Y208">
        <v>0</v>
      </c>
      <c r="Z208">
        <v>0</v>
      </c>
      <c r="AA208">
        <v>0</v>
      </c>
      <c r="AB208">
        <v>0</v>
      </c>
      <c r="AC208">
        <v>0</v>
      </c>
      <c r="AD208">
        <v>0</v>
      </c>
      <c r="AE208">
        <v>0</v>
      </c>
      <c r="AF208">
        <v>0</v>
      </c>
      <c r="AG208" s="28">
        <v>0</v>
      </c>
      <c r="AH208" s="28">
        <v>0</v>
      </c>
      <c r="AI208" s="28">
        <v>0</v>
      </c>
      <c r="AJ208" s="28">
        <v>0</v>
      </c>
      <c r="AK208" s="29">
        <f t="shared" si="48"/>
        <v>0</v>
      </c>
      <c r="AL208" s="30">
        <f t="shared" si="49"/>
        <v>0</v>
      </c>
      <c r="AM208" s="27">
        <v>0</v>
      </c>
      <c r="AN208" s="27">
        <v>0</v>
      </c>
      <c r="AO208" s="27">
        <v>0</v>
      </c>
      <c r="AP208" s="27">
        <v>0</v>
      </c>
      <c r="AQ208" s="27">
        <v>0</v>
      </c>
      <c r="AR208" s="27">
        <v>0</v>
      </c>
      <c r="AS208" s="31">
        <f t="shared" si="50"/>
        <v>0</v>
      </c>
      <c r="AT208" s="32">
        <f t="shared" si="51"/>
        <v>0</v>
      </c>
      <c r="AU208" s="24">
        <v>0</v>
      </c>
      <c r="AV208" s="24">
        <v>0</v>
      </c>
      <c r="AW208" s="24">
        <v>0</v>
      </c>
      <c r="AX208" s="24">
        <v>0</v>
      </c>
      <c r="AY208" s="24">
        <v>1</v>
      </c>
      <c r="AZ208" s="25">
        <f t="shared" si="52"/>
        <v>1</v>
      </c>
      <c r="BA208" s="26">
        <f t="shared" si="53"/>
        <v>1</v>
      </c>
      <c r="BB208" s="23">
        <f t="shared" si="54"/>
        <v>1</v>
      </c>
      <c r="BC208" s="20">
        <f t="shared" si="55"/>
        <v>1</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s="21">
        <v>1</v>
      </c>
      <c r="CR208" s="22">
        <v>0</v>
      </c>
      <c r="CS208" s="20">
        <v>1</v>
      </c>
      <c r="CT208" s="22">
        <v>0</v>
      </c>
      <c r="CU208" s="22">
        <v>0</v>
      </c>
      <c r="CV208" s="22">
        <v>0</v>
      </c>
      <c r="CW208" s="21">
        <v>0</v>
      </c>
      <c r="CX208" s="22">
        <v>0</v>
      </c>
      <c r="CY208" s="22">
        <v>0</v>
      </c>
      <c r="CZ208" s="21">
        <v>0</v>
      </c>
      <c r="DA208" s="22">
        <v>0</v>
      </c>
      <c r="DB208" s="22">
        <v>0</v>
      </c>
      <c r="DC208" s="21">
        <v>0</v>
      </c>
      <c r="DD208" s="22">
        <v>0</v>
      </c>
      <c r="DE208" s="22">
        <v>0</v>
      </c>
      <c r="DF208" s="22">
        <v>0</v>
      </c>
      <c r="DG208" s="21">
        <v>0</v>
      </c>
      <c r="DH208" s="21">
        <v>0</v>
      </c>
      <c r="DI208" s="21">
        <v>0</v>
      </c>
      <c r="DJ208" s="22">
        <v>0</v>
      </c>
      <c r="DK208" s="22">
        <v>0</v>
      </c>
      <c r="DL208" s="22">
        <v>0</v>
      </c>
      <c r="DM208" s="21">
        <v>0</v>
      </c>
      <c r="DN208" s="22">
        <v>0</v>
      </c>
      <c r="DO208" s="22">
        <v>0</v>
      </c>
      <c r="DP208" s="22">
        <v>0</v>
      </c>
      <c r="DQ208" s="21">
        <v>0</v>
      </c>
      <c r="DR208" s="19">
        <f t="shared" si="56"/>
        <v>0</v>
      </c>
      <c r="DS208" s="19">
        <f t="shared" si="57"/>
        <v>0</v>
      </c>
      <c r="DT208" s="20">
        <f t="shared" si="58"/>
        <v>1</v>
      </c>
      <c r="DU208" s="19">
        <f t="shared" si="59"/>
        <v>0</v>
      </c>
      <c r="DV208" s="19">
        <f t="shared" si="60"/>
        <v>0</v>
      </c>
      <c r="DW208" s="19">
        <f t="shared" si="61"/>
        <v>0</v>
      </c>
      <c r="DX208" s="19">
        <f t="shared" si="62"/>
        <v>0</v>
      </c>
      <c r="DY208" s="19">
        <f t="shared" si="63"/>
        <v>0</v>
      </c>
    </row>
    <row r="209" spans="1:129" ht="14.5" customHeight="1" x14ac:dyDescent="0.35">
      <c r="A209">
        <v>2578</v>
      </c>
      <c r="B209" t="s">
        <v>1264</v>
      </c>
      <c r="C209" t="s">
        <v>2134</v>
      </c>
      <c r="D209" t="s">
        <v>2135</v>
      </c>
      <c r="E209" t="s">
        <v>2136</v>
      </c>
      <c r="F209" t="s">
        <v>1268</v>
      </c>
      <c r="G209" t="s">
        <v>2137</v>
      </c>
      <c r="H209" t="s">
        <v>2138</v>
      </c>
      <c r="I209">
        <v>2021</v>
      </c>
      <c r="J209" t="s">
        <v>2139</v>
      </c>
      <c r="K209" t="s">
        <v>2140</v>
      </c>
      <c r="N209">
        <v>104400</v>
      </c>
      <c r="O209" t="s">
        <v>182</v>
      </c>
      <c r="P209" t="s">
        <v>123</v>
      </c>
      <c r="Q209" t="s">
        <v>2141</v>
      </c>
      <c r="R209" s="53" t="s">
        <v>125</v>
      </c>
      <c r="S209" t="s">
        <v>126</v>
      </c>
      <c r="T209" t="s">
        <v>127</v>
      </c>
      <c r="U209" t="s">
        <v>2142</v>
      </c>
      <c r="V209">
        <v>0</v>
      </c>
      <c r="W209">
        <v>0</v>
      </c>
      <c r="X209">
        <v>0</v>
      </c>
      <c r="Y209">
        <v>0</v>
      </c>
      <c r="Z209">
        <v>0</v>
      </c>
      <c r="AA209">
        <v>0</v>
      </c>
      <c r="AB209">
        <v>0</v>
      </c>
      <c r="AC209">
        <v>0</v>
      </c>
      <c r="AD209">
        <v>0</v>
      </c>
      <c r="AE209">
        <v>0</v>
      </c>
      <c r="AF209">
        <v>0</v>
      </c>
      <c r="AG209" s="28">
        <v>0</v>
      </c>
      <c r="AH209" s="28">
        <v>0</v>
      </c>
      <c r="AI209" s="28">
        <v>0</v>
      </c>
      <c r="AJ209" s="28">
        <v>0</v>
      </c>
      <c r="AK209" s="29">
        <f t="shared" si="48"/>
        <v>0</v>
      </c>
      <c r="AL209" s="30">
        <f t="shared" si="49"/>
        <v>0</v>
      </c>
      <c r="AM209" s="27">
        <v>0</v>
      </c>
      <c r="AN209" s="27">
        <v>0</v>
      </c>
      <c r="AO209" s="27">
        <v>0</v>
      </c>
      <c r="AP209" s="27">
        <v>0</v>
      </c>
      <c r="AQ209" s="27">
        <v>0</v>
      </c>
      <c r="AR209" s="27">
        <v>0</v>
      </c>
      <c r="AS209" s="31">
        <f t="shared" si="50"/>
        <v>0</v>
      </c>
      <c r="AT209" s="32">
        <f t="shared" si="51"/>
        <v>0</v>
      </c>
      <c r="AU209" s="24">
        <v>0</v>
      </c>
      <c r="AV209" s="24">
        <v>1</v>
      </c>
      <c r="AW209" s="24">
        <v>0</v>
      </c>
      <c r="AX209" s="24">
        <v>0</v>
      </c>
      <c r="AY209" s="24">
        <v>0</v>
      </c>
      <c r="AZ209" s="25">
        <f t="shared" si="52"/>
        <v>1</v>
      </c>
      <c r="BA209" s="26">
        <f t="shared" si="53"/>
        <v>1</v>
      </c>
      <c r="BB209" s="23">
        <f t="shared" si="54"/>
        <v>1</v>
      </c>
      <c r="BC209" s="20">
        <f t="shared" si="55"/>
        <v>1</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s="21">
        <v>1</v>
      </c>
      <c r="CR209" s="22">
        <v>0</v>
      </c>
      <c r="CS209" s="20">
        <v>1</v>
      </c>
      <c r="CT209" s="22">
        <v>0</v>
      </c>
      <c r="CU209" s="22">
        <v>0</v>
      </c>
      <c r="CV209" s="22">
        <v>0</v>
      </c>
      <c r="CW209" s="21">
        <v>0</v>
      </c>
      <c r="CX209" s="22">
        <v>0</v>
      </c>
      <c r="CY209" s="22">
        <v>0</v>
      </c>
      <c r="CZ209" s="21">
        <v>0</v>
      </c>
      <c r="DA209" s="22">
        <v>0</v>
      </c>
      <c r="DB209" s="22">
        <v>0</v>
      </c>
      <c r="DC209" s="21">
        <v>0</v>
      </c>
      <c r="DD209" s="22">
        <v>0</v>
      </c>
      <c r="DE209" s="22">
        <v>0</v>
      </c>
      <c r="DF209" s="22">
        <v>0</v>
      </c>
      <c r="DG209" s="21">
        <v>0</v>
      </c>
      <c r="DH209" s="21">
        <v>0</v>
      </c>
      <c r="DI209" s="21">
        <v>0</v>
      </c>
      <c r="DJ209" s="22">
        <v>0</v>
      </c>
      <c r="DK209" s="22">
        <v>0</v>
      </c>
      <c r="DL209" s="22">
        <v>0</v>
      </c>
      <c r="DM209" s="21">
        <v>0</v>
      </c>
      <c r="DN209" s="22">
        <v>0</v>
      </c>
      <c r="DO209" s="22">
        <v>0</v>
      </c>
      <c r="DP209" s="22">
        <v>0</v>
      </c>
      <c r="DQ209" s="21">
        <v>0</v>
      </c>
      <c r="DR209" s="19">
        <f t="shared" si="56"/>
        <v>0</v>
      </c>
      <c r="DS209" s="19">
        <f t="shared" si="57"/>
        <v>0</v>
      </c>
      <c r="DT209" s="20">
        <f t="shared" si="58"/>
        <v>1</v>
      </c>
      <c r="DU209" s="19">
        <f t="shared" si="59"/>
        <v>0</v>
      </c>
      <c r="DV209" s="19">
        <f t="shared" si="60"/>
        <v>0</v>
      </c>
      <c r="DW209" s="19">
        <f t="shared" si="61"/>
        <v>0</v>
      </c>
      <c r="DX209" s="19">
        <f t="shared" si="62"/>
        <v>0</v>
      </c>
      <c r="DY209" s="19">
        <f t="shared" si="63"/>
        <v>0</v>
      </c>
    </row>
    <row r="210" spans="1:129" ht="14.5" customHeight="1" x14ac:dyDescent="0.35">
      <c r="A210">
        <v>2411</v>
      </c>
      <c r="B210" t="s">
        <v>485</v>
      </c>
      <c r="C210" t="s">
        <v>638</v>
      </c>
      <c r="D210" t="s">
        <v>639</v>
      </c>
      <c r="E210" t="s">
        <v>640</v>
      </c>
      <c r="F210" t="s">
        <v>641</v>
      </c>
      <c r="G210" t="s">
        <v>642</v>
      </c>
      <c r="H210" t="s">
        <v>178</v>
      </c>
      <c r="I210">
        <v>2021</v>
      </c>
      <c r="J210" t="s">
        <v>643</v>
      </c>
      <c r="K210" t="s">
        <v>305</v>
      </c>
      <c r="L210">
        <v>11</v>
      </c>
      <c r="M210">
        <v>1</v>
      </c>
      <c r="N210" t="s">
        <v>644</v>
      </c>
      <c r="O210" t="s">
        <v>122</v>
      </c>
      <c r="P210" t="s">
        <v>123</v>
      </c>
      <c r="Q210" t="s">
        <v>645</v>
      </c>
      <c r="R210" t="s">
        <v>140</v>
      </c>
      <c r="S210" t="s">
        <v>126</v>
      </c>
      <c r="T210" t="s">
        <v>127</v>
      </c>
      <c r="U210" t="s">
        <v>646</v>
      </c>
      <c r="V210">
        <v>0</v>
      </c>
      <c r="W210">
        <v>0</v>
      </c>
      <c r="X210">
        <v>0</v>
      </c>
      <c r="Y210">
        <v>0</v>
      </c>
      <c r="Z210">
        <v>0</v>
      </c>
      <c r="AA210">
        <v>0</v>
      </c>
      <c r="AB210">
        <v>0</v>
      </c>
      <c r="AC210">
        <v>0</v>
      </c>
      <c r="AD210">
        <v>0</v>
      </c>
      <c r="AE210">
        <v>0</v>
      </c>
      <c r="AF210">
        <v>0</v>
      </c>
      <c r="AG210" s="28">
        <v>0</v>
      </c>
      <c r="AH210" s="28">
        <v>0</v>
      </c>
      <c r="AI210" s="28">
        <v>0</v>
      </c>
      <c r="AJ210" s="28">
        <v>0</v>
      </c>
      <c r="AK210" s="29">
        <f t="shared" si="48"/>
        <v>0</v>
      </c>
      <c r="AL210" s="30">
        <f t="shared" si="49"/>
        <v>0</v>
      </c>
      <c r="AM210" s="27">
        <v>0</v>
      </c>
      <c r="AN210" s="27">
        <v>0</v>
      </c>
      <c r="AO210" s="27">
        <v>0</v>
      </c>
      <c r="AP210" s="27">
        <v>0</v>
      </c>
      <c r="AQ210" s="27">
        <v>0</v>
      </c>
      <c r="AR210" s="27">
        <v>0</v>
      </c>
      <c r="AS210" s="31">
        <f t="shared" si="50"/>
        <v>0</v>
      </c>
      <c r="AT210" s="32">
        <f t="shared" si="51"/>
        <v>0</v>
      </c>
      <c r="AU210" s="24">
        <v>0</v>
      </c>
      <c r="AV210" s="24">
        <v>1</v>
      </c>
      <c r="AW210" s="24">
        <v>0</v>
      </c>
      <c r="AX210" s="24">
        <v>0</v>
      </c>
      <c r="AY210" s="24">
        <v>0</v>
      </c>
      <c r="AZ210" s="25">
        <f t="shared" si="52"/>
        <v>1</v>
      </c>
      <c r="BA210" s="26">
        <f t="shared" si="53"/>
        <v>1</v>
      </c>
      <c r="BB210" s="23">
        <f t="shared" si="54"/>
        <v>1</v>
      </c>
      <c r="BC210" s="20">
        <f t="shared" si="55"/>
        <v>1</v>
      </c>
      <c r="BD210">
        <v>0</v>
      </c>
      <c r="BE210">
        <v>0</v>
      </c>
      <c r="BF210">
        <v>1</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s="21">
        <v>1</v>
      </c>
      <c r="CR210" s="22">
        <v>0</v>
      </c>
      <c r="CS210" s="20">
        <v>1</v>
      </c>
      <c r="CT210" s="22">
        <v>0</v>
      </c>
      <c r="CU210" s="22">
        <v>0</v>
      </c>
      <c r="CV210" s="22">
        <v>0</v>
      </c>
      <c r="CW210" s="21">
        <v>0</v>
      </c>
      <c r="CX210" s="22">
        <v>0</v>
      </c>
      <c r="CY210" s="22">
        <v>0</v>
      </c>
      <c r="CZ210" s="21">
        <v>0</v>
      </c>
      <c r="DA210" s="22">
        <v>0</v>
      </c>
      <c r="DB210" s="22">
        <v>0</v>
      </c>
      <c r="DC210" s="21">
        <v>0</v>
      </c>
      <c r="DD210" s="22">
        <v>0</v>
      </c>
      <c r="DE210" s="22">
        <v>0</v>
      </c>
      <c r="DF210" s="22">
        <v>0</v>
      </c>
      <c r="DG210" s="21">
        <v>0</v>
      </c>
      <c r="DH210" s="21">
        <v>0</v>
      </c>
      <c r="DI210" s="21">
        <v>0</v>
      </c>
      <c r="DJ210" s="22">
        <v>0</v>
      </c>
      <c r="DK210" s="22">
        <v>0</v>
      </c>
      <c r="DL210" s="22">
        <v>0</v>
      </c>
      <c r="DM210" s="21">
        <v>0</v>
      </c>
      <c r="DN210" s="22">
        <v>0</v>
      </c>
      <c r="DO210" s="22">
        <v>0</v>
      </c>
      <c r="DP210" s="22">
        <v>0</v>
      </c>
      <c r="DQ210" s="21">
        <v>0</v>
      </c>
      <c r="DR210" s="19">
        <f t="shared" si="56"/>
        <v>0</v>
      </c>
      <c r="DS210" s="19">
        <f t="shared" si="57"/>
        <v>0</v>
      </c>
      <c r="DT210" s="20">
        <f t="shared" si="58"/>
        <v>1</v>
      </c>
      <c r="DU210" s="19">
        <f t="shared" si="59"/>
        <v>0</v>
      </c>
      <c r="DV210" s="19">
        <f t="shared" si="60"/>
        <v>0</v>
      </c>
      <c r="DW210" s="19">
        <f t="shared" si="61"/>
        <v>0</v>
      </c>
      <c r="DX210" s="19">
        <f t="shared" si="62"/>
        <v>0</v>
      </c>
      <c r="DY210" s="19">
        <f t="shared" si="63"/>
        <v>0</v>
      </c>
    </row>
    <row r="211" spans="1:129" ht="14.5" customHeight="1" x14ac:dyDescent="0.35">
      <c r="A211">
        <v>2742</v>
      </c>
      <c r="B211" t="s">
        <v>244</v>
      </c>
      <c r="C211" t="s">
        <v>3241</v>
      </c>
      <c r="D211" t="s">
        <v>3242</v>
      </c>
      <c r="E211" t="s">
        <v>3243</v>
      </c>
      <c r="G211" t="s">
        <v>3244</v>
      </c>
      <c r="H211" t="s">
        <v>3245</v>
      </c>
      <c r="I211">
        <v>2021</v>
      </c>
      <c r="J211" t="s">
        <v>3246</v>
      </c>
      <c r="K211" t="s">
        <v>3247</v>
      </c>
      <c r="L211">
        <v>17</v>
      </c>
      <c r="M211" t="s">
        <v>3248</v>
      </c>
      <c r="N211" t="s">
        <v>3249</v>
      </c>
      <c r="O211" t="s">
        <v>863</v>
      </c>
      <c r="P211" t="s">
        <v>123</v>
      </c>
      <c r="Q211" t="s">
        <v>3250</v>
      </c>
      <c r="R211" t="s">
        <v>125</v>
      </c>
      <c r="S211" t="s">
        <v>126</v>
      </c>
      <c r="T211" t="s">
        <v>127</v>
      </c>
      <c r="U211" t="s">
        <v>3251</v>
      </c>
      <c r="V211">
        <v>0</v>
      </c>
      <c r="W211">
        <v>0</v>
      </c>
      <c r="X211">
        <v>0</v>
      </c>
      <c r="Y211">
        <v>0</v>
      </c>
      <c r="Z211">
        <v>0</v>
      </c>
      <c r="AA211">
        <v>0</v>
      </c>
      <c r="AB211">
        <v>0</v>
      </c>
      <c r="AC211">
        <v>0</v>
      </c>
      <c r="AD211">
        <v>0</v>
      </c>
      <c r="AE211">
        <v>0</v>
      </c>
      <c r="AF211">
        <v>0</v>
      </c>
      <c r="AG211" s="28">
        <v>0</v>
      </c>
      <c r="AH211" s="28">
        <v>0</v>
      </c>
      <c r="AI211" s="28">
        <v>0</v>
      </c>
      <c r="AJ211" s="28">
        <v>0</v>
      </c>
      <c r="AK211" s="29">
        <f t="shared" si="48"/>
        <v>0</v>
      </c>
      <c r="AL211" s="30">
        <f t="shared" si="49"/>
        <v>0</v>
      </c>
      <c r="AM211" s="27">
        <v>0</v>
      </c>
      <c r="AN211" s="27">
        <v>0</v>
      </c>
      <c r="AO211" s="27">
        <v>0</v>
      </c>
      <c r="AP211" s="27">
        <v>0</v>
      </c>
      <c r="AQ211" s="27">
        <v>0</v>
      </c>
      <c r="AR211" s="27">
        <v>0</v>
      </c>
      <c r="AS211" s="31">
        <f t="shared" si="50"/>
        <v>0</v>
      </c>
      <c r="AT211" s="32">
        <f t="shared" si="51"/>
        <v>0</v>
      </c>
      <c r="AU211" s="24">
        <v>0</v>
      </c>
      <c r="AV211" s="24">
        <v>0</v>
      </c>
      <c r="AW211" s="24">
        <v>0</v>
      </c>
      <c r="AX211" s="24">
        <v>0</v>
      </c>
      <c r="AY211" s="24">
        <v>1</v>
      </c>
      <c r="AZ211" s="25">
        <f t="shared" si="52"/>
        <v>1</v>
      </c>
      <c r="BA211" s="26">
        <f t="shared" si="53"/>
        <v>1</v>
      </c>
      <c r="BB211" s="23">
        <f t="shared" si="54"/>
        <v>1</v>
      </c>
      <c r="BC211" s="20">
        <f t="shared" si="55"/>
        <v>1</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s="21">
        <v>1</v>
      </c>
      <c r="CR211" s="22">
        <v>0</v>
      </c>
      <c r="CS211" s="20">
        <v>1</v>
      </c>
      <c r="CT211" s="22">
        <v>0</v>
      </c>
      <c r="CU211" s="22">
        <v>0</v>
      </c>
      <c r="CV211" s="22">
        <v>0</v>
      </c>
      <c r="CW211" s="21">
        <v>0</v>
      </c>
      <c r="CX211" s="22">
        <v>0</v>
      </c>
      <c r="CY211" s="22">
        <v>0</v>
      </c>
      <c r="CZ211" s="21">
        <v>0</v>
      </c>
      <c r="DA211" s="22">
        <v>0</v>
      </c>
      <c r="DB211" s="22">
        <v>0</v>
      </c>
      <c r="DC211" s="21">
        <v>0</v>
      </c>
      <c r="DD211" s="22">
        <v>0</v>
      </c>
      <c r="DE211" s="22">
        <v>0</v>
      </c>
      <c r="DF211" s="22">
        <v>0</v>
      </c>
      <c r="DG211" s="21">
        <v>0</v>
      </c>
      <c r="DH211" s="21">
        <v>0</v>
      </c>
      <c r="DI211" s="21">
        <v>0</v>
      </c>
      <c r="DJ211" s="22">
        <v>0</v>
      </c>
      <c r="DK211" s="22">
        <v>0</v>
      </c>
      <c r="DL211" s="22">
        <v>0</v>
      </c>
      <c r="DM211" s="21">
        <v>0</v>
      </c>
      <c r="DN211" s="22">
        <v>0</v>
      </c>
      <c r="DO211" s="22">
        <v>0</v>
      </c>
      <c r="DP211" s="22">
        <v>0</v>
      </c>
      <c r="DQ211" s="21">
        <v>0</v>
      </c>
      <c r="DR211" s="19">
        <f t="shared" si="56"/>
        <v>0</v>
      </c>
      <c r="DS211" s="19">
        <f t="shared" si="57"/>
        <v>0</v>
      </c>
      <c r="DT211" s="20">
        <f t="shared" si="58"/>
        <v>1</v>
      </c>
      <c r="DU211" s="19">
        <f t="shared" si="59"/>
        <v>0</v>
      </c>
      <c r="DV211" s="19">
        <f t="shared" si="60"/>
        <v>0</v>
      </c>
      <c r="DW211" s="19">
        <f t="shared" si="61"/>
        <v>0</v>
      </c>
      <c r="DX211" s="19">
        <f t="shared" si="62"/>
        <v>0</v>
      </c>
      <c r="DY211" s="19">
        <f t="shared" si="63"/>
        <v>0</v>
      </c>
    </row>
    <row r="212" spans="1:129" ht="14.5" customHeight="1" x14ac:dyDescent="0.35">
      <c r="A212">
        <v>2696</v>
      </c>
      <c r="B212" t="s">
        <v>276</v>
      </c>
      <c r="C212" t="s">
        <v>3056</v>
      </c>
      <c r="D212" t="s">
        <v>3057</v>
      </c>
      <c r="E212" t="s">
        <v>2997</v>
      </c>
      <c r="F212" t="s">
        <v>2997</v>
      </c>
      <c r="H212" t="s">
        <v>1558</v>
      </c>
      <c r="I212">
        <v>2021</v>
      </c>
      <c r="J212" t="s">
        <v>3058</v>
      </c>
      <c r="P212" t="s">
        <v>192</v>
      </c>
      <c r="Q212" t="s">
        <v>3059</v>
      </c>
      <c r="R212" t="s">
        <v>125</v>
      </c>
      <c r="S212" t="s">
        <v>377</v>
      </c>
      <c r="T212" t="s">
        <v>378</v>
      </c>
      <c r="U212" t="s">
        <v>570</v>
      </c>
      <c r="V212">
        <v>0</v>
      </c>
      <c r="W212">
        <v>0</v>
      </c>
      <c r="X212">
        <v>0</v>
      </c>
      <c r="Y212">
        <v>0</v>
      </c>
      <c r="Z212">
        <v>0</v>
      </c>
      <c r="AA212">
        <v>0</v>
      </c>
      <c r="AB212">
        <v>0</v>
      </c>
      <c r="AC212">
        <v>0</v>
      </c>
      <c r="AD212">
        <v>0</v>
      </c>
      <c r="AE212">
        <v>0</v>
      </c>
      <c r="AF212">
        <v>0</v>
      </c>
      <c r="AG212" s="28">
        <v>0</v>
      </c>
      <c r="AH212" s="28">
        <v>1</v>
      </c>
      <c r="AI212" s="28">
        <v>0</v>
      </c>
      <c r="AJ212" s="28">
        <v>0</v>
      </c>
      <c r="AK212" s="29">
        <f t="shared" si="48"/>
        <v>1</v>
      </c>
      <c r="AL212" s="30">
        <f t="shared" si="49"/>
        <v>1</v>
      </c>
      <c r="AM212" s="27">
        <v>0</v>
      </c>
      <c r="AN212" s="27">
        <v>0</v>
      </c>
      <c r="AO212" s="27">
        <v>0</v>
      </c>
      <c r="AP212" s="27">
        <v>0</v>
      </c>
      <c r="AQ212" s="27">
        <v>0</v>
      </c>
      <c r="AR212" s="27">
        <v>0</v>
      </c>
      <c r="AS212" s="31">
        <f t="shared" si="50"/>
        <v>0</v>
      </c>
      <c r="AT212" s="32">
        <f t="shared" si="51"/>
        <v>0</v>
      </c>
      <c r="AU212" s="24">
        <v>0</v>
      </c>
      <c r="AV212" s="24">
        <v>0</v>
      </c>
      <c r="AW212" s="24">
        <v>0</v>
      </c>
      <c r="AX212" s="24">
        <v>0</v>
      </c>
      <c r="AY212" s="24">
        <v>0</v>
      </c>
      <c r="AZ212" s="25">
        <f t="shared" si="52"/>
        <v>0</v>
      </c>
      <c r="BA212" s="26">
        <f t="shared" si="53"/>
        <v>0</v>
      </c>
      <c r="BB212" s="23">
        <f t="shared" si="54"/>
        <v>1</v>
      </c>
      <c r="BC212" s="20">
        <f t="shared" si="55"/>
        <v>1</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s="21">
        <v>0</v>
      </c>
      <c r="CR212" s="22">
        <v>0</v>
      </c>
      <c r="CS212" s="20">
        <v>0</v>
      </c>
      <c r="CT212" s="22">
        <v>0</v>
      </c>
      <c r="CU212" s="22">
        <v>0</v>
      </c>
      <c r="CV212" s="22">
        <v>0</v>
      </c>
      <c r="CW212" s="21">
        <v>0</v>
      </c>
      <c r="CX212" s="22">
        <v>0</v>
      </c>
      <c r="CY212" s="22">
        <v>0</v>
      </c>
      <c r="CZ212" s="21">
        <v>0</v>
      </c>
      <c r="DA212" s="22">
        <v>0</v>
      </c>
      <c r="DB212" s="22">
        <v>0</v>
      </c>
      <c r="DC212" s="21">
        <v>1</v>
      </c>
      <c r="DD212" s="22">
        <v>0</v>
      </c>
      <c r="DE212" s="22">
        <v>0</v>
      </c>
      <c r="DF212" s="22">
        <v>1</v>
      </c>
      <c r="DG212" s="21">
        <v>0</v>
      </c>
      <c r="DH212" s="21">
        <v>0</v>
      </c>
      <c r="DI212" s="21">
        <v>0</v>
      </c>
      <c r="DJ212" s="22">
        <v>0</v>
      </c>
      <c r="DK212" s="22">
        <v>0</v>
      </c>
      <c r="DL212" s="22">
        <v>0</v>
      </c>
      <c r="DM212" s="21">
        <v>0</v>
      </c>
      <c r="DN212" s="22">
        <v>0</v>
      </c>
      <c r="DO212" s="22">
        <v>0</v>
      </c>
      <c r="DP212" s="22">
        <v>0</v>
      </c>
      <c r="DQ212" s="21">
        <v>0</v>
      </c>
      <c r="DR212" s="19">
        <f t="shared" si="56"/>
        <v>0</v>
      </c>
      <c r="DS212" s="19">
        <f t="shared" si="57"/>
        <v>0</v>
      </c>
      <c r="DT212" s="20">
        <f t="shared" si="58"/>
        <v>0</v>
      </c>
      <c r="DU212" s="19">
        <f t="shared" si="59"/>
        <v>0</v>
      </c>
      <c r="DV212" s="19">
        <f t="shared" si="60"/>
        <v>0</v>
      </c>
      <c r="DW212" s="19">
        <f t="shared" si="61"/>
        <v>0</v>
      </c>
      <c r="DX212" s="19">
        <f t="shared" si="62"/>
        <v>0</v>
      </c>
      <c r="DY212" s="19">
        <f t="shared" si="63"/>
        <v>0</v>
      </c>
    </row>
    <row r="213" spans="1:129" ht="14.5" customHeight="1" x14ac:dyDescent="0.35">
      <c r="A213">
        <v>2644</v>
      </c>
      <c r="B213" t="s">
        <v>2682</v>
      </c>
      <c r="C213" t="s">
        <v>2683</v>
      </c>
      <c r="D213" t="s">
        <v>2684</v>
      </c>
      <c r="E213" t="s">
        <v>2685</v>
      </c>
      <c r="F213" t="s">
        <v>2686</v>
      </c>
      <c r="G213" t="s">
        <v>2687</v>
      </c>
      <c r="H213" t="s">
        <v>2688</v>
      </c>
      <c r="I213">
        <v>2021</v>
      </c>
      <c r="J213" t="s">
        <v>2689</v>
      </c>
      <c r="K213" t="s">
        <v>2690</v>
      </c>
      <c r="N213" t="s">
        <v>2691</v>
      </c>
      <c r="O213" t="s">
        <v>2692</v>
      </c>
      <c r="P213" t="s">
        <v>192</v>
      </c>
      <c r="Q213" t="s">
        <v>2693</v>
      </c>
      <c r="R213" s="53" t="s">
        <v>140</v>
      </c>
      <c r="S213" t="s">
        <v>377</v>
      </c>
      <c r="T213" t="s">
        <v>378</v>
      </c>
      <c r="U213" t="s">
        <v>2694</v>
      </c>
      <c r="V213">
        <v>0</v>
      </c>
      <c r="W213">
        <v>0</v>
      </c>
      <c r="X213">
        <v>0</v>
      </c>
      <c r="Y213">
        <v>0</v>
      </c>
      <c r="Z213">
        <v>0</v>
      </c>
      <c r="AA213">
        <v>0</v>
      </c>
      <c r="AB213">
        <v>0</v>
      </c>
      <c r="AC213">
        <v>0</v>
      </c>
      <c r="AD213">
        <v>0</v>
      </c>
      <c r="AE213">
        <v>0</v>
      </c>
      <c r="AF213">
        <v>1</v>
      </c>
      <c r="AG213" s="28">
        <v>0</v>
      </c>
      <c r="AH213" s="28">
        <v>0</v>
      </c>
      <c r="AI213" s="28">
        <v>0</v>
      </c>
      <c r="AJ213" s="28">
        <v>0</v>
      </c>
      <c r="AK213" s="29">
        <f t="shared" si="48"/>
        <v>0</v>
      </c>
      <c r="AL213" s="30">
        <f t="shared" si="49"/>
        <v>0</v>
      </c>
      <c r="AM213" s="27">
        <v>0</v>
      </c>
      <c r="AN213" s="27">
        <v>0</v>
      </c>
      <c r="AO213" s="27">
        <v>0</v>
      </c>
      <c r="AP213" s="27">
        <v>0</v>
      </c>
      <c r="AQ213" s="27">
        <v>0</v>
      </c>
      <c r="AR213" s="27">
        <v>0</v>
      </c>
      <c r="AS213" s="31">
        <f t="shared" si="50"/>
        <v>0</v>
      </c>
      <c r="AT213" s="32">
        <f t="shared" si="51"/>
        <v>0</v>
      </c>
      <c r="AU213" s="24">
        <v>1</v>
      </c>
      <c r="AV213" s="24">
        <v>0</v>
      </c>
      <c r="AW213" s="24">
        <v>0</v>
      </c>
      <c r="AX213" s="24">
        <v>0</v>
      </c>
      <c r="AY213" s="24">
        <v>0</v>
      </c>
      <c r="AZ213" s="25">
        <f t="shared" si="52"/>
        <v>1</v>
      </c>
      <c r="BA213" s="26">
        <f t="shared" si="53"/>
        <v>1</v>
      </c>
      <c r="BB213" s="23">
        <f t="shared" si="54"/>
        <v>1</v>
      </c>
      <c r="BC213" s="20">
        <f t="shared" si="55"/>
        <v>1</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1</v>
      </c>
      <c r="CO213">
        <v>0</v>
      </c>
      <c r="CP213">
        <v>0</v>
      </c>
      <c r="CQ213" s="21">
        <v>0</v>
      </c>
      <c r="CR213" s="22">
        <v>0</v>
      </c>
      <c r="CS213" s="20">
        <v>0</v>
      </c>
      <c r="CT213" s="22">
        <v>0</v>
      </c>
      <c r="CU213" s="22">
        <v>0</v>
      </c>
      <c r="CV213" s="22">
        <v>0</v>
      </c>
      <c r="CW213" s="21">
        <v>0</v>
      </c>
      <c r="CX213" s="22">
        <v>0</v>
      </c>
      <c r="CY213" s="22">
        <v>0</v>
      </c>
      <c r="CZ213" s="21">
        <v>0</v>
      </c>
      <c r="DA213" s="22">
        <v>0</v>
      </c>
      <c r="DB213" s="22">
        <v>0</v>
      </c>
      <c r="DC213" s="21">
        <v>1</v>
      </c>
      <c r="DD213" s="22">
        <v>0</v>
      </c>
      <c r="DE213" s="22">
        <v>0</v>
      </c>
      <c r="DF213" s="22">
        <v>1</v>
      </c>
      <c r="DG213" s="21">
        <v>0</v>
      </c>
      <c r="DH213" s="21">
        <v>0</v>
      </c>
      <c r="DI213" s="21">
        <v>0</v>
      </c>
      <c r="DJ213" s="22">
        <v>0</v>
      </c>
      <c r="DK213" s="22">
        <v>0</v>
      </c>
      <c r="DL213" s="22">
        <v>0</v>
      </c>
      <c r="DM213" s="21">
        <v>0</v>
      </c>
      <c r="DN213" s="22">
        <v>0</v>
      </c>
      <c r="DO213" s="22">
        <v>0</v>
      </c>
      <c r="DP213" s="22">
        <v>0</v>
      </c>
      <c r="DQ213" s="21">
        <v>0</v>
      </c>
      <c r="DR213" s="19">
        <f t="shared" si="56"/>
        <v>0</v>
      </c>
      <c r="DS213" s="19">
        <f t="shared" si="57"/>
        <v>0</v>
      </c>
      <c r="DT213" s="20">
        <f t="shared" si="58"/>
        <v>0</v>
      </c>
      <c r="DU213" s="19">
        <f t="shared" si="59"/>
        <v>0</v>
      </c>
      <c r="DV213" s="19">
        <f t="shared" si="60"/>
        <v>0</v>
      </c>
      <c r="DW213" s="19">
        <f t="shared" si="61"/>
        <v>0</v>
      </c>
      <c r="DX213" s="19">
        <f t="shared" si="62"/>
        <v>0</v>
      </c>
      <c r="DY213" s="19">
        <f t="shared" si="63"/>
        <v>0</v>
      </c>
    </row>
    <row r="214" spans="1:129" ht="14.5" customHeight="1" x14ac:dyDescent="0.35">
      <c r="A214">
        <v>2569</v>
      </c>
      <c r="B214" t="s">
        <v>244</v>
      </c>
      <c r="C214" t="s">
        <v>2051</v>
      </c>
      <c r="D214" t="s">
        <v>2052</v>
      </c>
      <c r="E214" t="s">
        <v>2053</v>
      </c>
      <c r="F214" t="s">
        <v>1230</v>
      </c>
      <c r="G214" t="s">
        <v>2054</v>
      </c>
      <c r="H214" t="s">
        <v>2055</v>
      </c>
      <c r="I214">
        <v>2021</v>
      </c>
      <c r="J214" t="s">
        <v>2056</v>
      </c>
      <c r="K214" t="s">
        <v>2057</v>
      </c>
      <c r="L214">
        <v>14</v>
      </c>
      <c r="M214">
        <v>2021</v>
      </c>
      <c r="N214" t="s">
        <v>2058</v>
      </c>
      <c r="O214" t="s">
        <v>2059</v>
      </c>
      <c r="P214" t="s">
        <v>192</v>
      </c>
      <c r="Q214" t="s">
        <v>2060</v>
      </c>
      <c r="R214" t="s">
        <v>140</v>
      </c>
      <c r="S214" t="s">
        <v>126</v>
      </c>
      <c r="T214" t="s">
        <v>127</v>
      </c>
      <c r="U214" t="s">
        <v>358</v>
      </c>
      <c r="V214">
        <v>0</v>
      </c>
      <c r="W214">
        <v>0</v>
      </c>
      <c r="X214">
        <v>0</v>
      </c>
      <c r="Y214">
        <v>0</v>
      </c>
      <c r="Z214">
        <v>0</v>
      </c>
      <c r="AA214">
        <v>0</v>
      </c>
      <c r="AB214">
        <v>0</v>
      </c>
      <c r="AC214">
        <v>0</v>
      </c>
      <c r="AD214">
        <v>0</v>
      </c>
      <c r="AE214">
        <v>0</v>
      </c>
      <c r="AF214">
        <v>0</v>
      </c>
      <c r="AG214" s="28">
        <v>0</v>
      </c>
      <c r="AH214" s="28">
        <v>0</v>
      </c>
      <c r="AI214" s="28">
        <v>0</v>
      </c>
      <c r="AJ214" s="28">
        <v>0</v>
      </c>
      <c r="AK214" s="29">
        <f t="shared" si="48"/>
        <v>0</v>
      </c>
      <c r="AL214" s="30">
        <f t="shared" si="49"/>
        <v>0</v>
      </c>
      <c r="AM214" s="27">
        <v>0</v>
      </c>
      <c r="AN214" s="27">
        <v>0</v>
      </c>
      <c r="AO214" s="27">
        <v>0</v>
      </c>
      <c r="AP214" s="27">
        <v>0</v>
      </c>
      <c r="AQ214" s="27">
        <v>0</v>
      </c>
      <c r="AR214" s="27">
        <v>0</v>
      </c>
      <c r="AS214" s="31">
        <f t="shared" si="50"/>
        <v>0</v>
      </c>
      <c r="AT214" s="32">
        <f t="shared" si="51"/>
        <v>0</v>
      </c>
      <c r="AU214" s="24">
        <v>0</v>
      </c>
      <c r="AV214" s="24">
        <v>0</v>
      </c>
      <c r="AW214" s="24">
        <v>0</v>
      </c>
      <c r="AX214" s="24">
        <v>0</v>
      </c>
      <c r="AY214" s="24">
        <v>1</v>
      </c>
      <c r="AZ214" s="25">
        <f t="shared" si="52"/>
        <v>1</v>
      </c>
      <c r="BA214" s="26">
        <f t="shared" si="53"/>
        <v>1</v>
      </c>
      <c r="BB214" s="23">
        <f t="shared" si="54"/>
        <v>1</v>
      </c>
      <c r="BC214" s="20">
        <f t="shared" si="55"/>
        <v>1</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s="21">
        <v>1</v>
      </c>
      <c r="CR214" s="22">
        <v>0</v>
      </c>
      <c r="CS214" s="20">
        <v>1</v>
      </c>
      <c r="CT214" s="22">
        <v>0</v>
      </c>
      <c r="CU214" s="22">
        <v>0</v>
      </c>
      <c r="CV214" s="22">
        <v>0</v>
      </c>
      <c r="CW214" s="21">
        <v>0</v>
      </c>
      <c r="CX214" s="22">
        <v>0</v>
      </c>
      <c r="CY214" s="22">
        <v>0</v>
      </c>
      <c r="CZ214" s="21">
        <v>0</v>
      </c>
      <c r="DA214" s="22">
        <v>0</v>
      </c>
      <c r="DB214" s="22">
        <v>0</v>
      </c>
      <c r="DC214" s="21">
        <v>0</v>
      </c>
      <c r="DD214" s="22">
        <v>0</v>
      </c>
      <c r="DE214" s="22">
        <v>0</v>
      </c>
      <c r="DF214" s="22">
        <v>0</v>
      </c>
      <c r="DG214" s="21">
        <v>0</v>
      </c>
      <c r="DH214" s="21">
        <v>0</v>
      </c>
      <c r="DI214" s="21">
        <v>0</v>
      </c>
      <c r="DJ214" s="22">
        <v>0</v>
      </c>
      <c r="DK214" s="22">
        <v>0</v>
      </c>
      <c r="DL214" s="22">
        <v>0</v>
      </c>
      <c r="DM214" s="21">
        <v>0</v>
      </c>
      <c r="DN214" s="22">
        <v>0</v>
      </c>
      <c r="DO214" s="22">
        <v>0</v>
      </c>
      <c r="DP214" s="22">
        <v>0</v>
      </c>
      <c r="DQ214" s="21">
        <v>0</v>
      </c>
      <c r="DR214" s="19">
        <f t="shared" si="56"/>
        <v>0</v>
      </c>
      <c r="DS214" s="19">
        <f t="shared" si="57"/>
        <v>0</v>
      </c>
      <c r="DT214" s="20">
        <f t="shared" si="58"/>
        <v>1</v>
      </c>
      <c r="DU214" s="19">
        <f t="shared" si="59"/>
        <v>0</v>
      </c>
      <c r="DV214" s="19">
        <f t="shared" si="60"/>
        <v>0</v>
      </c>
      <c r="DW214" s="19">
        <f t="shared" si="61"/>
        <v>0</v>
      </c>
      <c r="DX214" s="19">
        <f t="shared" si="62"/>
        <v>0</v>
      </c>
      <c r="DY214" s="19">
        <f t="shared" si="63"/>
        <v>0</v>
      </c>
    </row>
    <row r="215" spans="1:129" ht="14.5" customHeight="1" x14ac:dyDescent="0.35">
      <c r="A215">
        <v>2591</v>
      </c>
      <c r="B215" t="s">
        <v>276</v>
      </c>
      <c r="C215" t="s">
        <v>2233</v>
      </c>
      <c r="D215" t="s">
        <v>2234</v>
      </c>
      <c r="E215" t="s">
        <v>2235</v>
      </c>
      <c r="F215" t="s">
        <v>2228</v>
      </c>
      <c r="G215" t="s">
        <v>2236</v>
      </c>
      <c r="H215" t="s">
        <v>1924</v>
      </c>
      <c r="I215">
        <v>2021</v>
      </c>
      <c r="J215" t="s">
        <v>2237</v>
      </c>
      <c r="N215" t="s">
        <v>2238</v>
      </c>
      <c r="O215" t="s">
        <v>2222</v>
      </c>
      <c r="P215" t="s">
        <v>123</v>
      </c>
      <c r="Q215" t="s">
        <v>2239</v>
      </c>
      <c r="R215" t="s">
        <v>140</v>
      </c>
      <c r="S215" t="s">
        <v>194</v>
      </c>
      <c r="T215" t="s">
        <v>195</v>
      </c>
      <c r="U215" t="s">
        <v>2224</v>
      </c>
      <c r="V215">
        <v>0</v>
      </c>
      <c r="W215">
        <v>0</v>
      </c>
      <c r="X215">
        <v>0</v>
      </c>
      <c r="Y215">
        <v>0</v>
      </c>
      <c r="Z215">
        <v>0</v>
      </c>
      <c r="AA215">
        <v>0</v>
      </c>
      <c r="AB215">
        <v>1</v>
      </c>
      <c r="AC215">
        <v>0</v>
      </c>
      <c r="AD215">
        <v>0</v>
      </c>
      <c r="AE215">
        <v>0</v>
      </c>
      <c r="AF215">
        <v>0</v>
      </c>
      <c r="AG215" s="28">
        <v>0</v>
      </c>
      <c r="AH215" s="28">
        <v>0</v>
      </c>
      <c r="AI215" s="28">
        <v>0</v>
      </c>
      <c r="AJ215" s="28">
        <v>0</v>
      </c>
      <c r="AK215" s="29">
        <f t="shared" si="48"/>
        <v>0</v>
      </c>
      <c r="AL215" s="30">
        <f t="shared" si="49"/>
        <v>0</v>
      </c>
      <c r="AM215" s="27">
        <v>0</v>
      </c>
      <c r="AN215" s="27">
        <v>1</v>
      </c>
      <c r="AO215" s="27">
        <v>0</v>
      </c>
      <c r="AP215" s="27">
        <v>0</v>
      </c>
      <c r="AQ215" s="27">
        <v>0</v>
      </c>
      <c r="AR215" s="27">
        <v>0</v>
      </c>
      <c r="AS215" s="31">
        <f t="shared" si="50"/>
        <v>1</v>
      </c>
      <c r="AT215" s="32">
        <f t="shared" si="51"/>
        <v>1</v>
      </c>
      <c r="AU215" s="24">
        <v>0</v>
      </c>
      <c r="AV215" s="24">
        <v>0</v>
      </c>
      <c r="AW215" s="24">
        <v>0</v>
      </c>
      <c r="AX215" s="24">
        <v>0</v>
      </c>
      <c r="AY215" s="24">
        <v>0</v>
      </c>
      <c r="AZ215" s="25">
        <f t="shared" si="52"/>
        <v>0</v>
      </c>
      <c r="BA215" s="26">
        <f t="shared" si="53"/>
        <v>0</v>
      </c>
      <c r="BB215" s="23">
        <f t="shared" si="54"/>
        <v>1</v>
      </c>
      <c r="BC215" s="20">
        <f t="shared" si="55"/>
        <v>1</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1</v>
      </c>
      <c r="CF215">
        <v>0</v>
      </c>
      <c r="CG215">
        <v>0</v>
      </c>
      <c r="CH215">
        <v>0</v>
      </c>
      <c r="CI215">
        <v>0</v>
      </c>
      <c r="CJ215">
        <v>0</v>
      </c>
      <c r="CK215">
        <v>0</v>
      </c>
      <c r="CL215">
        <v>0</v>
      </c>
      <c r="CM215">
        <v>0</v>
      </c>
      <c r="CN215">
        <v>0</v>
      </c>
      <c r="CO215">
        <v>0</v>
      </c>
      <c r="CP215">
        <v>0</v>
      </c>
      <c r="CQ215" s="21">
        <v>0</v>
      </c>
      <c r="CR215" s="22">
        <v>0</v>
      </c>
      <c r="CS215" s="20">
        <v>0</v>
      </c>
      <c r="CT215" s="22">
        <v>0</v>
      </c>
      <c r="CU215" s="22">
        <v>0</v>
      </c>
      <c r="CV215" s="22">
        <v>0</v>
      </c>
      <c r="CW215" s="21">
        <v>0</v>
      </c>
      <c r="CX215" s="22">
        <v>0</v>
      </c>
      <c r="CY215" s="22">
        <v>0</v>
      </c>
      <c r="CZ215" s="21">
        <v>0</v>
      </c>
      <c r="DA215" s="22">
        <v>0</v>
      </c>
      <c r="DB215" s="22">
        <v>0</v>
      </c>
      <c r="DC215" s="21">
        <v>0</v>
      </c>
      <c r="DD215" s="22">
        <v>0</v>
      </c>
      <c r="DE215" s="22">
        <v>0</v>
      </c>
      <c r="DF215" s="22">
        <v>0</v>
      </c>
      <c r="DG215" s="21">
        <v>0</v>
      </c>
      <c r="DH215" s="21">
        <v>0</v>
      </c>
      <c r="DI215" s="21">
        <v>0</v>
      </c>
      <c r="DJ215" s="22">
        <v>0</v>
      </c>
      <c r="DK215" s="22">
        <v>0</v>
      </c>
      <c r="DL215" s="22">
        <v>0</v>
      </c>
      <c r="DM215" s="21">
        <v>1</v>
      </c>
      <c r="DN215" s="22">
        <v>0</v>
      </c>
      <c r="DO215" s="22">
        <v>1</v>
      </c>
      <c r="DP215" s="22">
        <v>0</v>
      </c>
      <c r="DQ215" s="21">
        <v>0</v>
      </c>
      <c r="DR215" s="19">
        <f t="shared" si="56"/>
        <v>0</v>
      </c>
      <c r="DS215" s="19">
        <f t="shared" si="57"/>
        <v>0</v>
      </c>
      <c r="DT215" s="20">
        <f t="shared" si="58"/>
        <v>0</v>
      </c>
      <c r="DU215" s="19">
        <f t="shared" si="59"/>
        <v>0</v>
      </c>
      <c r="DV215" s="19">
        <f t="shared" si="60"/>
        <v>0</v>
      </c>
      <c r="DW215" s="19">
        <f t="shared" si="61"/>
        <v>0</v>
      </c>
      <c r="DX215" s="19">
        <f t="shared" si="62"/>
        <v>0</v>
      </c>
      <c r="DY215" s="19">
        <f t="shared" si="63"/>
        <v>0</v>
      </c>
    </row>
    <row r="216" spans="1:129" x14ac:dyDescent="0.35">
      <c r="A216">
        <v>2546</v>
      </c>
      <c r="B216" t="s">
        <v>549</v>
      </c>
      <c r="C216" t="s">
        <v>1856</v>
      </c>
      <c r="D216" t="s">
        <v>1857</v>
      </c>
      <c r="E216" t="s">
        <v>1858</v>
      </c>
      <c r="F216" t="s">
        <v>1859</v>
      </c>
      <c r="G216" t="s">
        <v>1860</v>
      </c>
      <c r="H216" t="s">
        <v>1861</v>
      </c>
      <c r="I216">
        <v>2021</v>
      </c>
      <c r="J216" t="s">
        <v>1862</v>
      </c>
      <c r="K216" t="s">
        <v>934</v>
      </c>
      <c r="O216" t="s">
        <v>122</v>
      </c>
      <c r="P216" t="s">
        <v>123</v>
      </c>
      <c r="Q216" t="s">
        <v>1863</v>
      </c>
      <c r="R216" s="53" t="s">
        <v>140</v>
      </c>
      <c r="S216" t="s">
        <v>126</v>
      </c>
      <c r="T216" t="s">
        <v>127</v>
      </c>
      <c r="U216" t="s">
        <v>1667</v>
      </c>
      <c r="V216">
        <v>0</v>
      </c>
      <c r="W216">
        <v>0</v>
      </c>
      <c r="X216">
        <v>0</v>
      </c>
      <c r="Y216">
        <v>0</v>
      </c>
      <c r="Z216">
        <v>0</v>
      </c>
      <c r="AA216">
        <v>0</v>
      </c>
      <c r="AB216">
        <v>0</v>
      </c>
      <c r="AC216">
        <v>0</v>
      </c>
      <c r="AD216">
        <v>0</v>
      </c>
      <c r="AE216">
        <v>0</v>
      </c>
      <c r="AF216">
        <v>0</v>
      </c>
      <c r="AG216" s="28">
        <v>0</v>
      </c>
      <c r="AH216" s="28">
        <v>0</v>
      </c>
      <c r="AI216" s="28">
        <v>0</v>
      </c>
      <c r="AJ216" s="28">
        <v>0</v>
      </c>
      <c r="AK216" s="29">
        <f t="shared" si="48"/>
        <v>0</v>
      </c>
      <c r="AL216" s="30">
        <f t="shared" si="49"/>
        <v>0</v>
      </c>
      <c r="AM216" s="27">
        <v>0</v>
      </c>
      <c r="AN216" s="27">
        <v>0</v>
      </c>
      <c r="AO216" s="27">
        <v>0</v>
      </c>
      <c r="AP216" s="27">
        <v>0</v>
      </c>
      <c r="AQ216" s="27">
        <v>0</v>
      </c>
      <c r="AR216" s="27">
        <v>0</v>
      </c>
      <c r="AS216" s="31">
        <f t="shared" si="50"/>
        <v>0</v>
      </c>
      <c r="AT216" s="32">
        <f t="shared" si="51"/>
        <v>0</v>
      </c>
      <c r="AU216" s="24">
        <v>0</v>
      </c>
      <c r="AV216" s="24">
        <v>0</v>
      </c>
      <c r="AW216" s="24">
        <v>0</v>
      </c>
      <c r="AX216" s="24">
        <v>0</v>
      </c>
      <c r="AY216" s="24">
        <v>1</v>
      </c>
      <c r="AZ216" s="25">
        <f t="shared" si="52"/>
        <v>1</v>
      </c>
      <c r="BA216" s="26">
        <f t="shared" si="53"/>
        <v>1</v>
      </c>
      <c r="BB216" s="23">
        <f t="shared" si="54"/>
        <v>1</v>
      </c>
      <c r="BC216" s="20">
        <f t="shared" si="55"/>
        <v>1</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s="21">
        <v>1</v>
      </c>
      <c r="CR216" s="22">
        <v>0</v>
      </c>
      <c r="CS216" s="20">
        <v>1</v>
      </c>
      <c r="CT216" s="22">
        <v>0</v>
      </c>
      <c r="CU216" s="22">
        <v>0</v>
      </c>
      <c r="CV216" s="22">
        <v>0</v>
      </c>
      <c r="CW216" s="21">
        <v>0</v>
      </c>
      <c r="CX216" s="22">
        <v>0</v>
      </c>
      <c r="CY216" s="22">
        <v>0</v>
      </c>
      <c r="CZ216" s="21">
        <v>0</v>
      </c>
      <c r="DA216" s="22">
        <v>0</v>
      </c>
      <c r="DB216" s="22">
        <v>0</v>
      </c>
      <c r="DC216" s="21">
        <v>0</v>
      </c>
      <c r="DD216" s="22">
        <v>0</v>
      </c>
      <c r="DE216" s="22">
        <v>0</v>
      </c>
      <c r="DF216" s="22">
        <v>0</v>
      </c>
      <c r="DG216" s="21">
        <v>0</v>
      </c>
      <c r="DH216" s="21">
        <v>0</v>
      </c>
      <c r="DI216" s="21">
        <v>0</v>
      </c>
      <c r="DJ216" s="22">
        <v>0</v>
      </c>
      <c r="DK216" s="22">
        <v>0</v>
      </c>
      <c r="DL216" s="22">
        <v>0</v>
      </c>
      <c r="DM216" s="21">
        <v>0</v>
      </c>
      <c r="DN216" s="22">
        <v>0</v>
      </c>
      <c r="DO216" s="22">
        <v>0</v>
      </c>
      <c r="DP216" s="22">
        <v>0</v>
      </c>
      <c r="DQ216" s="21">
        <v>0</v>
      </c>
      <c r="DR216" s="19">
        <f t="shared" si="56"/>
        <v>0</v>
      </c>
      <c r="DS216" s="19">
        <f t="shared" si="57"/>
        <v>0</v>
      </c>
      <c r="DT216" s="20">
        <f t="shared" si="58"/>
        <v>1</v>
      </c>
      <c r="DU216" s="19">
        <f t="shared" si="59"/>
        <v>0</v>
      </c>
      <c r="DV216" s="19">
        <f t="shared" si="60"/>
        <v>0</v>
      </c>
      <c r="DW216" s="19">
        <f t="shared" si="61"/>
        <v>0</v>
      </c>
      <c r="DX216" s="19">
        <f t="shared" si="62"/>
        <v>0</v>
      </c>
      <c r="DY216" s="19">
        <f t="shared" si="63"/>
        <v>0</v>
      </c>
    </row>
    <row r="217" spans="1:129" ht="14.5" customHeight="1" x14ac:dyDescent="0.35">
      <c r="A217">
        <v>2582</v>
      </c>
      <c r="B217" t="s">
        <v>1535</v>
      </c>
      <c r="C217" t="s">
        <v>2165</v>
      </c>
      <c r="D217" t="s">
        <v>2166</v>
      </c>
      <c r="E217" t="s">
        <v>2167</v>
      </c>
      <c r="F217" t="s">
        <v>1539</v>
      </c>
      <c r="G217" t="s">
        <v>2168</v>
      </c>
      <c r="H217" t="s">
        <v>2169</v>
      </c>
      <c r="I217">
        <v>2021</v>
      </c>
      <c r="J217" t="s">
        <v>2170</v>
      </c>
      <c r="K217" t="s">
        <v>305</v>
      </c>
      <c r="O217" t="s">
        <v>122</v>
      </c>
      <c r="P217" t="s">
        <v>123</v>
      </c>
      <c r="Q217" t="s">
        <v>2171</v>
      </c>
      <c r="R217" t="s">
        <v>140</v>
      </c>
      <c r="S217" t="s">
        <v>126</v>
      </c>
      <c r="T217" t="s">
        <v>127</v>
      </c>
      <c r="U217" t="s">
        <v>506</v>
      </c>
      <c r="V217">
        <v>0</v>
      </c>
      <c r="W217">
        <v>0</v>
      </c>
      <c r="X217">
        <v>0</v>
      </c>
      <c r="Y217">
        <v>0</v>
      </c>
      <c r="Z217">
        <v>0</v>
      </c>
      <c r="AA217">
        <v>0</v>
      </c>
      <c r="AB217">
        <v>0</v>
      </c>
      <c r="AC217">
        <v>0</v>
      </c>
      <c r="AD217">
        <v>0</v>
      </c>
      <c r="AE217">
        <v>0</v>
      </c>
      <c r="AF217">
        <v>0</v>
      </c>
      <c r="AG217" s="28">
        <v>0</v>
      </c>
      <c r="AH217" s="28">
        <v>0</v>
      </c>
      <c r="AI217" s="28">
        <v>0</v>
      </c>
      <c r="AJ217" s="28">
        <v>0</v>
      </c>
      <c r="AK217" s="29">
        <f t="shared" si="48"/>
        <v>0</v>
      </c>
      <c r="AL217" s="30">
        <f t="shared" si="49"/>
        <v>0</v>
      </c>
      <c r="AM217" s="27">
        <v>0</v>
      </c>
      <c r="AN217" s="27">
        <v>0</v>
      </c>
      <c r="AO217" s="27">
        <v>0</v>
      </c>
      <c r="AP217" s="27">
        <v>0</v>
      </c>
      <c r="AQ217" s="27">
        <v>0</v>
      </c>
      <c r="AR217" s="27">
        <v>0</v>
      </c>
      <c r="AS217" s="31">
        <f t="shared" si="50"/>
        <v>0</v>
      </c>
      <c r="AT217" s="32">
        <f t="shared" si="51"/>
        <v>0</v>
      </c>
      <c r="AU217" s="24">
        <v>0</v>
      </c>
      <c r="AV217" s="24">
        <v>1</v>
      </c>
      <c r="AW217" s="24">
        <v>0</v>
      </c>
      <c r="AX217" s="24">
        <v>0</v>
      </c>
      <c r="AY217" s="24">
        <v>0</v>
      </c>
      <c r="AZ217" s="25">
        <f t="shared" si="52"/>
        <v>1</v>
      </c>
      <c r="BA217" s="26">
        <f t="shared" si="53"/>
        <v>1</v>
      </c>
      <c r="BB217" s="23">
        <f t="shared" si="54"/>
        <v>1</v>
      </c>
      <c r="BC217" s="20">
        <f t="shared" si="55"/>
        <v>1</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s="21">
        <v>1</v>
      </c>
      <c r="CR217" s="22">
        <v>0</v>
      </c>
      <c r="CS217" s="20">
        <v>1</v>
      </c>
      <c r="CT217" s="22">
        <v>0</v>
      </c>
      <c r="CU217" s="22">
        <v>0</v>
      </c>
      <c r="CV217" s="22">
        <v>0</v>
      </c>
      <c r="CW217" s="21">
        <v>0</v>
      </c>
      <c r="CX217" s="22">
        <v>0</v>
      </c>
      <c r="CY217" s="22">
        <v>0</v>
      </c>
      <c r="CZ217" s="21">
        <v>0</v>
      </c>
      <c r="DA217" s="22">
        <v>0</v>
      </c>
      <c r="DB217" s="22">
        <v>0</v>
      </c>
      <c r="DC217" s="21">
        <v>0</v>
      </c>
      <c r="DD217" s="22">
        <v>0</v>
      </c>
      <c r="DE217" s="22">
        <v>0</v>
      </c>
      <c r="DF217" s="22">
        <v>0</v>
      </c>
      <c r="DG217" s="21">
        <v>0</v>
      </c>
      <c r="DH217" s="21">
        <v>0</v>
      </c>
      <c r="DI217" s="21">
        <v>0</v>
      </c>
      <c r="DJ217" s="22">
        <v>0</v>
      </c>
      <c r="DK217" s="22">
        <v>0</v>
      </c>
      <c r="DL217" s="22">
        <v>0</v>
      </c>
      <c r="DM217" s="21">
        <v>0</v>
      </c>
      <c r="DN217" s="22">
        <v>0</v>
      </c>
      <c r="DO217" s="22">
        <v>0</v>
      </c>
      <c r="DP217" s="22">
        <v>0</v>
      </c>
      <c r="DQ217" s="21">
        <v>0</v>
      </c>
      <c r="DR217" s="19">
        <f t="shared" si="56"/>
        <v>0</v>
      </c>
      <c r="DS217" s="19">
        <f t="shared" si="57"/>
        <v>0</v>
      </c>
      <c r="DT217" s="20">
        <f t="shared" si="58"/>
        <v>1</v>
      </c>
      <c r="DU217" s="19">
        <f t="shared" si="59"/>
        <v>0</v>
      </c>
      <c r="DV217" s="19">
        <f t="shared" si="60"/>
        <v>0</v>
      </c>
      <c r="DW217" s="19">
        <f t="shared" si="61"/>
        <v>0</v>
      </c>
      <c r="DX217" s="19">
        <f t="shared" si="62"/>
        <v>0</v>
      </c>
      <c r="DY217" s="19">
        <f t="shared" si="63"/>
        <v>0</v>
      </c>
    </row>
    <row r="218" spans="1:129" ht="14.5" customHeight="1" x14ac:dyDescent="0.35">
      <c r="A218">
        <v>2520</v>
      </c>
      <c r="B218" t="s">
        <v>113</v>
      </c>
      <c r="C218" t="s">
        <v>1618</v>
      </c>
      <c r="D218" t="s">
        <v>1619</v>
      </c>
      <c r="E218" t="s">
        <v>1620</v>
      </c>
      <c r="F218" t="s">
        <v>117</v>
      </c>
      <c r="G218" t="s">
        <v>1621</v>
      </c>
      <c r="H218" t="s">
        <v>1622</v>
      </c>
      <c r="I218">
        <v>2021</v>
      </c>
      <c r="J218" t="s">
        <v>1623</v>
      </c>
      <c r="K218" t="s">
        <v>1624</v>
      </c>
      <c r="L218">
        <v>49</v>
      </c>
      <c r="M218">
        <v>9</v>
      </c>
      <c r="N218" t="s">
        <v>1625</v>
      </c>
      <c r="O218" t="s">
        <v>965</v>
      </c>
      <c r="P218" t="s">
        <v>123</v>
      </c>
      <c r="Q218" t="s">
        <v>1626</v>
      </c>
      <c r="R218" t="s">
        <v>140</v>
      </c>
      <c r="S218" t="s">
        <v>126</v>
      </c>
      <c r="T218" t="s">
        <v>127</v>
      </c>
      <c r="U218" t="s">
        <v>330</v>
      </c>
      <c r="V218">
        <v>0</v>
      </c>
      <c r="W218">
        <v>0</v>
      </c>
      <c r="X218">
        <v>0</v>
      </c>
      <c r="Y218">
        <v>0</v>
      </c>
      <c r="Z218">
        <v>0</v>
      </c>
      <c r="AA218">
        <v>0</v>
      </c>
      <c r="AB218">
        <v>0</v>
      </c>
      <c r="AC218">
        <v>0</v>
      </c>
      <c r="AD218">
        <v>0</v>
      </c>
      <c r="AE218">
        <v>0</v>
      </c>
      <c r="AF218">
        <v>0</v>
      </c>
      <c r="AG218" s="28">
        <v>0</v>
      </c>
      <c r="AH218" s="28">
        <v>0</v>
      </c>
      <c r="AI218" s="28">
        <v>0</v>
      </c>
      <c r="AJ218" s="28">
        <v>0</v>
      </c>
      <c r="AK218" s="29">
        <f t="shared" si="48"/>
        <v>0</v>
      </c>
      <c r="AL218" s="30">
        <f t="shared" si="49"/>
        <v>0</v>
      </c>
      <c r="AM218" s="27">
        <v>0</v>
      </c>
      <c r="AN218" s="27">
        <v>0</v>
      </c>
      <c r="AO218" s="27">
        <v>0</v>
      </c>
      <c r="AP218" s="27">
        <v>0</v>
      </c>
      <c r="AQ218" s="27">
        <v>0</v>
      </c>
      <c r="AR218" s="27">
        <v>0</v>
      </c>
      <c r="AS218" s="31">
        <f t="shared" si="50"/>
        <v>0</v>
      </c>
      <c r="AT218" s="32">
        <f t="shared" si="51"/>
        <v>0</v>
      </c>
      <c r="AU218" s="24">
        <v>0</v>
      </c>
      <c r="AV218" s="24">
        <v>1</v>
      </c>
      <c r="AW218" s="24">
        <v>0</v>
      </c>
      <c r="AX218" s="24">
        <v>0</v>
      </c>
      <c r="AY218" s="24">
        <v>0</v>
      </c>
      <c r="AZ218" s="25">
        <f t="shared" si="52"/>
        <v>1</v>
      </c>
      <c r="BA218" s="26">
        <f t="shared" si="53"/>
        <v>1</v>
      </c>
      <c r="BB218" s="23">
        <f t="shared" si="54"/>
        <v>1</v>
      </c>
      <c r="BC218" s="20">
        <f t="shared" si="55"/>
        <v>1</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s="21">
        <v>1</v>
      </c>
      <c r="CR218" s="22">
        <v>0</v>
      </c>
      <c r="CS218" s="20">
        <v>1</v>
      </c>
      <c r="CT218" s="22">
        <v>0</v>
      </c>
      <c r="CU218" s="22">
        <v>0</v>
      </c>
      <c r="CV218" s="22">
        <v>0</v>
      </c>
      <c r="CW218" s="21">
        <v>0</v>
      </c>
      <c r="CX218" s="22">
        <v>0</v>
      </c>
      <c r="CY218" s="22">
        <v>0</v>
      </c>
      <c r="CZ218" s="21">
        <v>0</v>
      </c>
      <c r="DA218" s="22">
        <v>0</v>
      </c>
      <c r="DB218" s="22">
        <v>0</v>
      </c>
      <c r="DC218" s="21">
        <v>0</v>
      </c>
      <c r="DD218" s="22">
        <v>0</v>
      </c>
      <c r="DE218" s="22">
        <v>0</v>
      </c>
      <c r="DF218" s="22">
        <v>0</v>
      </c>
      <c r="DG218" s="21">
        <v>0</v>
      </c>
      <c r="DH218" s="21">
        <v>0</v>
      </c>
      <c r="DI218" s="21">
        <v>0</v>
      </c>
      <c r="DJ218" s="22">
        <v>0</v>
      </c>
      <c r="DK218" s="22">
        <v>0</v>
      </c>
      <c r="DL218" s="22">
        <v>0</v>
      </c>
      <c r="DM218" s="21">
        <v>0</v>
      </c>
      <c r="DN218" s="22">
        <v>0</v>
      </c>
      <c r="DO218" s="22">
        <v>0</v>
      </c>
      <c r="DP218" s="22">
        <v>0</v>
      </c>
      <c r="DQ218" s="21">
        <v>0</v>
      </c>
      <c r="DR218" s="19">
        <f t="shared" si="56"/>
        <v>0</v>
      </c>
      <c r="DS218" s="19">
        <f t="shared" si="57"/>
        <v>0</v>
      </c>
      <c r="DT218" s="20">
        <f t="shared" si="58"/>
        <v>1</v>
      </c>
      <c r="DU218" s="19">
        <f t="shared" si="59"/>
        <v>0</v>
      </c>
      <c r="DV218" s="19">
        <f t="shared" si="60"/>
        <v>0</v>
      </c>
      <c r="DW218" s="19">
        <f t="shared" si="61"/>
        <v>0</v>
      </c>
      <c r="DX218" s="19">
        <f t="shared" si="62"/>
        <v>0</v>
      </c>
      <c r="DY218" s="19">
        <f t="shared" si="63"/>
        <v>0</v>
      </c>
    </row>
    <row r="219" spans="1:129" ht="14.5" customHeight="1" x14ac:dyDescent="0.35">
      <c r="A219">
        <v>2599</v>
      </c>
      <c r="B219" t="s">
        <v>2293</v>
      </c>
      <c r="C219" t="s">
        <v>2294</v>
      </c>
      <c r="D219" t="s">
        <v>2295</v>
      </c>
      <c r="E219" t="s">
        <v>2296</v>
      </c>
      <c r="F219" t="s">
        <v>2297</v>
      </c>
      <c r="H219" t="s">
        <v>2298</v>
      </c>
      <c r="I219">
        <v>2021</v>
      </c>
      <c r="J219" t="s">
        <v>2299</v>
      </c>
      <c r="K219" t="s">
        <v>2300</v>
      </c>
      <c r="N219" t="s">
        <v>2301</v>
      </c>
      <c r="O219" t="s">
        <v>2302</v>
      </c>
      <c r="P219" t="s">
        <v>192</v>
      </c>
      <c r="Q219" t="s">
        <v>2303</v>
      </c>
      <c r="R219" t="s">
        <v>125</v>
      </c>
      <c r="S219" t="s">
        <v>126</v>
      </c>
      <c r="T219" t="s">
        <v>1928</v>
      </c>
      <c r="U219" t="s">
        <v>570</v>
      </c>
      <c r="V219">
        <v>0</v>
      </c>
      <c r="W219">
        <v>0</v>
      </c>
      <c r="X219">
        <v>0</v>
      </c>
      <c r="Y219">
        <v>0</v>
      </c>
      <c r="Z219">
        <v>0</v>
      </c>
      <c r="AA219">
        <v>0</v>
      </c>
      <c r="AB219">
        <v>0</v>
      </c>
      <c r="AC219">
        <v>0</v>
      </c>
      <c r="AD219">
        <v>0</v>
      </c>
      <c r="AE219">
        <v>0</v>
      </c>
      <c r="AF219">
        <v>0</v>
      </c>
      <c r="AG219" s="28">
        <v>0</v>
      </c>
      <c r="AH219" s="28">
        <v>1</v>
      </c>
      <c r="AI219" s="28">
        <v>0</v>
      </c>
      <c r="AJ219" s="28">
        <v>0</v>
      </c>
      <c r="AK219" s="29">
        <f t="shared" si="48"/>
        <v>1</v>
      </c>
      <c r="AL219" s="30">
        <f t="shared" si="49"/>
        <v>1</v>
      </c>
      <c r="AM219" s="27">
        <v>0</v>
      </c>
      <c r="AN219" s="27">
        <v>0</v>
      </c>
      <c r="AO219" s="27">
        <v>0</v>
      </c>
      <c r="AP219" s="27">
        <v>0</v>
      </c>
      <c r="AQ219" s="27">
        <v>0</v>
      </c>
      <c r="AR219" s="27">
        <v>0</v>
      </c>
      <c r="AS219" s="31">
        <f t="shared" si="50"/>
        <v>0</v>
      </c>
      <c r="AT219" s="32">
        <f t="shared" si="51"/>
        <v>0</v>
      </c>
      <c r="AU219" s="24">
        <v>0</v>
      </c>
      <c r="AV219" s="24">
        <v>0</v>
      </c>
      <c r="AW219" s="24">
        <v>0</v>
      </c>
      <c r="AX219" s="24">
        <v>0</v>
      </c>
      <c r="AY219" s="24">
        <v>0</v>
      </c>
      <c r="AZ219" s="25">
        <f t="shared" si="52"/>
        <v>0</v>
      </c>
      <c r="BA219" s="26">
        <f t="shared" si="53"/>
        <v>0</v>
      </c>
      <c r="BB219" s="23">
        <f t="shared" si="54"/>
        <v>1</v>
      </c>
      <c r="BC219" s="20">
        <f t="shared" si="55"/>
        <v>1</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s="21">
        <v>1</v>
      </c>
      <c r="CR219" s="22">
        <v>1</v>
      </c>
      <c r="CS219" s="20">
        <v>0</v>
      </c>
      <c r="CT219" s="22">
        <v>0</v>
      </c>
      <c r="CU219" s="22">
        <v>0</v>
      </c>
      <c r="CV219" s="22">
        <v>0</v>
      </c>
      <c r="CW219" s="21">
        <v>0</v>
      </c>
      <c r="CX219" s="22">
        <v>0</v>
      </c>
      <c r="CY219" s="22">
        <v>0</v>
      </c>
      <c r="CZ219" s="21">
        <v>0</v>
      </c>
      <c r="DA219" s="22">
        <v>0</v>
      </c>
      <c r="DB219" s="22">
        <v>0</v>
      </c>
      <c r="DC219" s="21">
        <v>0</v>
      </c>
      <c r="DD219" s="22">
        <v>0</v>
      </c>
      <c r="DE219" s="22">
        <v>0</v>
      </c>
      <c r="DF219" s="22">
        <v>0</v>
      </c>
      <c r="DG219" s="21">
        <v>0</v>
      </c>
      <c r="DH219" s="21">
        <v>0</v>
      </c>
      <c r="DI219" s="21">
        <v>0</v>
      </c>
      <c r="DJ219" s="22">
        <v>0</v>
      </c>
      <c r="DK219" s="22">
        <v>0</v>
      </c>
      <c r="DL219" s="22">
        <v>0</v>
      </c>
      <c r="DM219" s="21">
        <v>0</v>
      </c>
      <c r="DN219" s="22">
        <v>0</v>
      </c>
      <c r="DO219" s="22">
        <v>0</v>
      </c>
      <c r="DP219" s="22">
        <v>0</v>
      </c>
      <c r="DQ219" s="21">
        <v>0</v>
      </c>
      <c r="DR219" s="19">
        <f t="shared" si="56"/>
        <v>1</v>
      </c>
      <c r="DS219" s="19">
        <f t="shared" si="57"/>
        <v>0</v>
      </c>
      <c r="DT219" s="20">
        <f t="shared" si="58"/>
        <v>0</v>
      </c>
      <c r="DU219" s="19">
        <f t="shared" si="59"/>
        <v>0</v>
      </c>
      <c r="DV219" s="19">
        <f t="shared" si="60"/>
        <v>0</v>
      </c>
      <c r="DW219" s="19">
        <f t="shared" si="61"/>
        <v>0</v>
      </c>
      <c r="DX219" s="19">
        <f t="shared" si="62"/>
        <v>0</v>
      </c>
      <c r="DY219" s="19">
        <f t="shared" si="63"/>
        <v>0</v>
      </c>
    </row>
    <row r="220" spans="1:129" ht="14.5" customHeight="1" x14ac:dyDescent="0.35">
      <c r="A220">
        <v>2436</v>
      </c>
      <c r="B220" t="s">
        <v>244</v>
      </c>
      <c r="C220" t="s">
        <v>849</v>
      </c>
      <c r="D220" t="s">
        <v>850</v>
      </c>
      <c r="E220" t="s">
        <v>851</v>
      </c>
      <c r="F220" t="s">
        <v>851</v>
      </c>
      <c r="H220" t="s">
        <v>189</v>
      </c>
      <c r="I220">
        <v>2021</v>
      </c>
      <c r="J220" t="s">
        <v>852</v>
      </c>
      <c r="K220" t="s">
        <v>853</v>
      </c>
      <c r="L220">
        <v>21</v>
      </c>
      <c r="M220">
        <v>1</v>
      </c>
      <c r="N220" t="s">
        <v>854</v>
      </c>
      <c r="O220" t="s">
        <v>122</v>
      </c>
      <c r="P220" t="s">
        <v>123</v>
      </c>
      <c r="Q220" t="s">
        <v>855</v>
      </c>
      <c r="R220" t="s">
        <v>140</v>
      </c>
      <c r="S220" t="s">
        <v>126</v>
      </c>
      <c r="T220" t="s">
        <v>127</v>
      </c>
      <c r="U220" t="s">
        <v>358</v>
      </c>
      <c r="V220">
        <v>0</v>
      </c>
      <c r="W220">
        <v>0</v>
      </c>
      <c r="X220">
        <v>0</v>
      </c>
      <c r="Y220">
        <v>0</v>
      </c>
      <c r="Z220">
        <v>0</v>
      </c>
      <c r="AA220">
        <v>0</v>
      </c>
      <c r="AB220">
        <v>0</v>
      </c>
      <c r="AC220">
        <v>0</v>
      </c>
      <c r="AD220">
        <v>0</v>
      </c>
      <c r="AE220">
        <v>0</v>
      </c>
      <c r="AF220">
        <v>0</v>
      </c>
      <c r="AG220" s="28">
        <v>0</v>
      </c>
      <c r="AH220" s="28">
        <v>0</v>
      </c>
      <c r="AI220" s="28">
        <v>0</v>
      </c>
      <c r="AJ220" s="28">
        <v>0</v>
      </c>
      <c r="AK220" s="29">
        <f t="shared" si="48"/>
        <v>0</v>
      </c>
      <c r="AL220" s="30">
        <f t="shared" si="49"/>
        <v>0</v>
      </c>
      <c r="AM220" s="27">
        <v>0</v>
      </c>
      <c r="AN220" s="27">
        <v>0</v>
      </c>
      <c r="AO220" s="27">
        <v>0</v>
      </c>
      <c r="AP220" s="27">
        <v>0</v>
      </c>
      <c r="AQ220" s="27">
        <v>0</v>
      </c>
      <c r="AR220" s="27">
        <v>0</v>
      </c>
      <c r="AS220" s="31">
        <f t="shared" si="50"/>
        <v>0</v>
      </c>
      <c r="AT220" s="32">
        <f t="shared" si="51"/>
        <v>0</v>
      </c>
      <c r="AU220" s="24">
        <v>0</v>
      </c>
      <c r="AV220" s="24">
        <v>0</v>
      </c>
      <c r="AW220" s="24">
        <v>0</v>
      </c>
      <c r="AX220" s="24">
        <v>0</v>
      </c>
      <c r="AY220" s="24">
        <v>1</v>
      </c>
      <c r="AZ220" s="25">
        <f t="shared" si="52"/>
        <v>1</v>
      </c>
      <c r="BA220" s="26">
        <f t="shared" si="53"/>
        <v>1</v>
      </c>
      <c r="BB220" s="23">
        <f t="shared" si="54"/>
        <v>1</v>
      </c>
      <c r="BC220" s="20">
        <f t="shared" si="55"/>
        <v>1</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s="21">
        <v>1</v>
      </c>
      <c r="CR220" s="22">
        <v>0</v>
      </c>
      <c r="CS220" s="20">
        <v>1</v>
      </c>
      <c r="CT220" s="22">
        <v>0</v>
      </c>
      <c r="CU220" s="22">
        <v>0</v>
      </c>
      <c r="CV220" s="22">
        <v>0</v>
      </c>
      <c r="CW220" s="21">
        <v>0</v>
      </c>
      <c r="CX220" s="22">
        <v>0</v>
      </c>
      <c r="CY220" s="22">
        <v>0</v>
      </c>
      <c r="CZ220" s="21">
        <v>0</v>
      </c>
      <c r="DA220" s="22">
        <v>0</v>
      </c>
      <c r="DB220" s="22">
        <v>0</v>
      </c>
      <c r="DC220" s="21">
        <v>0</v>
      </c>
      <c r="DD220" s="22">
        <v>0</v>
      </c>
      <c r="DE220" s="22">
        <v>0</v>
      </c>
      <c r="DF220" s="22">
        <v>0</v>
      </c>
      <c r="DG220" s="21">
        <v>0</v>
      </c>
      <c r="DH220" s="21">
        <v>0</v>
      </c>
      <c r="DI220" s="21">
        <v>0</v>
      </c>
      <c r="DJ220" s="22">
        <v>0</v>
      </c>
      <c r="DK220" s="22">
        <v>0</v>
      </c>
      <c r="DL220" s="22">
        <v>0</v>
      </c>
      <c r="DM220" s="21">
        <v>0</v>
      </c>
      <c r="DN220" s="22">
        <v>0</v>
      </c>
      <c r="DO220" s="22">
        <v>0</v>
      </c>
      <c r="DP220" s="22">
        <v>0</v>
      </c>
      <c r="DQ220" s="21">
        <v>0</v>
      </c>
      <c r="DR220" s="19">
        <f t="shared" si="56"/>
        <v>0</v>
      </c>
      <c r="DS220" s="19">
        <f t="shared" si="57"/>
        <v>0</v>
      </c>
      <c r="DT220" s="20">
        <f t="shared" si="58"/>
        <v>1</v>
      </c>
      <c r="DU220" s="19">
        <f t="shared" si="59"/>
        <v>0</v>
      </c>
      <c r="DV220" s="19">
        <f t="shared" si="60"/>
        <v>0</v>
      </c>
      <c r="DW220" s="19">
        <f t="shared" si="61"/>
        <v>0</v>
      </c>
      <c r="DX220" s="19">
        <f t="shared" si="62"/>
        <v>0</v>
      </c>
      <c r="DY220" s="19">
        <f t="shared" si="63"/>
        <v>0</v>
      </c>
    </row>
    <row r="221" spans="1:129" ht="14.5" customHeight="1" x14ac:dyDescent="0.35">
      <c r="A221">
        <v>2613</v>
      </c>
      <c r="B221" t="s">
        <v>185</v>
      </c>
      <c r="C221" t="s">
        <v>2414</v>
      </c>
      <c r="D221" t="s">
        <v>2415</v>
      </c>
      <c r="E221" t="s">
        <v>2416</v>
      </c>
      <c r="F221" t="s">
        <v>2417</v>
      </c>
      <c r="G221" t="s">
        <v>2418</v>
      </c>
      <c r="H221" t="s">
        <v>2186</v>
      </c>
      <c r="I221">
        <v>2021</v>
      </c>
      <c r="J221" t="s">
        <v>2419</v>
      </c>
      <c r="K221" t="s">
        <v>2300</v>
      </c>
      <c r="L221" t="s">
        <v>2420</v>
      </c>
      <c r="M221">
        <v>1</v>
      </c>
      <c r="N221" t="s">
        <v>2421</v>
      </c>
      <c r="O221" t="s">
        <v>2422</v>
      </c>
      <c r="P221" t="s">
        <v>192</v>
      </c>
      <c r="Q221" t="s">
        <v>2423</v>
      </c>
      <c r="R221" t="s">
        <v>125</v>
      </c>
      <c r="S221" t="s">
        <v>126</v>
      </c>
      <c r="T221" t="s">
        <v>172</v>
      </c>
      <c r="U221" t="s">
        <v>2424</v>
      </c>
      <c r="V221">
        <v>0</v>
      </c>
      <c r="W221">
        <v>0</v>
      </c>
      <c r="X221">
        <v>0</v>
      </c>
      <c r="Y221">
        <v>0</v>
      </c>
      <c r="Z221">
        <v>0</v>
      </c>
      <c r="AA221">
        <v>1</v>
      </c>
      <c r="AB221">
        <v>0</v>
      </c>
      <c r="AC221">
        <v>0</v>
      </c>
      <c r="AD221">
        <v>0</v>
      </c>
      <c r="AE221">
        <v>0</v>
      </c>
      <c r="AF221">
        <v>0</v>
      </c>
      <c r="AG221" s="28">
        <v>0</v>
      </c>
      <c r="AH221" s="28">
        <v>0</v>
      </c>
      <c r="AI221" s="28">
        <v>1</v>
      </c>
      <c r="AJ221" s="28">
        <v>0</v>
      </c>
      <c r="AK221" s="29">
        <f t="shared" si="48"/>
        <v>1</v>
      </c>
      <c r="AL221" s="30">
        <f t="shared" si="49"/>
        <v>1</v>
      </c>
      <c r="AM221" s="27">
        <v>0</v>
      </c>
      <c r="AN221" s="27">
        <v>0</v>
      </c>
      <c r="AO221" s="27">
        <v>0</v>
      </c>
      <c r="AP221" s="27">
        <v>0</v>
      </c>
      <c r="AQ221" s="27">
        <v>0</v>
      </c>
      <c r="AR221" s="27">
        <v>0</v>
      </c>
      <c r="AS221" s="31">
        <f t="shared" si="50"/>
        <v>0</v>
      </c>
      <c r="AT221" s="32">
        <f t="shared" si="51"/>
        <v>0</v>
      </c>
      <c r="AU221" s="24">
        <v>0</v>
      </c>
      <c r="AV221" s="24">
        <v>0</v>
      </c>
      <c r="AW221" s="24">
        <v>0</v>
      </c>
      <c r="AX221" s="24">
        <v>0</v>
      </c>
      <c r="AY221" s="24">
        <v>0</v>
      </c>
      <c r="AZ221" s="25">
        <f t="shared" si="52"/>
        <v>0</v>
      </c>
      <c r="BA221" s="26">
        <f t="shared" si="53"/>
        <v>0</v>
      </c>
      <c r="BB221" s="23">
        <f t="shared" si="54"/>
        <v>1</v>
      </c>
      <c r="BC221" s="20">
        <f t="shared" si="55"/>
        <v>1</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s="21">
        <v>1</v>
      </c>
      <c r="CR221" s="22">
        <v>0</v>
      </c>
      <c r="CS221" s="20">
        <v>0</v>
      </c>
      <c r="CT221" s="22">
        <v>0</v>
      </c>
      <c r="CU221" s="22">
        <v>0</v>
      </c>
      <c r="CV221" s="22">
        <v>1</v>
      </c>
      <c r="CW221" s="21">
        <v>0</v>
      </c>
      <c r="CX221" s="22">
        <v>0</v>
      </c>
      <c r="CY221" s="22">
        <v>0</v>
      </c>
      <c r="CZ221" s="21">
        <v>0</v>
      </c>
      <c r="DA221" s="22">
        <v>0</v>
      </c>
      <c r="DB221" s="22">
        <v>0</v>
      </c>
      <c r="DC221" s="21">
        <v>0</v>
      </c>
      <c r="DD221" s="22">
        <v>0</v>
      </c>
      <c r="DE221" s="22">
        <v>0</v>
      </c>
      <c r="DF221" s="22">
        <v>0</v>
      </c>
      <c r="DG221" s="21">
        <v>0</v>
      </c>
      <c r="DH221" s="21">
        <v>0</v>
      </c>
      <c r="DI221" s="21">
        <v>0</v>
      </c>
      <c r="DJ221" s="22">
        <v>0</v>
      </c>
      <c r="DK221" s="22">
        <v>0</v>
      </c>
      <c r="DL221" s="22">
        <v>0</v>
      </c>
      <c r="DM221" s="21">
        <v>0</v>
      </c>
      <c r="DN221" s="22">
        <v>0</v>
      </c>
      <c r="DO221" s="22">
        <v>0</v>
      </c>
      <c r="DP221" s="22">
        <v>0</v>
      </c>
      <c r="DQ221" s="21">
        <v>0</v>
      </c>
      <c r="DR221" s="19">
        <f t="shared" si="56"/>
        <v>0</v>
      </c>
      <c r="DS221" s="19">
        <f t="shared" si="57"/>
        <v>1</v>
      </c>
      <c r="DT221" s="20">
        <f t="shared" si="58"/>
        <v>0</v>
      </c>
      <c r="DU221" s="19">
        <f t="shared" si="59"/>
        <v>0</v>
      </c>
      <c r="DV221" s="19">
        <f t="shared" si="60"/>
        <v>0</v>
      </c>
      <c r="DW221" s="19">
        <f t="shared" si="61"/>
        <v>0</v>
      </c>
      <c r="DX221" s="19">
        <f t="shared" si="62"/>
        <v>0</v>
      </c>
      <c r="DY221" s="19">
        <f t="shared" si="63"/>
        <v>0</v>
      </c>
    </row>
    <row r="222" spans="1:129" ht="14.5" customHeight="1" x14ac:dyDescent="0.35">
      <c r="A222">
        <v>2722</v>
      </c>
      <c r="B222" t="s">
        <v>276</v>
      </c>
      <c r="C222" t="s">
        <v>3147</v>
      </c>
      <c r="D222" t="s">
        <v>3148</v>
      </c>
      <c r="E222" t="s">
        <v>3149</v>
      </c>
      <c r="G222" t="s">
        <v>3150</v>
      </c>
      <c r="H222" t="s">
        <v>2938</v>
      </c>
      <c r="I222">
        <v>2021</v>
      </c>
      <c r="J222" t="s">
        <v>3151</v>
      </c>
      <c r="O222" t="s">
        <v>3152</v>
      </c>
      <c r="P222" t="s">
        <v>192</v>
      </c>
      <c r="Q222" t="s">
        <v>3153</v>
      </c>
      <c r="R222" t="s">
        <v>140</v>
      </c>
      <c r="S222" t="s">
        <v>126</v>
      </c>
      <c r="T222" t="s">
        <v>389</v>
      </c>
      <c r="U222" t="s">
        <v>1855</v>
      </c>
      <c r="V222">
        <v>0</v>
      </c>
      <c r="W222">
        <v>0</v>
      </c>
      <c r="X222">
        <v>0</v>
      </c>
      <c r="Y222">
        <v>0</v>
      </c>
      <c r="Z222">
        <v>0</v>
      </c>
      <c r="AA222">
        <v>0</v>
      </c>
      <c r="AB222">
        <v>0</v>
      </c>
      <c r="AC222">
        <v>0</v>
      </c>
      <c r="AD222">
        <v>0</v>
      </c>
      <c r="AE222">
        <v>0</v>
      </c>
      <c r="AF222">
        <v>0</v>
      </c>
      <c r="AG222" s="28">
        <v>0</v>
      </c>
      <c r="AH222" s="28">
        <v>0</v>
      </c>
      <c r="AI222" s="28">
        <v>0</v>
      </c>
      <c r="AJ222" s="28">
        <v>0</v>
      </c>
      <c r="AK222" s="29">
        <f t="shared" si="48"/>
        <v>0</v>
      </c>
      <c r="AL222" s="30">
        <f t="shared" si="49"/>
        <v>0</v>
      </c>
      <c r="AM222" s="27">
        <v>0</v>
      </c>
      <c r="AN222" s="27">
        <v>0</v>
      </c>
      <c r="AO222" s="27">
        <v>0</v>
      </c>
      <c r="AP222" s="27">
        <v>0</v>
      </c>
      <c r="AQ222" s="27">
        <v>0</v>
      </c>
      <c r="AR222" s="27">
        <v>1</v>
      </c>
      <c r="AS222" s="31">
        <f t="shared" si="50"/>
        <v>1</v>
      </c>
      <c r="AT222" s="32">
        <f t="shared" si="51"/>
        <v>1</v>
      </c>
      <c r="AU222" s="24">
        <v>0</v>
      </c>
      <c r="AV222" s="24">
        <v>0</v>
      </c>
      <c r="AW222" s="24">
        <v>0</v>
      </c>
      <c r="AX222" s="24">
        <v>0</v>
      </c>
      <c r="AY222" s="24">
        <v>0</v>
      </c>
      <c r="AZ222" s="25">
        <f t="shared" si="52"/>
        <v>0</v>
      </c>
      <c r="BA222" s="26">
        <f t="shared" si="53"/>
        <v>0</v>
      </c>
      <c r="BB222" s="23">
        <f t="shared" si="54"/>
        <v>1</v>
      </c>
      <c r="BC222" s="20">
        <f t="shared" si="55"/>
        <v>1</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s="21">
        <v>1</v>
      </c>
      <c r="CR222" s="22">
        <v>0</v>
      </c>
      <c r="CS222" s="20">
        <v>0</v>
      </c>
      <c r="CT222" s="22">
        <v>0</v>
      </c>
      <c r="CU222" s="22">
        <v>1</v>
      </c>
      <c r="CV222" s="22">
        <v>0</v>
      </c>
      <c r="CW222" s="21">
        <v>0</v>
      </c>
      <c r="CX222" s="22">
        <v>0</v>
      </c>
      <c r="CY222" s="22">
        <v>0</v>
      </c>
      <c r="CZ222" s="21">
        <v>0</v>
      </c>
      <c r="DA222" s="22">
        <v>0</v>
      </c>
      <c r="DB222" s="22">
        <v>0</v>
      </c>
      <c r="DC222" s="21">
        <v>0</v>
      </c>
      <c r="DD222" s="22">
        <v>0</v>
      </c>
      <c r="DE222" s="22">
        <v>0</v>
      </c>
      <c r="DF222" s="22">
        <v>0</v>
      </c>
      <c r="DG222" s="21">
        <v>0</v>
      </c>
      <c r="DH222" s="21">
        <v>0</v>
      </c>
      <c r="DI222" s="21">
        <v>0</v>
      </c>
      <c r="DJ222" s="22">
        <v>0</v>
      </c>
      <c r="DK222" s="22">
        <v>0</v>
      </c>
      <c r="DL222" s="22">
        <v>0</v>
      </c>
      <c r="DM222" s="21">
        <v>0</v>
      </c>
      <c r="DN222" s="22">
        <v>0</v>
      </c>
      <c r="DO222" s="22">
        <v>0</v>
      </c>
      <c r="DP222" s="22">
        <v>0</v>
      </c>
      <c r="DQ222" s="21">
        <v>0</v>
      </c>
      <c r="DR222" s="19">
        <f t="shared" si="56"/>
        <v>0</v>
      </c>
      <c r="DS222" s="19">
        <f t="shared" si="57"/>
        <v>0</v>
      </c>
      <c r="DT222" s="20">
        <f t="shared" si="58"/>
        <v>0</v>
      </c>
      <c r="DU222" s="19">
        <f t="shared" si="59"/>
        <v>0</v>
      </c>
      <c r="DV222" s="19">
        <f t="shared" si="60"/>
        <v>0</v>
      </c>
      <c r="DW222" s="19">
        <f t="shared" si="61"/>
        <v>0</v>
      </c>
      <c r="DX222" s="19">
        <f t="shared" si="62"/>
        <v>0</v>
      </c>
      <c r="DY222" s="19">
        <f t="shared" si="63"/>
        <v>0</v>
      </c>
    </row>
    <row r="223" spans="1:129" ht="14.5" customHeight="1" x14ac:dyDescent="0.35">
      <c r="A223">
        <v>2735</v>
      </c>
      <c r="B223" t="s">
        <v>276</v>
      </c>
      <c r="C223" t="s">
        <v>3208</v>
      </c>
      <c r="D223" t="s">
        <v>3209</v>
      </c>
      <c r="E223" t="s">
        <v>3210</v>
      </c>
      <c r="F223" t="s">
        <v>3210</v>
      </c>
      <c r="H223" t="s">
        <v>2502</v>
      </c>
      <c r="I223">
        <v>2021</v>
      </c>
      <c r="J223" t="s">
        <v>3211</v>
      </c>
      <c r="O223" t="s">
        <v>3212</v>
      </c>
      <c r="P223" t="s">
        <v>192</v>
      </c>
      <c r="Q223" t="s">
        <v>3213</v>
      </c>
      <c r="R223" t="s">
        <v>140</v>
      </c>
      <c r="S223" t="s">
        <v>126</v>
      </c>
      <c r="T223" t="s">
        <v>389</v>
      </c>
      <c r="U223" t="s">
        <v>1855</v>
      </c>
      <c r="V223">
        <v>0</v>
      </c>
      <c r="W223">
        <v>0</v>
      </c>
      <c r="X223">
        <v>0</v>
      </c>
      <c r="Y223">
        <v>0</v>
      </c>
      <c r="Z223">
        <v>0</v>
      </c>
      <c r="AA223">
        <v>0</v>
      </c>
      <c r="AB223">
        <v>0</v>
      </c>
      <c r="AC223">
        <v>0</v>
      </c>
      <c r="AD223">
        <v>0</v>
      </c>
      <c r="AE223">
        <v>0</v>
      </c>
      <c r="AF223">
        <v>0</v>
      </c>
      <c r="AG223" s="28">
        <v>0</v>
      </c>
      <c r="AH223" s="28">
        <v>0</v>
      </c>
      <c r="AI223" s="28">
        <v>0</v>
      </c>
      <c r="AJ223" s="28">
        <v>0</v>
      </c>
      <c r="AK223" s="29">
        <f t="shared" si="48"/>
        <v>0</v>
      </c>
      <c r="AL223" s="30">
        <f t="shared" si="49"/>
        <v>0</v>
      </c>
      <c r="AM223" s="27">
        <v>0</v>
      </c>
      <c r="AN223" s="27">
        <v>0</v>
      </c>
      <c r="AO223" s="27">
        <v>0</v>
      </c>
      <c r="AP223" s="27">
        <v>0</v>
      </c>
      <c r="AQ223" s="27">
        <v>0</v>
      </c>
      <c r="AR223" s="27">
        <v>1</v>
      </c>
      <c r="AS223" s="31">
        <f t="shared" si="50"/>
        <v>1</v>
      </c>
      <c r="AT223" s="32">
        <f t="shared" si="51"/>
        <v>1</v>
      </c>
      <c r="AU223" s="24">
        <v>0</v>
      </c>
      <c r="AV223" s="24">
        <v>0</v>
      </c>
      <c r="AW223" s="24">
        <v>0</v>
      </c>
      <c r="AX223" s="24">
        <v>0</v>
      </c>
      <c r="AY223" s="24">
        <v>0</v>
      </c>
      <c r="AZ223" s="25">
        <f t="shared" si="52"/>
        <v>0</v>
      </c>
      <c r="BA223" s="26">
        <f t="shared" si="53"/>
        <v>0</v>
      </c>
      <c r="BB223" s="23">
        <f t="shared" si="54"/>
        <v>1</v>
      </c>
      <c r="BC223" s="20">
        <f t="shared" si="55"/>
        <v>1</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s="21">
        <v>1</v>
      </c>
      <c r="CR223" s="22">
        <v>0</v>
      </c>
      <c r="CS223" s="20">
        <v>0</v>
      </c>
      <c r="CT223" s="22">
        <v>0</v>
      </c>
      <c r="CU223" s="22">
        <v>1</v>
      </c>
      <c r="CV223" s="22">
        <v>0</v>
      </c>
      <c r="CW223" s="21">
        <v>0</v>
      </c>
      <c r="CX223" s="22">
        <v>0</v>
      </c>
      <c r="CY223" s="22">
        <v>0</v>
      </c>
      <c r="CZ223" s="21">
        <v>0</v>
      </c>
      <c r="DA223" s="22">
        <v>0</v>
      </c>
      <c r="DB223" s="22">
        <v>0</v>
      </c>
      <c r="DC223" s="21">
        <v>0</v>
      </c>
      <c r="DD223" s="22">
        <v>0</v>
      </c>
      <c r="DE223" s="22">
        <v>0</v>
      </c>
      <c r="DF223" s="22">
        <v>0</v>
      </c>
      <c r="DG223" s="21">
        <v>0</v>
      </c>
      <c r="DH223" s="21">
        <v>0</v>
      </c>
      <c r="DI223" s="21">
        <v>0</v>
      </c>
      <c r="DJ223" s="22">
        <v>0</v>
      </c>
      <c r="DK223" s="22">
        <v>0</v>
      </c>
      <c r="DL223" s="22">
        <v>0</v>
      </c>
      <c r="DM223" s="21">
        <v>0</v>
      </c>
      <c r="DN223" s="22">
        <v>0</v>
      </c>
      <c r="DO223" s="22">
        <v>0</v>
      </c>
      <c r="DP223" s="22">
        <v>0</v>
      </c>
      <c r="DQ223" s="21">
        <v>0</v>
      </c>
      <c r="DR223" s="19">
        <f t="shared" si="56"/>
        <v>0</v>
      </c>
      <c r="DS223" s="19">
        <f t="shared" si="57"/>
        <v>0</v>
      </c>
      <c r="DT223" s="20">
        <f t="shared" si="58"/>
        <v>0</v>
      </c>
      <c r="DU223" s="19">
        <f t="shared" si="59"/>
        <v>0</v>
      </c>
      <c r="DV223" s="19">
        <f t="shared" si="60"/>
        <v>0</v>
      </c>
      <c r="DW223" s="19">
        <f t="shared" si="61"/>
        <v>0</v>
      </c>
      <c r="DX223" s="19">
        <f t="shared" si="62"/>
        <v>0</v>
      </c>
      <c r="DY223" s="19">
        <f t="shared" si="63"/>
        <v>0</v>
      </c>
    </row>
    <row r="224" spans="1:129" ht="14.5" customHeight="1" x14ac:dyDescent="0.35">
      <c r="A224">
        <v>2517</v>
      </c>
      <c r="B224" t="s">
        <v>244</v>
      </c>
      <c r="C224" t="s">
        <v>1588</v>
      </c>
      <c r="D224" t="s">
        <v>1589</v>
      </c>
      <c r="E224" t="s">
        <v>1590</v>
      </c>
      <c r="G224" t="s">
        <v>1591</v>
      </c>
      <c r="H224" t="s">
        <v>1592</v>
      </c>
      <c r="I224">
        <v>2021</v>
      </c>
      <c r="J224" t="s">
        <v>1593</v>
      </c>
      <c r="K224" t="s">
        <v>1594</v>
      </c>
      <c r="L224">
        <v>12</v>
      </c>
      <c r="M224">
        <v>5</v>
      </c>
      <c r="N224">
        <v>101188</v>
      </c>
      <c r="O224" t="s">
        <v>182</v>
      </c>
      <c r="P224" t="s">
        <v>123</v>
      </c>
      <c r="Q224" t="s">
        <v>1595</v>
      </c>
      <c r="R224" t="s">
        <v>140</v>
      </c>
      <c r="S224" t="s">
        <v>126</v>
      </c>
      <c r="T224" t="s">
        <v>127</v>
      </c>
      <c r="U224" t="s">
        <v>1596</v>
      </c>
      <c r="V224">
        <v>0</v>
      </c>
      <c r="W224">
        <v>0</v>
      </c>
      <c r="X224">
        <v>0</v>
      </c>
      <c r="Y224">
        <v>0</v>
      </c>
      <c r="Z224">
        <v>0</v>
      </c>
      <c r="AA224">
        <v>0</v>
      </c>
      <c r="AB224">
        <v>0</v>
      </c>
      <c r="AC224">
        <v>0</v>
      </c>
      <c r="AD224">
        <v>0</v>
      </c>
      <c r="AE224">
        <v>0</v>
      </c>
      <c r="AF224">
        <v>0</v>
      </c>
      <c r="AG224" s="28">
        <v>0</v>
      </c>
      <c r="AH224" s="28">
        <v>0</v>
      </c>
      <c r="AI224" s="28">
        <v>0</v>
      </c>
      <c r="AJ224" s="28">
        <v>0</v>
      </c>
      <c r="AK224" s="29">
        <f t="shared" si="48"/>
        <v>0</v>
      </c>
      <c r="AL224" s="30">
        <f t="shared" si="49"/>
        <v>0</v>
      </c>
      <c r="AM224" s="27">
        <v>0</v>
      </c>
      <c r="AN224" s="27">
        <v>0</v>
      </c>
      <c r="AO224" s="27">
        <v>0</v>
      </c>
      <c r="AP224" s="27">
        <v>0</v>
      </c>
      <c r="AQ224" s="27">
        <v>0</v>
      </c>
      <c r="AR224" s="27">
        <v>0</v>
      </c>
      <c r="AS224" s="31">
        <f t="shared" si="50"/>
        <v>0</v>
      </c>
      <c r="AT224" s="32">
        <f t="shared" si="51"/>
        <v>0</v>
      </c>
      <c r="AU224" s="24">
        <v>1</v>
      </c>
      <c r="AV224" s="24">
        <v>0</v>
      </c>
      <c r="AW224" s="24">
        <v>0</v>
      </c>
      <c r="AX224" s="24">
        <v>0</v>
      </c>
      <c r="AY224" s="24">
        <v>0</v>
      </c>
      <c r="AZ224" s="25">
        <f t="shared" si="52"/>
        <v>1</v>
      </c>
      <c r="BA224" s="26">
        <f t="shared" si="53"/>
        <v>1</v>
      </c>
      <c r="BB224" s="23">
        <f t="shared" si="54"/>
        <v>1</v>
      </c>
      <c r="BC224" s="20">
        <f t="shared" si="55"/>
        <v>1</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1</v>
      </c>
      <c r="CL224">
        <v>0</v>
      </c>
      <c r="CM224">
        <v>0</v>
      </c>
      <c r="CN224">
        <v>0</v>
      </c>
      <c r="CO224">
        <v>0</v>
      </c>
      <c r="CP224">
        <v>0</v>
      </c>
      <c r="CQ224" s="21">
        <v>1</v>
      </c>
      <c r="CR224" s="22">
        <v>0</v>
      </c>
      <c r="CS224" s="20">
        <v>1</v>
      </c>
      <c r="CT224" s="22">
        <v>0</v>
      </c>
      <c r="CU224" s="22">
        <v>0</v>
      </c>
      <c r="CV224" s="22">
        <v>0</v>
      </c>
      <c r="CW224" s="21">
        <v>0</v>
      </c>
      <c r="CX224" s="22">
        <v>0</v>
      </c>
      <c r="CY224" s="22">
        <v>0</v>
      </c>
      <c r="CZ224" s="21">
        <v>0</v>
      </c>
      <c r="DA224" s="22">
        <v>0</v>
      </c>
      <c r="DB224" s="22">
        <v>0</v>
      </c>
      <c r="DC224" s="21">
        <v>0</v>
      </c>
      <c r="DD224" s="22">
        <v>0</v>
      </c>
      <c r="DE224" s="22">
        <v>0</v>
      </c>
      <c r="DF224" s="22">
        <v>0</v>
      </c>
      <c r="DG224" s="21">
        <v>0</v>
      </c>
      <c r="DH224" s="21">
        <v>0</v>
      </c>
      <c r="DI224" s="21">
        <v>0</v>
      </c>
      <c r="DJ224" s="22">
        <v>0</v>
      </c>
      <c r="DK224" s="22">
        <v>0</v>
      </c>
      <c r="DL224" s="22">
        <v>0</v>
      </c>
      <c r="DM224" s="21">
        <v>0</v>
      </c>
      <c r="DN224" s="22">
        <v>0</v>
      </c>
      <c r="DO224" s="22">
        <v>0</v>
      </c>
      <c r="DP224" s="22">
        <v>0</v>
      </c>
      <c r="DQ224" s="21">
        <v>0</v>
      </c>
      <c r="DR224" s="19">
        <f t="shared" si="56"/>
        <v>0</v>
      </c>
      <c r="DS224" s="19">
        <f t="shared" si="57"/>
        <v>0</v>
      </c>
      <c r="DT224" s="20">
        <f t="shared" si="58"/>
        <v>1</v>
      </c>
      <c r="DU224" s="19">
        <f t="shared" si="59"/>
        <v>0</v>
      </c>
      <c r="DV224" s="19">
        <f t="shared" si="60"/>
        <v>0</v>
      </c>
      <c r="DW224" s="19">
        <f t="shared" si="61"/>
        <v>0</v>
      </c>
      <c r="DX224" s="19">
        <f t="shared" si="62"/>
        <v>0</v>
      </c>
      <c r="DY224" s="19">
        <f t="shared" si="63"/>
        <v>0</v>
      </c>
    </row>
    <row r="225" spans="1:129" ht="14.5" customHeight="1" x14ac:dyDescent="0.35">
      <c r="A225">
        <v>2627</v>
      </c>
      <c r="B225" t="s">
        <v>485</v>
      </c>
      <c r="C225" t="s">
        <v>2532</v>
      </c>
      <c r="D225" t="s">
        <v>2533</v>
      </c>
      <c r="E225" t="s">
        <v>2534</v>
      </c>
      <c r="F225" t="s">
        <v>489</v>
      </c>
      <c r="G225" t="s">
        <v>2535</v>
      </c>
      <c r="H225" t="s">
        <v>2519</v>
      </c>
      <c r="I225">
        <v>2021</v>
      </c>
      <c r="J225" t="s">
        <v>2536</v>
      </c>
      <c r="K225" t="s">
        <v>2529</v>
      </c>
      <c r="L225">
        <v>57</v>
      </c>
      <c r="N225" t="s">
        <v>2537</v>
      </c>
      <c r="P225" t="s">
        <v>192</v>
      </c>
      <c r="Q225" t="s">
        <v>2538</v>
      </c>
      <c r="R225" t="s">
        <v>140</v>
      </c>
      <c r="S225" t="s">
        <v>126</v>
      </c>
      <c r="T225" t="s">
        <v>127</v>
      </c>
      <c r="U225" t="s">
        <v>1348</v>
      </c>
      <c r="V225">
        <v>0</v>
      </c>
      <c r="W225">
        <v>0</v>
      </c>
      <c r="X225">
        <v>0</v>
      </c>
      <c r="Y225">
        <v>0</v>
      </c>
      <c r="Z225">
        <v>0</v>
      </c>
      <c r="AA225">
        <v>0</v>
      </c>
      <c r="AB225">
        <v>0</v>
      </c>
      <c r="AC225">
        <v>0</v>
      </c>
      <c r="AD225">
        <v>0</v>
      </c>
      <c r="AE225">
        <v>0</v>
      </c>
      <c r="AF225">
        <v>0</v>
      </c>
      <c r="AG225" s="28">
        <v>0</v>
      </c>
      <c r="AH225" s="28">
        <v>0</v>
      </c>
      <c r="AI225" s="28">
        <v>0</v>
      </c>
      <c r="AJ225" s="28">
        <v>0</v>
      </c>
      <c r="AK225" s="29">
        <f t="shared" si="48"/>
        <v>0</v>
      </c>
      <c r="AL225" s="30">
        <f t="shared" si="49"/>
        <v>0</v>
      </c>
      <c r="AM225" s="27">
        <v>0</v>
      </c>
      <c r="AN225" s="27">
        <v>0</v>
      </c>
      <c r="AO225" s="27">
        <v>0</v>
      </c>
      <c r="AP225" s="27">
        <v>0</v>
      </c>
      <c r="AQ225" s="27">
        <v>0</v>
      </c>
      <c r="AR225" s="27">
        <v>0</v>
      </c>
      <c r="AS225" s="31">
        <f t="shared" si="50"/>
        <v>0</v>
      </c>
      <c r="AT225" s="32">
        <f t="shared" si="51"/>
        <v>0</v>
      </c>
      <c r="AU225" s="24">
        <v>0</v>
      </c>
      <c r="AV225" s="24">
        <v>1</v>
      </c>
      <c r="AW225" s="24">
        <v>0</v>
      </c>
      <c r="AX225" s="24">
        <v>0</v>
      </c>
      <c r="AY225" s="24">
        <v>0</v>
      </c>
      <c r="AZ225" s="25">
        <f t="shared" si="52"/>
        <v>1</v>
      </c>
      <c r="BA225" s="26">
        <f t="shared" si="53"/>
        <v>1</v>
      </c>
      <c r="BB225" s="23">
        <f t="shared" si="54"/>
        <v>1</v>
      </c>
      <c r="BC225" s="20">
        <f t="shared" si="55"/>
        <v>1</v>
      </c>
      <c r="BD225">
        <v>0</v>
      </c>
      <c r="BE225">
        <v>0</v>
      </c>
      <c r="BF225">
        <v>1</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s="21">
        <v>1</v>
      </c>
      <c r="CR225" s="22">
        <v>0</v>
      </c>
      <c r="CS225" s="20">
        <v>1</v>
      </c>
      <c r="CT225" s="22">
        <v>0</v>
      </c>
      <c r="CU225" s="22">
        <v>0</v>
      </c>
      <c r="CV225" s="22">
        <v>0</v>
      </c>
      <c r="CW225" s="21">
        <v>0</v>
      </c>
      <c r="CX225" s="22">
        <v>0</v>
      </c>
      <c r="CY225" s="22">
        <v>0</v>
      </c>
      <c r="CZ225" s="21">
        <v>0</v>
      </c>
      <c r="DA225" s="22">
        <v>0</v>
      </c>
      <c r="DB225" s="22">
        <v>0</v>
      </c>
      <c r="DC225" s="21">
        <v>0</v>
      </c>
      <c r="DD225" s="22">
        <v>0</v>
      </c>
      <c r="DE225" s="22">
        <v>0</v>
      </c>
      <c r="DF225" s="22">
        <v>0</v>
      </c>
      <c r="DG225" s="21">
        <v>0</v>
      </c>
      <c r="DH225" s="21">
        <v>0</v>
      </c>
      <c r="DI225" s="21">
        <v>0</v>
      </c>
      <c r="DJ225" s="22">
        <v>0</v>
      </c>
      <c r="DK225" s="22">
        <v>0</v>
      </c>
      <c r="DL225" s="22">
        <v>0</v>
      </c>
      <c r="DM225" s="21">
        <v>0</v>
      </c>
      <c r="DN225" s="22">
        <v>0</v>
      </c>
      <c r="DO225" s="22">
        <v>0</v>
      </c>
      <c r="DP225" s="22">
        <v>0</v>
      </c>
      <c r="DQ225" s="21">
        <v>0</v>
      </c>
      <c r="DR225" s="19">
        <f t="shared" si="56"/>
        <v>0</v>
      </c>
      <c r="DS225" s="19">
        <f t="shared" si="57"/>
        <v>0</v>
      </c>
      <c r="DT225" s="20">
        <f t="shared" si="58"/>
        <v>1</v>
      </c>
      <c r="DU225" s="19">
        <f t="shared" si="59"/>
        <v>0</v>
      </c>
      <c r="DV225" s="19">
        <f t="shared" si="60"/>
        <v>0</v>
      </c>
      <c r="DW225" s="19">
        <f t="shared" si="61"/>
        <v>0</v>
      </c>
      <c r="DX225" s="19">
        <f t="shared" si="62"/>
        <v>0</v>
      </c>
      <c r="DY225" s="19">
        <f t="shared" si="63"/>
        <v>0</v>
      </c>
    </row>
    <row r="226" spans="1:129" ht="14.5" customHeight="1" x14ac:dyDescent="0.35">
      <c r="A226">
        <v>2687</v>
      </c>
      <c r="B226" t="s">
        <v>276</v>
      </c>
      <c r="C226" t="s">
        <v>3003</v>
      </c>
      <c r="D226" t="s">
        <v>3004</v>
      </c>
      <c r="E226" t="s">
        <v>2997</v>
      </c>
      <c r="F226" t="s">
        <v>2997</v>
      </c>
      <c r="H226" t="s">
        <v>3005</v>
      </c>
      <c r="I226">
        <v>2021</v>
      </c>
      <c r="J226" t="s">
        <v>3006</v>
      </c>
      <c r="P226" t="s">
        <v>192</v>
      </c>
      <c r="Q226" t="s">
        <v>3007</v>
      </c>
      <c r="R226" t="s">
        <v>125</v>
      </c>
      <c r="S226" t="s">
        <v>377</v>
      </c>
      <c r="T226" t="s">
        <v>378</v>
      </c>
      <c r="U226" t="s">
        <v>570</v>
      </c>
      <c r="V226">
        <v>0</v>
      </c>
      <c r="W226">
        <v>0</v>
      </c>
      <c r="X226">
        <v>0</v>
      </c>
      <c r="Y226">
        <v>0</v>
      </c>
      <c r="Z226">
        <v>0</v>
      </c>
      <c r="AA226">
        <v>0</v>
      </c>
      <c r="AB226">
        <v>0</v>
      </c>
      <c r="AC226">
        <v>0</v>
      </c>
      <c r="AD226">
        <v>0</v>
      </c>
      <c r="AE226">
        <v>0</v>
      </c>
      <c r="AF226">
        <v>0</v>
      </c>
      <c r="AG226" s="28">
        <v>0</v>
      </c>
      <c r="AH226" s="28">
        <v>1</v>
      </c>
      <c r="AI226" s="28">
        <v>0</v>
      </c>
      <c r="AJ226" s="28">
        <v>0</v>
      </c>
      <c r="AK226" s="29">
        <f t="shared" si="48"/>
        <v>1</v>
      </c>
      <c r="AL226" s="30">
        <f t="shared" si="49"/>
        <v>1</v>
      </c>
      <c r="AM226" s="27">
        <v>0</v>
      </c>
      <c r="AN226" s="27">
        <v>0</v>
      </c>
      <c r="AO226" s="27">
        <v>0</v>
      </c>
      <c r="AP226" s="27">
        <v>0</v>
      </c>
      <c r="AQ226" s="27">
        <v>0</v>
      </c>
      <c r="AR226" s="27">
        <v>0</v>
      </c>
      <c r="AS226" s="31">
        <f t="shared" si="50"/>
        <v>0</v>
      </c>
      <c r="AT226" s="32">
        <f t="shared" si="51"/>
        <v>0</v>
      </c>
      <c r="AU226" s="24">
        <v>0</v>
      </c>
      <c r="AV226" s="24">
        <v>0</v>
      </c>
      <c r="AW226" s="24">
        <v>0</v>
      </c>
      <c r="AX226" s="24">
        <v>0</v>
      </c>
      <c r="AY226" s="24">
        <v>0</v>
      </c>
      <c r="AZ226" s="25">
        <f t="shared" si="52"/>
        <v>0</v>
      </c>
      <c r="BA226" s="26">
        <f t="shared" si="53"/>
        <v>0</v>
      </c>
      <c r="BB226" s="23">
        <f t="shared" si="54"/>
        <v>1</v>
      </c>
      <c r="BC226" s="20">
        <f t="shared" si="55"/>
        <v>1</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s="21">
        <v>0</v>
      </c>
      <c r="CR226" s="22">
        <v>0</v>
      </c>
      <c r="CS226" s="20">
        <v>0</v>
      </c>
      <c r="CT226" s="22">
        <v>0</v>
      </c>
      <c r="CU226" s="22">
        <v>0</v>
      </c>
      <c r="CV226" s="22">
        <v>0</v>
      </c>
      <c r="CW226" s="21">
        <v>0</v>
      </c>
      <c r="CX226" s="22">
        <v>0</v>
      </c>
      <c r="CY226" s="22">
        <v>0</v>
      </c>
      <c r="CZ226" s="21">
        <v>0</v>
      </c>
      <c r="DA226" s="22">
        <v>0</v>
      </c>
      <c r="DB226" s="22">
        <v>0</v>
      </c>
      <c r="DC226" s="21">
        <v>1</v>
      </c>
      <c r="DD226" s="22">
        <v>0</v>
      </c>
      <c r="DE226" s="22">
        <v>0</v>
      </c>
      <c r="DF226" s="22">
        <v>1</v>
      </c>
      <c r="DG226" s="21">
        <v>0</v>
      </c>
      <c r="DH226" s="21">
        <v>0</v>
      </c>
      <c r="DI226" s="21">
        <v>0</v>
      </c>
      <c r="DJ226" s="22">
        <v>0</v>
      </c>
      <c r="DK226" s="22">
        <v>0</v>
      </c>
      <c r="DL226" s="22">
        <v>0</v>
      </c>
      <c r="DM226" s="21">
        <v>0</v>
      </c>
      <c r="DN226" s="22">
        <v>0</v>
      </c>
      <c r="DO226" s="22">
        <v>0</v>
      </c>
      <c r="DP226" s="22">
        <v>0</v>
      </c>
      <c r="DQ226" s="21">
        <v>0</v>
      </c>
      <c r="DR226" s="19">
        <f t="shared" si="56"/>
        <v>0</v>
      </c>
      <c r="DS226" s="19">
        <f t="shared" si="57"/>
        <v>0</v>
      </c>
      <c r="DT226" s="20">
        <f t="shared" si="58"/>
        <v>0</v>
      </c>
      <c r="DU226" s="19">
        <f t="shared" si="59"/>
        <v>0</v>
      </c>
      <c r="DV226" s="19">
        <f t="shared" si="60"/>
        <v>0</v>
      </c>
      <c r="DW226" s="19">
        <f t="shared" si="61"/>
        <v>0</v>
      </c>
      <c r="DX226" s="19">
        <f t="shared" si="62"/>
        <v>0</v>
      </c>
      <c r="DY226" s="19">
        <f t="shared" si="63"/>
        <v>0</v>
      </c>
    </row>
    <row r="227" spans="1:129" ht="14.5" customHeight="1" x14ac:dyDescent="0.35">
      <c r="A227">
        <v>2693</v>
      </c>
      <c r="B227" t="s">
        <v>276</v>
      </c>
      <c r="C227" t="s">
        <v>3040</v>
      </c>
      <c r="D227" t="s">
        <v>3041</v>
      </c>
      <c r="E227" t="s">
        <v>2997</v>
      </c>
      <c r="F227" t="s">
        <v>2997</v>
      </c>
      <c r="H227" t="s">
        <v>2856</v>
      </c>
      <c r="I227">
        <v>2021</v>
      </c>
      <c r="J227" t="s">
        <v>3042</v>
      </c>
      <c r="P227" t="s">
        <v>192</v>
      </c>
      <c r="Q227" t="s">
        <v>3043</v>
      </c>
      <c r="R227" t="s">
        <v>125</v>
      </c>
      <c r="S227" t="s">
        <v>377</v>
      </c>
      <c r="T227" t="s">
        <v>378</v>
      </c>
      <c r="U227" t="s">
        <v>570</v>
      </c>
      <c r="V227">
        <v>0</v>
      </c>
      <c r="W227">
        <v>0</v>
      </c>
      <c r="X227">
        <v>0</v>
      </c>
      <c r="Y227">
        <v>0</v>
      </c>
      <c r="Z227">
        <v>0</v>
      </c>
      <c r="AA227">
        <v>0</v>
      </c>
      <c r="AB227">
        <v>0</v>
      </c>
      <c r="AC227">
        <v>0</v>
      </c>
      <c r="AD227">
        <v>0</v>
      </c>
      <c r="AE227">
        <v>0</v>
      </c>
      <c r="AF227">
        <v>0</v>
      </c>
      <c r="AG227" s="28">
        <v>0</v>
      </c>
      <c r="AH227" s="28">
        <v>1</v>
      </c>
      <c r="AI227" s="28">
        <v>0</v>
      </c>
      <c r="AJ227" s="28">
        <v>0</v>
      </c>
      <c r="AK227" s="29">
        <f t="shared" si="48"/>
        <v>1</v>
      </c>
      <c r="AL227" s="30">
        <f t="shared" si="49"/>
        <v>1</v>
      </c>
      <c r="AM227" s="27">
        <v>0</v>
      </c>
      <c r="AN227" s="27">
        <v>0</v>
      </c>
      <c r="AO227" s="27">
        <v>0</v>
      </c>
      <c r="AP227" s="27">
        <v>0</v>
      </c>
      <c r="AQ227" s="27">
        <v>0</v>
      </c>
      <c r="AR227" s="27">
        <v>0</v>
      </c>
      <c r="AS227" s="31">
        <f t="shared" si="50"/>
        <v>0</v>
      </c>
      <c r="AT227" s="32">
        <f t="shared" si="51"/>
        <v>0</v>
      </c>
      <c r="AU227" s="24">
        <v>0</v>
      </c>
      <c r="AV227" s="24">
        <v>0</v>
      </c>
      <c r="AW227" s="24">
        <v>0</v>
      </c>
      <c r="AX227" s="24">
        <v>0</v>
      </c>
      <c r="AY227" s="24">
        <v>0</v>
      </c>
      <c r="AZ227" s="25">
        <f t="shared" si="52"/>
        <v>0</v>
      </c>
      <c r="BA227" s="26">
        <f t="shared" si="53"/>
        <v>0</v>
      </c>
      <c r="BB227" s="23">
        <f t="shared" si="54"/>
        <v>1</v>
      </c>
      <c r="BC227" s="20">
        <f t="shared" si="55"/>
        <v>1</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s="21">
        <v>0</v>
      </c>
      <c r="CR227" s="22">
        <v>0</v>
      </c>
      <c r="CS227" s="20">
        <v>0</v>
      </c>
      <c r="CT227" s="22">
        <v>0</v>
      </c>
      <c r="CU227" s="22">
        <v>0</v>
      </c>
      <c r="CV227" s="22">
        <v>0</v>
      </c>
      <c r="CW227" s="21">
        <v>0</v>
      </c>
      <c r="CX227" s="22">
        <v>0</v>
      </c>
      <c r="CY227" s="22">
        <v>0</v>
      </c>
      <c r="CZ227" s="21">
        <v>0</v>
      </c>
      <c r="DA227" s="22">
        <v>0</v>
      </c>
      <c r="DB227" s="22">
        <v>0</v>
      </c>
      <c r="DC227" s="21">
        <v>1</v>
      </c>
      <c r="DD227" s="22">
        <v>0</v>
      </c>
      <c r="DE227" s="22">
        <v>0</v>
      </c>
      <c r="DF227" s="22">
        <v>1</v>
      </c>
      <c r="DG227" s="21">
        <v>0</v>
      </c>
      <c r="DH227" s="21">
        <v>0</v>
      </c>
      <c r="DI227" s="21">
        <v>0</v>
      </c>
      <c r="DJ227" s="22">
        <v>0</v>
      </c>
      <c r="DK227" s="22">
        <v>0</v>
      </c>
      <c r="DL227" s="22">
        <v>0</v>
      </c>
      <c r="DM227" s="21">
        <v>0</v>
      </c>
      <c r="DN227" s="22">
        <v>0</v>
      </c>
      <c r="DO227" s="22">
        <v>0</v>
      </c>
      <c r="DP227" s="22">
        <v>0</v>
      </c>
      <c r="DQ227" s="21">
        <v>0</v>
      </c>
      <c r="DR227" s="19">
        <f t="shared" si="56"/>
        <v>0</v>
      </c>
      <c r="DS227" s="19">
        <f t="shared" si="57"/>
        <v>0</v>
      </c>
      <c r="DT227" s="20">
        <f t="shared" si="58"/>
        <v>0</v>
      </c>
      <c r="DU227" s="19">
        <f t="shared" si="59"/>
        <v>0</v>
      </c>
      <c r="DV227" s="19">
        <f t="shared" si="60"/>
        <v>0</v>
      </c>
      <c r="DW227" s="19">
        <f t="shared" si="61"/>
        <v>0</v>
      </c>
      <c r="DX227" s="19">
        <f t="shared" si="62"/>
        <v>0</v>
      </c>
      <c r="DY227" s="19">
        <f t="shared" si="63"/>
        <v>0</v>
      </c>
    </row>
    <row r="228" spans="1:129" ht="14.5" customHeight="1" x14ac:dyDescent="0.35">
      <c r="A228">
        <v>2832</v>
      </c>
      <c r="B228" t="s">
        <v>185</v>
      </c>
      <c r="C228" t="s">
        <v>3709</v>
      </c>
      <c r="D228" t="s">
        <v>3710</v>
      </c>
      <c r="E228" t="s">
        <v>3711</v>
      </c>
      <c r="F228" t="s">
        <v>2997</v>
      </c>
      <c r="G228" t="s">
        <v>3712</v>
      </c>
      <c r="H228" t="s">
        <v>2753</v>
      </c>
      <c r="I228">
        <v>2021</v>
      </c>
      <c r="J228" t="s">
        <v>3614</v>
      </c>
      <c r="N228" t="s">
        <v>3713</v>
      </c>
      <c r="O228" t="s">
        <v>3714</v>
      </c>
      <c r="P228" t="s">
        <v>123</v>
      </c>
      <c r="Q228" t="s">
        <v>3715</v>
      </c>
      <c r="R228" t="s">
        <v>125</v>
      </c>
      <c r="S228" t="s">
        <v>1946</v>
      </c>
      <c r="U228" t="s">
        <v>570</v>
      </c>
      <c r="V228">
        <v>0</v>
      </c>
      <c r="W228">
        <v>0</v>
      </c>
      <c r="X228">
        <v>0</v>
      </c>
      <c r="Y228">
        <v>0</v>
      </c>
      <c r="Z228">
        <v>0</v>
      </c>
      <c r="AA228">
        <v>0</v>
      </c>
      <c r="AB228">
        <v>0</v>
      </c>
      <c r="AC228">
        <v>0</v>
      </c>
      <c r="AD228">
        <v>0</v>
      </c>
      <c r="AE228">
        <v>0</v>
      </c>
      <c r="AF228">
        <v>0</v>
      </c>
      <c r="AG228" s="28">
        <v>0</v>
      </c>
      <c r="AH228" s="28">
        <v>1</v>
      </c>
      <c r="AI228" s="28">
        <v>0</v>
      </c>
      <c r="AJ228" s="28">
        <v>0</v>
      </c>
      <c r="AK228" s="29">
        <f t="shared" si="48"/>
        <v>1</v>
      </c>
      <c r="AL228" s="30">
        <f t="shared" si="49"/>
        <v>1</v>
      </c>
      <c r="AM228" s="27">
        <v>0</v>
      </c>
      <c r="AN228" s="27">
        <v>0</v>
      </c>
      <c r="AO228" s="27">
        <v>0</v>
      </c>
      <c r="AP228" s="27">
        <v>0</v>
      </c>
      <c r="AQ228" s="27">
        <v>0</v>
      </c>
      <c r="AR228" s="27">
        <v>0</v>
      </c>
      <c r="AS228" s="31">
        <f t="shared" si="50"/>
        <v>0</v>
      </c>
      <c r="AT228" s="32">
        <f t="shared" si="51"/>
        <v>0</v>
      </c>
      <c r="AU228" s="24">
        <v>0</v>
      </c>
      <c r="AV228" s="24">
        <v>0</v>
      </c>
      <c r="AW228" s="24">
        <v>0</v>
      </c>
      <c r="AX228" s="24">
        <v>0</v>
      </c>
      <c r="AY228" s="24">
        <v>0</v>
      </c>
      <c r="AZ228" s="25">
        <f t="shared" si="52"/>
        <v>0</v>
      </c>
      <c r="BA228" s="26">
        <f t="shared" si="53"/>
        <v>0</v>
      </c>
      <c r="BB228" s="23">
        <f t="shared" si="54"/>
        <v>1</v>
      </c>
      <c r="BC228" s="20">
        <f t="shared" si="55"/>
        <v>1</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s="21">
        <v>0</v>
      </c>
      <c r="CR228" s="22">
        <v>0</v>
      </c>
      <c r="CS228" s="20">
        <v>0</v>
      </c>
      <c r="CT228" s="22">
        <v>0</v>
      </c>
      <c r="CU228" s="22">
        <v>0</v>
      </c>
      <c r="CV228" s="22">
        <v>0</v>
      </c>
      <c r="CW228" s="21">
        <v>0</v>
      </c>
      <c r="CX228" s="22">
        <v>0</v>
      </c>
      <c r="CY228" s="22">
        <v>0</v>
      </c>
      <c r="CZ228" s="21">
        <v>0</v>
      </c>
      <c r="DA228" s="22">
        <v>0</v>
      </c>
      <c r="DB228" s="22">
        <v>0</v>
      </c>
      <c r="DC228" s="21">
        <v>0</v>
      </c>
      <c r="DD228" s="22">
        <v>0</v>
      </c>
      <c r="DE228" s="22">
        <v>0</v>
      </c>
      <c r="DF228" s="22">
        <v>0</v>
      </c>
      <c r="DG228" s="21">
        <v>0</v>
      </c>
      <c r="DH228" s="21">
        <v>1</v>
      </c>
      <c r="DI228" s="21">
        <v>0</v>
      </c>
      <c r="DJ228" s="22">
        <v>0</v>
      </c>
      <c r="DK228" s="22">
        <v>0</v>
      </c>
      <c r="DL228" s="22">
        <v>0</v>
      </c>
      <c r="DM228" s="21">
        <v>0</v>
      </c>
      <c r="DN228" s="22">
        <v>0</v>
      </c>
      <c r="DO228" s="22">
        <v>0</v>
      </c>
      <c r="DP228" s="22">
        <v>0</v>
      </c>
      <c r="DQ228" s="21">
        <v>0</v>
      </c>
      <c r="DR228" s="19">
        <f t="shared" si="56"/>
        <v>0</v>
      </c>
      <c r="DS228" s="19">
        <f t="shared" si="57"/>
        <v>0</v>
      </c>
      <c r="DT228" s="20">
        <f t="shared" si="58"/>
        <v>0</v>
      </c>
      <c r="DU228" s="19">
        <f t="shared" si="59"/>
        <v>0</v>
      </c>
      <c r="DV228" s="19">
        <f t="shared" si="60"/>
        <v>0</v>
      </c>
      <c r="DW228" s="19">
        <f t="shared" si="61"/>
        <v>1</v>
      </c>
      <c r="DX228" s="19">
        <f t="shared" si="62"/>
        <v>0</v>
      </c>
      <c r="DY228" s="19">
        <f t="shared" si="63"/>
        <v>0</v>
      </c>
    </row>
    <row r="229" spans="1:129" ht="14.5" customHeight="1" x14ac:dyDescent="0.35">
      <c r="A229">
        <v>2118</v>
      </c>
      <c r="B229" t="s">
        <v>113</v>
      </c>
      <c r="C229" t="s">
        <v>142</v>
      </c>
      <c r="D229" t="s">
        <v>143</v>
      </c>
      <c r="E229" t="s">
        <v>144</v>
      </c>
      <c r="F229" t="s">
        <v>117</v>
      </c>
      <c r="G229" t="s">
        <v>145</v>
      </c>
      <c r="H229" t="s">
        <v>119</v>
      </c>
      <c r="I229">
        <v>2021</v>
      </c>
      <c r="J229" t="s">
        <v>146</v>
      </c>
      <c r="K229" t="s">
        <v>147</v>
      </c>
      <c r="N229" t="s">
        <v>148</v>
      </c>
      <c r="O229" t="s">
        <v>149</v>
      </c>
      <c r="P229" t="s">
        <v>123</v>
      </c>
      <c r="Q229" t="s">
        <v>150</v>
      </c>
      <c r="R229" t="s">
        <v>125</v>
      </c>
      <c r="S229" t="s">
        <v>126</v>
      </c>
      <c r="T229" t="s">
        <v>127</v>
      </c>
      <c r="U229" t="s">
        <v>151</v>
      </c>
      <c r="V229">
        <v>0</v>
      </c>
      <c r="W229">
        <v>0</v>
      </c>
      <c r="X229">
        <v>0</v>
      </c>
      <c r="Y229">
        <v>0</v>
      </c>
      <c r="Z229">
        <v>0</v>
      </c>
      <c r="AA229">
        <v>0</v>
      </c>
      <c r="AB229">
        <v>0</v>
      </c>
      <c r="AC229">
        <v>0</v>
      </c>
      <c r="AD229">
        <v>0</v>
      </c>
      <c r="AE229">
        <v>0</v>
      </c>
      <c r="AF229">
        <v>0</v>
      </c>
      <c r="AG229" s="28">
        <v>0</v>
      </c>
      <c r="AH229" s="28">
        <v>0</v>
      </c>
      <c r="AI229" s="28">
        <v>0</v>
      </c>
      <c r="AJ229" s="28">
        <v>0</v>
      </c>
      <c r="AK229" s="29">
        <f t="shared" si="48"/>
        <v>0</v>
      </c>
      <c r="AL229" s="30">
        <f t="shared" si="49"/>
        <v>0</v>
      </c>
      <c r="AM229" s="27">
        <v>0</v>
      </c>
      <c r="AN229" s="27">
        <v>0</v>
      </c>
      <c r="AO229" s="27">
        <v>0</v>
      </c>
      <c r="AP229" s="27">
        <v>0</v>
      </c>
      <c r="AQ229" s="27">
        <v>0</v>
      </c>
      <c r="AR229" s="27">
        <v>0</v>
      </c>
      <c r="AS229" s="31">
        <f t="shared" si="50"/>
        <v>0</v>
      </c>
      <c r="AT229" s="32">
        <f t="shared" si="51"/>
        <v>0</v>
      </c>
      <c r="AU229" s="24">
        <v>0</v>
      </c>
      <c r="AV229" s="24">
        <v>1</v>
      </c>
      <c r="AW229" s="24">
        <v>0</v>
      </c>
      <c r="AX229" s="24">
        <v>0</v>
      </c>
      <c r="AY229" s="24">
        <v>0</v>
      </c>
      <c r="AZ229" s="25">
        <f t="shared" si="52"/>
        <v>1</v>
      </c>
      <c r="BA229" s="26">
        <f t="shared" si="53"/>
        <v>1</v>
      </c>
      <c r="BB229" s="23">
        <f t="shared" si="54"/>
        <v>1</v>
      </c>
      <c r="BC229" s="20">
        <f t="shared" si="55"/>
        <v>1</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s="21">
        <v>1</v>
      </c>
      <c r="CR229" s="22">
        <v>0</v>
      </c>
      <c r="CS229" s="20">
        <v>1</v>
      </c>
      <c r="CT229" s="22">
        <v>0</v>
      </c>
      <c r="CU229" s="22">
        <v>0</v>
      </c>
      <c r="CV229" s="22">
        <v>0</v>
      </c>
      <c r="CW229" s="21">
        <v>0</v>
      </c>
      <c r="CX229" s="22">
        <v>0</v>
      </c>
      <c r="CY229" s="22">
        <v>0</v>
      </c>
      <c r="CZ229" s="21">
        <v>0</v>
      </c>
      <c r="DA229" s="22">
        <v>0</v>
      </c>
      <c r="DB229" s="22">
        <v>0</v>
      </c>
      <c r="DC229" s="21">
        <v>0</v>
      </c>
      <c r="DD229" s="22">
        <v>0</v>
      </c>
      <c r="DE229" s="22">
        <v>0</v>
      </c>
      <c r="DF229" s="22">
        <v>0</v>
      </c>
      <c r="DG229" s="21">
        <v>0</v>
      </c>
      <c r="DH229" s="21">
        <v>0</v>
      </c>
      <c r="DI229" s="21">
        <v>0</v>
      </c>
      <c r="DJ229" s="22">
        <v>0</v>
      </c>
      <c r="DK229" s="22">
        <v>0</v>
      </c>
      <c r="DL229" s="22">
        <v>0</v>
      </c>
      <c r="DM229" s="21">
        <v>0</v>
      </c>
      <c r="DN229" s="22">
        <v>0</v>
      </c>
      <c r="DO229" s="22">
        <v>0</v>
      </c>
      <c r="DP229" s="22">
        <v>0</v>
      </c>
      <c r="DQ229" s="21">
        <v>0</v>
      </c>
      <c r="DR229" s="19">
        <f t="shared" si="56"/>
        <v>0</v>
      </c>
      <c r="DS229" s="19">
        <f t="shared" si="57"/>
        <v>0</v>
      </c>
      <c r="DT229" s="20">
        <f t="shared" si="58"/>
        <v>1</v>
      </c>
      <c r="DU229" s="19">
        <f t="shared" si="59"/>
        <v>0</v>
      </c>
      <c r="DV229" s="19">
        <f t="shared" si="60"/>
        <v>0</v>
      </c>
      <c r="DW229" s="19">
        <f t="shared" si="61"/>
        <v>0</v>
      </c>
      <c r="DX229" s="19">
        <f t="shared" si="62"/>
        <v>0</v>
      </c>
      <c r="DY229" s="19">
        <f t="shared" si="63"/>
        <v>0</v>
      </c>
    </row>
    <row r="230" spans="1:129" ht="14.5" customHeight="1" x14ac:dyDescent="0.35">
      <c r="A230">
        <v>2484</v>
      </c>
      <c r="B230" t="s">
        <v>113</v>
      </c>
      <c r="C230" t="s">
        <v>1312</v>
      </c>
      <c r="D230" t="s">
        <v>1313</v>
      </c>
      <c r="E230" t="s">
        <v>1314</v>
      </c>
      <c r="F230" t="s">
        <v>1315</v>
      </c>
      <c r="G230" t="s">
        <v>1316</v>
      </c>
      <c r="H230" t="s">
        <v>1317</v>
      </c>
      <c r="I230">
        <v>2021</v>
      </c>
      <c r="J230" t="s">
        <v>1318</v>
      </c>
      <c r="K230" t="s">
        <v>136</v>
      </c>
      <c r="O230" t="s">
        <v>138</v>
      </c>
      <c r="P230" t="s">
        <v>123</v>
      </c>
      <c r="Q230" t="s">
        <v>1319</v>
      </c>
      <c r="R230" t="s">
        <v>140</v>
      </c>
      <c r="S230" t="s">
        <v>126</v>
      </c>
      <c r="T230" t="s">
        <v>127</v>
      </c>
      <c r="U230" t="s">
        <v>1320</v>
      </c>
      <c r="V230">
        <v>0</v>
      </c>
      <c r="W230">
        <v>1</v>
      </c>
      <c r="X230">
        <v>1</v>
      </c>
      <c r="Y230">
        <v>0</v>
      </c>
      <c r="Z230">
        <v>0</v>
      </c>
      <c r="AA230">
        <v>0</v>
      </c>
      <c r="AB230">
        <v>0</v>
      </c>
      <c r="AC230">
        <v>0</v>
      </c>
      <c r="AD230">
        <v>0</v>
      </c>
      <c r="AE230">
        <v>0</v>
      </c>
      <c r="AF230">
        <v>0</v>
      </c>
      <c r="AG230" s="28">
        <v>0</v>
      </c>
      <c r="AH230" s="28">
        <v>0</v>
      </c>
      <c r="AI230" s="28">
        <v>0</v>
      </c>
      <c r="AJ230" s="28">
        <v>0</v>
      </c>
      <c r="AK230" s="29">
        <f t="shared" si="48"/>
        <v>0</v>
      </c>
      <c r="AL230" s="30">
        <f t="shared" si="49"/>
        <v>0</v>
      </c>
      <c r="AM230" s="27">
        <v>0</v>
      </c>
      <c r="AN230" s="27">
        <v>0</v>
      </c>
      <c r="AO230" s="27">
        <v>0</v>
      </c>
      <c r="AP230" s="27">
        <v>0</v>
      </c>
      <c r="AQ230" s="27">
        <v>0</v>
      </c>
      <c r="AR230" s="27">
        <v>0</v>
      </c>
      <c r="AS230" s="31">
        <f t="shared" si="50"/>
        <v>0</v>
      </c>
      <c r="AT230" s="32">
        <f t="shared" si="51"/>
        <v>0</v>
      </c>
      <c r="AU230" s="24">
        <v>0</v>
      </c>
      <c r="AV230" s="24">
        <v>1</v>
      </c>
      <c r="AW230" s="24">
        <v>0</v>
      </c>
      <c r="AX230" s="24">
        <v>0</v>
      </c>
      <c r="AY230" s="24">
        <v>0</v>
      </c>
      <c r="AZ230" s="25">
        <f t="shared" si="52"/>
        <v>1</v>
      </c>
      <c r="BA230" s="26">
        <f t="shared" si="53"/>
        <v>1</v>
      </c>
      <c r="BB230" s="23">
        <f t="shared" si="54"/>
        <v>1</v>
      </c>
      <c r="BC230" s="20">
        <f t="shared" si="55"/>
        <v>1</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1</v>
      </c>
      <c r="CJ230">
        <v>0</v>
      </c>
      <c r="CK230">
        <v>0</v>
      </c>
      <c r="CL230">
        <v>0</v>
      </c>
      <c r="CM230">
        <v>0</v>
      </c>
      <c r="CN230">
        <v>0</v>
      </c>
      <c r="CO230">
        <v>0</v>
      </c>
      <c r="CP230">
        <v>0</v>
      </c>
      <c r="CQ230" s="21">
        <v>1</v>
      </c>
      <c r="CR230" s="22">
        <v>0</v>
      </c>
      <c r="CS230" s="20">
        <v>1</v>
      </c>
      <c r="CT230" s="22">
        <v>0</v>
      </c>
      <c r="CU230" s="22">
        <v>0</v>
      </c>
      <c r="CV230" s="22">
        <v>0</v>
      </c>
      <c r="CW230" s="21">
        <v>0</v>
      </c>
      <c r="CX230" s="22">
        <v>0</v>
      </c>
      <c r="CY230" s="22">
        <v>0</v>
      </c>
      <c r="CZ230" s="21">
        <v>0</v>
      </c>
      <c r="DA230" s="22">
        <v>0</v>
      </c>
      <c r="DB230" s="22">
        <v>0</v>
      </c>
      <c r="DC230" s="21">
        <v>0</v>
      </c>
      <c r="DD230" s="22">
        <v>0</v>
      </c>
      <c r="DE230" s="22">
        <v>0</v>
      </c>
      <c r="DF230" s="22">
        <v>0</v>
      </c>
      <c r="DG230" s="21">
        <v>0</v>
      </c>
      <c r="DH230" s="21">
        <v>0</v>
      </c>
      <c r="DI230" s="21">
        <v>0</v>
      </c>
      <c r="DJ230" s="22">
        <v>0</v>
      </c>
      <c r="DK230" s="22">
        <v>0</v>
      </c>
      <c r="DL230" s="22">
        <v>0</v>
      </c>
      <c r="DM230" s="21">
        <v>0</v>
      </c>
      <c r="DN230" s="22">
        <v>0</v>
      </c>
      <c r="DO230" s="22">
        <v>0</v>
      </c>
      <c r="DP230" s="22">
        <v>0</v>
      </c>
      <c r="DQ230" s="21">
        <v>0</v>
      </c>
      <c r="DR230" s="19">
        <f t="shared" si="56"/>
        <v>0</v>
      </c>
      <c r="DS230" s="19">
        <f t="shared" si="57"/>
        <v>0</v>
      </c>
      <c r="DT230" s="20">
        <f t="shared" si="58"/>
        <v>1</v>
      </c>
      <c r="DU230" s="19">
        <f t="shared" si="59"/>
        <v>0</v>
      </c>
      <c r="DV230" s="19">
        <f t="shared" si="60"/>
        <v>0</v>
      </c>
      <c r="DW230" s="19">
        <f t="shared" si="61"/>
        <v>0</v>
      </c>
      <c r="DX230" s="19">
        <f t="shared" si="62"/>
        <v>0</v>
      </c>
      <c r="DY230" s="19">
        <f t="shared" si="63"/>
        <v>0</v>
      </c>
    </row>
    <row r="231" spans="1:129" ht="14.5" customHeight="1" x14ac:dyDescent="0.35">
      <c r="A231">
        <v>2512</v>
      </c>
      <c r="B231" t="s">
        <v>416</v>
      </c>
      <c r="C231" t="s">
        <v>1545</v>
      </c>
      <c r="D231" t="s">
        <v>1546</v>
      </c>
      <c r="E231" t="s">
        <v>1547</v>
      </c>
      <c r="F231" t="s">
        <v>420</v>
      </c>
      <c r="G231" t="s">
        <v>1548</v>
      </c>
      <c r="H231" t="s">
        <v>1549</v>
      </c>
      <c r="I231">
        <v>2021</v>
      </c>
      <c r="J231" t="s">
        <v>1550</v>
      </c>
      <c r="K231" t="s">
        <v>1551</v>
      </c>
      <c r="O231" t="s">
        <v>138</v>
      </c>
      <c r="P231" t="s">
        <v>123</v>
      </c>
      <c r="Q231" t="s">
        <v>1552</v>
      </c>
      <c r="R231" t="s">
        <v>125</v>
      </c>
      <c r="S231" t="s">
        <v>126</v>
      </c>
      <c r="T231" t="s">
        <v>127</v>
      </c>
      <c r="U231" t="s">
        <v>1553</v>
      </c>
      <c r="V231">
        <v>0</v>
      </c>
      <c r="W231">
        <v>0</v>
      </c>
      <c r="X231">
        <v>0</v>
      </c>
      <c r="Y231">
        <v>0</v>
      </c>
      <c r="Z231">
        <v>0</v>
      </c>
      <c r="AA231">
        <v>0</v>
      </c>
      <c r="AB231">
        <v>0</v>
      </c>
      <c r="AC231">
        <v>0</v>
      </c>
      <c r="AD231">
        <v>0</v>
      </c>
      <c r="AE231">
        <v>0</v>
      </c>
      <c r="AF231">
        <v>0</v>
      </c>
      <c r="AG231" s="28">
        <v>0</v>
      </c>
      <c r="AH231" s="28">
        <v>0</v>
      </c>
      <c r="AI231" s="28">
        <v>0</v>
      </c>
      <c r="AJ231" s="28">
        <v>0</v>
      </c>
      <c r="AK231" s="29">
        <f t="shared" si="48"/>
        <v>0</v>
      </c>
      <c r="AL231" s="30">
        <f t="shared" si="49"/>
        <v>0</v>
      </c>
      <c r="AM231" s="27">
        <v>0</v>
      </c>
      <c r="AN231" s="27">
        <v>0</v>
      </c>
      <c r="AO231" s="27">
        <v>0</v>
      </c>
      <c r="AP231" s="27">
        <v>0</v>
      </c>
      <c r="AQ231" s="27">
        <v>0</v>
      </c>
      <c r="AR231" s="27">
        <v>0</v>
      </c>
      <c r="AS231" s="31">
        <f t="shared" si="50"/>
        <v>0</v>
      </c>
      <c r="AT231" s="32">
        <f t="shared" si="51"/>
        <v>0</v>
      </c>
      <c r="AU231" s="24">
        <v>0</v>
      </c>
      <c r="AV231" s="24">
        <v>0</v>
      </c>
      <c r="AW231" s="24">
        <v>0</v>
      </c>
      <c r="AX231" s="24">
        <v>0</v>
      </c>
      <c r="AY231" s="24">
        <v>1</v>
      </c>
      <c r="AZ231" s="25">
        <f t="shared" si="52"/>
        <v>1</v>
      </c>
      <c r="BA231" s="26">
        <f t="shared" si="53"/>
        <v>1</v>
      </c>
      <c r="BB231" s="23">
        <f t="shared" si="54"/>
        <v>1</v>
      </c>
      <c r="BC231" s="20">
        <f t="shared" si="55"/>
        <v>1</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s="21">
        <v>1</v>
      </c>
      <c r="CR231" s="22">
        <v>0</v>
      </c>
      <c r="CS231" s="20">
        <v>1</v>
      </c>
      <c r="CT231" s="22">
        <v>0</v>
      </c>
      <c r="CU231" s="22">
        <v>0</v>
      </c>
      <c r="CV231" s="22">
        <v>0</v>
      </c>
      <c r="CW231" s="21">
        <v>0</v>
      </c>
      <c r="CX231" s="22">
        <v>0</v>
      </c>
      <c r="CY231" s="22">
        <v>0</v>
      </c>
      <c r="CZ231" s="21">
        <v>0</v>
      </c>
      <c r="DA231" s="22">
        <v>0</v>
      </c>
      <c r="DB231" s="22">
        <v>0</v>
      </c>
      <c r="DC231" s="21">
        <v>0</v>
      </c>
      <c r="DD231" s="22">
        <v>0</v>
      </c>
      <c r="DE231" s="22">
        <v>0</v>
      </c>
      <c r="DF231" s="22">
        <v>0</v>
      </c>
      <c r="DG231" s="21">
        <v>0</v>
      </c>
      <c r="DH231" s="21">
        <v>0</v>
      </c>
      <c r="DI231" s="21">
        <v>0</v>
      </c>
      <c r="DJ231" s="22">
        <v>0</v>
      </c>
      <c r="DK231" s="22">
        <v>0</v>
      </c>
      <c r="DL231" s="22">
        <v>0</v>
      </c>
      <c r="DM231" s="21">
        <v>0</v>
      </c>
      <c r="DN231" s="22">
        <v>0</v>
      </c>
      <c r="DO231" s="22">
        <v>0</v>
      </c>
      <c r="DP231" s="22">
        <v>0</v>
      </c>
      <c r="DQ231" s="21">
        <v>0</v>
      </c>
      <c r="DR231" s="19">
        <f t="shared" si="56"/>
        <v>0</v>
      </c>
      <c r="DS231" s="19">
        <f t="shared" si="57"/>
        <v>0</v>
      </c>
      <c r="DT231" s="20">
        <f t="shared" si="58"/>
        <v>1</v>
      </c>
      <c r="DU231" s="19">
        <f t="shared" si="59"/>
        <v>0</v>
      </c>
      <c r="DV231" s="19">
        <f t="shared" si="60"/>
        <v>0</v>
      </c>
      <c r="DW231" s="19">
        <f t="shared" si="61"/>
        <v>0</v>
      </c>
      <c r="DX231" s="19">
        <f t="shared" si="62"/>
        <v>0</v>
      </c>
      <c r="DY231" s="19">
        <f t="shared" si="63"/>
        <v>0</v>
      </c>
    </row>
    <row r="232" spans="1:129" ht="14.5" customHeight="1" x14ac:dyDescent="0.35">
      <c r="A232">
        <v>2633</v>
      </c>
      <c r="B232" t="s">
        <v>185</v>
      </c>
      <c r="C232" t="s">
        <v>2584</v>
      </c>
      <c r="D232" t="s">
        <v>2585</v>
      </c>
      <c r="E232" t="s">
        <v>2586</v>
      </c>
      <c r="F232" t="s">
        <v>2578</v>
      </c>
      <c r="G232" t="s">
        <v>2587</v>
      </c>
      <c r="H232" t="s">
        <v>1924</v>
      </c>
      <c r="I232">
        <v>2021</v>
      </c>
      <c r="J232" t="s">
        <v>2588</v>
      </c>
      <c r="K232" t="s">
        <v>1479</v>
      </c>
      <c r="L232">
        <v>577</v>
      </c>
      <c r="N232">
        <v>117262</v>
      </c>
      <c r="O232" t="s">
        <v>182</v>
      </c>
      <c r="P232" t="s">
        <v>123</v>
      </c>
      <c r="Q232" t="s">
        <v>2589</v>
      </c>
      <c r="R232" t="s">
        <v>125</v>
      </c>
      <c r="S232" t="s">
        <v>126</v>
      </c>
      <c r="T232" t="s">
        <v>127</v>
      </c>
      <c r="U232" t="s">
        <v>2590</v>
      </c>
      <c r="V232">
        <v>0</v>
      </c>
      <c r="W232">
        <v>0</v>
      </c>
      <c r="X232">
        <v>0</v>
      </c>
      <c r="Y232">
        <v>0</v>
      </c>
      <c r="Z232">
        <v>0</v>
      </c>
      <c r="AA232">
        <v>0</v>
      </c>
      <c r="AB232">
        <v>0</v>
      </c>
      <c r="AC232">
        <v>0</v>
      </c>
      <c r="AD232">
        <v>0</v>
      </c>
      <c r="AE232">
        <v>0</v>
      </c>
      <c r="AF232">
        <v>0</v>
      </c>
      <c r="AG232" s="28">
        <v>0</v>
      </c>
      <c r="AH232" s="28">
        <v>0</v>
      </c>
      <c r="AI232" s="28">
        <v>0</v>
      </c>
      <c r="AJ232" s="28">
        <v>0</v>
      </c>
      <c r="AK232" s="29">
        <f t="shared" si="48"/>
        <v>0</v>
      </c>
      <c r="AL232" s="30">
        <f t="shared" si="49"/>
        <v>0</v>
      </c>
      <c r="AM232" s="27">
        <v>0</v>
      </c>
      <c r="AN232" s="27">
        <v>0</v>
      </c>
      <c r="AO232" s="27">
        <v>0</v>
      </c>
      <c r="AP232" s="27">
        <v>0</v>
      </c>
      <c r="AQ232" s="27">
        <v>0</v>
      </c>
      <c r="AR232" s="27">
        <v>0</v>
      </c>
      <c r="AS232" s="31">
        <f t="shared" si="50"/>
        <v>0</v>
      </c>
      <c r="AT232" s="32">
        <f t="shared" si="51"/>
        <v>0</v>
      </c>
      <c r="AU232" s="24">
        <v>0</v>
      </c>
      <c r="AV232" s="24">
        <v>1</v>
      </c>
      <c r="AW232" s="24">
        <v>0</v>
      </c>
      <c r="AX232" s="24">
        <v>0</v>
      </c>
      <c r="AY232" s="24">
        <v>0</v>
      </c>
      <c r="AZ232" s="25">
        <f t="shared" si="52"/>
        <v>1</v>
      </c>
      <c r="BA232" s="26">
        <f t="shared" si="53"/>
        <v>1</v>
      </c>
      <c r="BB232" s="23">
        <f t="shared" si="54"/>
        <v>1</v>
      </c>
      <c r="BC232" s="20">
        <f t="shared" si="55"/>
        <v>1</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1</v>
      </c>
      <c r="BY232">
        <v>0</v>
      </c>
      <c r="BZ232">
        <v>0</v>
      </c>
      <c r="CA232">
        <v>0</v>
      </c>
      <c r="CB232">
        <v>0</v>
      </c>
      <c r="CC232">
        <v>0</v>
      </c>
      <c r="CD232">
        <v>0</v>
      </c>
      <c r="CE232">
        <v>0</v>
      </c>
      <c r="CF232">
        <v>0</v>
      </c>
      <c r="CG232">
        <v>0</v>
      </c>
      <c r="CH232">
        <v>1</v>
      </c>
      <c r="CI232">
        <v>0</v>
      </c>
      <c r="CJ232">
        <v>0</v>
      </c>
      <c r="CK232">
        <v>0</v>
      </c>
      <c r="CL232">
        <v>0</v>
      </c>
      <c r="CM232">
        <v>0</v>
      </c>
      <c r="CN232">
        <v>0</v>
      </c>
      <c r="CO232">
        <v>0</v>
      </c>
      <c r="CP232">
        <v>0</v>
      </c>
      <c r="CQ232" s="21">
        <v>1</v>
      </c>
      <c r="CR232" s="22">
        <v>0</v>
      </c>
      <c r="CS232" s="20">
        <v>1</v>
      </c>
      <c r="CT232" s="22">
        <v>0</v>
      </c>
      <c r="CU232" s="22">
        <v>0</v>
      </c>
      <c r="CV232" s="22">
        <v>0</v>
      </c>
      <c r="CW232" s="21">
        <v>0</v>
      </c>
      <c r="CX232" s="22">
        <v>0</v>
      </c>
      <c r="CY232" s="22">
        <v>0</v>
      </c>
      <c r="CZ232" s="21">
        <v>0</v>
      </c>
      <c r="DA232" s="22">
        <v>0</v>
      </c>
      <c r="DB232" s="22">
        <v>0</v>
      </c>
      <c r="DC232" s="21">
        <v>0</v>
      </c>
      <c r="DD232" s="22">
        <v>0</v>
      </c>
      <c r="DE232" s="22">
        <v>0</v>
      </c>
      <c r="DF232" s="22">
        <v>0</v>
      </c>
      <c r="DG232" s="21">
        <v>0</v>
      </c>
      <c r="DH232" s="21">
        <v>0</v>
      </c>
      <c r="DI232" s="21">
        <v>0</v>
      </c>
      <c r="DJ232" s="22">
        <v>0</v>
      </c>
      <c r="DK232" s="22">
        <v>0</v>
      </c>
      <c r="DL232" s="22">
        <v>0</v>
      </c>
      <c r="DM232" s="21">
        <v>0</v>
      </c>
      <c r="DN232" s="22">
        <v>0</v>
      </c>
      <c r="DO232" s="22">
        <v>0</v>
      </c>
      <c r="DP232" s="22">
        <v>0</v>
      </c>
      <c r="DQ232" s="21">
        <v>0</v>
      </c>
      <c r="DR232" s="19">
        <f t="shared" si="56"/>
        <v>0</v>
      </c>
      <c r="DS232" s="19">
        <f t="shared" si="57"/>
        <v>0</v>
      </c>
      <c r="DT232" s="20">
        <f t="shared" si="58"/>
        <v>1</v>
      </c>
      <c r="DU232" s="19">
        <f t="shared" si="59"/>
        <v>0</v>
      </c>
      <c r="DV232" s="19">
        <f t="shared" si="60"/>
        <v>0</v>
      </c>
      <c r="DW232" s="19">
        <f t="shared" si="61"/>
        <v>0</v>
      </c>
      <c r="DX232" s="19">
        <f t="shared" si="62"/>
        <v>0</v>
      </c>
      <c r="DY232" s="19">
        <f t="shared" si="63"/>
        <v>0</v>
      </c>
    </row>
    <row r="233" spans="1:129" ht="14.5" customHeight="1" x14ac:dyDescent="0.35">
      <c r="A233">
        <v>2773</v>
      </c>
      <c r="B233" t="s">
        <v>3430</v>
      </c>
      <c r="C233" t="s">
        <v>3431</v>
      </c>
      <c r="D233" t="s">
        <v>3432</v>
      </c>
      <c r="E233" t="s">
        <v>3433</v>
      </c>
      <c r="F233" t="s">
        <v>553</v>
      </c>
      <c r="G233" t="s">
        <v>3434</v>
      </c>
      <c r="H233" t="s">
        <v>1164</v>
      </c>
      <c r="I233">
        <v>2021</v>
      </c>
      <c r="J233" t="s">
        <v>3435</v>
      </c>
      <c r="K233" t="s">
        <v>853</v>
      </c>
      <c r="O233" t="s">
        <v>122</v>
      </c>
      <c r="P233" t="s">
        <v>123</v>
      </c>
      <c r="Q233" t="s">
        <v>3436</v>
      </c>
      <c r="R233" s="53" t="s">
        <v>140</v>
      </c>
      <c r="S233" t="s">
        <v>126</v>
      </c>
      <c r="T233" t="s">
        <v>127</v>
      </c>
      <c r="U233" t="s">
        <v>1534</v>
      </c>
      <c r="V233">
        <v>0</v>
      </c>
      <c r="W233">
        <v>0</v>
      </c>
      <c r="X233">
        <v>0</v>
      </c>
      <c r="Y233">
        <v>0</v>
      </c>
      <c r="Z233">
        <v>0</v>
      </c>
      <c r="AA233">
        <v>0</v>
      </c>
      <c r="AB233">
        <v>0</v>
      </c>
      <c r="AC233">
        <v>0</v>
      </c>
      <c r="AD233">
        <v>0</v>
      </c>
      <c r="AE233">
        <v>0</v>
      </c>
      <c r="AF233">
        <v>0</v>
      </c>
      <c r="AG233" s="28">
        <v>0</v>
      </c>
      <c r="AH233" s="28">
        <v>0</v>
      </c>
      <c r="AI233" s="28">
        <v>0</v>
      </c>
      <c r="AJ233" s="28">
        <v>0</v>
      </c>
      <c r="AK233" s="29">
        <f t="shared" si="48"/>
        <v>0</v>
      </c>
      <c r="AL233" s="30">
        <f t="shared" si="49"/>
        <v>0</v>
      </c>
      <c r="AM233" s="27">
        <v>0</v>
      </c>
      <c r="AN233" s="27">
        <v>0</v>
      </c>
      <c r="AO233" s="27">
        <v>0</v>
      </c>
      <c r="AP233" s="27">
        <v>0</v>
      </c>
      <c r="AQ233" s="27">
        <v>0</v>
      </c>
      <c r="AR233" s="27">
        <v>0</v>
      </c>
      <c r="AS233" s="31">
        <f t="shared" si="50"/>
        <v>0</v>
      </c>
      <c r="AT233" s="32">
        <f t="shared" si="51"/>
        <v>0</v>
      </c>
      <c r="AU233" s="24">
        <v>0</v>
      </c>
      <c r="AV233" s="24">
        <v>0</v>
      </c>
      <c r="AW233" s="24">
        <v>0</v>
      </c>
      <c r="AX233" s="24">
        <v>1</v>
      </c>
      <c r="AY233" s="24">
        <v>0</v>
      </c>
      <c r="AZ233" s="25">
        <f t="shared" si="52"/>
        <v>1</v>
      </c>
      <c r="BA233" s="26">
        <f t="shared" si="53"/>
        <v>1</v>
      </c>
      <c r="BB233" s="23">
        <f t="shared" si="54"/>
        <v>1</v>
      </c>
      <c r="BC233" s="20">
        <f t="shared" si="55"/>
        <v>1</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s="21">
        <v>1</v>
      </c>
      <c r="CR233" s="22">
        <v>0</v>
      </c>
      <c r="CS233" s="20">
        <v>1</v>
      </c>
      <c r="CT233" s="22">
        <v>0</v>
      </c>
      <c r="CU233" s="22">
        <v>0</v>
      </c>
      <c r="CV233" s="22">
        <v>0</v>
      </c>
      <c r="CW233" s="21">
        <v>0</v>
      </c>
      <c r="CX233" s="22">
        <v>0</v>
      </c>
      <c r="CY233" s="22">
        <v>0</v>
      </c>
      <c r="CZ233" s="21">
        <v>0</v>
      </c>
      <c r="DA233" s="22">
        <v>0</v>
      </c>
      <c r="DB233" s="22">
        <v>0</v>
      </c>
      <c r="DC233" s="21">
        <v>0</v>
      </c>
      <c r="DD233" s="22">
        <v>0</v>
      </c>
      <c r="DE233" s="22">
        <v>0</v>
      </c>
      <c r="DF233" s="22">
        <v>0</v>
      </c>
      <c r="DG233" s="21">
        <v>0</v>
      </c>
      <c r="DH233" s="21">
        <v>0</v>
      </c>
      <c r="DI233" s="21">
        <v>0</v>
      </c>
      <c r="DJ233" s="22">
        <v>0</v>
      </c>
      <c r="DK233" s="22">
        <v>0</v>
      </c>
      <c r="DL233" s="22">
        <v>0</v>
      </c>
      <c r="DM233" s="21">
        <v>0</v>
      </c>
      <c r="DN233" s="22">
        <v>0</v>
      </c>
      <c r="DO233" s="22">
        <v>0</v>
      </c>
      <c r="DP233" s="22">
        <v>0</v>
      </c>
      <c r="DQ233" s="21">
        <v>0</v>
      </c>
      <c r="DR233" s="19">
        <f t="shared" si="56"/>
        <v>0</v>
      </c>
      <c r="DS233" s="19">
        <f t="shared" si="57"/>
        <v>0</v>
      </c>
      <c r="DT233" s="20">
        <f t="shared" si="58"/>
        <v>1</v>
      </c>
      <c r="DU233" s="19">
        <f t="shared" si="59"/>
        <v>0</v>
      </c>
      <c r="DV233" s="19">
        <f t="shared" si="60"/>
        <v>0</v>
      </c>
      <c r="DW233" s="19">
        <f t="shared" si="61"/>
        <v>0</v>
      </c>
      <c r="DX233" s="19">
        <f t="shared" si="62"/>
        <v>0</v>
      </c>
      <c r="DY233" s="19">
        <f t="shared" si="63"/>
        <v>0</v>
      </c>
    </row>
    <row r="234" spans="1:129" ht="14.5" customHeight="1" x14ac:dyDescent="0.35">
      <c r="A234">
        <v>2836</v>
      </c>
      <c r="B234" t="s">
        <v>244</v>
      </c>
      <c r="C234" t="s">
        <v>3734</v>
      </c>
      <c r="D234" t="s">
        <v>3735</v>
      </c>
      <c r="E234" t="s">
        <v>3729</v>
      </c>
      <c r="F234" t="s">
        <v>3729</v>
      </c>
      <c r="H234" t="s">
        <v>2364</v>
      </c>
      <c r="I234">
        <v>2021</v>
      </c>
      <c r="J234" t="s">
        <v>3736</v>
      </c>
      <c r="K234" t="s">
        <v>3721</v>
      </c>
      <c r="L234">
        <v>117</v>
      </c>
      <c r="M234">
        <v>1</v>
      </c>
      <c r="N234" t="s">
        <v>3737</v>
      </c>
      <c r="O234" t="s">
        <v>3723</v>
      </c>
      <c r="P234" t="s">
        <v>192</v>
      </c>
      <c r="Q234" t="s">
        <v>3738</v>
      </c>
      <c r="R234" t="s">
        <v>125</v>
      </c>
      <c r="S234" t="s">
        <v>126</v>
      </c>
      <c r="T234" t="s">
        <v>172</v>
      </c>
      <c r="U234" t="s">
        <v>3739</v>
      </c>
      <c r="V234">
        <v>1</v>
      </c>
      <c r="W234">
        <v>1</v>
      </c>
      <c r="X234">
        <v>1</v>
      </c>
      <c r="Y234">
        <v>0</v>
      </c>
      <c r="Z234">
        <v>0</v>
      </c>
      <c r="AA234">
        <v>0</v>
      </c>
      <c r="AB234">
        <v>0</v>
      </c>
      <c r="AC234">
        <v>0</v>
      </c>
      <c r="AD234">
        <v>0</v>
      </c>
      <c r="AE234">
        <v>0</v>
      </c>
      <c r="AF234">
        <v>0</v>
      </c>
      <c r="AG234" s="28">
        <v>0</v>
      </c>
      <c r="AH234" s="28">
        <v>0</v>
      </c>
      <c r="AI234" s="28">
        <v>0</v>
      </c>
      <c r="AJ234" s="28">
        <v>0</v>
      </c>
      <c r="AK234" s="29">
        <f t="shared" si="48"/>
        <v>0</v>
      </c>
      <c r="AL234" s="30">
        <f t="shared" si="49"/>
        <v>0</v>
      </c>
      <c r="AM234" s="27">
        <v>0</v>
      </c>
      <c r="AN234" s="27">
        <v>0</v>
      </c>
      <c r="AO234" s="27">
        <v>0</v>
      </c>
      <c r="AP234" s="27">
        <v>0</v>
      </c>
      <c r="AQ234" s="27">
        <v>0</v>
      </c>
      <c r="AR234" s="27">
        <v>0</v>
      </c>
      <c r="AS234" s="31">
        <f t="shared" si="50"/>
        <v>0</v>
      </c>
      <c r="AT234" s="32">
        <f t="shared" si="51"/>
        <v>0</v>
      </c>
      <c r="AU234" s="24">
        <v>0</v>
      </c>
      <c r="AV234" s="24">
        <v>0</v>
      </c>
      <c r="AW234" s="24">
        <v>0</v>
      </c>
      <c r="AX234" s="24">
        <v>0</v>
      </c>
      <c r="AY234" s="24">
        <v>1</v>
      </c>
      <c r="AZ234" s="25">
        <f t="shared" si="52"/>
        <v>1</v>
      </c>
      <c r="BA234" s="26">
        <f t="shared" si="53"/>
        <v>1</v>
      </c>
      <c r="BB234" s="23">
        <f t="shared" si="54"/>
        <v>1</v>
      </c>
      <c r="BC234" s="20">
        <f t="shared" si="55"/>
        <v>1</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s="21">
        <v>1</v>
      </c>
      <c r="CR234" s="22">
        <v>0</v>
      </c>
      <c r="CS234" s="20">
        <v>0</v>
      </c>
      <c r="CT234" s="22">
        <v>0</v>
      </c>
      <c r="CU234" s="22">
        <v>0</v>
      </c>
      <c r="CV234" s="22">
        <v>1</v>
      </c>
      <c r="CW234" s="21">
        <v>0</v>
      </c>
      <c r="CX234" s="22">
        <v>0</v>
      </c>
      <c r="CY234" s="22">
        <v>0</v>
      </c>
      <c r="CZ234" s="21">
        <v>0</v>
      </c>
      <c r="DA234" s="22">
        <v>0</v>
      </c>
      <c r="DB234" s="22">
        <v>0</v>
      </c>
      <c r="DC234" s="21">
        <v>0</v>
      </c>
      <c r="DD234" s="22">
        <v>0</v>
      </c>
      <c r="DE234" s="22">
        <v>0</v>
      </c>
      <c r="DF234" s="22">
        <v>0</v>
      </c>
      <c r="DG234" s="21">
        <v>0</v>
      </c>
      <c r="DH234" s="21">
        <v>0</v>
      </c>
      <c r="DI234" s="21">
        <v>0</v>
      </c>
      <c r="DJ234" s="22">
        <v>0</v>
      </c>
      <c r="DK234" s="22">
        <v>0</v>
      </c>
      <c r="DL234" s="22">
        <v>0</v>
      </c>
      <c r="DM234" s="21">
        <v>0</v>
      </c>
      <c r="DN234" s="22">
        <v>0</v>
      </c>
      <c r="DO234" s="22">
        <v>0</v>
      </c>
      <c r="DP234" s="22">
        <v>0</v>
      </c>
      <c r="DQ234" s="21">
        <v>0</v>
      </c>
      <c r="DR234" s="19">
        <f t="shared" si="56"/>
        <v>0</v>
      </c>
      <c r="DS234" s="19">
        <f t="shared" si="57"/>
        <v>1</v>
      </c>
      <c r="DT234" s="20">
        <f t="shared" si="58"/>
        <v>0</v>
      </c>
      <c r="DU234" s="19">
        <f t="shared" si="59"/>
        <v>0</v>
      </c>
      <c r="DV234" s="19">
        <f t="shared" si="60"/>
        <v>0</v>
      </c>
      <c r="DW234" s="19">
        <f t="shared" si="61"/>
        <v>0</v>
      </c>
      <c r="DX234" s="19">
        <f t="shared" si="62"/>
        <v>0</v>
      </c>
      <c r="DY234" s="19">
        <f t="shared" si="63"/>
        <v>0</v>
      </c>
    </row>
    <row r="235" spans="1:129" ht="14.5" customHeight="1" x14ac:dyDescent="0.35">
      <c r="A235">
        <v>2743</v>
      </c>
      <c r="B235" t="s">
        <v>244</v>
      </c>
      <c r="C235" t="s">
        <v>3252</v>
      </c>
      <c r="D235" t="s">
        <v>3253</v>
      </c>
      <c r="E235" t="s">
        <v>3254</v>
      </c>
      <c r="G235" t="s">
        <v>3255</v>
      </c>
      <c r="H235" t="s">
        <v>3256</v>
      </c>
      <c r="I235">
        <v>2021</v>
      </c>
      <c r="J235" t="s">
        <v>3257</v>
      </c>
      <c r="K235" t="s">
        <v>861</v>
      </c>
      <c r="N235" t="s">
        <v>3258</v>
      </c>
      <c r="O235" t="s">
        <v>863</v>
      </c>
      <c r="P235" t="s">
        <v>123</v>
      </c>
      <c r="Q235" t="s">
        <v>3259</v>
      </c>
      <c r="R235" t="s">
        <v>125</v>
      </c>
      <c r="S235" t="s">
        <v>126</v>
      </c>
      <c r="T235" t="s">
        <v>127</v>
      </c>
      <c r="U235" t="s">
        <v>865</v>
      </c>
      <c r="V235">
        <v>0</v>
      </c>
      <c r="W235">
        <v>0</v>
      </c>
      <c r="X235">
        <v>0</v>
      </c>
      <c r="Y235">
        <v>0</v>
      </c>
      <c r="Z235">
        <v>0</v>
      </c>
      <c r="AA235">
        <v>0</v>
      </c>
      <c r="AB235">
        <v>0</v>
      </c>
      <c r="AC235">
        <v>0</v>
      </c>
      <c r="AD235">
        <v>0</v>
      </c>
      <c r="AE235">
        <v>0</v>
      </c>
      <c r="AF235">
        <v>0</v>
      </c>
      <c r="AG235" s="28">
        <v>0</v>
      </c>
      <c r="AH235" s="28">
        <v>0</v>
      </c>
      <c r="AI235" s="28">
        <v>0</v>
      </c>
      <c r="AJ235" s="28">
        <v>0</v>
      </c>
      <c r="AK235" s="29">
        <f t="shared" si="48"/>
        <v>0</v>
      </c>
      <c r="AL235" s="30">
        <f t="shared" si="49"/>
        <v>0</v>
      </c>
      <c r="AM235" s="27">
        <v>0</v>
      </c>
      <c r="AN235" s="27">
        <v>0</v>
      </c>
      <c r="AO235" s="27">
        <v>0</v>
      </c>
      <c r="AP235" s="27">
        <v>0</v>
      </c>
      <c r="AQ235" s="27">
        <v>0</v>
      </c>
      <c r="AR235" s="27">
        <v>0</v>
      </c>
      <c r="AS235" s="31">
        <f t="shared" si="50"/>
        <v>0</v>
      </c>
      <c r="AT235" s="32">
        <f t="shared" si="51"/>
        <v>0</v>
      </c>
      <c r="AU235" s="24">
        <v>0</v>
      </c>
      <c r="AV235" s="24">
        <v>0</v>
      </c>
      <c r="AW235" s="24">
        <v>1</v>
      </c>
      <c r="AX235" s="24">
        <v>0</v>
      </c>
      <c r="AY235" s="24">
        <v>0</v>
      </c>
      <c r="AZ235" s="25">
        <f t="shared" si="52"/>
        <v>1</v>
      </c>
      <c r="BA235" s="26">
        <f t="shared" si="53"/>
        <v>1</v>
      </c>
      <c r="BB235" s="23">
        <f t="shared" si="54"/>
        <v>1</v>
      </c>
      <c r="BC235" s="20">
        <f t="shared" si="55"/>
        <v>1</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s="21">
        <v>1</v>
      </c>
      <c r="CR235" s="22">
        <v>0</v>
      </c>
      <c r="CS235" s="20">
        <v>1</v>
      </c>
      <c r="CT235" s="22">
        <v>0</v>
      </c>
      <c r="CU235" s="22">
        <v>0</v>
      </c>
      <c r="CV235" s="22">
        <v>0</v>
      </c>
      <c r="CW235" s="21">
        <v>0</v>
      </c>
      <c r="CX235" s="22">
        <v>0</v>
      </c>
      <c r="CY235" s="22">
        <v>0</v>
      </c>
      <c r="CZ235" s="21">
        <v>0</v>
      </c>
      <c r="DA235" s="22">
        <v>0</v>
      </c>
      <c r="DB235" s="22">
        <v>0</v>
      </c>
      <c r="DC235" s="21">
        <v>0</v>
      </c>
      <c r="DD235" s="22">
        <v>0</v>
      </c>
      <c r="DE235" s="22">
        <v>0</v>
      </c>
      <c r="DF235" s="22">
        <v>0</v>
      </c>
      <c r="DG235" s="21">
        <v>0</v>
      </c>
      <c r="DH235" s="21">
        <v>0</v>
      </c>
      <c r="DI235" s="21">
        <v>0</v>
      </c>
      <c r="DJ235" s="22">
        <v>0</v>
      </c>
      <c r="DK235" s="22">
        <v>0</v>
      </c>
      <c r="DL235" s="22">
        <v>0</v>
      </c>
      <c r="DM235" s="21">
        <v>0</v>
      </c>
      <c r="DN235" s="22">
        <v>0</v>
      </c>
      <c r="DO235" s="22">
        <v>0</v>
      </c>
      <c r="DP235" s="22">
        <v>0</v>
      </c>
      <c r="DQ235" s="21">
        <v>0</v>
      </c>
      <c r="DR235" s="19">
        <f t="shared" si="56"/>
        <v>0</v>
      </c>
      <c r="DS235" s="19">
        <f t="shared" si="57"/>
        <v>0</v>
      </c>
      <c r="DT235" s="20">
        <f t="shared" si="58"/>
        <v>1</v>
      </c>
      <c r="DU235" s="19">
        <f t="shared" si="59"/>
        <v>0</v>
      </c>
      <c r="DV235" s="19">
        <f t="shared" si="60"/>
        <v>0</v>
      </c>
      <c r="DW235" s="19">
        <f t="shared" si="61"/>
        <v>0</v>
      </c>
      <c r="DX235" s="19">
        <f t="shared" si="62"/>
        <v>0</v>
      </c>
      <c r="DY235" s="19">
        <f t="shared" si="63"/>
        <v>0</v>
      </c>
    </row>
    <row r="236" spans="1:129" ht="14.5" customHeight="1" x14ac:dyDescent="0.35">
      <c r="A236">
        <v>2409</v>
      </c>
      <c r="B236" t="s">
        <v>616</v>
      </c>
      <c r="C236" t="s">
        <v>617</v>
      </c>
      <c r="D236" t="s">
        <v>618</v>
      </c>
      <c r="E236" t="s">
        <v>619</v>
      </c>
      <c r="F236" t="s">
        <v>620</v>
      </c>
      <c r="G236" t="s">
        <v>621</v>
      </c>
      <c r="H236" t="s">
        <v>622</v>
      </c>
      <c r="I236">
        <v>2021</v>
      </c>
      <c r="J236" t="s">
        <v>623</v>
      </c>
      <c r="K236" t="s">
        <v>624</v>
      </c>
      <c r="L236">
        <v>44</v>
      </c>
      <c r="N236" t="s">
        <v>625</v>
      </c>
      <c r="O236" t="s">
        <v>207</v>
      </c>
      <c r="P236" t="s">
        <v>123</v>
      </c>
      <c r="Q236" t="s">
        <v>626</v>
      </c>
      <c r="R236" t="s">
        <v>140</v>
      </c>
      <c r="S236" t="s">
        <v>126</v>
      </c>
      <c r="T236" t="s">
        <v>127</v>
      </c>
      <c r="U236" t="s">
        <v>627</v>
      </c>
      <c r="V236">
        <v>0</v>
      </c>
      <c r="W236">
        <v>0</v>
      </c>
      <c r="X236">
        <v>1</v>
      </c>
      <c r="Y236">
        <v>0</v>
      </c>
      <c r="Z236">
        <v>0</v>
      </c>
      <c r="AA236">
        <v>0</v>
      </c>
      <c r="AB236">
        <v>0</v>
      </c>
      <c r="AC236">
        <v>0</v>
      </c>
      <c r="AD236">
        <v>0</v>
      </c>
      <c r="AE236">
        <v>1</v>
      </c>
      <c r="AF236">
        <v>0</v>
      </c>
      <c r="AG236" s="28">
        <v>0</v>
      </c>
      <c r="AH236" s="28">
        <v>0</v>
      </c>
      <c r="AI236" s="28">
        <v>0</v>
      </c>
      <c r="AJ236" s="28">
        <v>0</v>
      </c>
      <c r="AK236" s="29">
        <f t="shared" si="48"/>
        <v>0</v>
      </c>
      <c r="AL236" s="30">
        <f t="shared" si="49"/>
        <v>0</v>
      </c>
      <c r="AM236" s="27">
        <v>0</v>
      </c>
      <c r="AN236" s="27">
        <v>0</v>
      </c>
      <c r="AO236" s="27">
        <v>0</v>
      </c>
      <c r="AP236" s="27">
        <v>0</v>
      </c>
      <c r="AQ236" s="27">
        <v>0</v>
      </c>
      <c r="AR236" s="27">
        <v>0</v>
      </c>
      <c r="AS236" s="31">
        <f t="shared" si="50"/>
        <v>0</v>
      </c>
      <c r="AT236" s="32">
        <f t="shared" si="51"/>
        <v>0</v>
      </c>
      <c r="AU236" s="24">
        <v>0</v>
      </c>
      <c r="AV236" s="24">
        <v>0</v>
      </c>
      <c r="AW236" s="24">
        <v>0</v>
      </c>
      <c r="AX236" s="24">
        <v>0</v>
      </c>
      <c r="AY236" s="24">
        <v>1</v>
      </c>
      <c r="AZ236" s="25">
        <f t="shared" si="52"/>
        <v>1</v>
      </c>
      <c r="BA236" s="26">
        <f t="shared" si="53"/>
        <v>1</v>
      </c>
      <c r="BB236" s="23">
        <f t="shared" si="54"/>
        <v>1</v>
      </c>
      <c r="BC236" s="20">
        <f t="shared" si="55"/>
        <v>1</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s="21">
        <v>1</v>
      </c>
      <c r="CR236" s="22">
        <v>0</v>
      </c>
      <c r="CS236" s="20">
        <v>1</v>
      </c>
      <c r="CT236" s="22">
        <v>0</v>
      </c>
      <c r="CU236" s="22">
        <v>0</v>
      </c>
      <c r="CV236" s="22">
        <v>0</v>
      </c>
      <c r="CW236" s="21">
        <v>0</v>
      </c>
      <c r="CX236" s="22">
        <v>0</v>
      </c>
      <c r="CY236" s="22">
        <v>0</v>
      </c>
      <c r="CZ236" s="21">
        <v>0</v>
      </c>
      <c r="DA236" s="22">
        <v>0</v>
      </c>
      <c r="DB236" s="22">
        <v>0</v>
      </c>
      <c r="DC236" s="21">
        <v>0</v>
      </c>
      <c r="DD236" s="22">
        <v>0</v>
      </c>
      <c r="DE236" s="22">
        <v>0</v>
      </c>
      <c r="DF236" s="22">
        <v>0</v>
      </c>
      <c r="DG236" s="21">
        <v>0</v>
      </c>
      <c r="DH236" s="21">
        <v>0</v>
      </c>
      <c r="DI236" s="21">
        <v>0</v>
      </c>
      <c r="DJ236" s="22">
        <v>0</v>
      </c>
      <c r="DK236" s="22">
        <v>0</v>
      </c>
      <c r="DL236" s="22">
        <v>0</v>
      </c>
      <c r="DM236" s="21">
        <v>0</v>
      </c>
      <c r="DN236" s="22">
        <v>0</v>
      </c>
      <c r="DO236" s="22">
        <v>0</v>
      </c>
      <c r="DP236" s="22">
        <v>0</v>
      </c>
      <c r="DQ236" s="21">
        <v>0</v>
      </c>
      <c r="DR236" s="19">
        <f t="shared" si="56"/>
        <v>0</v>
      </c>
      <c r="DS236" s="19">
        <f t="shared" si="57"/>
        <v>0</v>
      </c>
      <c r="DT236" s="20">
        <f t="shared" si="58"/>
        <v>1</v>
      </c>
      <c r="DU236" s="19">
        <f t="shared" si="59"/>
        <v>0</v>
      </c>
      <c r="DV236" s="19">
        <f t="shared" si="60"/>
        <v>0</v>
      </c>
      <c r="DW236" s="19">
        <f t="shared" si="61"/>
        <v>0</v>
      </c>
      <c r="DX236" s="19">
        <f t="shared" si="62"/>
        <v>0</v>
      </c>
      <c r="DY236" s="19">
        <f t="shared" si="63"/>
        <v>0</v>
      </c>
    </row>
    <row r="237" spans="1:129" ht="14.5" customHeight="1" x14ac:dyDescent="0.35">
      <c r="A237">
        <v>2496</v>
      </c>
      <c r="B237" t="s">
        <v>1397</v>
      </c>
      <c r="C237" t="s">
        <v>1398</v>
      </c>
      <c r="D237" t="s">
        <v>1399</v>
      </c>
      <c r="E237" t="s">
        <v>1400</v>
      </c>
      <c r="G237" t="s">
        <v>1401</v>
      </c>
      <c r="H237" t="s">
        <v>902</v>
      </c>
      <c r="I237">
        <v>2021</v>
      </c>
      <c r="J237" t="s">
        <v>1402</v>
      </c>
      <c r="P237" t="s">
        <v>192</v>
      </c>
      <c r="Q237" t="s">
        <v>1403</v>
      </c>
      <c r="R237" t="s">
        <v>140</v>
      </c>
      <c r="S237" t="s">
        <v>126</v>
      </c>
      <c r="T237" t="s">
        <v>389</v>
      </c>
      <c r="U237" t="s">
        <v>1404</v>
      </c>
      <c r="V237">
        <v>0</v>
      </c>
      <c r="W237">
        <v>0</v>
      </c>
      <c r="X237">
        <v>0</v>
      </c>
      <c r="Y237">
        <v>0</v>
      </c>
      <c r="Z237">
        <v>1</v>
      </c>
      <c r="AA237">
        <v>0</v>
      </c>
      <c r="AB237">
        <v>0</v>
      </c>
      <c r="AC237">
        <v>0</v>
      </c>
      <c r="AD237">
        <v>0</v>
      </c>
      <c r="AE237">
        <v>0</v>
      </c>
      <c r="AF237">
        <v>0</v>
      </c>
      <c r="AG237" s="28">
        <v>0</v>
      </c>
      <c r="AH237" s="28">
        <v>1</v>
      </c>
      <c r="AI237" s="28">
        <v>0</v>
      </c>
      <c r="AJ237" s="28">
        <v>0</v>
      </c>
      <c r="AK237" s="29">
        <f t="shared" si="48"/>
        <v>1</v>
      </c>
      <c r="AL237" s="30">
        <f t="shared" si="49"/>
        <v>1</v>
      </c>
      <c r="AM237" s="27">
        <v>0</v>
      </c>
      <c r="AN237" s="27">
        <v>0</v>
      </c>
      <c r="AO237" s="27">
        <v>0</v>
      </c>
      <c r="AP237" s="27">
        <v>0</v>
      </c>
      <c r="AQ237" s="27">
        <v>0</v>
      </c>
      <c r="AR237" s="27">
        <v>0</v>
      </c>
      <c r="AS237" s="31">
        <f t="shared" si="50"/>
        <v>0</v>
      </c>
      <c r="AT237" s="32">
        <f t="shared" si="51"/>
        <v>0</v>
      </c>
      <c r="AU237" s="24">
        <v>0</v>
      </c>
      <c r="AV237" s="24">
        <v>0</v>
      </c>
      <c r="AW237" s="24">
        <v>0</v>
      </c>
      <c r="AX237" s="24">
        <v>0</v>
      </c>
      <c r="AY237" s="24">
        <v>0</v>
      </c>
      <c r="AZ237" s="25">
        <f t="shared" si="52"/>
        <v>0</v>
      </c>
      <c r="BA237" s="26">
        <f t="shared" si="53"/>
        <v>0</v>
      </c>
      <c r="BB237" s="23">
        <f t="shared" si="54"/>
        <v>1</v>
      </c>
      <c r="BC237" s="20">
        <f t="shared" si="55"/>
        <v>1</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s="21">
        <v>1</v>
      </c>
      <c r="CR237" s="22">
        <v>0</v>
      </c>
      <c r="CS237" s="20">
        <v>0</v>
      </c>
      <c r="CT237" s="22">
        <v>0</v>
      </c>
      <c r="CU237" s="22">
        <v>1</v>
      </c>
      <c r="CV237" s="22">
        <v>0</v>
      </c>
      <c r="CW237" s="21">
        <v>0</v>
      </c>
      <c r="CX237" s="22">
        <v>0</v>
      </c>
      <c r="CY237" s="22">
        <v>0</v>
      </c>
      <c r="CZ237" s="21">
        <v>0</v>
      </c>
      <c r="DA237" s="22">
        <v>0</v>
      </c>
      <c r="DB237" s="22">
        <v>0</v>
      </c>
      <c r="DC237" s="21">
        <v>0</v>
      </c>
      <c r="DD237" s="22">
        <v>0</v>
      </c>
      <c r="DE237" s="22">
        <v>0</v>
      </c>
      <c r="DF237" s="22">
        <v>0</v>
      </c>
      <c r="DG237" s="21">
        <v>0</v>
      </c>
      <c r="DH237" s="21">
        <v>0</v>
      </c>
      <c r="DI237" s="21">
        <v>0</v>
      </c>
      <c r="DJ237" s="22">
        <v>0</v>
      </c>
      <c r="DK237" s="22">
        <v>0</v>
      </c>
      <c r="DL237" s="22">
        <v>0</v>
      </c>
      <c r="DM237" s="21">
        <v>0</v>
      </c>
      <c r="DN237" s="22">
        <v>0</v>
      </c>
      <c r="DO237" s="22">
        <v>0</v>
      </c>
      <c r="DP237" s="22">
        <v>0</v>
      </c>
      <c r="DQ237" s="21">
        <v>0</v>
      </c>
      <c r="DR237" s="19">
        <f t="shared" si="56"/>
        <v>0</v>
      </c>
      <c r="DS237" s="19">
        <f t="shared" si="57"/>
        <v>0</v>
      </c>
      <c r="DT237" s="20">
        <f t="shared" si="58"/>
        <v>0</v>
      </c>
      <c r="DU237" s="19">
        <f t="shared" si="59"/>
        <v>0</v>
      </c>
      <c r="DV237" s="19">
        <f t="shared" si="60"/>
        <v>0</v>
      </c>
      <c r="DW237" s="19">
        <f t="shared" si="61"/>
        <v>0</v>
      </c>
      <c r="DX237" s="19">
        <f t="shared" si="62"/>
        <v>0</v>
      </c>
      <c r="DY237" s="19">
        <f t="shared" si="63"/>
        <v>0</v>
      </c>
    </row>
    <row r="238" spans="1:129" ht="14.5" customHeight="1" x14ac:dyDescent="0.35">
      <c r="A238">
        <v>2455</v>
      </c>
      <c r="B238" t="s">
        <v>485</v>
      </c>
      <c r="C238" t="s">
        <v>1032</v>
      </c>
      <c r="D238" t="s">
        <v>1033</v>
      </c>
      <c r="E238" t="s">
        <v>1034</v>
      </c>
      <c r="F238" t="s">
        <v>1035</v>
      </c>
      <c r="G238" t="s">
        <v>1036</v>
      </c>
      <c r="H238" t="s">
        <v>1037</v>
      </c>
      <c r="I238">
        <v>2021</v>
      </c>
      <c r="J238" t="s">
        <v>1038</v>
      </c>
      <c r="K238" t="s">
        <v>432</v>
      </c>
      <c r="L238">
        <v>4965</v>
      </c>
      <c r="M238">
        <v>1</v>
      </c>
      <c r="N238" t="s">
        <v>1039</v>
      </c>
      <c r="O238" t="s">
        <v>434</v>
      </c>
      <c r="P238" t="s">
        <v>123</v>
      </c>
      <c r="Q238" t="s">
        <v>1040</v>
      </c>
      <c r="R238" t="s">
        <v>125</v>
      </c>
      <c r="S238" t="s">
        <v>126</v>
      </c>
      <c r="T238" t="s">
        <v>127</v>
      </c>
      <c r="U238" t="s">
        <v>1041</v>
      </c>
      <c r="V238">
        <v>0</v>
      </c>
      <c r="W238">
        <v>0</v>
      </c>
      <c r="X238">
        <v>0</v>
      </c>
      <c r="Y238">
        <v>0</v>
      </c>
      <c r="Z238">
        <v>0</v>
      </c>
      <c r="AA238">
        <v>0</v>
      </c>
      <c r="AB238">
        <v>0</v>
      </c>
      <c r="AC238">
        <v>0</v>
      </c>
      <c r="AD238">
        <v>0</v>
      </c>
      <c r="AE238">
        <v>0</v>
      </c>
      <c r="AF238">
        <v>0</v>
      </c>
      <c r="AG238" s="28">
        <v>0</v>
      </c>
      <c r="AH238" s="28">
        <v>0</v>
      </c>
      <c r="AI238" s="28">
        <v>0</v>
      </c>
      <c r="AJ238" s="28">
        <v>0</v>
      </c>
      <c r="AK238" s="29">
        <f t="shared" si="48"/>
        <v>0</v>
      </c>
      <c r="AL238" s="30">
        <f t="shared" si="49"/>
        <v>0</v>
      </c>
      <c r="AM238" s="27">
        <v>0</v>
      </c>
      <c r="AN238" s="27">
        <v>0</v>
      </c>
      <c r="AO238" s="27">
        <v>0</v>
      </c>
      <c r="AP238" s="27">
        <v>0</v>
      </c>
      <c r="AQ238" s="27">
        <v>0</v>
      </c>
      <c r="AR238" s="27">
        <v>0</v>
      </c>
      <c r="AS238" s="31">
        <f t="shared" si="50"/>
        <v>0</v>
      </c>
      <c r="AT238" s="32">
        <f t="shared" si="51"/>
        <v>0</v>
      </c>
      <c r="AU238" s="24">
        <v>0</v>
      </c>
      <c r="AV238" s="24">
        <v>1</v>
      </c>
      <c r="AW238" s="24">
        <v>0</v>
      </c>
      <c r="AX238" s="24">
        <v>0</v>
      </c>
      <c r="AY238" s="24">
        <v>0</v>
      </c>
      <c r="AZ238" s="25">
        <f t="shared" si="52"/>
        <v>1</v>
      </c>
      <c r="BA238" s="26">
        <f t="shared" si="53"/>
        <v>1</v>
      </c>
      <c r="BB238" s="23">
        <f t="shared" si="54"/>
        <v>1</v>
      </c>
      <c r="BC238" s="20">
        <f t="shared" si="55"/>
        <v>1</v>
      </c>
      <c r="BD238">
        <v>0</v>
      </c>
      <c r="BE238">
        <v>0</v>
      </c>
      <c r="BF238">
        <v>1</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s="21">
        <v>1</v>
      </c>
      <c r="CR238" s="22">
        <v>0</v>
      </c>
      <c r="CS238" s="20">
        <v>1</v>
      </c>
      <c r="CT238" s="22">
        <v>0</v>
      </c>
      <c r="CU238" s="22">
        <v>0</v>
      </c>
      <c r="CV238" s="22">
        <v>0</v>
      </c>
      <c r="CW238" s="21">
        <v>0</v>
      </c>
      <c r="CX238" s="22">
        <v>0</v>
      </c>
      <c r="CY238" s="22">
        <v>0</v>
      </c>
      <c r="CZ238" s="21">
        <v>0</v>
      </c>
      <c r="DA238" s="22">
        <v>0</v>
      </c>
      <c r="DB238" s="22">
        <v>0</v>
      </c>
      <c r="DC238" s="21">
        <v>0</v>
      </c>
      <c r="DD238" s="22">
        <v>0</v>
      </c>
      <c r="DE238" s="22">
        <v>0</v>
      </c>
      <c r="DF238" s="22">
        <v>0</v>
      </c>
      <c r="DG238" s="21">
        <v>0</v>
      </c>
      <c r="DH238" s="21">
        <v>0</v>
      </c>
      <c r="DI238" s="21">
        <v>0</v>
      </c>
      <c r="DJ238" s="22">
        <v>0</v>
      </c>
      <c r="DK238" s="22">
        <v>0</v>
      </c>
      <c r="DL238" s="22">
        <v>0</v>
      </c>
      <c r="DM238" s="21">
        <v>0</v>
      </c>
      <c r="DN238" s="22">
        <v>0</v>
      </c>
      <c r="DO238" s="22">
        <v>0</v>
      </c>
      <c r="DP238" s="22">
        <v>0</v>
      </c>
      <c r="DQ238" s="21">
        <v>0</v>
      </c>
      <c r="DR238" s="19">
        <f t="shared" si="56"/>
        <v>0</v>
      </c>
      <c r="DS238" s="19">
        <f t="shared" si="57"/>
        <v>0</v>
      </c>
      <c r="DT238" s="20">
        <f t="shared" si="58"/>
        <v>1</v>
      </c>
      <c r="DU238" s="19">
        <f t="shared" si="59"/>
        <v>0</v>
      </c>
      <c r="DV238" s="19">
        <f t="shared" si="60"/>
        <v>0</v>
      </c>
      <c r="DW238" s="19">
        <f t="shared" si="61"/>
        <v>0</v>
      </c>
      <c r="DX238" s="19">
        <f t="shared" si="62"/>
        <v>0</v>
      </c>
      <c r="DY238" s="19">
        <f t="shared" si="63"/>
        <v>0</v>
      </c>
    </row>
    <row r="239" spans="1:129" ht="14.5" customHeight="1" x14ac:dyDescent="0.35">
      <c r="A239">
        <v>2680</v>
      </c>
      <c r="B239" t="s">
        <v>2950</v>
      </c>
      <c r="C239" t="s">
        <v>2951</v>
      </c>
      <c r="D239" t="s">
        <v>2952</v>
      </c>
      <c r="E239" t="s">
        <v>2953</v>
      </c>
      <c r="F239" t="s">
        <v>2954</v>
      </c>
      <c r="G239" t="s">
        <v>2955</v>
      </c>
      <c r="H239" t="s">
        <v>1693</v>
      </c>
      <c r="I239">
        <v>2021</v>
      </c>
      <c r="J239" t="s">
        <v>2956</v>
      </c>
      <c r="K239" t="s">
        <v>2957</v>
      </c>
      <c r="N239" t="s">
        <v>2958</v>
      </c>
      <c r="O239" t="s">
        <v>122</v>
      </c>
      <c r="P239" t="s">
        <v>123</v>
      </c>
      <c r="Q239" t="s">
        <v>2959</v>
      </c>
      <c r="R239" s="53" t="s">
        <v>125</v>
      </c>
      <c r="S239" t="s">
        <v>126</v>
      </c>
      <c r="T239" t="s">
        <v>127</v>
      </c>
      <c r="U239" t="s">
        <v>2960</v>
      </c>
      <c r="V239">
        <v>0</v>
      </c>
      <c r="W239">
        <v>0</v>
      </c>
      <c r="X239">
        <v>0</v>
      </c>
      <c r="Y239">
        <v>0</v>
      </c>
      <c r="Z239">
        <v>0</v>
      </c>
      <c r="AA239">
        <v>0</v>
      </c>
      <c r="AB239">
        <v>0</v>
      </c>
      <c r="AC239">
        <v>0</v>
      </c>
      <c r="AD239">
        <v>0</v>
      </c>
      <c r="AE239">
        <v>0</v>
      </c>
      <c r="AF239">
        <v>1</v>
      </c>
      <c r="AG239" s="28">
        <v>0</v>
      </c>
      <c r="AH239" s="28">
        <v>0</v>
      </c>
      <c r="AI239" s="28">
        <v>0</v>
      </c>
      <c r="AJ239" s="28">
        <v>0</v>
      </c>
      <c r="AK239" s="29">
        <f t="shared" si="48"/>
        <v>0</v>
      </c>
      <c r="AL239" s="30">
        <f t="shared" si="49"/>
        <v>0</v>
      </c>
      <c r="AM239" s="27">
        <v>0</v>
      </c>
      <c r="AN239" s="27">
        <v>0</v>
      </c>
      <c r="AO239" s="27">
        <v>0</v>
      </c>
      <c r="AP239" s="27">
        <v>0</v>
      </c>
      <c r="AQ239" s="27">
        <v>0</v>
      </c>
      <c r="AR239" s="27">
        <v>0</v>
      </c>
      <c r="AS239" s="31">
        <f t="shared" si="50"/>
        <v>0</v>
      </c>
      <c r="AT239" s="32">
        <f t="shared" si="51"/>
        <v>0</v>
      </c>
      <c r="AU239" s="24">
        <v>1</v>
      </c>
      <c r="AV239" s="24">
        <v>0</v>
      </c>
      <c r="AW239" s="24">
        <v>0</v>
      </c>
      <c r="AX239" s="24">
        <v>0</v>
      </c>
      <c r="AY239" s="24">
        <v>0</v>
      </c>
      <c r="AZ239" s="25">
        <f t="shared" si="52"/>
        <v>1</v>
      </c>
      <c r="BA239" s="26">
        <f t="shared" si="53"/>
        <v>1</v>
      </c>
      <c r="BB239" s="23">
        <f t="shared" si="54"/>
        <v>1</v>
      </c>
      <c r="BC239" s="20">
        <f t="shared" si="55"/>
        <v>1</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s="21">
        <v>1</v>
      </c>
      <c r="CR239" s="22">
        <v>0</v>
      </c>
      <c r="CS239" s="20">
        <v>1</v>
      </c>
      <c r="CT239" s="22">
        <v>0</v>
      </c>
      <c r="CU239" s="22">
        <v>0</v>
      </c>
      <c r="CV239" s="22">
        <v>0</v>
      </c>
      <c r="CW239" s="21">
        <v>0</v>
      </c>
      <c r="CX239" s="22">
        <v>0</v>
      </c>
      <c r="CY239" s="22">
        <v>0</v>
      </c>
      <c r="CZ239" s="21">
        <v>0</v>
      </c>
      <c r="DA239" s="22">
        <v>0</v>
      </c>
      <c r="DB239" s="22">
        <v>0</v>
      </c>
      <c r="DC239" s="21">
        <v>0</v>
      </c>
      <c r="DD239" s="22">
        <v>0</v>
      </c>
      <c r="DE239" s="22">
        <v>0</v>
      </c>
      <c r="DF239" s="22">
        <v>0</v>
      </c>
      <c r="DG239" s="21">
        <v>0</v>
      </c>
      <c r="DH239" s="21">
        <v>0</v>
      </c>
      <c r="DI239" s="21">
        <v>0</v>
      </c>
      <c r="DJ239" s="22">
        <v>0</v>
      </c>
      <c r="DK239" s="22">
        <v>0</v>
      </c>
      <c r="DL239" s="22">
        <v>0</v>
      </c>
      <c r="DM239" s="21">
        <v>0</v>
      </c>
      <c r="DN239" s="22">
        <v>0</v>
      </c>
      <c r="DO239" s="22">
        <v>0</v>
      </c>
      <c r="DP239" s="22">
        <v>0</v>
      </c>
      <c r="DQ239" s="21">
        <v>0</v>
      </c>
      <c r="DR239" s="19">
        <f t="shared" si="56"/>
        <v>0</v>
      </c>
      <c r="DS239" s="19">
        <f t="shared" si="57"/>
        <v>0</v>
      </c>
      <c r="DT239" s="20">
        <f t="shared" si="58"/>
        <v>1</v>
      </c>
      <c r="DU239" s="19">
        <f t="shared" si="59"/>
        <v>0</v>
      </c>
      <c r="DV239" s="19">
        <f t="shared" si="60"/>
        <v>0</v>
      </c>
      <c r="DW239" s="19">
        <f t="shared" si="61"/>
        <v>0</v>
      </c>
      <c r="DX239" s="19">
        <f t="shared" si="62"/>
        <v>0</v>
      </c>
      <c r="DY239" s="19">
        <f t="shared" si="63"/>
        <v>0</v>
      </c>
    </row>
    <row r="240" spans="1:129" ht="14.5" customHeight="1" x14ac:dyDescent="0.35">
      <c r="A240">
        <v>2518</v>
      </c>
      <c r="B240" t="s">
        <v>549</v>
      </c>
      <c r="C240" t="s">
        <v>1597</v>
      </c>
      <c r="D240" t="s">
        <v>1598</v>
      </c>
      <c r="E240" t="s">
        <v>1599</v>
      </c>
      <c r="F240" t="s">
        <v>1600</v>
      </c>
      <c r="G240" t="s">
        <v>1601</v>
      </c>
      <c r="H240" t="s">
        <v>1602</v>
      </c>
      <c r="I240">
        <v>2021</v>
      </c>
      <c r="J240" t="s">
        <v>1603</v>
      </c>
      <c r="K240" t="s">
        <v>1604</v>
      </c>
      <c r="L240">
        <v>268</v>
      </c>
      <c r="N240">
        <v>107095</v>
      </c>
      <c r="O240" t="s">
        <v>182</v>
      </c>
      <c r="P240" t="s">
        <v>123</v>
      </c>
      <c r="Q240" t="s">
        <v>1605</v>
      </c>
      <c r="R240" t="s">
        <v>125</v>
      </c>
      <c r="S240" t="s">
        <v>126</v>
      </c>
      <c r="T240" t="s">
        <v>127</v>
      </c>
      <c r="U240" t="s">
        <v>1606</v>
      </c>
      <c r="V240">
        <v>0</v>
      </c>
      <c r="W240">
        <v>0</v>
      </c>
      <c r="X240">
        <v>0</v>
      </c>
      <c r="Y240">
        <v>0</v>
      </c>
      <c r="Z240">
        <v>0</v>
      </c>
      <c r="AA240">
        <v>0</v>
      </c>
      <c r="AB240">
        <v>0</v>
      </c>
      <c r="AC240">
        <v>0</v>
      </c>
      <c r="AD240">
        <v>0</v>
      </c>
      <c r="AE240">
        <v>0</v>
      </c>
      <c r="AF240">
        <v>0</v>
      </c>
      <c r="AG240" s="28">
        <v>0</v>
      </c>
      <c r="AH240" s="28">
        <v>0</v>
      </c>
      <c r="AI240" s="28">
        <v>0</v>
      </c>
      <c r="AJ240" s="28">
        <v>0</v>
      </c>
      <c r="AK240" s="29">
        <f t="shared" si="48"/>
        <v>0</v>
      </c>
      <c r="AL240" s="30">
        <f t="shared" si="49"/>
        <v>0</v>
      </c>
      <c r="AM240" s="27">
        <v>0</v>
      </c>
      <c r="AN240" s="27">
        <v>0</v>
      </c>
      <c r="AO240" s="27">
        <v>0</v>
      </c>
      <c r="AP240" s="27">
        <v>0</v>
      </c>
      <c r="AQ240" s="27">
        <v>0</v>
      </c>
      <c r="AR240" s="27">
        <v>0</v>
      </c>
      <c r="AS240" s="31">
        <f t="shared" si="50"/>
        <v>0</v>
      </c>
      <c r="AT240" s="32">
        <f t="shared" si="51"/>
        <v>0</v>
      </c>
      <c r="AU240" s="24">
        <v>0</v>
      </c>
      <c r="AV240" s="24">
        <v>0</v>
      </c>
      <c r="AW240" s="24">
        <v>1</v>
      </c>
      <c r="AX240" s="24">
        <v>0</v>
      </c>
      <c r="AY240" s="24">
        <v>0</v>
      </c>
      <c r="AZ240" s="25">
        <f t="shared" si="52"/>
        <v>1</v>
      </c>
      <c r="BA240" s="26">
        <f t="shared" si="53"/>
        <v>1</v>
      </c>
      <c r="BB240" s="23">
        <f t="shared" si="54"/>
        <v>1</v>
      </c>
      <c r="BC240" s="20">
        <f t="shared" si="55"/>
        <v>1</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s="21">
        <v>1</v>
      </c>
      <c r="CR240" s="22">
        <v>0</v>
      </c>
      <c r="CS240" s="20">
        <v>1</v>
      </c>
      <c r="CT240" s="22">
        <v>0</v>
      </c>
      <c r="CU240" s="22">
        <v>0</v>
      </c>
      <c r="CV240" s="22">
        <v>0</v>
      </c>
      <c r="CW240" s="21">
        <v>0</v>
      </c>
      <c r="CX240" s="22">
        <v>0</v>
      </c>
      <c r="CY240" s="22">
        <v>0</v>
      </c>
      <c r="CZ240" s="21">
        <v>0</v>
      </c>
      <c r="DA240" s="22">
        <v>0</v>
      </c>
      <c r="DB240" s="22">
        <v>0</v>
      </c>
      <c r="DC240" s="21">
        <v>0</v>
      </c>
      <c r="DD240" s="22">
        <v>0</v>
      </c>
      <c r="DE240" s="22">
        <v>0</v>
      </c>
      <c r="DF240" s="22">
        <v>0</v>
      </c>
      <c r="DG240" s="21">
        <v>0</v>
      </c>
      <c r="DH240" s="21">
        <v>0</v>
      </c>
      <c r="DI240" s="21">
        <v>0</v>
      </c>
      <c r="DJ240" s="22">
        <v>0</v>
      </c>
      <c r="DK240" s="22">
        <v>0</v>
      </c>
      <c r="DL240" s="22">
        <v>0</v>
      </c>
      <c r="DM240" s="21">
        <v>0</v>
      </c>
      <c r="DN240" s="22">
        <v>0</v>
      </c>
      <c r="DO240" s="22">
        <v>0</v>
      </c>
      <c r="DP240" s="22">
        <v>0</v>
      </c>
      <c r="DQ240" s="21">
        <v>0</v>
      </c>
      <c r="DR240" s="19">
        <f t="shared" si="56"/>
        <v>0</v>
      </c>
      <c r="DS240" s="19">
        <f t="shared" si="57"/>
        <v>0</v>
      </c>
      <c r="DT240" s="20">
        <f t="shared" si="58"/>
        <v>1</v>
      </c>
      <c r="DU240" s="19">
        <f t="shared" si="59"/>
        <v>0</v>
      </c>
      <c r="DV240" s="19">
        <f t="shared" si="60"/>
        <v>0</v>
      </c>
      <c r="DW240" s="19">
        <f t="shared" si="61"/>
        <v>0</v>
      </c>
      <c r="DX240" s="19">
        <f t="shared" si="62"/>
        <v>0</v>
      </c>
      <c r="DY240" s="19">
        <f t="shared" si="63"/>
        <v>0</v>
      </c>
    </row>
    <row r="241" spans="1:129" ht="14.5" customHeight="1" x14ac:dyDescent="0.35">
      <c r="A241">
        <v>2606</v>
      </c>
      <c r="B241" t="s">
        <v>1572</v>
      </c>
      <c r="C241" t="s">
        <v>2359</v>
      </c>
      <c r="D241" t="s">
        <v>2360</v>
      </c>
      <c r="E241" t="s">
        <v>2361</v>
      </c>
      <c r="F241" t="s">
        <v>2362</v>
      </c>
      <c r="G241" t="s">
        <v>2363</v>
      </c>
      <c r="H241" t="s">
        <v>2364</v>
      </c>
      <c r="I241">
        <v>2021</v>
      </c>
      <c r="J241" t="s">
        <v>2365</v>
      </c>
      <c r="K241" t="s">
        <v>1003</v>
      </c>
      <c r="O241" t="s">
        <v>2366</v>
      </c>
      <c r="P241" t="s">
        <v>123</v>
      </c>
      <c r="Q241" t="s">
        <v>2367</v>
      </c>
      <c r="R241" t="s">
        <v>140</v>
      </c>
      <c r="S241" t="s">
        <v>126</v>
      </c>
      <c r="T241" t="s">
        <v>127</v>
      </c>
      <c r="U241" t="s">
        <v>256</v>
      </c>
      <c r="V241">
        <v>0</v>
      </c>
      <c r="W241">
        <v>0</v>
      </c>
      <c r="X241">
        <v>0</v>
      </c>
      <c r="Y241">
        <v>0</v>
      </c>
      <c r="Z241">
        <v>0</v>
      </c>
      <c r="AA241">
        <v>0</v>
      </c>
      <c r="AB241">
        <v>0</v>
      </c>
      <c r="AC241">
        <v>0</v>
      </c>
      <c r="AD241">
        <v>0</v>
      </c>
      <c r="AE241">
        <v>0</v>
      </c>
      <c r="AF241">
        <v>0</v>
      </c>
      <c r="AG241" s="28">
        <v>0</v>
      </c>
      <c r="AH241" s="28">
        <v>0</v>
      </c>
      <c r="AI241" s="28">
        <v>0</v>
      </c>
      <c r="AJ241" s="28">
        <v>0</v>
      </c>
      <c r="AK241" s="29">
        <f t="shared" si="48"/>
        <v>0</v>
      </c>
      <c r="AL241" s="30">
        <f t="shared" si="49"/>
        <v>0</v>
      </c>
      <c r="AM241" s="27">
        <v>0</v>
      </c>
      <c r="AN241" s="27">
        <v>0</v>
      </c>
      <c r="AO241" s="27">
        <v>0</v>
      </c>
      <c r="AP241" s="27">
        <v>0</v>
      </c>
      <c r="AQ241" s="27">
        <v>0</v>
      </c>
      <c r="AR241" s="27">
        <v>0</v>
      </c>
      <c r="AS241" s="31">
        <f t="shared" si="50"/>
        <v>0</v>
      </c>
      <c r="AT241" s="32">
        <f t="shared" si="51"/>
        <v>0</v>
      </c>
      <c r="AU241" s="24">
        <v>0</v>
      </c>
      <c r="AV241" s="24">
        <v>0</v>
      </c>
      <c r="AW241" s="24">
        <v>0</v>
      </c>
      <c r="AX241" s="24">
        <v>1</v>
      </c>
      <c r="AY241" s="24">
        <v>0</v>
      </c>
      <c r="AZ241" s="25">
        <f t="shared" si="52"/>
        <v>1</v>
      </c>
      <c r="BA241" s="26">
        <f t="shared" si="53"/>
        <v>1</v>
      </c>
      <c r="BB241" s="23">
        <f t="shared" si="54"/>
        <v>1</v>
      </c>
      <c r="BC241" s="20">
        <f t="shared" si="55"/>
        <v>1</v>
      </c>
      <c r="BD241">
        <v>0</v>
      </c>
      <c r="BE241">
        <v>1</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1</v>
      </c>
      <c r="CP241">
        <v>0</v>
      </c>
      <c r="CQ241" s="21">
        <v>1</v>
      </c>
      <c r="CR241" s="22">
        <v>0</v>
      </c>
      <c r="CS241" s="20">
        <v>1</v>
      </c>
      <c r="CT241" s="22">
        <v>0</v>
      </c>
      <c r="CU241" s="22">
        <v>0</v>
      </c>
      <c r="CV241" s="22">
        <v>0</v>
      </c>
      <c r="CW241" s="21">
        <v>0</v>
      </c>
      <c r="CX241" s="22">
        <v>0</v>
      </c>
      <c r="CY241" s="22">
        <v>0</v>
      </c>
      <c r="CZ241" s="21">
        <v>0</v>
      </c>
      <c r="DA241" s="22">
        <v>0</v>
      </c>
      <c r="DB241" s="22">
        <v>0</v>
      </c>
      <c r="DC241" s="21">
        <v>0</v>
      </c>
      <c r="DD241" s="22">
        <v>0</v>
      </c>
      <c r="DE241" s="22">
        <v>0</v>
      </c>
      <c r="DF241" s="22">
        <v>0</v>
      </c>
      <c r="DG241" s="21">
        <v>0</v>
      </c>
      <c r="DH241" s="21">
        <v>0</v>
      </c>
      <c r="DI241" s="21">
        <v>0</v>
      </c>
      <c r="DJ241" s="22">
        <v>0</v>
      </c>
      <c r="DK241" s="22">
        <v>0</v>
      </c>
      <c r="DL241" s="22">
        <v>0</v>
      </c>
      <c r="DM241" s="21">
        <v>0</v>
      </c>
      <c r="DN241" s="22">
        <v>0</v>
      </c>
      <c r="DO241" s="22">
        <v>0</v>
      </c>
      <c r="DP241" s="22">
        <v>0</v>
      </c>
      <c r="DQ241" s="21">
        <v>0</v>
      </c>
      <c r="DR241" s="19">
        <f t="shared" si="56"/>
        <v>0</v>
      </c>
      <c r="DS241" s="19">
        <f t="shared" si="57"/>
        <v>0</v>
      </c>
      <c r="DT241" s="20">
        <f t="shared" si="58"/>
        <v>1</v>
      </c>
      <c r="DU241" s="19">
        <f t="shared" si="59"/>
        <v>0</v>
      </c>
      <c r="DV241" s="19">
        <f t="shared" si="60"/>
        <v>0</v>
      </c>
      <c r="DW241" s="19">
        <f t="shared" si="61"/>
        <v>0</v>
      </c>
      <c r="DX241" s="19">
        <f t="shared" si="62"/>
        <v>0</v>
      </c>
      <c r="DY241" s="19">
        <f t="shared" si="63"/>
        <v>0</v>
      </c>
    </row>
    <row r="242" spans="1:129" ht="14.5" customHeight="1" x14ac:dyDescent="0.35">
      <c r="A242">
        <v>2594</v>
      </c>
      <c r="B242" t="s">
        <v>244</v>
      </c>
      <c r="C242" t="s">
        <v>2262</v>
      </c>
      <c r="D242" t="s">
        <v>2263</v>
      </c>
      <c r="E242" t="s">
        <v>2264</v>
      </c>
      <c r="F242" t="s">
        <v>607</v>
      </c>
      <c r="G242" t="s">
        <v>2265</v>
      </c>
      <c r="H242" t="s">
        <v>2266</v>
      </c>
      <c r="I242">
        <v>2021</v>
      </c>
      <c r="J242" t="s">
        <v>2267</v>
      </c>
      <c r="K242" t="s">
        <v>611</v>
      </c>
      <c r="L242">
        <v>126</v>
      </c>
      <c r="M242">
        <v>11</v>
      </c>
      <c r="N242" t="s">
        <v>2268</v>
      </c>
      <c r="O242" t="s">
        <v>613</v>
      </c>
      <c r="P242" t="s">
        <v>123</v>
      </c>
      <c r="Q242" t="s">
        <v>2269</v>
      </c>
      <c r="R242" t="s">
        <v>140</v>
      </c>
      <c r="S242" t="s">
        <v>126</v>
      </c>
      <c r="T242" t="s">
        <v>127</v>
      </c>
      <c r="U242" t="s">
        <v>2270</v>
      </c>
      <c r="V242">
        <v>0</v>
      </c>
      <c r="W242">
        <v>0</v>
      </c>
      <c r="X242">
        <v>0</v>
      </c>
      <c r="Y242">
        <v>0</v>
      </c>
      <c r="Z242">
        <v>0</v>
      </c>
      <c r="AA242">
        <v>0</v>
      </c>
      <c r="AB242">
        <v>0</v>
      </c>
      <c r="AC242">
        <v>0</v>
      </c>
      <c r="AD242">
        <v>0</v>
      </c>
      <c r="AE242">
        <v>0</v>
      </c>
      <c r="AF242">
        <v>0</v>
      </c>
      <c r="AG242" s="28">
        <v>0</v>
      </c>
      <c r="AH242" s="28">
        <v>0</v>
      </c>
      <c r="AI242" s="28">
        <v>0</v>
      </c>
      <c r="AJ242" s="28">
        <v>0</v>
      </c>
      <c r="AK242" s="29">
        <f t="shared" si="48"/>
        <v>0</v>
      </c>
      <c r="AL242" s="30">
        <f t="shared" si="49"/>
        <v>0</v>
      </c>
      <c r="AM242" s="27">
        <v>0</v>
      </c>
      <c r="AN242" s="27">
        <v>0</v>
      </c>
      <c r="AO242" s="27">
        <v>0</v>
      </c>
      <c r="AP242" s="27">
        <v>0</v>
      </c>
      <c r="AQ242" s="27">
        <v>0</v>
      </c>
      <c r="AR242" s="27">
        <v>0</v>
      </c>
      <c r="AS242" s="31">
        <f t="shared" si="50"/>
        <v>0</v>
      </c>
      <c r="AT242" s="32">
        <f t="shared" si="51"/>
        <v>0</v>
      </c>
      <c r="AU242" s="24">
        <v>1</v>
      </c>
      <c r="AV242" s="24">
        <v>0</v>
      </c>
      <c r="AW242" s="24">
        <v>0</v>
      </c>
      <c r="AX242" s="24">
        <v>0</v>
      </c>
      <c r="AY242" s="24">
        <v>0</v>
      </c>
      <c r="AZ242" s="25">
        <f t="shared" si="52"/>
        <v>1</v>
      </c>
      <c r="BA242" s="26">
        <f t="shared" si="53"/>
        <v>1</v>
      </c>
      <c r="BB242" s="23">
        <f t="shared" si="54"/>
        <v>1</v>
      </c>
      <c r="BC242" s="20">
        <f t="shared" si="55"/>
        <v>1</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1</v>
      </c>
      <c r="CO242">
        <v>0</v>
      </c>
      <c r="CP242">
        <v>0</v>
      </c>
      <c r="CQ242" s="21">
        <v>1</v>
      </c>
      <c r="CR242" s="22">
        <v>0</v>
      </c>
      <c r="CS242" s="20">
        <v>1</v>
      </c>
      <c r="CT242" s="22">
        <v>0</v>
      </c>
      <c r="CU242" s="22">
        <v>0</v>
      </c>
      <c r="CV242" s="22">
        <v>0</v>
      </c>
      <c r="CW242" s="21">
        <v>0</v>
      </c>
      <c r="CX242" s="22">
        <v>0</v>
      </c>
      <c r="CY242" s="22">
        <v>0</v>
      </c>
      <c r="CZ242" s="21">
        <v>0</v>
      </c>
      <c r="DA242" s="22">
        <v>0</v>
      </c>
      <c r="DB242" s="22">
        <v>0</v>
      </c>
      <c r="DC242" s="21">
        <v>0</v>
      </c>
      <c r="DD242" s="22">
        <v>0</v>
      </c>
      <c r="DE242" s="22">
        <v>0</v>
      </c>
      <c r="DF242" s="22">
        <v>0</v>
      </c>
      <c r="DG242" s="21">
        <v>0</v>
      </c>
      <c r="DH242" s="21">
        <v>0</v>
      </c>
      <c r="DI242" s="21">
        <v>0</v>
      </c>
      <c r="DJ242" s="22">
        <v>0</v>
      </c>
      <c r="DK242" s="22">
        <v>0</v>
      </c>
      <c r="DL242" s="22">
        <v>0</v>
      </c>
      <c r="DM242" s="21">
        <v>0</v>
      </c>
      <c r="DN242" s="22">
        <v>0</v>
      </c>
      <c r="DO242" s="22">
        <v>0</v>
      </c>
      <c r="DP242" s="22">
        <v>0</v>
      </c>
      <c r="DQ242" s="21">
        <v>0</v>
      </c>
      <c r="DR242" s="19">
        <f t="shared" si="56"/>
        <v>0</v>
      </c>
      <c r="DS242" s="19">
        <f t="shared" si="57"/>
        <v>0</v>
      </c>
      <c r="DT242" s="20">
        <f t="shared" si="58"/>
        <v>1</v>
      </c>
      <c r="DU242" s="19">
        <f t="shared" si="59"/>
        <v>0</v>
      </c>
      <c r="DV242" s="19">
        <f t="shared" si="60"/>
        <v>0</v>
      </c>
      <c r="DW242" s="19">
        <f t="shared" si="61"/>
        <v>0</v>
      </c>
      <c r="DX242" s="19">
        <f t="shared" si="62"/>
        <v>0</v>
      </c>
      <c r="DY242" s="19">
        <f t="shared" si="63"/>
        <v>0</v>
      </c>
    </row>
    <row r="243" spans="1:129" ht="14.5" customHeight="1" x14ac:dyDescent="0.35">
      <c r="A243">
        <v>2480</v>
      </c>
      <c r="B243" t="s">
        <v>244</v>
      </c>
      <c r="C243" t="s">
        <v>1274</v>
      </c>
      <c r="D243" t="s">
        <v>1275</v>
      </c>
      <c r="E243" t="s">
        <v>1276</v>
      </c>
      <c r="F243" t="s">
        <v>1277</v>
      </c>
      <c r="G243" t="s">
        <v>1278</v>
      </c>
      <c r="H243" t="s">
        <v>1279</v>
      </c>
      <c r="I243">
        <v>2021</v>
      </c>
      <c r="J243" t="s">
        <v>1280</v>
      </c>
      <c r="K243" t="s">
        <v>1281</v>
      </c>
      <c r="L243">
        <v>11</v>
      </c>
      <c r="M243">
        <v>5</v>
      </c>
      <c r="N243">
        <v>531</v>
      </c>
      <c r="O243" t="s">
        <v>568</v>
      </c>
      <c r="P243" t="s">
        <v>123</v>
      </c>
      <c r="Q243" t="s">
        <v>1282</v>
      </c>
      <c r="R243" t="s">
        <v>140</v>
      </c>
      <c r="S243" t="s">
        <v>126</v>
      </c>
      <c r="T243" t="s">
        <v>127</v>
      </c>
      <c r="U243" t="s">
        <v>1283</v>
      </c>
      <c r="V243">
        <v>0</v>
      </c>
      <c r="W243">
        <v>0</v>
      </c>
      <c r="X243">
        <v>0</v>
      </c>
      <c r="Y243">
        <v>0</v>
      </c>
      <c r="Z243">
        <v>0</v>
      </c>
      <c r="AA243">
        <v>0</v>
      </c>
      <c r="AB243">
        <v>0</v>
      </c>
      <c r="AC243">
        <v>0</v>
      </c>
      <c r="AD243">
        <v>0</v>
      </c>
      <c r="AE243">
        <v>0</v>
      </c>
      <c r="AF243">
        <v>0</v>
      </c>
      <c r="AG243" s="28">
        <v>0</v>
      </c>
      <c r="AH243" s="28">
        <v>0</v>
      </c>
      <c r="AI243" s="28">
        <v>0</v>
      </c>
      <c r="AJ243" s="28">
        <v>0</v>
      </c>
      <c r="AK243" s="29">
        <f t="shared" si="48"/>
        <v>0</v>
      </c>
      <c r="AL243" s="30">
        <f t="shared" si="49"/>
        <v>0</v>
      </c>
      <c r="AM243" s="27">
        <v>0</v>
      </c>
      <c r="AN243" s="27">
        <v>0</v>
      </c>
      <c r="AO243" s="27">
        <v>0</v>
      </c>
      <c r="AP243" s="27">
        <v>0</v>
      </c>
      <c r="AQ243" s="27">
        <v>0</v>
      </c>
      <c r="AR243" s="27">
        <v>0</v>
      </c>
      <c r="AS243" s="31">
        <f t="shared" si="50"/>
        <v>0</v>
      </c>
      <c r="AT243" s="32">
        <f t="shared" si="51"/>
        <v>0</v>
      </c>
      <c r="AU243" s="24">
        <v>1</v>
      </c>
      <c r="AV243" s="24">
        <v>0</v>
      </c>
      <c r="AW243" s="24">
        <v>0</v>
      </c>
      <c r="AX243" s="24">
        <v>0</v>
      </c>
      <c r="AY243" s="24">
        <v>0</v>
      </c>
      <c r="AZ243" s="25">
        <f t="shared" si="52"/>
        <v>1</v>
      </c>
      <c r="BA243" s="26">
        <f t="shared" si="53"/>
        <v>1</v>
      </c>
      <c r="BB243" s="23">
        <f t="shared" si="54"/>
        <v>1</v>
      </c>
      <c r="BC243" s="20">
        <f t="shared" si="55"/>
        <v>1</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s="21">
        <v>1</v>
      </c>
      <c r="CR243" s="22">
        <v>0</v>
      </c>
      <c r="CS243" s="20">
        <v>1</v>
      </c>
      <c r="CT243" s="22">
        <v>0</v>
      </c>
      <c r="CU243" s="22">
        <v>0</v>
      </c>
      <c r="CV243" s="22">
        <v>0</v>
      </c>
      <c r="CW243" s="21">
        <v>0</v>
      </c>
      <c r="CX243" s="22">
        <v>0</v>
      </c>
      <c r="CY243" s="22">
        <v>0</v>
      </c>
      <c r="CZ243" s="21">
        <v>0</v>
      </c>
      <c r="DA243" s="22">
        <v>0</v>
      </c>
      <c r="DB243" s="22">
        <v>0</v>
      </c>
      <c r="DC243" s="21">
        <v>0</v>
      </c>
      <c r="DD243" s="22">
        <v>0</v>
      </c>
      <c r="DE243" s="22">
        <v>0</v>
      </c>
      <c r="DF243" s="22">
        <v>0</v>
      </c>
      <c r="DG243" s="21">
        <v>0</v>
      </c>
      <c r="DH243" s="21">
        <v>0</v>
      </c>
      <c r="DI243" s="21">
        <v>0</v>
      </c>
      <c r="DJ243" s="22">
        <v>0</v>
      </c>
      <c r="DK243" s="22">
        <v>0</v>
      </c>
      <c r="DL243" s="22">
        <v>0</v>
      </c>
      <c r="DM243" s="21">
        <v>0</v>
      </c>
      <c r="DN243" s="22">
        <v>0</v>
      </c>
      <c r="DO243" s="22">
        <v>0</v>
      </c>
      <c r="DP243" s="22">
        <v>0</v>
      </c>
      <c r="DQ243" s="21">
        <v>0</v>
      </c>
      <c r="DR243" s="19">
        <f t="shared" si="56"/>
        <v>0</v>
      </c>
      <c r="DS243" s="19">
        <f t="shared" si="57"/>
        <v>0</v>
      </c>
      <c r="DT243" s="20">
        <f t="shared" si="58"/>
        <v>1</v>
      </c>
      <c r="DU243" s="19">
        <f t="shared" si="59"/>
        <v>0</v>
      </c>
      <c r="DV243" s="19">
        <f t="shared" si="60"/>
        <v>0</v>
      </c>
      <c r="DW243" s="19">
        <f t="shared" si="61"/>
        <v>0</v>
      </c>
      <c r="DX243" s="19">
        <f t="shared" si="62"/>
        <v>0</v>
      </c>
      <c r="DY243" s="19">
        <f t="shared" si="63"/>
        <v>0</v>
      </c>
    </row>
    <row r="244" spans="1:129" ht="14.5" customHeight="1" x14ac:dyDescent="0.35">
      <c r="A244">
        <v>2368</v>
      </c>
      <c r="B244" t="s">
        <v>185</v>
      </c>
      <c r="C244" t="s">
        <v>359</v>
      </c>
      <c r="D244" t="s">
        <v>360</v>
      </c>
      <c r="E244" t="s">
        <v>361</v>
      </c>
      <c r="F244" t="s">
        <v>362</v>
      </c>
      <c r="G244" t="s">
        <v>363</v>
      </c>
      <c r="H244" t="s">
        <v>178</v>
      </c>
      <c r="I244">
        <v>2021</v>
      </c>
      <c r="J244" t="s">
        <v>364</v>
      </c>
      <c r="K244" t="s">
        <v>365</v>
      </c>
      <c r="L244">
        <v>2021</v>
      </c>
      <c r="O244" t="s">
        <v>365</v>
      </c>
      <c r="P244" t="s">
        <v>192</v>
      </c>
      <c r="Q244" t="s">
        <v>366</v>
      </c>
      <c r="R244" t="s">
        <v>140</v>
      </c>
      <c r="S244" t="s">
        <v>126</v>
      </c>
      <c r="T244" t="s">
        <v>127</v>
      </c>
      <c r="U244" t="s">
        <v>367</v>
      </c>
      <c r="V244">
        <v>0</v>
      </c>
      <c r="W244">
        <v>0</v>
      </c>
      <c r="X244">
        <v>0</v>
      </c>
      <c r="Y244">
        <v>0</v>
      </c>
      <c r="Z244">
        <v>0</v>
      </c>
      <c r="AA244">
        <v>0</v>
      </c>
      <c r="AB244">
        <v>0</v>
      </c>
      <c r="AC244">
        <v>0</v>
      </c>
      <c r="AD244">
        <v>0</v>
      </c>
      <c r="AE244">
        <v>0</v>
      </c>
      <c r="AF244">
        <v>0</v>
      </c>
      <c r="AG244" s="28">
        <v>0</v>
      </c>
      <c r="AH244" s="28">
        <v>1</v>
      </c>
      <c r="AI244" s="28">
        <v>0</v>
      </c>
      <c r="AJ244" s="28">
        <v>0</v>
      </c>
      <c r="AK244" s="29">
        <f t="shared" si="48"/>
        <v>1</v>
      </c>
      <c r="AL244" s="30">
        <f t="shared" si="49"/>
        <v>1</v>
      </c>
      <c r="AM244" s="27">
        <v>0</v>
      </c>
      <c r="AN244" s="27">
        <v>0</v>
      </c>
      <c r="AO244" s="27">
        <v>0</v>
      </c>
      <c r="AP244" s="27">
        <v>0</v>
      </c>
      <c r="AQ244" s="27">
        <v>0</v>
      </c>
      <c r="AR244" s="27">
        <v>0</v>
      </c>
      <c r="AS244" s="31">
        <f t="shared" si="50"/>
        <v>0</v>
      </c>
      <c r="AT244" s="32">
        <f t="shared" si="51"/>
        <v>0</v>
      </c>
      <c r="AU244" s="24">
        <v>0</v>
      </c>
      <c r="AV244" s="24">
        <v>0</v>
      </c>
      <c r="AW244" s="24">
        <v>0</v>
      </c>
      <c r="AX244" s="24">
        <v>0</v>
      </c>
      <c r="AY244" s="24">
        <v>0</v>
      </c>
      <c r="AZ244" s="25">
        <f t="shared" si="52"/>
        <v>0</v>
      </c>
      <c r="BA244" s="26">
        <f t="shared" si="53"/>
        <v>0</v>
      </c>
      <c r="BB244" s="23">
        <f t="shared" si="54"/>
        <v>1</v>
      </c>
      <c r="BC244" s="20">
        <f t="shared" si="55"/>
        <v>1</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s="21">
        <v>1</v>
      </c>
      <c r="CR244" s="22">
        <v>0</v>
      </c>
      <c r="CS244" s="20">
        <v>1</v>
      </c>
      <c r="CT244" s="22">
        <v>0</v>
      </c>
      <c r="CU244" s="22">
        <v>0</v>
      </c>
      <c r="CV244" s="22">
        <v>0</v>
      </c>
      <c r="CW244" s="21">
        <v>0</v>
      </c>
      <c r="CX244" s="22">
        <v>0</v>
      </c>
      <c r="CY244" s="22">
        <v>0</v>
      </c>
      <c r="CZ244" s="21">
        <v>0</v>
      </c>
      <c r="DA244" s="22">
        <v>0</v>
      </c>
      <c r="DB244" s="22">
        <v>0</v>
      </c>
      <c r="DC244" s="21">
        <v>0</v>
      </c>
      <c r="DD244" s="22">
        <v>0</v>
      </c>
      <c r="DE244" s="22">
        <v>0</v>
      </c>
      <c r="DF244" s="22">
        <v>0</v>
      </c>
      <c r="DG244" s="21">
        <v>0</v>
      </c>
      <c r="DH244" s="21">
        <v>0</v>
      </c>
      <c r="DI244" s="21">
        <v>0</v>
      </c>
      <c r="DJ244" s="22">
        <v>0</v>
      </c>
      <c r="DK244" s="22">
        <v>0</v>
      </c>
      <c r="DL244" s="22">
        <v>0</v>
      </c>
      <c r="DM244" s="21">
        <v>0</v>
      </c>
      <c r="DN244" s="22">
        <v>0</v>
      </c>
      <c r="DO244" s="22">
        <v>0</v>
      </c>
      <c r="DP244" s="22">
        <v>0</v>
      </c>
      <c r="DQ244" s="21">
        <v>0</v>
      </c>
      <c r="DR244" s="19">
        <f t="shared" si="56"/>
        <v>0</v>
      </c>
      <c r="DS244" s="19">
        <f t="shared" si="57"/>
        <v>0</v>
      </c>
      <c r="DT244" s="20">
        <f t="shared" si="58"/>
        <v>1</v>
      </c>
      <c r="DU244" s="19">
        <f t="shared" si="59"/>
        <v>0</v>
      </c>
      <c r="DV244" s="19">
        <f t="shared" si="60"/>
        <v>0</v>
      </c>
      <c r="DW244" s="19">
        <f t="shared" si="61"/>
        <v>0</v>
      </c>
      <c r="DX244" s="19">
        <f t="shared" si="62"/>
        <v>0</v>
      </c>
      <c r="DY244" s="19">
        <f t="shared" si="63"/>
        <v>0</v>
      </c>
    </row>
    <row r="245" spans="1:129" ht="14.5" customHeight="1" x14ac:dyDescent="0.35">
      <c r="A245">
        <v>2558</v>
      </c>
      <c r="B245" t="s">
        <v>185</v>
      </c>
      <c r="C245" t="s">
        <v>1953</v>
      </c>
      <c r="D245" t="s">
        <v>1954</v>
      </c>
      <c r="E245" t="s">
        <v>1955</v>
      </c>
      <c r="F245" t="s">
        <v>522</v>
      </c>
      <c r="G245" t="s">
        <v>1956</v>
      </c>
      <c r="H245" t="s">
        <v>1957</v>
      </c>
      <c r="I245">
        <v>2021</v>
      </c>
      <c r="J245" t="s">
        <v>1958</v>
      </c>
      <c r="K245" t="s">
        <v>1479</v>
      </c>
      <c r="L245">
        <v>570</v>
      </c>
      <c r="N245">
        <v>117065</v>
      </c>
      <c r="O245" t="s">
        <v>182</v>
      </c>
      <c r="P245" t="s">
        <v>123</v>
      </c>
      <c r="Q245" t="s">
        <v>1959</v>
      </c>
      <c r="R245" t="s">
        <v>125</v>
      </c>
      <c r="S245" t="s">
        <v>126</v>
      </c>
      <c r="T245" t="s">
        <v>127</v>
      </c>
      <c r="U245" t="s">
        <v>1960</v>
      </c>
      <c r="V245">
        <v>0</v>
      </c>
      <c r="W245">
        <v>0</v>
      </c>
      <c r="X245">
        <v>0</v>
      </c>
      <c r="Y245">
        <v>0</v>
      </c>
      <c r="Z245">
        <v>0</v>
      </c>
      <c r="AA245">
        <v>0</v>
      </c>
      <c r="AB245">
        <v>0</v>
      </c>
      <c r="AC245">
        <v>0</v>
      </c>
      <c r="AD245">
        <v>0</v>
      </c>
      <c r="AE245">
        <v>0</v>
      </c>
      <c r="AF245">
        <v>0</v>
      </c>
      <c r="AG245" s="28">
        <v>0</v>
      </c>
      <c r="AH245" s="28">
        <v>0</v>
      </c>
      <c r="AI245" s="28">
        <v>0</v>
      </c>
      <c r="AJ245" s="28">
        <v>0</v>
      </c>
      <c r="AK245" s="29">
        <f t="shared" si="48"/>
        <v>0</v>
      </c>
      <c r="AL245" s="30">
        <f t="shared" si="49"/>
        <v>0</v>
      </c>
      <c r="AM245" s="27">
        <v>0</v>
      </c>
      <c r="AN245" s="27">
        <v>0</v>
      </c>
      <c r="AO245" s="27">
        <v>0</v>
      </c>
      <c r="AP245" s="27">
        <v>0</v>
      </c>
      <c r="AQ245" s="27">
        <v>0</v>
      </c>
      <c r="AR245" s="27">
        <v>0</v>
      </c>
      <c r="AS245" s="31">
        <f t="shared" si="50"/>
        <v>0</v>
      </c>
      <c r="AT245" s="32">
        <f t="shared" si="51"/>
        <v>0</v>
      </c>
      <c r="AU245" s="24">
        <v>1</v>
      </c>
      <c r="AV245" s="24">
        <v>0</v>
      </c>
      <c r="AW245" s="24">
        <v>0</v>
      </c>
      <c r="AX245" s="24">
        <v>0</v>
      </c>
      <c r="AY245" s="24">
        <v>0</v>
      </c>
      <c r="AZ245" s="25">
        <f t="shared" si="52"/>
        <v>1</v>
      </c>
      <c r="BA245" s="26">
        <f t="shared" si="53"/>
        <v>1</v>
      </c>
      <c r="BB245" s="23">
        <f t="shared" si="54"/>
        <v>1</v>
      </c>
      <c r="BC245" s="20">
        <f t="shared" si="55"/>
        <v>1</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1</v>
      </c>
      <c r="CL245">
        <v>0</v>
      </c>
      <c r="CM245">
        <v>0</v>
      </c>
      <c r="CN245">
        <v>0</v>
      </c>
      <c r="CO245">
        <v>0</v>
      </c>
      <c r="CP245">
        <v>0</v>
      </c>
      <c r="CQ245" s="21">
        <v>1</v>
      </c>
      <c r="CR245" s="22">
        <v>0</v>
      </c>
      <c r="CS245" s="20">
        <v>1</v>
      </c>
      <c r="CT245" s="22">
        <v>0</v>
      </c>
      <c r="CU245" s="22">
        <v>0</v>
      </c>
      <c r="CV245" s="22">
        <v>0</v>
      </c>
      <c r="CW245" s="21">
        <v>0</v>
      </c>
      <c r="CX245" s="22">
        <v>0</v>
      </c>
      <c r="CY245" s="22">
        <v>0</v>
      </c>
      <c r="CZ245" s="21">
        <v>0</v>
      </c>
      <c r="DA245" s="22">
        <v>0</v>
      </c>
      <c r="DB245" s="22">
        <v>0</v>
      </c>
      <c r="DC245" s="21">
        <v>0</v>
      </c>
      <c r="DD245" s="22">
        <v>0</v>
      </c>
      <c r="DE245" s="22">
        <v>0</v>
      </c>
      <c r="DF245" s="22">
        <v>0</v>
      </c>
      <c r="DG245" s="21">
        <v>0</v>
      </c>
      <c r="DH245" s="21">
        <v>0</v>
      </c>
      <c r="DI245" s="21">
        <v>0</v>
      </c>
      <c r="DJ245" s="22">
        <v>0</v>
      </c>
      <c r="DK245" s="22">
        <v>0</v>
      </c>
      <c r="DL245" s="22">
        <v>0</v>
      </c>
      <c r="DM245" s="21">
        <v>0</v>
      </c>
      <c r="DN245" s="22">
        <v>0</v>
      </c>
      <c r="DO245" s="22">
        <v>0</v>
      </c>
      <c r="DP245" s="22">
        <v>0</v>
      </c>
      <c r="DQ245" s="21">
        <v>0</v>
      </c>
      <c r="DR245" s="19">
        <f t="shared" si="56"/>
        <v>0</v>
      </c>
      <c r="DS245" s="19">
        <f t="shared" si="57"/>
        <v>0</v>
      </c>
      <c r="DT245" s="20">
        <f t="shared" si="58"/>
        <v>1</v>
      </c>
      <c r="DU245" s="19">
        <f t="shared" si="59"/>
        <v>0</v>
      </c>
      <c r="DV245" s="19">
        <f t="shared" si="60"/>
        <v>0</v>
      </c>
      <c r="DW245" s="19">
        <f t="shared" si="61"/>
        <v>0</v>
      </c>
      <c r="DX245" s="19">
        <f t="shared" si="62"/>
        <v>0</v>
      </c>
      <c r="DY245" s="19">
        <f t="shared" si="63"/>
        <v>0</v>
      </c>
    </row>
    <row r="246" spans="1:129" ht="14.5" customHeight="1" x14ac:dyDescent="0.35">
      <c r="A246">
        <v>2427</v>
      </c>
      <c r="B246" t="s">
        <v>752</v>
      </c>
      <c r="C246" t="s">
        <v>773</v>
      </c>
      <c r="D246" t="s">
        <v>774</v>
      </c>
      <c r="E246" t="s">
        <v>775</v>
      </c>
      <c r="F246" t="s">
        <v>743</v>
      </c>
      <c r="G246" t="s">
        <v>776</v>
      </c>
      <c r="H246" t="s">
        <v>777</v>
      </c>
      <c r="I246">
        <v>2021</v>
      </c>
      <c r="J246" t="s">
        <v>778</v>
      </c>
      <c r="K246" t="s">
        <v>432</v>
      </c>
      <c r="L246">
        <v>4990</v>
      </c>
      <c r="M246">
        <v>1</v>
      </c>
      <c r="N246" t="s">
        <v>779</v>
      </c>
      <c r="O246" t="s">
        <v>434</v>
      </c>
      <c r="P246" t="s">
        <v>123</v>
      </c>
      <c r="Q246" t="s">
        <v>780</v>
      </c>
      <c r="R246" t="s">
        <v>125</v>
      </c>
      <c r="S246" t="s">
        <v>126</v>
      </c>
      <c r="T246" t="s">
        <v>127</v>
      </c>
      <c r="U246" t="s">
        <v>781</v>
      </c>
      <c r="V246">
        <v>1</v>
      </c>
      <c r="W246">
        <v>0</v>
      </c>
      <c r="X246">
        <v>0</v>
      </c>
      <c r="Y246">
        <v>0</v>
      </c>
      <c r="Z246">
        <v>0</v>
      </c>
      <c r="AA246">
        <v>0</v>
      </c>
      <c r="AB246">
        <v>0</v>
      </c>
      <c r="AC246">
        <v>0</v>
      </c>
      <c r="AD246">
        <v>0</v>
      </c>
      <c r="AE246">
        <v>0</v>
      </c>
      <c r="AF246">
        <v>0</v>
      </c>
      <c r="AG246" s="28">
        <v>0</v>
      </c>
      <c r="AH246" s="28">
        <v>0</v>
      </c>
      <c r="AI246" s="28">
        <v>0</v>
      </c>
      <c r="AJ246" s="28">
        <v>0</v>
      </c>
      <c r="AK246" s="29">
        <f t="shared" si="48"/>
        <v>0</v>
      </c>
      <c r="AL246" s="30">
        <f t="shared" si="49"/>
        <v>0</v>
      </c>
      <c r="AM246" s="27">
        <v>0</v>
      </c>
      <c r="AN246" s="27">
        <v>0</v>
      </c>
      <c r="AO246" s="27">
        <v>0</v>
      </c>
      <c r="AP246" s="27">
        <v>0</v>
      </c>
      <c r="AQ246" s="27">
        <v>0</v>
      </c>
      <c r="AR246" s="27">
        <v>1</v>
      </c>
      <c r="AS246" s="31">
        <f t="shared" si="50"/>
        <v>1</v>
      </c>
      <c r="AT246" s="32">
        <f t="shared" si="51"/>
        <v>1</v>
      </c>
      <c r="AU246" s="24">
        <v>0</v>
      </c>
      <c r="AV246" s="24">
        <v>0</v>
      </c>
      <c r="AW246" s="24">
        <v>0</v>
      </c>
      <c r="AX246" s="24">
        <v>0</v>
      </c>
      <c r="AY246" s="24">
        <v>0</v>
      </c>
      <c r="AZ246" s="25">
        <f t="shared" si="52"/>
        <v>0</v>
      </c>
      <c r="BA246" s="26">
        <f t="shared" si="53"/>
        <v>0</v>
      </c>
      <c r="BB246" s="23">
        <f t="shared" si="54"/>
        <v>1</v>
      </c>
      <c r="BC246" s="20">
        <f t="shared" si="55"/>
        <v>1</v>
      </c>
      <c r="BD246">
        <v>0</v>
      </c>
      <c r="BE246">
        <v>0</v>
      </c>
      <c r="BF246">
        <v>1</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s="21">
        <v>1</v>
      </c>
      <c r="CR246" s="22">
        <v>0</v>
      </c>
      <c r="CS246" s="20">
        <v>1</v>
      </c>
      <c r="CT246" s="22">
        <v>0</v>
      </c>
      <c r="CU246" s="22">
        <v>0</v>
      </c>
      <c r="CV246" s="22">
        <v>0</v>
      </c>
      <c r="CW246" s="21">
        <v>0</v>
      </c>
      <c r="CX246" s="22">
        <v>0</v>
      </c>
      <c r="CY246" s="22">
        <v>0</v>
      </c>
      <c r="CZ246" s="21">
        <v>0</v>
      </c>
      <c r="DA246" s="22">
        <v>0</v>
      </c>
      <c r="DB246" s="22">
        <v>0</v>
      </c>
      <c r="DC246" s="21">
        <v>0</v>
      </c>
      <c r="DD246" s="22">
        <v>0</v>
      </c>
      <c r="DE246" s="22">
        <v>0</v>
      </c>
      <c r="DF246" s="22">
        <v>0</v>
      </c>
      <c r="DG246" s="21">
        <v>0</v>
      </c>
      <c r="DH246" s="21">
        <v>0</v>
      </c>
      <c r="DI246" s="21">
        <v>0</v>
      </c>
      <c r="DJ246" s="22">
        <v>0</v>
      </c>
      <c r="DK246" s="22">
        <v>0</v>
      </c>
      <c r="DL246" s="22">
        <v>0</v>
      </c>
      <c r="DM246" s="21">
        <v>0</v>
      </c>
      <c r="DN246" s="22">
        <v>0</v>
      </c>
      <c r="DO246" s="22">
        <v>0</v>
      </c>
      <c r="DP246" s="22">
        <v>0</v>
      </c>
      <c r="DQ246" s="21">
        <v>0</v>
      </c>
      <c r="DR246" s="19">
        <f t="shared" si="56"/>
        <v>0</v>
      </c>
      <c r="DS246" s="19">
        <f t="shared" si="57"/>
        <v>0</v>
      </c>
      <c r="DT246" s="20">
        <f t="shared" si="58"/>
        <v>1</v>
      </c>
      <c r="DU246" s="19">
        <f t="shared" si="59"/>
        <v>0</v>
      </c>
      <c r="DV246" s="19">
        <f t="shared" si="60"/>
        <v>0</v>
      </c>
      <c r="DW246" s="19">
        <f t="shared" si="61"/>
        <v>0</v>
      </c>
      <c r="DX246" s="19">
        <f t="shared" si="62"/>
        <v>0</v>
      </c>
      <c r="DY246" s="19">
        <f t="shared" si="63"/>
        <v>0</v>
      </c>
    </row>
    <row r="247" spans="1:129" ht="14.5" customHeight="1" x14ac:dyDescent="0.35">
      <c r="A247">
        <v>2536</v>
      </c>
      <c r="B247" t="s">
        <v>549</v>
      </c>
      <c r="C247" t="s">
        <v>1762</v>
      </c>
      <c r="D247" t="s">
        <v>1763</v>
      </c>
      <c r="E247" t="s">
        <v>1764</v>
      </c>
      <c r="F247" t="s">
        <v>1765</v>
      </c>
      <c r="G247" t="s">
        <v>1766</v>
      </c>
      <c r="H247" t="s">
        <v>1767</v>
      </c>
      <c r="I247">
        <v>2021</v>
      </c>
      <c r="J247" t="s">
        <v>1768</v>
      </c>
      <c r="K247" t="s">
        <v>934</v>
      </c>
      <c r="L247">
        <v>19</v>
      </c>
      <c r="M247">
        <v>1</v>
      </c>
      <c r="N247" t="s">
        <v>1769</v>
      </c>
      <c r="O247" t="s">
        <v>122</v>
      </c>
      <c r="P247" t="s">
        <v>123</v>
      </c>
      <c r="Q247" t="s">
        <v>1770</v>
      </c>
      <c r="R247" t="s">
        <v>140</v>
      </c>
      <c r="S247" t="s">
        <v>126</v>
      </c>
      <c r="T247" t="s">
        <v>127</v>
      </c>
      <c r="U247" t="s">
        <v>1667</v>
      </c>
      <c r="V247">
        <v>0</v>
      </c>
      <c r="W247">
        <v>0</v>
      </c>
      <c r="X247">
        <v>0</v>
      </c>
      <c r="Y247">
        <v>0</v>
      </c>
      <c r="Z247">
        <v>0</v>
      </c>
      <c r="AA247">
        <v>0</v>
      </c>
      <c r="AB247">
        <v>0</v>
      </c>
      <c r="AC247">
        <v>0</v>
      </c>
      <c r="AD247">
        <v>0</v>
      </c>
      <c r="AE247">
        <v>0</v>
      </c>
      <c r="AF247">
        <v>0</v>
      </c>
      <c r="AG247" s="28">
        <v>0</v>
      </c>
      <c r="AH247" s="28">
        <v>0</v>
      </c>
      <c r="AI247" s="28">
        <v>0</v>
      </c>
      <c r="AJ247" s="28">
        <v>0</v>
      </c>
      <c r="AK247" s="29">
        <f t="shared" si="48"/>
        <v>0</v>
      </c>
      <c r="AL247" s="30">
        <f t="shared" si="49"/>
        <v>0</v>
      </c>
      <c r="AM247" s="27">
        <v>0</v>
      </c>
      <c r="AN247" s="27">
        <v>0</v>
      </c>
      <c r="AO247" s="27">
        <v>0</v>
      </c>
      <c r="AP247" s="27">
        <v>0</v>
      </c>
      <c r="AQ247" s="27">
        <v>0</v>
      </c>
      <c r="AR247" s="27">
        <v>0</v>
      </c>
      <c r="AS247" s="31">
        <f t="shared" si="50"/>
        <v>0</v>
      </c>
      <c r="AT247" s="32">
        <f t="shared" si="51"/>
        <v>0</v>
      </c>
      <c r="AU247" s="24">
        <v>0</v>
      </c>
      <c r="AV247" s="24">
        <v>0</v>
      </c>
      <c r="AW247" s="24">
        <v>0</v>
      </c>
      <c r="AX247" s="24">
        <v>0</v>
      </c>
      <c r="AY247" s="24">
        <v>1</v>
      </c>
      <c r="AZ247" s="25">
        <f t="shared" si="52"/>
        <v>1</v>
      </c>
      <c r="BA247" s="26">
        <f t="shared" si="53"/>
        <v>1</v>
      </c>
      <c r="BB247" s="23">
        <f t="shared" si="54"/>
        <v>1</v>
      </c>
      <c r="BC247" s="20">
        <f t="shared" si="55"/>
        <v>1</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s="21">
        <v>1</v>
      </c>
      <c r="CR247" s="22">
        <v>0</v>
      </c>
      <c r="CS247" s="20">
        <v>1</v>
      </c>
      <c r="CT247" s="22">
        <v>0</v>
      </c>
      <c r="CU247" s="22">
        <v>0</v>
      </c>
      <c r="CV247" s="22">
        <v>0</v>
      </c>
      <c r="CW247" s="21">
        <v>0</v>
      </c>
      <c r="CX247" s="22">
        <v>0</v>
      </c>
      <c r="CY247" s="22">
        <v>0</v>
      </c>
      <c r="CZ247" s="21">
        <v>0</v>
      </c>
      <c r="DA247" s="22">
        <v>0</v>
      </c>
      <c r="DB247" s="22">
        <v>0</v>
      </c>
      <c r="DC247" s="21">
        <v>0</v>
      </c>
      <c r="DD247" s="22">
        <v>0</v>
      </c>
      <c r="DE247" s="22">
        <v>0</v>
      </c>
      <c r="DF247" s="22">
        <v>0</v>
      </c>
      <c r="DG247" s="21">
        <v>0</v>
      </c>
      <c r="DH247" s="21">
        <v>0</v>
      </c>
      <c r="DI247" s="21">
        <v>0</v>
      </c>
      <c r="DJ247" s="22">
        <v>0</v>
      </c>
      <c r="DK247" s="22">
        <v>0</v>
      </c>
      <c r="DL247" s="22">
        <v>0</v>
      </c>
      <c r="DM247" s="21">
        <v>0</v>
      </c>
      <c r="DN247" s="22">
        <v>0</v>
      </c>
      <c r="DO247" s="22">
        <v>0</v>
      </c>
      <c r="DP247" s="22">
        <v>0</v>
      </c>
      <c r="DQ247" s="21">
        <v>0</v>
      </c>
      <c r="DR247" s="19">
        <f t="shared" si="56"/>
        <v>0</v>
      </c>
      <c r="DS247" s="19">
        <f t="shared" si="57"/>
        <v>0</v>
      </c>
      <c r="DT247" s="20">
        <f t="shared" si="58"/>
        <v>1</v>
      </c>
      <c r="DU247" s="19">
        <f t="shared" si="59"/>
        <v>0</v>
      </c>
      <c r="DV247" s="19">
        <f t="shared" si="60"/>
        <v>0</v>
      </c>
      <c r="DW247" s="19">
        <f t="shared" si="61"/>
        <v>0</v>
      </c>
      <c r="DX247" s="19">
        <f t="shared" si="62"/>
        <v>0</v>
      </c>
      <c r="DY247" s="19">
        <f t="shared" si="63"/>
        <v>0</v>
      </c>
    </row>
    <row r="248" spans="1:129" ht="14.5" customHeight="1" x14ac:dyDescent="0.35">
      <c r="A248">
        <v>2407</v>
      </c>
      <c r="B248" t="s">
        <v>592</v>
      </c>
      <c r="C248" t="s">
        <v>593</v>
      </c>
      <c r="D248" t="s">
        <v>594</v>
      </c>
      <c r="E248" t="s">
        <v>595</v>
      </c>
      <c r="F248" t="s">
        <v>596</v>
      </c>
      <c r="G248" t="s">
        <v>597</v>
      </c>
      <c r="H248" t="s">
        <v>598</v>
      </c>
      <c r="I248">
        <v>2021</v>
      </c>
      <c r="J248" t="s">
        <v>599</v>
      </c>
      <c r="K248" t="s">
        <v>600</v>
      </c>
      <c r="L248">
        <v>9</v>
      </c>
      <c r="N248" t="s">
        <v>601</v>
      </c>
      <c r="O248" t="s">
        <v>600</v>
      </c>
      <c r="P248" t="s">
        <v>123</v>
      </c>
      <c r="Q248" t="s">
        <v>602</v>
      </c>
      <c r="R248" t="s">
        <v>140</v>
      </c>
      <c r="S248" t="s">
        <v>126</v>
      </c>
      <c r="T248" t="s">
        <v>127</v>
      </c>
      <c r="U248" t="s">
        <v>603</v>
      </c>
      <c r="V248">
        <v>0</v>
      </c>
      <c r="W248">
        <v>0</v>
      </c>
      <c r="X248">
        <v>0</v>
      </c>
      <c r="Y248">
        <v>0</v>
      </c>
      <c r="Z248">
        <v>0</v>
      </c>
      <c r="AA248">
        <v>0</v>
      </c>
      <c r="AB248">
        <v>0</v>
      </c>
      <c r="AC248">
        <v>0</v>
      </c>
      <c r="AD248">
        <v>1</v>
      </c>
      <c r="AE248">
        <v>0</v>
      </c>
      <c r="AF248">
        <v>0</v>
      </c>
      <c r="AG248" s="28">
        <v>0</v>
      </c>
      <c r="AH248" s="28">
        <v>0</v>
      </c>
      <c r="AI248" s="28">
        <v>0</v>
      </c>
      <c r="AJ248" s="28">
        <v>0</v>
      </c>
      <c r="AK248" s="29">
        <f t="shared" si="48"/>
        <v>0</v>
      </c>
      <c r="AL248" s="30">
        <f t="shared" si="49"/>
        <v>0</v>
      </c>
      <c r="AM248" s="27">
        <v>0</v>
      </c>
      <c r="AN248" s="27">
        <v>0</v>
      </c>
      <c r="AO248" s="27">
        <v>0</v>
      </c>
      <c r="AP248" s="27">
        <v>0</v>
      </c>
      <c r="AQ248" s="27">
        <v>0</v>
      </c>
      <c r="AR248" s="27">
        <v>0</v>
      </c>
      <c r="AS248" s="31">
        <f t="shared" si="50"/>
        <v>0</v>
      </c>
      <c r="AT248" s="32">
        <f t="shared" si="51"/>
        <v>0</v>
      </c>
      <c r="AU248" s="24">
        <v>0</v>
      </c>
      <c r="AV248" s="24">
        <v>1</v>
      </c>
      <c r="AW248" s="24">
        <v>0</v>
      </c>
      <c r="AX248" s="24">
        <v>0</v>
      </c>
      <c r="AY248" s="24">
        <v>0</v>
      </c>
      <c r="AZ248" s="25">
        <f t="shared" si="52"/>
        <v>1</v>
      </c>
      <c r="BA248" s="26">
        <f t="shared" si="53"/>
        <v>1</v>
      </c>
      <c r="BB248" s="23">
        <f t="shared" si="54"/>
        <v>1</v>
      </c>
      <c r="BC248" s="20">
        <f t="shared" si="55"/>
        <v>1</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s="21">
        <v>1</v>
      </c>
      <c r="CR248" s="22">
        <v>0</v>
      </c>
      <c r="CS248" s="20">
        <v>1</v>
      </c>
      <c r="CT248" s="22">
        <v>0</v>
      </c>
      <c r="CU248" s="22">
        <v>0</v>
      </c>
      <c r="CV248" s="22">
        <v>0</v>
      </c>
      <c r="CW248" s="21">
        <v>0</v>
      </c>
      <c r="CX248" s="22">
        <v>0</v>
      </c>
      <c r="CY248" s="22">
        <v>0</v>
      </c>
      <c r="CZ248" s="21">
        <v>0</v>
      </c>
      <c r="DA248" s="22">
        <v>0</v>
      </c>
      <c r="DB248" s="22">
        <v>0</v>
      </c>
      <c r="DC248" s="21">
        <v>0</v>
      </c>
      <c r="DD248" s="22">
        <v>0</v>
      </c>
      <c r="DE248" s="22">
        <v>0</v>
      </c>
      <c r="DF248" s="22">
        <v>0</v>
      </c>
      <c r="DG248" s="21">
        <v>0</v>
      </c>
      <c r="DH248" s="21">
        <v>0</v>
      </c>
      <c r="DI248" s="21">
        <v>0</v>
      </c>
      <c r="DJ248" s="22">
        <v>0</v>
      </c>
      <c r="DK248" s="22">
        <v>0</v>
      </c>
      <c r="DL248" s="22">
        <v>0</v>
      </c>
      <c r="DM248" s="21">
        <v>0</v>
      </c>
      <c r="DN248" s="22">
        <v>0</v>
      </c>
      <c r="DO248" s="22">
        <v>0</v>
      </c>
      <c r="DP248" s="22">
        <v>0</v>
      </c>
      <c r="DQ248" s="21">
        <v>0</v>
      </c>
      <c r="DR248" s="19">
        <f t="shared" si="56"/>
        <v>0</v>
      </c>
      <c r="DS248" s="19">
        <f t="shared" si="57"/>
        <v>0</v>
      </c>
      <c r="DT248" s="20">
        <f t="shared" si="58"/>
        <v>1</v>
      </c>
      <c r="DU248" s="19">
        <f t="shared" si="59"/>
        <v>0</v>
      </c>
      <c r="DV248" s="19">
        <f t="shared" si="60"/>
        <v>0</v>
      </c>
      <c r="DW248" s="19">
        <f t="shared" si="61"/>
        <v>0</v>
      </c>
      <c r="DX248" s="19">
        <f t="shared" si="62"/>
        <v>0</v>
      </c>
      <c r="DY248" s="19">
        <f t="shared" si="63"/>
        <v>0</v>
      </c>
    </row>
    <row r="249" spans="1:129" ht="14.5" customHeight="1" x14ac:dyDescent="0.35">
      <c r="A249">
        <v>2581</v>
      </c>
      <c r="B249" t="s">
        <v>2158</v>
      </c>
      <c r="C249" t="s">
        <v>2159</v>
      </c>
      <c r="D249" t="s">
        <v>2160</v>
      </c>
      <c r="E249" t="s">
        <v>2161</v>
      </c>
      <c r="G249" t="s">
        <v>2161</v>
      </c>
      <c r="H249" t="s">
        <v>119</v>
      </c>
      <c r="I249">
        <v>2021</v>
      </c>
      <c r="J249" t="s">
        <v>2162</v>
      </c>
      <c r="K249" t="s">
        <v>2163</v>
      </c>
      <c r="P249" t="s">
        <v>123</v>
      </c>
      <c r="Q249" t="s">
        <v>2164</v>
      </c>
      <c r="R249" t="s">
        <v>125</v>
      </c>
      <c r="S249" t="s">
        <v>126</v>
      </c>
      <c r="T249" t="s">
        <v>127</v>
      </c>
      <c r="U249" t="s">
        <v>896</v>
      </c>
      <c r="V249">
        <v>0</v>
      </c>
      <c r="W249">
        <v>0</v>
      </c>
      <c r="X249">
        <v>0</v>
      </c>
      <c r="Y249">
        <v>0</v>
      </c>
      <c r="Z249">
        <v>0</v>
      </c>
      <c r="AA249">
        <v>0</v>
      </c>
      <c r="AB249">
        <v>0</v>
      </c>
      <c r="AC249">
        <v>0</v>
      </c>
      <c r="AD249">
        <v>0</v>
      </c>
      <c r="AE249">
        <v>0</v>
      </c>
      <c r="AF249">
        <v>0</v>
      </c>
      <c r="AG249" s="28">
        <v>0</v>
      </c>
      <c r="AH249" s="28">
        <v>0</v>
      </c>
      <c r="AI249" s="28">
        <v>0</v>
      </c>
      <c r="AJ249" s="28">
        <v>0</v>
      </c>
      <c r="AK249" s="29">
        <f t="shared" si="48"/>
        <v>0</v>
      </c>
      <c r="AL249" s="30">
        <f t="shared" si="49"/>
        <v>0</v>
      </c>
      <c r="AM249" s="27">
        <v>1</v>
      </c>
      <c r="AN249" s="27">
        <v>0</v>
      </c>
      <c r="AO249" s="27">
        <v>0</v>
      </c>
      <c r="AP249" s="27">
        <v>0</v>
      </c>
      <c r="AQ249" s="27">
        <v>0</v>
      </c>
      <c r="AR249" s="27">
        <v>0</v>
      </c>
      <c r="AS249" s="31">
        <f t="shared" si="50"/>
        <v>1</v>
      </c>
      <c r="AT249" s="32">
        <f t="shared" si="51"/>
        <v>1</v>
      </c>
      <c r="AU249" s="24">
        <v>0</v>
      </c>
      <c r="AV249" s="24">
        <v>0</v>
      </c>
      <c r="AW249" s="24">
        <v>0</v>
      </c>
      <c r="AX249" s="24">
        <v>0</v>
      </c>
      <c r="AY249" s="24">
        <v>0</v>
      </c>
      <c r="AZ249" s="25">
        <f t="shared" si="52"/>
        <v>0</v>
      </c>
      <c r="BA249" s="26">
        <f t="shared" si="53"/>
        <v>0</v>
      </c>
      <c r="BB249" s="23">
        <f t="shared" si="54"/>
        <v>1</v>
      </c>
      <c r="BC249" s="20">
        <f t="shared" si="55"/>
        <v>1</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s="21">
        <v>1</v>
      </c>
      <c r="CR249" s="22">
        <v>0</v>
      </c>
      <c r="CS249" s="20">
        <v>1</v>
      </c>
      <c r="CT249" s="22">
        <v>0</v>
      </c>
      <c r="CU249" s="22">
        <v>0</v>
      </c>
      <c r="CV249" s="22">
        <v>0</v>
      </c>
      <c r="CW249" s="21">
        <v>0</v>
      </c>
      <c r="CX249" s="22">
        <v>0</v>
      </c>
      <c r="CY249" s="22">
        <v>0</v>
      </c>
      <c r="CZ249" s="21">
        <v>0</v>
      </c>
      <c r="DA249" s="22">
        <v>0</v>
      </c>
      <c r="DB249" s="22">
        <v>0</v>
      </c>
      <c r="DC249" s="21">
        <v>0</v>
      </c>
      <c r="DD249" s="22">
        <v>0</v>
      </c>
      <c r="DE249" s="22">
        <v>0</v>
      </c>
      <c r="DF249" s="22">
        <v>0</v>
      </c>
      <c r="DG249" s="21">
        <v>0</v>
      </c>
      <c r="DH249" s="21">
        <v>0</v>
      </c>
      <c r="DI249" s="21">
        <v>0</v>
      </c>
      <c r="DJ249" s="22">
        <v>0</v>
      </c>
      <c r="DK249" s="22">
        <v>0</v>
      </c>
      <c r="DL249" s="22">
        <v>0</v>
      </c>
      <c r="DM249" s="21">
        <v>0</v>
      </c>
      <c r="DN249" s="22">
        <v>0</v>
      </c>
      <c r="DO249" s="22">
        <v>0</v>
      </c>
      <c r="DP249" s="22">
        <v>0</v>
      </c>
      <c r="DQ249" s="21">
        <v>0</v>
      </c>
      <c r="DR249" s="19">
        <f t="shared" si="56"/>
        <v>0</v>
      </c>
      <c r="DS249" s="19">
        <f t="shared" si="57"/>
        <v>0</v>
      </c>
      <c r="DT249" s="20">
        <f t="shared" si="58"/>
        <v>1</v>
      </c>
      <c r="DU249" s="19">
        <f t="shared" si="59"/>
        <v>0</v>
      </c>
      <c r="DV249" s="19">
        <f t="shared" si="60"/>
        <v>0</v>
      </c>
      <c r="DW249" s="19">
        <f t="shared" si="61"/>
        <v>0</v>
      </c>
      <c r="DX249" s="19">
        <f t="shared" si="62"/>
        <v>0</v>
      </c>
      <c r="DY249" s="19">
        <f t="shared" si="63"/>
        <v>0</v>
      </c>
    </row>
    <row r="250" spans="1:129" ht="14.5" customHeight="1" x14ac:dyDescent="0.35">
      <c r="A250">
        <v>2454</v>
      </c>
      <c r="B250" t="s">
        <v>288</v>
      </c>
      <c r="C250" t="s">
        <v>1025</v>
      </c>
      <c r="D250" t="s">
        <v>1026</v>
      </c>
      <c r="E250" t="s">
        <v>1027</v>
      </c>
      <c r="F250" t="s">
        <v>1027</v>
      </c>
      <c r="H250" t="s">
        <v>402</v>
      </c>
      <c r="I250">
        <v>2021</v>
      </c>
      <c r="J250" t="s">
        <v>1028</v>
      </c>
      <c r="K250" t="s">
        <v>1029</v>
      </c>
      <c r="O250" t="s">
        <v>138</v>
      </c>
      <c r="P250" t="s">
        <v>123</v>
      </c>
      <c r="Q250" t="s">
        <v>1030</v>
      </c>
      <c r="R250" t="s">
        <v>140</v>
      </c>
      <c r="S250" t="s">
        <v>126</v>
      </c>
      <c r="T250" t="s">
        <v>127</v>
      </c>
      <c r="U250" t="s">
        <v>1031</v>
      </c>
      <c r="V250">
        <v>0</v>
      </c>
      <c r="W250">
        <v>0</v>
      </c>
      <c r="X250">
        <v>0</v>
      </c>
      <c r="Y250">
        <v>0</v>
      </c>
      <c r="Z250">
        <v>0</v>
      </c>
      <c r="AA250">
        <v>0</v>
      </c>
      <c r="AB250">
        <v>0</v>
      </c>
      <c r="AC250">
        <v>0</v>
      </c>
      <c r="AD250">
        <v>0</v>
      </c>
      <c r="AE250">
        <v>0</v>
      </c>
      <c r="AF250">
        <v>0</v>
      </c>
      <c r="AG250" s="28">
        <v>0</v>
      </c>
      <c r="AH250" s="28">
        <v>0</v>
      </c>
      <c r="AI250" s="28">
        <v>0</v>
      </c>
      <c r="AJ250" s="28">
        <v>0</v>
      </c>
      <c r="AK250" s="29">
        <f t="shared" si="48"/>
        <v>0</v>
      </c>
      <c r="AL250" s="30">
        <f t="shared" si="49"/>
        <v>0</v>
      </c>
      <c r="AM250" s="27">
        <v>0</v>
      </c>
      <c r="AN250" s="27">
        <v>0</v>
      </c>
      <c r="AO250" s="27">
        <v>0</v>
      </c>
      <c r="AP250" s="27">
        <v>0</v>
      </c>
      <c r="AQ250" s="27">
        <v>0</v>
      </c>
      <c r="AR250" s="27">
        <v>0</v>
      </c>
      <c r="AS250" s="31">
        <f t="shared" si="50"/>
        <v>0</v>
      </c>
      <c r="AT250" s="32">
        <f t="shared" si="51"/>
        <v>0</v>
      </c>
      <c r="AU250" s="24">
        <v>0</v>
      </c>
      <c r="AV250" s="24">
        <v>0</v>
      </c>
      <c r="AW250" s="24">
        <v>0</v>
      </c>
      <c r="AX250" s="24">
        <v>1</v>
      </c>
      <c r="AY250" s="24">
        <v>0</v>
      </c>
      <c r="AZ250" s="25">
        <f t="shared" si="52"/>
        <v>1</v>
      </c>
      <c r="BA250" s="26">
        <f t="shared" si="53"/>
        <v>1</v>
      </c>
      <c r="BB250" s="23">
        <f t="shared" si="54"/>
        <v>1</v>
      </c>
      <c r="BC250" s="20">
        <f t="shared" si="55"/>
        <v>1</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s="21">
        <v>1</v>
      </c>
      <c r="CR250" s="22">
        <v>0</v>
      </c>
      <c r="CS250" s="20">
        <v>1</v>
      </c>
      <c r="CT250" s="22">
        <v>0</v>
      </c>
      <c r="CU250" s="22">
        <v>0</v>
      </c>
      <c r="CV250" s="22">
        <v>0</v>
      </c>
      <c r="CW250" s="21">
        <v>0</v>
      </c>
      <c r="CX250" s="22">
        <v>0</v>
      </c>
      <c r="CY250" s="22">
        <v>0</v>
      </c>
      <c r="CZ250" s="21">
        <v>0</v>
      </c>
      <c r="DA250" s="22">
        <v>0</v>
      </c>
      <c r="DB250" s="22">
        <v>0</v>
      </c>
      <c r="DC250" s="21">
        <v>0</v>
      </c>
      <c r="DD250" s="22">
        <v>0</v>
      </c>
      <c r="DE250" s="22">
        <v>0</v>
      </c>
      <c r="DF250" s="22">
        <v>0</v>
      </c>
      <c r="DG250" s="21">
        <v>0</v>
      </c>
      <c r="DH250" s="21">
        <v>0</v>
      </c>
      <c r="DI250" s="21">
        <v>0</v>
      </c>
      <c r="DJ250" s="22">
        <v>0</v>
      </c>
      <c r="DK250" s="22">
        <v>0</v>
      </c>
      <c r="DL250" s="22">
        <v>0</v>
      </c>
      <c r="DM250" s="21">
        <v>0</v>
      </c>
      <c r="DN250" s="22">
        <v>0</v>
      </c>
      <c r="DO250" s="22">
        <v>0</v>
      </c>
      <c r="DP250" s="22">
        <v>0</v>
      </c>
      <c r="DQ250" s="21">
        <v>0</v>
      </c>
      <c r="DR250" s="19">
        <f t="shared" si="56"/>
        <v>0</v>
      </c>
      <c r="DS250" s="19">
        <f t="shared" si="57"/>
        <v>0</v>
      </c>
      <c r="DT250" s="20">
        <f t="shared" si="58"/>
        <v>1</v>
      </c>
      <c r="DU250" s="19">
        <f t="shared" si="59"/>
        <v>0</v>
      </c>
      <c r="DV250" s="19">
        <f t="shared" si="60"/>
        <v>0</v>
      </c>
      <c r="DW250" s="19">
        <f t="shared" si="61"/>
        <v>0</v>
      </c>
      <c r="DX250" s="19">
        <f t="shared" si="62"/>
        <v>0</v>
      </c>
      <c r="DY250" s="19">
        <f t="shared" si="63"/>
        <v>0</v>
      </c>
    </row>
    <row r="251" spans="1:129" ht="14.5" customHeight="1" x14ac:dyDescent="0.35">
      <c r="A251">
        <v>2747</v>
      </c>
      <c r="B251" t="s">
        <v>185</v>
      </c>
      <c r="C251" t="s">
        <v>3288</v>
      </c>
      <c r="D251" t="s">
        <v>3289</v>
      </c>
      <c r="E251" t="s">
        <v>3290</v>
      </c>
      <c r="F251" t="s">
        <v>3291</v>
      </c>
      <c r="G251" t="s">
        <v>3292</v>
      </c>
      <c r="H251" t="s">
        <v>803</v>
      </c>
      <c r="I251">
        <v>2021</v>
      </c>
      <c r="J251" t="s">
        <v>3293</v>
      </c>
      <c r="K251" t="s">
        <v>2155</v>
      </c>
      <c r="N251" t="s">
        <v>3294</v>
      </c>
      <c r="O251" t="s">
        <v>1677</v>
      </c>
      <c r="P251" t="s">
        <v>123</v>
      </c>
      <c r="Q251" t="s">
        <v>3295</v>
      </c>
      <c r="R251" t="s">
        <v>140</v>
      </c>
      <c r="S251" t="s">
        <v>126</v>
      </c>
      <c r="T251" t="s">
        <v>127</v>
      </c>
      <c r="U251" t="s">
        <v>1414</v>
      </c>
      <c r="V251">
        <v>0</v>
      </c>
      <c r="W251">
        <v>0</v>
      </c>
      <c r="X251">
        <v>0</v>
      </c>
      <c r="Y251">
        <v>0</v>
      </c>
      <c r="Z251">
        <v>0</v>
      </c>
      <c r="AA251">
        <v>0</v>
      </c>
      <c r="AB251">
        <v>0</v>
      </c>
      <c r="AC251">
        <v>0</v>
      </c>
      <c r="AD251">
        <v>0</v>
      </c>
      <c r="AE251">
        <v>0</v>
      </c>
      <c r="AF251">
        <v>0</v>
      </c>
      <c r="AG251" s="28">
        <v>0</v>
      </c>
      <c r="AH251" s="28">
        <v>1</v>
      </c>
      <c r="AI251" s="28">
        <v>0</v>
      </c>
      <c r="AJ251" s="28">
        <v>0</v>
      </c>
      <c r="AK251" s="29">
        <f t="shared" si="48"/>
        <v>1</v>
      </c>
      <c r="AL251" s="30">
        <f t="shared" si="49"/>
        <v>1</v>
      </c>
      <c r="AM251" s="27">
        <v>0</v>
      </c>
      <c r="AN251" s="27">
        <v>0</v>
      </c>
      <c r="AO251" s="27">
        <v>0</v>
      </c>
      <c r="AP251" s="27">
        <v>0</v>
      </c>
      <c r="AQ251" s="27">
        <v>0</v>
      </c>
      <c r="AR251" s="27">
        <v>0</v>
      </c>
      <c r="AS251" s="31">
        <f t="shared" si="50"/>
        <v>0</v>
      </c>
      <c r="AT251" s="32">
        <f t="shared" si="51"/>
        <v>0</v>
      </c>
      <c r="AU251" s="24">
        <v>0</v>
      </c>
      <c r="AV251" s="24">
        <v>0</v>
      </c>
      <c r="AW251" s="24">
        <v>0</v>
      </c>
      <c r="AX251" s="24">
        <v>0</v>
      </c>
      <c r="AY251" s="24">
        <v>0</v>
      </c>
      <c r="AZ251" s="25">
        <f t="shared" si="52"/>
        <v>0</v>
      </c>
      <c r="BA251" s="26">
        <f t="shared" si="53"/>
        <v>0</v>
      </c>
      <c r="BB251" s="23">
        <f t="shared" si="54"/>
        <v>1</v>
      </c>
      <c r="BC251" s="20">
        <f t="shared" si="55"/>
        <v>1</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s="21">
        <v>1</v>
      </c>
      <c r="CR251" s="22">
        <v>0</v>
      </c>
      <c r="CS251" s="20">
        <v>1</v>
      </c>
      <c r="CT251" s="22">
        <v>0</v>
      </c>
      <c r="CU251" s="22">
        <v>0</v>
      </c>
      <c r="CV251" s="22">
        <v>0</v>
      </c>
      <c r="CW251" s="21">
        <v>0</v>
      </c>
      <c r="CX251" s="22">
        <v>0</v>
      </c>
      <c r="CY251" s="22">
        <v>0</v>
      </c>
      <c r="CZ251" s="21">
        <v>0</v>
      </c>
      <c r="DA251" s="22">
        <v>0</v>
      </c>
      <c r="DB251" s="22">
        <v>0</v>
      </c>
      <c r="DC251" s="21">
        <v>0</v>
      </c>
      <c r="DD251" s="22">
        <v>0</v>
      </c>
      <c r="DE251" s="22">
        <v>0</v>
      </c>
      <c r="DF251" s="22">
        <v>0</v>
      </c>
      <c r="DG251" s="21">
        <v>0</v>
      </c>
      <c r="DH251" s="21">
        <v>0</v>
      </c>
      <c r="DI251" s="21">
        <v>0</v>
      </c>
      <c r="DJ251" s="22">
        <v>0</v>
      </c>
      <c r="DK251" s="22">
        <v>0</v>
      </c>
      <c r="DL251" s="22">
        <v>0</v>
      </c>
      <c r="DM251" s="21">
        <v>0</v>
      </c>
      <c r="DN251" s="22">
        <v>0</v>
      </c>
      <c r="DO251" s="22">
        <v>0</v>
      </c>
      <c r="DP251" s="22">
        <v>0</v>
      </c>
      <c r="DQ251" s="21">
        <v>0</v>
      </c>
      <c r="DR251" s="19">
        <f t="shared" si="56"/>
        <v>0</v>
      </c>
      <c r="DS251" s="19">
        <f t="shared" si="57"/>
        <v>0</v>
      </c>
      <c r="DT251" s="20">
        <f t="shared" si="58"/>
        <v>1</v>
      </c>
      <c r="DU251" s="19">
        <f t="shared" si="59"/>
        <v>0</v>
      </c>
      <c r="DV251" s="19">
        <f t="shared" si="60"/>
        <v>0</v>
      </c>
      <c r="DW251" s="19">
        <f t="shared" si="61"/>
        <v>0</v>
      </c>
      <c r="DX251" s="19">
        <f t="shared" si="62"/>
        <v>0</v>
      </c>
      <c r="DY251" s="19">
        <f t="shared" si="63"/>
        <v>0</v>
      </c>
    </row>
    <row r="252" spans="1:129" ht="14.5" customHeight="1" x14ac:dyDescent="0.35">
      <c r="A252">
        <v>2023</v>
      </c>
      <c r="B252" t="s">
        <v>113</v>
      </c>
      <c r="C252" t="s">
        <v>129</v>
      </c>
      <c r="D252" t="s">
        <v>130</v>
      </c>
      <c r="E252" t="s">
        <v>131</v>
      </c>
      <c r="F252" t="s">
        <v>132</v>
      </c>
      <c r="G252" t="s">
        <v>133</v>
      </c>
      <c r="H252" t="s">
        <v>134</v>
      </c>
      <c r="I252">
        <v>2021</v>
      </c>
      <c r="J252" t="s">
        <v>135</v>
      </c>
      <c r="K252" t="s">
        <v>136</v>
      </c>
      <c r="L252">
        <v>7</v>
      </c>
      <c r="M252">
        <v>2</v>
      </c>
      <c r="N252" t="s">
        <v>137</v>
      </c>
      <c r="O252" t="s">
        <v>138</v>
      </c>
      <c r="P252" t="s">
        <v>123</v>
      </c>
      <c r="Q252" t="s">
        <v>139</v>
      </c>
      <c r="R252" t="s">
        <v>140</v>
      </c>
      <c r="S252" t="s">
        <v>126</v>
      </c>
      <c r="T252" t="s">
        <v>127</v>
      </c>
      <c r="U252" t="s">
        <v>141</v>
      </c>
      <c r="V252">
        <v>1</v>
      </c>
      <c r="W252">
        <v>1</v>
      </c>
      <c r="X252">
        <v>1</v>
      </c>
      <c r="Y252">
        <v>0</v>
      </c>
      <c r="Z252">
        <v>0</v>
      </c>
      <c r="AA252">
        <v>0</v>
      </c>
      <c r="AB252">
        <v>0</v>
      </c>
      <c r="AC252">
        <v>0</v>
      </c>
      <c r="AD252">
        <v>0</v>
      </c>
      <c r="AE252">
        <v>0</v>
      </c>
      <c r="AF252">
        <v>0</v>
      </c>
      <c r="AG252" s="28">
        <v>0</v>
      </c>
      <c r="AH252" s="28">
        <v>0</v>
      </c>
      <c r="AI252" s="28">
        <v>0</v>
      </c>
      <c r="AJ252" s="28">
        <v>0</v>
      </c>
      <c r="AK252" s="29">
        <f t="shared" si="48"/>
        <v>0</v>
      </c>
      <c r="AL252" s="30">
        <f t="shared" si="49"/>
        <v>0</v>
      </c>
      <c r="AM252" s="27">
        <v>0</v>
      </c>
      <c r="AN252" s="27">
        <v>0</v>
      </c>
      <c r="AO252" s="27">
        <v>0</v>
      </c>
      <c r="AP252" s="27">
        <v>0</v>
      </c>
      <c r="AQ252" s="27">
        <v>0</v>
      </c>
      <c r="AR252" s="27">
        <v>0</v>
      </c>
      <c r="AS252" s="31">
        <f t="shared" si="50"/>
        <v>0</v>
      </c>
      <c r="AT252" s="32">
        <f t="shared" si="51"/>
        <v>0</v>
      </c>
      <c r="AU252" s="24">
        <v>0</v>
      </c>
      <c r="AV252" s="24">
        <v>1</v>
      </c>
      <c r="AW252" s="24">
        <v>0</v>
      </c>
      <c r="AX252" s="24">
        <v>0</v>
      </c>
      <c r="AY252" s="24">
        <v>0</v>
      </c>
      <c r="AZ252" s="25">
        <f t="shared" si="52"/>
        <v>1</v>
      </c>
      <c r="BA252" s="26">
        <f t="shared" si="53"/>
        <v>1</v>
      </c>
      <c r="BB252" s="23">
        <f t="shared" si="54"/>
        <v>1</v>
      </c>
      <c r="BC252" s="20">
        <f t="shared" si="55"/>
        <v>1</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1</v>
      </c>
      <c r="CI252">
        <v>0</v>
      </c>
      <c r="CJ252">
        <v>0</v>
      </c>
      <c r="CK252">
        <v>0</v>
      </c>
      <c r="CL252">
        <v>0</v>
      </c>
      <c r="CM252">
        <v>0</v>
      </c>
      <c r="CN252">
        <v>0</v>
      </c>
      <c r="CO252">
        <v>0</v>
      </c>
      <c r="CP252">
        <v>0</v>
      </c>
      <c r="CQ252" s="21">
        <v>1</v>
      </c>
      <c r="CR252" s="22">
        <v>0</v>
      </c>
      <c r="CS252" s="20">
        <v>1</v>
      </c>
      <c r="CT252" s="22">
        <v>0</v>
      </c>
      <c r="CU252" s="22">
        <v>0</v>
      </c>
      <c r="CV252" s="22">
        <v>0</v>
      </c>
      <c r="CW252" s="21">
        <v>0</v>
      </c>
      <c r="CX252" s="22">
        <v>0</v>
      </c>
      <c r="CY252" s="22">
        <v>0</v>
      </c>
      <c r="CZ252" s="21">
        <v>0</v>
      </c>
      <c r="DA252" s="22">
        <v>0</v>
      </c>
      <c r="DB252" s="22">
        <v>0</v>
      </c>
      <c r="DC252" s="21">
        <v>0</v>
      </c>
      <c r="DD252" s="22">
        <v>0</v>
      </c>
      <c r="DE252" s="22">
        <v>0</v>
      </c>
      <c r="DF252" s="22">
        <v>0</v>
      </c>
      <c r="DG252" s="21">
        <v>0</v>
      </c>
      <c r="DH252" s="21">
        <v>0</v>
      </c>
      <c r="DI252" s="21">
        <v>0</v>
      </c>
      <c r="DJ252" s="22">
        <v>0</v>
      </c>
      <c r="DK252" s="22">
        <v>0</v>
      </c>
      <c r="DL252" s="22">
        <v>0</v>
      </c>
      <c r="DM252" s="21">
        <v>0</v>
      </c>
      <c r="DN252" s="22">
        <v>0</v>
      </c>
      <c r="DO252" s="22">
        <v>0</v>
      </c>
      <c r="DP252" s="22">
        <v>0</v>
      </c>
      <c r="DQ252" s="21">
        <v>0</v>
      </c>
      <c r="DR252" s="19">
        <f t="shared" si="56"/>
        <v>0</v>
      </c>
      <c r="DS252" s="19">
        <f t="shared" si="57"/>
        <v>0</v>
      </c>
      <c r="DT252" s="20">
        <f t="shared" si="58"/>
        <v>1</v>
      </c>
      <c r="DU252" s="19">
        <f t="shared" si="59"/>
        <v>0</v>
      </c>
      <c r="DV252" s="19">
        <f t="shared" si="60"/>
        <v>0</v>
      </c>
      <c r="DW252" s="19">
        <f t="shared" si="61"/>
        <v>0</v>
      </c>
      <c r="DX252" s="19">
        <f t="shared" si="62"/>
        <v>0</v>
      </c>
      <c r="DY252" s="19">
        <f t="shared" si="63"/>
        <v>0</v>
      </c>
    </row>
    <row r="253" spans="1:129" ht="14.5" customHeight="1" x14ac:dyDescent="0.35">
      <c r="A253">
        <v>2416</v>
      </c>
      <c r="B253" t="s">
        <v>416</v>
      </c>
      <c r="C253" t="s">
        <v>683</v>
      </c>
      <c r="D253" t="s">
        <v>684</v>
      </c>
      <c r="E253" t="s">
        <v>685</v>
      </c>
      <c r="F253" t="s">
        <v>420</v>
      </c>
      <c r="G253" t="s">
        <v>686</v>
      </c>
      <c r="H253" t="s">
        <v>687</v>
      </c>
      <c r="I253">
        <v>2021</v>
      </c>
      <c r="J253" t="s">
        <v>688</v>
      </c>
      <c r="K253" t="s">
        <v>432</v>
      </c>
      <c r="L253">
        <v>4938</v>
      </c>
      <c r="M253">
        <v>5</v>
      </c>
      <c r="N253" t="s">
        <v>689</v>
      </c>
      <c r="O253" t="s">
        <v>434</v>
      </c>
      <c r="P253" t="s">
        <v>123</v>
      </c>
      <c r="Q253" t="s">
        <v>690</v>
      </c>
      <c r="R253" t="s">
        <v>125</v>
      </c>
      <c r="S253" t="s">
        <v>126</v>
      </c>
      <c r="T253" t="s">
        <v>127</v>
      </c>
      <c r="U253" t="s">
        <v>548</v>
      </c>
      <c r="V253">
        <v>0</v>
      </c>
      <c r="W253">
        <v>0</v>
      </c>
      <c r="X253">
        <v>0</v>
      </c>
      <c r="Y253">
        <v>0</v>
      </c>
      <c r="Z253">
        <v>0</v>
      </c>
      <c r="AA253">
        <v>0</v>
      </c>
      <c r="AB253">
        <v>0</v>
      </c>
      <c r="AC253">
        <v>0</v>
      </c>
      <c r="AD253">
        <v>0</v>
      </c>
      <c r="AE253">
        <v>0</v>
      </c>
      <c r="AF253">
        <v>0</v>
      </c>
      <c r="AG253" s="28">
        <v>0</v>
      </c>
      <c r="AH253" s="28">
        <v>0</v>
      </c>
      <c r="AI253" s="28">
        <v>0</v>
      </c>
      <c r="AJ253" s="28">
        <v>0</v>
      </c>
      <c r="AK253" s="29">
        <f t="shared" si="48"/>
        <v>0</v>
      </c>
      <c r="AL253" s="30">
        <f t="shared" si="49"/>
        <v>0</v>
      </c>
      <c r="AM253" s="27">
        <v>0</v>
      </c>
      <c r="AN253" s="27">
        <v>0</v>
      </c>
      <c r="AO253" s="27">
        <v>0</v>
      </c>
      <c r="AP253" s="27">
        <v>0</v>
      </c>
      <c r="AQ253" s="27">
        <v>0</v>
      </c>
      <c r="AR253" s="27">
        <v>0</v>
      </c>
      <c r="AS253" s="31">
        <f t="shared" si="50"/>
        <v>0</v>
      </c>
      <c r="AT253" s="32">
        <f t="shared" si="51"/>
        <v>0</v>
      </c>
      <c r="AU253" s="24">
        <v>0</v>
      </c>
      <c r="AV253" s="24">
        <v>0</v>
      </c>
      <c r="AW253" s="24">
        <v>0</v>
      </c>
      <c r="AX253" s="24">
        <v>0</v>
      </c>
      <c r="AY253" s="24">
        <v>1</v>
      </c>
      <c r="AZ253" s="25">
        <f t="shared" si="52"/>
        <v>1</v>
      </c>
      <c r="BA253" s="26">
        <f t="shared" si="53"/>
        <v>1</v>
      </c>
      <c r="BB253" s="23">
        <f t="shared" si="54"/>
        <v>1</v>
      </c>
      <c r="BC253" s="20">
        <f t="shared" si="55"/>
        <v>1</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s="21">
        <v>1</v>
      </c>
      <c r="CR253" s="22">
        <v>0</v>
      </c>
      <c r="CS253" s="20">
        <v>1</v>
      </c>
      <c r="CT253" s="22">
        <v>0</v>
      </c>
      <c r="CU253" s="22">
        <v>0</v>
      </c>
      <c r="CV253" s="22">
        <v>0</v>
      </c>
      <c r="CW253" s="21">
        <v>0</v>
      </c>
      <c r="CX253" s="22">
        <v>0</v>
      </c>
      <c r="CY253" s="22">
        <v>0</v>
      </c>
      <c r="CZ253" s="21">
        <v>0</v>
      </c>
      <c r="DA253" s="22">
        <v>0</v>
      </c>
      <c r="DB253" s="22">
        <v>0</v>
      </c>
      <c r="DC253" s="21">
        <v>0</v>
      </c>
      <c r="DD253" s="22">
        <v>0</v>
      </c>
      <c r="DE253" s="22">
        <v>0</v>
      </c>
      <c r="DF253" s="22">
        <v>0</v>
      </c>
      <c r="DG253" s="21">
        <v>0</v>
      </c>
      <c r="DH253" s="21">
        <v>0</v>
      </c>
      <c r="DI253" s="21">
        <v>0</v>
      </c>
      <c r="DJ253" s="22">
        <v>0</v>
      </c>
      <c r="DK253" s="22">
        <v>0</v>
      </c>
      <c r="DL253" s="22">
        <v>0</v>
      </c>
      <c r="DM253" s="21">
        <v>0</v>
      </c>
      <c r="DN253" s="22">
        <v>0</v>
      </c>
      <c r="DO253" s="22">
        <v>0</v>
      </c>
      <c r="DP253" s="22">
        <v>0</v>
      </c>
      <c r="DQ253" s="21">
        <v>0</v>
      </c>
      <c r="DR253" s="19">
        <f t="shared" si="56"/>
        <v>0</v>
      </c>
      <c r="DS253" s="19">
        <f t="shared" si="57"/>
        <v>0</v>
      </c>
      <c r="DT253" s="20">
        <f t="shared" si="58"/>
        <v>1</v>
      </c>
      <c r="DU253" s="19">
        <f t="shared" si="59"/>
        <v>0</v>
      </c>
      <c r="DV253" s="19">
        <f t="shared" si="60"/>
        <v>0</v>
      </c>
      <c r="DW253" s="19">
        <f t="shared" si="61"/>
        <v>0</v>
      </c>
      <c r="DX253" s="19">
        <f t="shared" si="62"/>
        <v>0</v>
      </c>
      <c r="DY253" s="19">
        <f t="shared" si="63"/>
        <v>0</v>
      </c>
    </row>
    <row r="254" spans="1:129" ht="14.5" customHeight="1" x14ac:dyDescent="0.35">
      <c r="A254">
        <v>2470</v>
      </c>
      <c r="B254" t="s">
        <v>416</v>
      </c>
      <c r="C254" t="s">
        <v>1178</v>
      </c>
      <c r="D254" t="s">
        <v>1179</v>
      </c>
      <c r="E254" t="s">
        <v>1180</v>
      </c>
      <c r="F254" t="s">
        <v>420</v>
      </c>
      <c r="G254" t="s">
        <v>1181</v>
      </c>
      <c r="H254" t="s">
        <v>1182</v>
      </c>
      <c r="I254">
        <v>2021</v>
      </c>
      <c r="J254" t="s">
        <v>1183</v>
      </c>
      <c r="K254" t="s">
        <v>432</v>
      </c>
      <c r="L254">
        <v>4975</v>
      </c>
      <c r="M254">
        <v>2</v>
      </c>
      <c r="N254" t="s">
        <v>1184</v>
      </c>
      <c r="O254" t="s">
        <v>434</v>
      </c>
      <c r="P254" t="s">
        <v>123</v>
      </c>
      <c r="Q254" t="s">
        <v>1185</v>
      </c>
      <c r="R254" t="s">
        <v>125</v>
      </c>
      <c r="S254" t="s">
        <v>126</v>
      </c>
      <c r="T254" t="s">
        <v>127</v>
      </c>
      <c r="U254" t="s">
        <v>548</v>
      </c>
      <c r="V254">
        <v>0</v>
      </c>
      <c r="W254">
        <v>0</v>
      </c>
      <c r="X254">
        <v>0</v>
      </c>
      <c r="Y254">
        <v>0</v>
      </c>
      <c r="Z254">
        <v>0</v>
      </c>
      <c r="AA254">
        <v>0</v>
      </c>
      <c r="AB254">
        <v>0</v>
      </c>
      <c r="AC254">
        <v>0</v>
      </c>
      <c r="AD254">
        <v>0</v>
      </c>
      <c r="AE254">
        <v>0</v>
      </c>
      <c r="AF254">
        <v>0</v>
      </c>
      <c r="AG254" s="28">
        <v>0</v>
      </c>
      <c r="AH254" s="28">
        <v>0</v>
      </c>
      <c r="AI254" s="28">
        <v>0</v>
      </c>
      <c r="AJ254" s="28">
        <v>0</v>
      </c>
      <c r="AK254" s="29">
        <f t="shared" si="48"/>
        <v>0</v>
      </c>
      <c r="AL254" s="30">
        <f t="shared" si="49"/>
        <v>0</v>
      </c>
      <c r="AM254" s="27">
        <v>0</v>
      </c>
      <c r="AN254" s="27">
        <v>0</v>
      </c>
      <c r="AO254" s="27">
        <v>0</v>
      </c>
      <c r="AP254" s="27">
        <v>0</v>
      </c>
      <c r="AQ254" s="27">
        <v>0</v>
      </c>
      <c r="AR254" s="27">
        <v>0</v>
      </c>
      <c r="AS254" s="31">
        <f t="shared" si="50"/>
        <v>0</v>
      </c>
      <c r="AT254" s="32">
        <f t="shared" si="51"/>
        <v>0</v>
      </c>
      <c r="AU254" s="24">
        <v>0</v>
      </c>
      <c r="AV254" s="24">
        <v>0</v>
      </c>
      <c r="AW254" s="24">
        <v>0</v>
      </c>
      <c r="AX254" s="24">
        <v>0</v>
      </c>
      <c r="AY254" s="24">
        <v>1</v>
      </c>
      <c r="AZ254" s="25">
        <f t="shared" si="52"/>
        <v>1</v>
      </c>
      <c r="BA254" s="26">
        <f t="shared" si="53"/>
        <v>1</v>
      </c>
      <c r="BB254" s="23">
        <f t="shared" si="54"/>
        <v>1</v>
      </c>
      <c r="BC254" s="20">
        <f t="shared" si="55"/>
        <v>1</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s="21">
        <v>1</v>
      </c>
      <c r="CR254" s="22">
        <v>0</v>
      </c>
      <c r="CS254" s="20">
        <v>1</v>
      </c>
      <c r="CT254" s="22">
        <v>0</v>
      </c>
      <c r="CU254" s="22">
        <v>0</v>
      </c>
      <c r="CV254" s="22">
        <v>0</v>
      </c>
      <c r="CW254" s="21">
        <v>0</v>
      </c>
      <c r="CX254" s="22">
        <v>0</v>
      </c>
      <c r="CY254" s="22">
        <v>0</v>
      </c>
      <c r="CZ254" s="21">
        <v>0</v>
      </c>
      <c r="DA254" s="22">
        <v>0</v>
      </c>
      <c r="DB254" s="22">
        <v>0</v>
      </c>
      <c r="DC254" s="21">
        <v>0</v>
      </c>
      <c r="DD254" s="22">
        <v>0</v>
      </c>
      <c r="DE254" s="22">
        <v>0</v>
      </c>
      <c r="DF254" s="22">
        <v>0</v>
      </c>
      <c r="DG254" s="21">
        <v>0</v>
      </c>
      <c r="DH254" s="21">
        <v>0</v>
      </c>
      <c r="DI254" s="21">
        <v>0</v>
      </c>
      <c r="DJ254" s="22">
        <v>0</v>
      </c>
      <c r="DK254" s="22">
        <v>0</v>
      </c>
      <c r="DL254" s="22">
        <v>0</v>
      </c>
      <c r="DM254" s="21">
        <v>0</v>
      </c>
      <c r="DN254" s="22">
        <v>0</v>
      </c>
      <c r="DO254" s="22">
        <v>0</v>
      </c>
      <c r="DP254" s="22">
        <v>0</v>
      </c>
      <c r="DQ254" s="21">
        <v>0</v>
      </c>
      <c r="DR254" s="19">
        <f t="shared" si="56"/>
        <v>0</v>
      </c>
      <c r="DS254" s="19">
        <f t="shared" si="57"/>
        <v>0</v>
      </c>
      <c r="DT254" s="20">
        <f t="shared" si="58"/>
        <v>1</v>
      </c>
      <c r="DU254" s="19">
        <f t="shared" si="59"/>
        <v>0</v>
      </c>
      <c r="DV254" s="19">
        <f t="shared" si="60"/>
        <v>0</v>
      </c>
      <c r="DW254" s="19">
        <f t="shared" si="61"/>
        <v>0</v>
      </c>
      <c r="DX254" s="19">
        <f t="shared" si="62"/>
        <v>0</v>
      </c>
      <c r="DY254" s="19">
        <f t="shared" si="63"/>
        <v>0</v>
      </c>
    </row>
    <row r="255" spans="1:129" ht="14.5" customHeight="1" x14ac:dyDescent="0.35">
      <c r="A255">
        <v>2457</v>
      </c>
      <c r="B255" t="s">
        <v>416</v>
      </c>
      <c r="C255" t="s">
        <v>1052</v>
      </c>
      <c r="D255" t="s">
        <v>1053</v>
      </c>
      <c r="E255" t="s">
        <v>1054</v>
      </c>
      <c r="F255" t="s">
        <v>420</v>
      </c>
      <c r="G255" t="s">
        <v>952</v>
      </c>
      <c r="H255" t="s">
        <v>1055</v>
      </c>
      <c r="I255">
        <v>2021</v>
      </c>
      <c r="J255" t="s">
        <v>1056</v>
      </c>
      <c r="K255" t="s">
        <v>432</v>
      </c>
      <c r="L255">
        <v>4974</v>
      </c>
      <c r="M255">
        <v>1</v>
      </c>
      <c r="N255" t="s">
        <v>1057</v>
      </c>
      <c r="O255" t="s">
        <v>434</v>
      </c>
      <c r="P255" t="s">
        <v>123</v>
      </c>
      <c r="Q255" t="s">
        <v>1058</v>
      </c>
      <c r="R255" t="s">
        <v>125</v>
      </c>
      <c r="S255" t="s">
        <v>126</v>
      </c>
      <c r="T255" t="s">
        <v>127</v>
      </c>
      <c r="U255" t="s">
        <v>548</v>
      </c>
      <c r="V255">
        <v>0</v>
      </c>
      <c r="W255">
        <v>0</v>
      </c>
      <c r="X255">
        <v>0</v>
      </c>
      <c r="Y255">
        <v>0</v>
      </c>
      <c r="Z255">
        <v>0</v>
      </c>
      <c r="AA255">
        <v>0</v>
      </c>
      <c r="AB255">
        <v>0</v>
      </c>
      <c r="AC255">
        <v>0</v>
      </c>
      <c r="AD255">
        <v>0</v>
      </c>
      <c r="AE255">
        <v>0</v>
      </c>
      <c r="AF255">
        <v>0</v>
      </c>
      <c r="AG255" s="28">
        <v>0</v>
      </c>
      <c r="AH255" s="28">
        <v>0</v>
      </c>
      <c r="AI255" s="28">
        <v>0</v>
      </c>
      <c r="AJ255" s="28">
        <v>0</v>
      </c>
      <c r="AK255" s="29">
        <f t="shared" si="48"/>
        <v>0</v>
      </c>
      <c r="AL255" s="30">
        <f t="shared" si="49"/>
        <v>0</v>
      </c>
      <c r="AM255" s="27">
        <v>0</v>
      </c>
      <c r="AN255" s="27">
        <v>0</v>
      </c>
      <c r="AO255" s="27">
        <v>0</v>
      </c>
      <c r="AP255" s="27">
        <v>0</v>
      </c>
      <c r="AQ255" s="27">
        <v>0</v>
      </c>
      <c r="AR255" s="27">
        <v>0</v>
      </c>
      <c r="AS255" s="31">
        <f t="shared" si="50"/>
        <v>0</v>
      </c>
      <c r="AT255" s="32">
        <f t="shared" si="51"/>
        <v>0</v>
      </c>
      <c r="AU255" s="24">
        <v>0</v>
      </c>
      <c r="AV255" s="24">
        <v>0</v>
      </c>
      <c r="AW255" s="24">
        <v>0</v>
      </c>
      <c r="AX255" s="24">
        <v>0</v>
      </c>
      <c r="AY255" s="24">
        <v>1</v>
      </c>
      <c r="AZ255" s="25">
        <f t="shared" si="52"/>
        <v>1</v>
      </c>
      <c r="BA255" s="26">
        <f t="shared" si="53"/>
        <v>1</v>
      </c>
      <c r="BB255" s="23">
        <f t="shared" si="54"/>
        <v>1</v>
      </c>
      <c r="BC255" s="20">
        <f t="shared" si="55"/>
        <v>1</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s="21">
        <v>1</v>
      </c>
      <c r="CR255" s="22">
        <v>0</v>
      </c>
      <c r="CS255" s="20">
        <v>1</v>
      </c>
      <c r="CT255" s="22">
        <v>0</v>
      </c>
      <c r="CU255" s="22">
        <v>0</v>
      </c>
      <c r="CV255" s="22">
        <v>0</v>
      </c>
      <c r="CW255" s="21">
        <v>0</v>
      </c>
      <c r="CX255" s="22">
        <v>0</v>
      </c>
      <c r="CY255" s="22">
        <v>0</v>
      </c>
      <c r="CZ255" s="21">
        <v>0</v>
      </c>
      <c r="DA255" s="22">
        <v>0</v>
      </c>
      <c r="DB255" s="22">
        <v>0</v>
      </c>
      <c r="DC255" s="21">
        <v>0</v>
      </c>
      <c r="DD255" s="22">
        <v>0</v>
      </c>
      <c r="DE255" s="22">
        <v>0</v>
      </c>
      <c r="DF255" s="22">
        <v>0</v>
      </c>
      <c r="DG255" s="21">
        <v>0</v>
      </c>
      <c r="DH255" s="21">
        <v>0</v>
      </c>
      <c r="DI255" s="21">
        <v>0</v>
      </c>
      <c r="DJ255" s="22">
        <v>0</v>
      </c>
      <c r="DK255" s="22">
        <v>0</v>
      </c>
      <c r="DL255" s="22">
        <v>0</v>
      </c>
      <c r="DM255" s="21">
        <v>0</v>
      </c>
      <c r="DN255" s="22">
        <v>0</v>
      </c>
      <c r="DO255" s="22">
        <v>0</v>
      </c>
      <c r="DP255" s="22">
        <v>0</v>
      </c>
      <c r="DQ255" s="21">
        <v>0</v>
      </c>
      <c r="DR255" s="19">
        <f t="shared" si="56"/>
        <v>0</v>
      </c>
      <c r="DS255" s="19">
        <f t="shared" si="57"/>
        <v>0</v>
      </c>
      <c r="DT255" s="20">
        <f t="shared" si="58"/>
        <v>1</v>
      </c>
      <c r="DU255" s="19">
        <f t="shared" si="59"/>
        <v>0</v>
      </c>
      <c r="DV255" s="19">
        <f t="shared" si="60"/>
        <v>0</v>
      </c>
      <c r="DW255" s="19">
        <f t="shared" si="61"/>
        <v>0</v>
      </c>
      <c r="DX255" s="19">
        <f t="shared" si="62"/>
        <v>0</v>
      </c>
      <c r="DY255" s="19">
        <f t="shared" si="63"/>
        <v>0</v>
      </c>
    </row>
    <row r="256" spans="1:129" ht="14.5" customHeight="1" x14ac:dyDescent="0.35">
      <c r="A256">
        <v>2433</v>
      </c>
      <c r="B256" t="s">
        <v>416</v>
      </c>
      <c r="C256" t="s">
        <v>824</v>
      </c>
      <c r="D256" t="s">
        <v>825</v>
      </c>
      <c r="E256" t="s">
        <v>826</v>
      </c>
      <c r="F256" t="s">
        <v>420</v>
      </c>
      <c r="G256" t="s">
        <v>827</v>
      </c>
      <c r="H256" t="s">
        <v>524</v>
      </c>
      <c r="I256">
        <v>2021</v>
      </c>
      <c r="J256" t="s">
        <v>828</v>
      </c>
      <c r="K256" t="s">
        <v>432</v>
      </c>
      <c r="L256">
        <v>4952</v>
      </c>
      <c r="M256">
        <v>1</v>
      </c>
      <c r="N256" t="s">
        <v>829</v>
      </c>
      <c r="O256" t="s">
        <v>434</v>
      </c>
      <c r="P256" t="s">
        <v>123</v>
      </c>
      <c r="Q256" t="s">
        <v>830</v>
      </c>
      <c r="R256" t="s">
        <v>125</v>
      </c>
      <c r="S256" t="s">
        <v>126</v>
      </c>
      <c r="T256" t="s">
        <v>127</v>
      </c>
      <c r="U256" t="s">
        <v>548</v>
      </c>
      <c r="V256">
        <v>0</v>
      </c>
      <c r="W256">
        <v>0</v>
      </c>
      <c r="X256">
        <v>0</v>
      </c>
      <c r="Y256">
        <v>0</v>
      </c>
      <c r="Z256">
        <v>0</v>
      </c>
      <c r="AA256">
        <v>0</v>
      </c>
      <c r="AB256">
        <v>0</v>
      </c>
      <c r="AC256">
        <v>0</v>
      </c>
      <c r="AD256">
        <v>0</v>
      </c>
      <c r="AE256">
        <v>0</v>
      </c>
      <c r="AF256">
        <v>0</v>
      </c>
      <c r="AG256" s="28">
        <v>0</v>
      </c>
      <c r="AH256" s="28">
        <v>0</v>
      </c>
      <c r="AI256" s="28">
        <v>0</v>
      </c>
      <c r="AJ256" s="28">
        <v>0</v>
      </c>
      <c r="AK256" s="29">
        <f t="shared" ref="AK256:AK319" si="64">SUM(AG256:AJ256)</f>
        <v>0</v>
      </c>
      <c r="AL256" s="30">
        <f t="shared" ref="AL256:AL319" si="65">IF((SUM(AG256:AJ256)&gt;=1),1,0)</f>
        <v>0</v>
      </c>
      <c r="AM256" s="27">
        <v>0</v>
      </c>
      <c r="AN256" s="27">
        <v>0</v>
      </c>
      <c r="AO256" s="27">
        <v>0</v>
      </c>
      <c r="AP256" s="27">
        <v>0</v>
      </c>
      <c r="AQ256" s="27">
        <v>0</v>
      </c>
      <c r="AR256" s="27">
        <v>0</v>
      </c>
      <c r="AS256" s="31">
        <f t="shared" ref="AS256:AS319" si="66">SUM(AM256:AR256)</f>
        <v>0</v>
      </c>
      <c r="AT256" s="32">
        <f t="shared" ref="AT256:AT319" si="67">IF((SUM(AM256:AR256)&gt;=1),1,0)</f>
        <v>0</v>
      </c>
      <c r="AU256" s="24">
        <v>0</v>
      </c>
      <c r="AV256" s="24">
        <v>0</v>
      </c>
      <c r="AW256" s="24">
        <v>0</v>
      </c>
      <c r="AX256" s="24">
        <v>0</v>
      </c>
      <c r="AY256" s="24">
        <v>1</v>
      </c>
      <c r="AZ256" s="25">
        <f t="shared" ref="AZ256:AZ319" si="68">SUM(AU256:AY256)</f>
        <v>1</v>
      </c>
      <c r="BA256" s="26">
        <f t="shared" ref="BA256:BA319" si="69">IF((SUM(AU256:AY256)&gt;=1),1,0)</f>
        <v>1</v>
      </c>
      <c r="BB256" s="23">
        <f t="shared" ref="BB256:BB319" si="70">SUM(AG256:AJ256,AM256:AR256,AU256:AY256)</f>
        <v>1</v>
      </c>
      <c r="BC256" s="20">
        <f t="shared" ref="BC256:BC319" si="71">IF((SUM(AG256:AJ256,AM256:AR256,AU256:AY256)&gt;=1),1,0)</f>
        <v>1</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s="21">
        <v>1</v>
      </c>
      <c r="CR256" s="22">
        <v>0</v>
      </c>
      <c r="CS256" s="20">
        <v>1</v>
      </c>
      <c r="CT256" s="22">
        <v>0</v>
      </c>
      <c r="CU256" s="22">
        <v>0</v>
      </c>
      <c r="CV256" s="22">
        <v>0</v>
      </c>
      <c r="CW256" s="21">
        <v>0</v>
      </c>
      <c r="CX256" s="22">
        <v>0</v>
      </c>
      <c r="CY256" s="22">
        <v>0</v>
      </c>
      <c r="CZ256" s="21">
        <v>0</v>
      </c>
      <c r="DA256" s="22">
        <v>0</v>
      </c>
      <c r="DB256" s="22">
        <v>0</v>
      </c>
      <c r="DC256" s="21">
        <v>0</v>
      </c>
      <c r="DD256" s="22">
        <v>0</v>
      </c>
      <c r="DE256" s="22">
        <v>0</v>
      </c>
      <c r="DF256" s="22">
        <v>0</v>
      </c>
      <c r="DG256" s="21">
        <v>0</v>
      </c>
      <c r="DH256" s="21">
        <v>0</v>
      </c>
      <c r="DI256" s="21">
        <v>0</v>
      </c>
      <c r="DJ256" s="22">
        <v>0</v>
      </c>
      <c r="DK256" s="22">
        <v>0</v>
      </c>
      <c r="DL256" s="22">
        <v>0</v>
      </c>
      <c r="DM256" s="21">
        <v>0</v>
      </c>
      <c r="DN256" s="22">
        <v>0</v>
      </c>
      <c r="DO256" s="22">
        <v>0</v>
      </c>
      <c r="DP256" s="22">
        <v>0</v>
      </c>
      <c r="DQ256" s="21">
        <v>0</v>
      </c>
      <c r="DR256" s="19">
        <f t="shared" ref="DR256:DR319" si="72">IF(OR(CR256&gt;0,CX256&gt;0),1,0)</f>
        <v>0</v>
      </c>
      <c r="DS256" s="19">
        <f t="shared" ref="DS256:DS319" si="73">CV256</f>
        <v>0</v>
      </c>
      <c r="DT256" s="20">
        <f t="shared" ref="DT256:DT319" si="74">CS256</f>
        <v>1</v>
      </c>
      <c r="DU256" s="19">
        <f t="shared" ref="DU256:DU319" si="75">CT256</f>
        <v>0</v>
      </c>
      <c r="DV256" s="19">
        <f t="shared" ref="DV256:DV319" si="76">CY256</f>
        <v>0</v>
      </c>
      <c r="DW256" s="19">
        <f t="shared" ref="DW256:DW319" si="77">IF(OR(DA256&gt;0,DE256&gt;0,DH256&gt;0), 1,0)</f>
        <v>0</v>
      </c>
      <c r="DX256" s="19">
        <f t="shared" ref="DX256:DX319" si="78">IF(OR(DK256&gt;0,DL256&gt;0), 1,0)</f>
        <v>0</v>
      </c>
      <c r="DY256" s="19">
        <f t="shared" ref="DY256:DY319" si="79">IF(OR(DN256&gt;0,DP256&gt;0),1,0)</f>
        <v>0</v>
      </c>
    </row>
    <row r="257" spans="1:129" ht="14.5" customHeight="1" x14ac:dyDescent="0.35">
      <c r="A257">
        <v>2446</v>
      </c>
      <c r="B257" t="s">
        <v>416</v>
      </c>
      <c r="C257" t="s">
        <v>949</v>
      </c>
      <c r="D257" t="s">
        <v>950</v>
      </c>
      <c r="E257" t="s">
        <v>951</v>
      </c>
      <c r="F257" t="s">
        <v>420</v>
      </c>
      <c r="G257" t="s">
        <v>952</v>
      </c>
      <c r="H257" t="s">
        <v>953</v>
      </c>
      <c r="I257">
        <v>2021</v>
      </c>
      <c r="J257" t="s">
        <v>954</v>
      </c>
      <c r="K257" t="s">
        <v>432</v>
      </c>
      <c r="L257">
        <v>4964</v>
      </c>
      <c r="M257">
        <v>1</v>
      </c>
      <c r="N257" t="s">
        <v>955</v>
      </c>
      <c r="O257" t="s">
        <v>434</v>
      </c>
      <c r="P257" t="s">
        <v>123</v>
      </c>
      <c r="Q257" t="s">
        <v>956</v>
      </c>
      <c r="R257" t="s">
        <v>125</v>
      </c>
      <c r="S257" t="s">
        <v>126</v>
      </c>
      <c r="T257" t="s">
        <v>127</v>
      </c>
      <c r="U257" t="s">
        <v>548</v>
      </c>
      <c r="V257">
        <v>0</v>
      </c>
      <c r="W257">
        <v>0</v>
      </c>
      <c r="X257">
        <v>0</v>
      </c>
      <c r="Y257">
        <v>0</v>
      </c>
      <c r="Z257">
        <v>0</v>
      </c>
      <c r="AA257">
        <v>0</v>
      </c>
      <c r="AB257">
        <v>0</v>
      </c>
      <c r="AC257">
        <v>0</v>
      </c>
      <c r="AD257">
        <v>0</v>
      </c>
      <c r="AE257">
        <v>0</v>
      </c>
      <c r="AF257">
        <v>0</v>
      </c>
      <c r="AG257" s="28">
        <v>0</v>
      </c>
      <c r="AH257" s="28">
        <v>0</v>
      </c>
      <c r="AI257" s="28">
        <v>0</v>
      </c>
      <c r="AJ257" s="28">
        <v>0</v>
      </c>
      <c r="AK257" s="29">
        <f t="shared" si="64"/>
        <v>0</v>
      </c>
      <c r="AL257" s="30">
        <f t="shared" si="65"/>
        <v>0</v>
      </c>
      <c r="AM257" s="27">
        <v>0</v>
      </c>
      <c r="AN257" s="27">
        <v>0</v>
      </c>
      <c r="AO257" s="27">
        <v>0</v>
      </c>
      <c r="AP257" s="27">
        <v>0</v>
      </c>
      <c r="AQ257" s="27">
        <v>0</v>
      </c>
      <c r="AR257" s="27">
        <v>0</v>
      </c>
      <c r="AS257" s="31">
        <f t="shared" si="66"/>
        <v>0</v>
      </c>
      <c r="AT257" s="32">
        <f t="shared" si="67"/>
        <v>0</v>
      </c>
      <c r="AU257" s="24">
        <v>0</v>
      </c>
      <c r="AV257" s="24">
        <v>0</v>
      </c>
      <c r="AW257" s="24">
        <v>0</v>
      </c>
      <c r="AX257" s="24">
        <v>0</v>
      </c>
      <c r="AY257" s="24">
        <v>1</v>
      </c>
      <c r="AZ257" s="25">
        <f t="shared" si="68"/>
        <v>1</v>
      </c>
      <c r="BA257" s="26">
        <f t="shared" si="69"/>
        <v>1</v>
      </c>
      <c r="BB257" s="23">
        <f t="shared" si="70"/>
        <v>1</v>
      </c>
      <c r="BC257" s="20">
        <f t="shared" si="71"/>
        <v>1</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0</v>
      </c>
      <c r="CH257">
        <v>0</v>
      </c>
      <c r="CI257">
        <v>0</v>
      </c>
      <c r="CJ257">
        <v>0</v>
      </c>
      <c r="CK257">
        <v>0</v>
      </c>
      <c r="CL257">
        <v>0</v>
      </c>
      <c r="CM257">
        <v>0</v>
      </c>
      <c r="CN257">
        <v>0</v>
      </c>
      <c r="CO257">
        <v>0</v>
      </c>
      <c r="CP257">
        <v>0</v>
      </c>
      <c r="CQ257" s="21">
        <v>1</v>
      </c>
      <c r="CR257" s="22">
        <v>0</v>
      </c>
      <c r="CS257" s="20">
        <v>1</v>
      </c>
      <c r="CT257" s="22">
        <v>0</v>
      </c>
      <c r="CU257" s="22">
        <v>0</v>
      </c>
      <c r="CV257" s="22">
        <v>0</v>
      </c>
      <c r="CW257" s="21">
        <v>0</v>
      </c>
      <c r="CX257" s="22">
        <v>0</v>
      </c>
      <c r="CY257" s="22">
        <v>0</v>
      </c>
      <c r="CZ257" s="21">
        <v>0</v>
      </c>
      <c r="DA257" s="22">
        <v>0</v>
      </c>
      <c r="DB257" s="22">
        <v>0</v>
      </c>
      <c r="DC257" s="21">
        <v>0</v>
      </c>
      <c r="DD257" s="22">
        <v>0</v>
      </c>
      <c r="DE257" s="22">
        <v>0</v>
      </c>
      <c r="DF257" s="22">
        <v>0</v>
      </c>
      <c r="DG257" s="21">
        <v>0</v>
      </c>
      <c r="DH257" s="21">
        <v>0</v>
      </c>
      <c r="DI257" s="21">
        <v>0</v>
      </c>
      <c r="DJ257" s="22">
        <v>0</v>
      </c>
      <c r="DK257" s="22">
        <v>0</v>
      </c>
      <c r="DL257" s="22">
        <v>0</v>
      </c>
      <c r="DM257" s="21">
        <v>0</v>
      </c>
      <c r="DN257" s="22">
        <v>0</v>
      </c>
      <c r="DO257" s="22">
        <v>0</v>
      </c>
      <c r="DP257" s="22">
        <v>0</v>
      </c>
      <c r="DQ257" s="21">
        <v>0</v>
      </c>
      <c r="DR257" s="19">
        <f t="shared" si="72"/>
        <v>0</v>
      </c>
      <c r="DS257" s="19">
        <f t="shared" si="73"/>
        <v>0</v>
      </c>
      <c r="DT257" s="20">
        <f t="shared" si="74"/>
        <v>1</v>
      </c>
      <c r="DU257" s="19">
        <f t="shared" si="75"/>
        <v>0</v>
      </c>
      <c r="DV257" s="19">
        <f t="shared" si="76"/>
        <v>0</v>
      </c>
      <c r="DW257" s="19">
        <f t="shared" si="77"/>
        <v>0</v>
      </c>
      <c r="DX257" s="19">
        <f t="shared" si="78"/>
        <v>0</v>
      </c>
      <c r="DY257" s="19">
        <f t="shared" si="79"/>
        <v>0</v>
      </c>
    </row>
    <row r="258" spans="1:129" ht="14.5" customHeight="1" x14ac:dyDescent="0.35">
      <c r="A258">
        <v>2384</v>
      </c>
      <c r="B258" t="s">
        <v>416</v>
      </c>
      <c r="C258" t="s">
        <v>448</v>
      </c>
      <c r="D258" t="s">
        <v>449</v>
      </c>
      <c r="E258" t="s">
        <v>450</v>
      </c>
      <c r="F258" t="s">
        <v>420</v>
      </c>
      <c r="G258" t="s">
        <v>451</v>
      </c>
      <c r="H258" t="s">
        <v>452</v>
      </c>
      <c r="I258">
        <v>2021</v>
      </c>
      <c r="J258" t="s">
        <v>453</v>
      </c>
      <c r="K258" t="s">
        <v>432</v>
      </c>
      <c r="L258">
        <v>4908</v>
      </c>
      <c r="M258">
        <v>4</v>
      </c>
      <c r="N258" t="s">
        <v>454</v>
      </c>
      <c r="O258" t="s">
        <v>434</v>
      </c>
      <c r="P258" t="s">
        <v>123</v>
      </c>
      <c r="Q258" t="s">
        <v>455</v>
      </c>
      <c r="R258" t="s">
        <v>125</v>
      </c>
      <c r="S258" t="s">
        <v>126</v>
      </c>
      <c r="T258" t="s">
        <v>127</v>
      </c>
      <c r="U258" t="s">
        <v>456</v>
      </c>
      <c r="V258">
        <v>0</v>
      </c>
      <c r="W258">
        <v>0</v>
      </c>
      <c r="X258">
        <v>0</v>
      </c>
      <c r="Y258">
        <v>0</v>
      </c>
      <c r="Z258">
        <v>0</v>
      </c>
      <c r="AA258">
        <v>0</v>
      </c>
      <c r="AB258">
        <v>0</v>
      </c>
      <c r="AC258">
        <v>0</v>
      </c>
      <c r="AD258">
        <v>0</v>
      </c>
      <c r="AE258">
        <v>0</v>
      </c>
      <c r="AF258">
        <v>0</v>
      </c>
      <c r="AG258" s="28">
        <v>0</v>
      </c>
      <c r="AH258" s="28">
        <v>0</v>
      </c>
      <c r="AI258" s="28">
        <v>0</v>
      </c>
      <c r="AJ258" s="28">
        <v>0</v>
      </c>
      <c r="AK258" s="29">
        <f t="shared" si="64"/>
        <v>0</v>
      </c>
      <c r="AL258" s="30">
        <f t="shared" si="65"/>
        <v>0</v>
      </c>
      <c r="AM258" s="27">
        <v>0</v>
      </c>
      <c r="AN258" s="27">
        <v>0</v>
      </c>
      <c r="AO258" s="27">
        <v>0</v>
      </c>
      <c r="AP258" s="27">
        <v>0</v>
      </c>
      <c r="AQ258" s="27">
        <v>0</v>
      </c>
      <c r="AR258" s="27">
        <v>0</v>
      </c>
      <c r="AS258" s="31">
        <f t="shared" si="66"/>
        <v>0</v>
      </c>
      <c r="AT258" s="32">
        <f t="shared" si="67"/>
        <v>0</v>
      </c>
      <c r="AU258" s="24">
        <v>0</v>
      </c>
      <c r="AV258" s="24">
        <v>0</v>
      </c>
      <c r="AW258" s="24">
        <v>0</v>
      </c>
      <c r="AX258" s="24">
        <v>0</v>
      </c>
      <c r="AY258" s="24">
        <v>1</v>
      </c>
      <c r="AZ258" s="25">
        <f t="shared" si="68"/>
        <v>1</v>
      </c>
      <c r="BA258" s="26">
        <f t="shared" si="69"/>
        <v>1</v>
      </c>
      <c r="BB258" s="23">
        <f t="shared" si="70"/>
        <v>1</v>
      </c>
      <c r="BC258" s="20">
        <f t="shared" si="71"/>
        <v>1</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0</v>
      </c>
      <c r="CP258">
        <v>0</v>
      </c>
      <c r="CQ258" s="21">
        <v>1</v>
      </c>
      <c r="CR258" s="22">
        <v>0</v>
      </c>
      <c r="CS258" s="20">
        <v>1</v>
      </c>
      <c r="CT258" s="22">
        <v>0</v>
      </c>
      <c r="CU258" s="22">
        <v>0</v>
      </c>
      <c r="CV258" s="22">
        <v>0</v>
      </c>
      <c r="CW258" s="21">
        <v>0</v>
      </c>
      <c r="CX258" s="22">
        <v>0</v>
      </c>
      <c r="CY258" s="22">
        <v>0</v>
      </c>
      <c r="CZ258" s="21">
        <v>0</v>
      </c>
      <c r="DA258" s="22">
        <v>0</v>
      </c>
      <c r="DB258" s="22">
        <v>0</v>
      </c>
      <c r="DC258" s="21">
        <v>0</v>
      </c>
      <c r="DD258" s="22">
        <v>0</v>
      </c>
      <c r="DE258" s="22">
        <v>0</v>
      </c>
      <c r="DF258" s="22">
        <v>0</v>
      </c>
      <c r="DG258" s="21">
        <v>0</v>
      </c>
      <c r="DH258" s="21">
        <v>0</v>
      </c>
      <c r="DI258" s="21">
        <v>0</v>
      </c>
      <c r="DJ258" s="22">
        <v>0</v>
      </c>
      <c r="DK258" s="22">
        <v>0</v>
      </c>
      <c r="DL258" s="22">
        <v>0</v>
      </c>
      <c r="DM258" s="21">
        <v>0</v>
      </c>
      <c r="DN258" s="22">
        <v>0</v>
      </c>
      <c r="DO258" s="22">
        <v>0</v>
      </c>
      <c r="DP258" s="22">
        <v>0</v>
      </c>
      <c r="DQ258" s="21">
        <v>0</v>
      </c>
      <c r="DR258" s="19">
        <f t="shared" si="72"/>
        <v>0</v>
      </c>
      <c r="DS258" s="19">
        <f t="shared" si="73"/>
        <v>0</v>
      </c>
      <c r="DT258" s="20">
        <f t="shared" si="74"/>
        <v>1</v>
      </c>
      <c r="DU258" s="19">
        <f t="shared" si="75"/>
        <v>0</v>
      </c>
      <c r="DV258" s="19">
        <f t="shared" si="76"/>
        <v>0</v>
      </c>
      <c r="DW258" s="19">
        <f t="shared" si="77"/>
        <v>0</v>
      </c>
      <c r="DX258" s="19">
        <f t="shared" si="78"/>
        <v>0</v>
      </c>
      <c r="DY258" s="19">
        <f t="shared" si="79"/>
        <v>0</v>
      </c>
    </row>
    <row r="259" spans="1:129" ht="14.5" customHeight="1" x14ac:dyDescent="0.35">
      <c r="A259">
        <v>2632</v>
      </c>
      <c r="B259" t="s">
        <v>185</v>
      </c>
      <c r="C259" t="s">
        <v>2575</v>
      </c>
      <c r="D259" t="s">
        <v>2576</v>
      </c>
      <c r="E259" t="s">
        <v>2577</v>
      </c>
      <c r="F259" t="s">
        <v>2578</v>
      </c>
      <c r="G259" t="s">
        <v>2579</v>
      </c>
      <c r="H259" t="s">
        <v>2197</v>
      </c>
      <c r="I259">
        <v>2021</v>
      </c>
      <c r="J259" t="s">
        <v>2580</v>
      </c>
      <c r="K259" t="s">
        <v>2581</v>
      </c>
      <c r="L259">
        <v>2</v>
      </c>
      <c r="M259">
        <v>2</v>
      </c>
      <c r="N259" t="s">
        <v>2582</v>
      </c>
      <c r="O259" t="s">
        <v>138</v>
      </c>
      <c r="P259" t="s">
        <v>123</v>
      </c>
      <c r="Q259" t="s">
        <v>2583</v>
      </c>
      <c r="R259" t="s">
        <v>125</v>
      </c>
      <c r="S259" t="s">
        <v>126</v>
      </c>
      <c r="T259" t="s">
        <v>161</v>
      </c>
      <c r="U259" t="s">
        <v>330</v>
      </c>
      <c r="V259">
        <v>0</v>
      </c>
      <c r="W259">
        <v>0</v>
      </c>
      <c r="X259">
        <v>0</v>
      </c>
      <c r="Y259">
        <v>0</v>
      </c>
      <c r="Z259">
        <v>0</v>
      </c>
      <c r="AA259">
        <v>0</v>
      </c>
      <c r="AB259">
        <v>0</v>
      </c>
      <c r="AC259">
        <v>0</v>
      </c>
      <c r="AD259">
        <v>0</v>
      </c>
      <c r="AE259">
        <v>0</v>
      </c>
      <c r="AF259">
        <v>0</v>
      </c>
      <c r="AG259" s="28">
        <v>0</v>
      </c>
      <c r="AH259" s="28">
        <v>0</v>
      </c>
      <c r="AI259" s="28">
        <v>0</v>
      </c>
      <c r="AJ259" s="28">
        <v>0</v>
      </c>
      <c r="AK259" s="29">
        <f t="shared" si="64"/>
        <v>0</v>
      </c>
      <c r="AL259" s="30">
        <f t="shared" si="65"/>
        <v>0</v>
      </c>
      <c r="AM259" s="27">
        <v>0</v>
      </c>
      <c r="AN259" s="27">
        <v>0</v>
      </c>
      <c r="AO259" s="27">
        <v>0</v>
      </c>
      <c r="AP259" s="27">
        <v>0</v>
      </c>
      <c r="AQ259" s="27">
        <v>0</v>
      </c>
      <c r="AR259" s="27">
        <v>0</v>
      </c>
      <c r="AS259" s="31">
        <f t="shared" si="66"/>
        <v>0</v>
      </c>
      <c r="AT259" s="32">
        <f t="shared" si="67"/>
        <v>0</v>
      </c>
      <c r="AU259" s="24">
        <v>0</v>
      </c>
      <c r="AV259" s="24">
        <v>1</v>
      </c>
      <c r="AW259" s="24">
        <v>0</v>
      </c>
      <c r="AX259" s="24">
        <v>0</v>
      </c>
      <c r="AY259" s="24">
        <v>0</v>
      </c>
      <c r="AZ259" s="25">
        <f t="shared" si="68"/>
        <v>1</v>
      </c>
      <c r="BA259" s="26">
        <f t="shared" si="69"/>
        <v>1</v>
      </c>
      <c r="BB259" s="23">
        <f t="shared" si="70"/>
        <v>1</v>
      </c>
      <c r="BC259" s="20">
        <f t="shared" si="71"/>
        <v>1</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s="21">
        <v>1</v>
      </c>
      <c r="CR259" s="22">
        <v>0</v>
      </c>
      <c r="CS259" s="20">
        <v>0</v>
      </c>
      <c r="CT259" s="22">
        <v>1</v>
      </c>
      <c r="CU259" s="22">
        <v>0</v>
      </c>
      <c r="CV259" s="22">
        <v>0</v>
      </c>
      <c r="CW259" s="21">
        <v>0</v>
      </c>
      <c r="CX259" s="22">
        <v>0</v>
      </c>
      <c r="CY259" s="22">
        <v>0</v>
      </c>
      <c r="CZ259" s="21">
        <v>0</v>
      </c>
      <c r="DA259" s="22">
        <v>0</v>
      </c>
      <c r="DB259" s="22">
        <v>0</v>
      </c>
      <c r="DC259" s="21">
        <v>0</v>
      </c>
      <c r="DD259" s="22">
        <v>0</v>
      </c>
      <c r="DE259" s="22">
        <v>0</v>
      </c>
      <c r="DF259" s="22">
        <v>0</v>
      </c>
      <c r="DG259" s="21">
        <v>0</v>
      </c>
      <c r="DH259" s="21">
        <v>0</v>
      </c>
      <c r="DI259" s="21">
        <v>0</v>
      </c>
      <c r="DJ259" s="22">
        <v>0</v>
      </c>
      <c r="DK259" s="22">
        <v>0</v>
      </c>
      <c r="DL259" s="22">
        <v>0</v>
      </c>
      <c r="DM259" s="21">
        <v>0</v>
      </c>
      <c r="DN259" s="22">
        <v>0</v>
      </c>
      <c r="DO259" s="22">
        <v>0</v>
      </c>
      <c r="DP259" s="22">
        <v>0</v>
      </c>
      <c r="DQ259" s="21">
        <v>0</v>
      </c>
      <c r="DR259" s="19">
        <f t="shared" si="72"/>
        <v>0</v>
      </c>
      <c r="DS259" s="19">
        <f t="shared" si="73"/>
        <v>0</v>
      </c>
      <c r="DT259" s="20">
        <f t="shared" si="74"/>
        <v>0</v>
      </c>
      <c r="DU259" s="19">
        <f t="shared" si="75"/>
        <v>1</v>
      </c>
      <c r="DV259" s="19">
        <f t="shared" si="76"/>
        <v>0</v>
      </c>
      <c r="DW259" s="19">
        <f t="shared" si="77"/>
        <v>0</v>
      </c>
      <c r="DX259" s="19">
        <f t="shared" si="78"/>
        <v>0</v>
      </c>
      <c r="DY259" s="19">
        <f t="shared" si="79"/>
        <v>0</v>
      </c>
    </row>
    <row r="260" spans="1:129" ht="14.5" customHeight="1" x14ac:dyDescent="0.35">
      <c r="A260">
        <v>2519</v>
      </c>
      <c r="B260" t="s">
        <v>244</v>
      </c>
      <c r="C260" t="s">
        <v>1607</v>
      </c>
      <c r="D260" t="s">
        <v>1608</v>
      </c>
      <c r="E260" t="s">
        <v>1609</v>
      </c>
      <c r="F260" t="s">
        <v>1610</v>
      </c>
      <c r="G260" t="s">
        <v>1611</v>
      </c>
      <c r="H260" t="s">
        <v>1612</v>
      </c>
      <c r="I260">
        <v>2021</v>
      </c>
      <c r="J260" t="s">
        <v>1613</v>
      </c>
      <c r="K260" t="s">
        <v>1614</v>
      </c>
      <c r="L260">
        <v>108</v>
      </c>
      <c r="M260">
        <v>9</v>
      </c>
      <c r="N260" t="s">
        <v>1615</v>
      </c>
      <c r="O260" t="s">
        <v>138</v>
      </c>
      <c r="P260" t="s">
        <v>123</v>
      </c>
      <c r="Q260" t="s">
        <v>1616</v>
      </c>
      <c r="R260" t="s">
        <v>125</v>
      </c>
      <c r="S260" t="s">
        <v>126</v>
      </c>
      <c r="T260" t="s">
        <v>127</v>
      </c>
      <c r="U260" t="s">
        <v>1617</v>
      </c>
      <c r="V260">
        <v>0</v>
      </c>
      <c r="W260">
        <v>0</v>
      </c>
      <c r="X260">
        <v>0</v>
      </c>
      <c r="Y260">
        <v>0</v>
      </c>
      <c r="Z260">
        <v>0</v>
      </c>
      <c r="AA260">
        <v>0</v>
      </c>
      <c r="AB260">
        <v>0</v>
      </c>
      <c r="AC260">
        <v>0</v>
      </c>
      <c r="AD260">
        <v>0</v>
      </c>
      <c r="AE260">
        <v>0</v>
      </c>
      <c r="AF260">
        <v>0</v>
      </c>
      <c r="AG260" s="28">
        <v>0</v>
      </c>
      <c r="AH260" s="28">
        <v>0</v>
      </c>
      <c r="AI260" s="28">
        <v>0</v>
      </c>
      <c r="AJ260" s="28">
        <v>0</v>
      </c>
      <c r="AK260" s="29">
        <f t="shared" si="64"/>
        <v>0</v>
      </c>
      <c r="AL260" s="30">
        <f t="shared" si="65"/>
        <v>0</v>
      </c>
      <c r="AM260" s="27">
        <v>0</v>
      </c>
      <c r="AN260" s="27">
        <v>0</v>
      </c>
      <c r="AO260" s="27">
        <v>0</v>
      </c>
      <c r="AP260" s="27">
        <v>0</v>
      </c>
      <c r="AQ260" s="27">
        <v>0</v>
      </c>
      <c r="AR260" s="27">
        <v>0</v>
      </c>
      <c r="AS260" s="31">
        <f t="shared" si="66"/>
        <v>0</v>
      </c>
      <c r="AT260" s="32">
        <f t="shared" si="67"/>
        <v>0</v>
      </c>
      <c r="AU260" s="24">
        <v>0</v>
      </c>
      <c r="AV260" s="24">
        <v>1</v>
      </c>
      <c r="AW260" s="24">
        <v>0</v>
      </c>
      <c r="AX260" s="24">
        <v>0</v>
      </c>
      <c r="AY260" s="24">
        <v>0</v>
      </c>
      <c r="AZ260" s="25">
        <f t="shared" si="68"/>
        <v>1</v>
      </c>
      <c r="BA260" s="26">
        <f t="shared" si="69"/>
        <v>1</v>
      </c>
      <c r="BB260" s="23">
        <f t="shared" si="70"/>
        <v>1</v>
      </c>
      <c r="BC260" s="20">
        <f t="shared" si="71"/>
        <v>1</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s="21">
        <v>1</v>
      </c>
      <c r="CR260" s="22">
        <v>0</v>
      </c>
      <c r="CS260" s="20">
        <v>1</v>
      </c>
      <c r="CT260" s="22">
        <v>0</v>
      </c>
      <c r="CU260" s="22">
        <v>0</v>
      </c>
      <c r="CV260" s="22">
        <v>0</v>
      </c>
      <c r="CW260" s="21">
        <v>0</v>
      </c>
      <c r="CX260" s="22">
        <v>0</v>
      </c>
      <c r="CY260" s="22">
        <v>0</v>
      </c>
      <c r="CZ260" s="21">
        <v>0</v>
      </c>
      <c r="DA260" s="22">
        <v>0</v>
      </c>
      <c r="DB260" s="22">
        <v>0</v>
      </c>
      <c r="DC260" s="21">
        <v>0</v>
      </c>
      <c r="DD260" s="22">
        <v>0</v>
      </c>
      <c r="DE260" s="22">
        <v>0</v>
      </c>
      <c r="DF260" s="22">
        <v>0</v>
      </c>
      <c r="DG260" s="21">
        <v>0</v>
      </c>
      <c r="DH260" s="21">
        <v>0</v>
      </c>
      <c r="DI260" s="21">
        <v>0</v>
      </c>
      <c r="DJ260" s="22">
        <v>0</v>
      </c>
      <c r="DK260" s="22">
        <v>0</v>
      </c>
      <c r="DL260" s="22">
        <v>0</v>
      </c>
      <c r="DM260" s="21">
        <v>0</v>
      </c>
      <c r="DN260" s="22">
        <v>0</v>
      </c>
      <c r="DO260" s="22">
        <v>0</v>
      </c>
      <c r="DP260" s="22">
        <v>0</v>
      </c>
      <c r="DQ260" s="21">
        <v>0</v>
      </c>
      <c r="DR260" s="19">
        <f t="shared" si="72"/>
        <v>0</v>
      </c>
      <c r="DS260" s="19">
        <f t="shared" si="73"/>
        <v>0</v>
      </c>
      <c r="DT260" s="20">
        <f t="shared" si="74"/>
        <v>1</v>
      </c>
      <c r="DU260" s="19">
        <f t="shared" si="75"/>
        <v>0</v>
      </c>
      <c r="DV260" s="19">
        <f t="shared" si="76"/>
        <v>0</v>
      </c>
      <c r="DW260" s="19">
        <f t="shared" si="77"/>
        <v>0</v>
      </c>
      <c r="DX260" s="19">
        <f t="shared" si="78"/>
        <v>0</v>
      </c>
      <c r="DY260" s="19">
        <f t="shared" si="79"/>
        <v>0</v>
      </c>
    </row>
    <row r="261" spans="1:129" ht="14.5" customHeight="1" x14ac:dyDescent="0.35">
      <c r="A261">
        <v>2622</v>
      </c>
      <c r="B261" t="s">
        <v>485</v>
      </c>
      <c r="C261" t="s">
        <v>2491</v>
      </c>
      <c r="D261" t="s">
        <v>2492</v>
      </c>
      <c r="E261" t="s">
        <v>2493</v>
      </c>
      <c r="F261" t="s">
        <v>1647</v>
      </c>
      <c r="G261" t="s">
        <v>2494</v>
      </c>
      <c r="H261" t="s">
        <v>932</v>
      </c>
      <c r="I261">
        <v>2021</v>
      </c>
      <c r="J261" t="s">
        <v>2495</v>
      </c>
      <c r="K261" t="s">
        <v>356</v>
      </c>
      <c r="N261">
        <v>107184</v>
      </c>
      <c r="O261" t="s">
        <v>182</v>
      </c>
      <c r="P261" t="s">
        <v>123</v>
      </c>
      <c r="Q261" t="s">
        <v>2496</v>
      </c>
      <c r="R261" s="53" t="s">
        <v>140</v>
      </c>
      <c r="S261" t="s">
        <v>126</v>
      </c>
      <c r="U261" t="s">
        <v>2497</v>
      </c>
      <c r="V261">
        <v>0</v>
      </c>
      <c r="W261">
        <v>0</v>
      </c>
      <c r="X261">
        <v>0</v>
      </c>
      <c r="Y261">
        <v>0</v>
      </c>
      <c r="Z261">
        <v>0</v>
      </c>
      <c r="AA261">
        <v>0</v>
      </c>
      <c r="AB261">
        <v>0</v>
      </c>
      <c r="AC261">
        <v>0</v>
      </c>
      <c r="AD261">
        <v>0</v>
      </c>
      <c r="AE261">
        <v>0</v>
      </c>
      <c r="AF261">
        <v>0</v>
      </c>
      <c r="AG261" s="28">
        <v>0</v>
      </c>
      <c r="AH261" s="28">
        <v>0</v>
      </c>
      <c r="AI261" s="28">
        <v>0</v>
      </c>
      <c r="AJ261" s="28">
        <v>0</v>
      </c>
      <c r="AK261" s="29">
        <f t="shared" si="64"/>
        <v>0</v>
      </c>
      <c r="AL261" s="30">
        <f t="shared" si="65"/>
        <v>0</v>
      </c>
      <c r="AM261" s="27">
        <v>0</v>
      </c>
      <c r="AN261" s="27">
        <v>0</v>
      </c>
      <c r="AO261" s="27">
        <v>0</v>
      </c>
      <c r="AP261" s="27">
        <v>0</v>
      </c>
      <c r="AQ261" s="27">
        <v>0</v>
      </c>
      <c r="AR261" s="27">
        <v>0</v>
      </c>
      <c r="AS261" s="31">
        <f t="shared" si="66"/>
        <v>0</v>
      </c>
      <c r="AT261" s="32">
        <f t="shared" si="67"/>
        <v>0</v>
      </c>
      <c r="AU261" s="24">
        <v>0</v>
      </c>
      <c r="AV261" s="24">
        <v>1</v>
      </c>
      <c r="AW261" s="24">
        <v>0</v>
      </c>
      <c r="AX261" s="24">
        <v>0</v>
      </c>
      <c r="AY261" s="24">
        <v>0</v>
      </c>
      <c r="AZ261" s="25">
        <f t="shared" si="68"/>
        <v>1</v>
      </c>
      <c r="BA261" s="26">
        <f t="shared" si="69"/>
        <v>1</v>
      </c>
      <c r="BB261" s="23">
        <f t="shared" si="70"/>
        <v>1</v>
      </c>
      <c r="BC261" s="20">
        <f t="shared" si="71"/>
        <v>1</v>
      </c>
      <c r="BD261">
        <v>0</v>
      </c>
      <c r="BE261">
        <v>0</v>
      </c>
      <c r="BF261">
        <v>1</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c r="CC261">
        <v>0</v>
      </c>
      <c r="CD261">
        <v>0</v>
      </c>
      <c r="CE261">
        <v>0</v>
      </c>
      <c r="CF261">
        <v>0</v>
      </c>
      <c r="CG261">
        <v>0</v>
      </c>
      <c r="CH261">
        <v>0</v>
      </c>
      <c r="CI261">
        <v>0</v>
      </c>
      <c r="CJ261">
        <v>0</v>
      </c>
      <c r="CK261">
        <v>0</v>
      </c>
      <c r="CL261">
        <v>0</v>
      </c>
      <c r="CM261">
        <v>0</v>
      </c>
      <c r="CN261">
        <v>0</v>
      </c>
      <c r="CO261">
        <v>0</v>
      </c>
      <c r="CP261">
        <v>0</v>
      </c>
      <c r="CQ261" s="21">
        <v>1</v>
      </c>
      <c r="CR261" s="22">
        <v>0</v>
      </c>
      <c r="CS261" s="20">
        <v>0</v>
      </c>
      <c r="CT261" s="22">
        <v>0</v>
      </c>
      <c r="CU261" s="22">
        <v>0</v>
      </c>
      <c r="CV261" s="22">
        <v>0</v>
      </c>
      <c r="CW261" s="21">
        <v>0</v>
      </c>
      <c r="CX261" s="22">
        <v>0</v>
      </c>
      <c r="CY261" s="22">
        <v>0</v>
      </c>
      <c r="CZ261" s="21">
        <v>0</v>
      </c>
      <c r="DA261" s="22">
        <v>0</v>
      </c>
      <c r="DB261" s="22">
        <v>0</v>
      </c>
      <c r="DC261" s="21">
        <v>0</v>
      </c>
      <c r="DD261" s="22">
        <v>0</v>
      </c>
      <c r="DE261" s="22">
        <v>0</v>
      </c>
      <c r="DF261" s="22">
        <v>0</v>
      </c>
      <c r="DG261" s="21">
        <v>0</v>
      </c>
      <c r="DH261" s="21">
        <v>0</v>
      </c>
      <c r="DI261" s="21">
        <v>0</v>
      </c>
      <c r="DJ261" s="22">
        <v>0</v>
      </c>
      <c r="DK261" s="22">
        <v>0</v>
      </c>
      <c r="DL261" s="22">
        <v>0</v>
      </c>
      <c r="DM261" s="21">
        <v>0</v>
      </c>
      <c r="DN261" s="22">
        <v>0</v>
      </c>
      <c r="DO261" s="22">
        <v>0</v>
      </c>
      <c r="DP261" s="22">
        <v>0</v>
      </c>
      <c r="DQ261" s="21">
        <v>0</v>
      </c>
      <c r="DR261" s="19">
        <f t="shared" si="72"/>
        <v>0</v>
      </c>
      <c r="DS261" s="19">
        <f t="shared" si="73"/>
        <v>0</v>
      </c>
      <c r="DT261" s="20">
        <f t="shared" si="74"/>
        <v>0</v>
      </c>
      <c r="DU261" s="19">
        <f t="shared" si="75"/>
        <v>0</v>
      </c>
      <c r="DV261" s="19">
        <f t="shared" si="76"/>
        <v>0</v>
      </c>
      <c r="DW261" s="19">
        <f t="shared" si="77"/>
        <v>0</v>
      </c>
      <c r="DX261" s="19">
        <f t="shared" si="78"/>
        <v>0</v>
      </c>
      <c r="DY261" s="19">
        <f t="shared" si="79"/>
        <v>0</v>
      </c>
    </row>
    <row r="262" spans="1:129" ht="14.5" customHeight="1" x14ac:dyDescent="0.35">
      <c r="A262">
        <v>2447</v>
      </c>
      <c r="B262" t="s">
        <v>518</v>
      </c>
      <c r="C262" t="s">
        <v>957</v>
      </c>
      <c r="D262" t="s">
        <v>958</v>
      </c>
      <c r="E262" t="s">
        <v>959</v>
      </c>
      <c r="F262" t="s">
        <v>960</v>
      </c>
      <c r="G262" t="s">
        <v>961</v>
      </c>
      <c r="H262" t="s">
        <v>962</v>
      </c>
      <c r="I262">
        <v>2021</v>
      </c>
      <c r="J262" t="s">
        <v>963</v>
      </c>
      <c r="K262" t="s">
        <v>964</v>
      </c>
      <c r="O262" t="s">
        <v>965</v>
      </c>
      <c r="P262" t="s">
        <v>123</v>
      </c>
      <c r="Q262" t="s">
        <v>966</v>
      </c>
      <c r="R262" t="s">
        <v>140</v>
      </c>
      <c r="S262" t="s">
        <v>126</v>
      </c>
      <c r="T262" t="s">
        <v>127</v>
      </c>
      <c r="U262" t="s">
        <v>967</v>
      </c>
      <c r="V262">
        <v>0</v>
      </c>
      <c r="W262">
        <v>0</v>
      </c>
      <c r="X262">
        <v>0</v>
      </c>
      <c r="Y262">
        <v>0</v>
      </c>
      <c r="Z262">
        <v>0</v>
      </c>
      <c r="AA262">
        <v>0</v>
      </c>
      <c r="AB262">
        <v>0</v>
      </c>
      <c r="AC262">
        <v>0</v>
      </c>
      <c r="AD262">
        <v>0</v>
      </c>
      <c r="AE262">
        <v>0</v>
      </c>
      <c r="AF262">
        <v>0</v>
      </c>
      <c r="AG262" s="28">
        <v>0</v>
      </c>
      <c r="AH262" s="28">
        <v>0</v>
      </c>
      <c r="AI262" s="28">
        <v>0</v>
      </c>
      <c r="AJ262" s="28">
        <v>0</v>
      </c>
      <c r="AK262" s="29">
        <f t="shared" si="64"/>
        <v>0</v>
      </c>
      <c r="AL262" s="30">
        <f t="shared" si="65"/>
        <v>0</v>
      </c>
      <c r="AM262" s="27">
        <v>0</v>
      </c>
      <c r="AN262" s="27">
        <v>0</v>
      </c>
      <c r="AO262" s="27">
        <v>0</v>
      </c>
      <c r="AP262" s="27">
        <v>0</v>
      </c>
      <c r="AQ262" s="27">
        <v>0</v>
      </c>
      <c r="AR262" s="27">
        <v>0</v>
      </c>
      <c r="AS262" s="31">
        <f t="shared" si="66"/>
        <v>0</v>
      </c>
      <c r="AT262" s="32">
        <f t="shared" si="67"/>
        <v>0</v>
      </c>
      <c r="AU262" s="24">
        <v>1</v>
      </c>
      <c r="AV262" s="24">
        <v>0</v>
      </c>
      <c r="AW262" s="24">
        <v>0</v>
      </c>
      <c r="AX262" s="24">
        <v>0</v>
      </c>
      <c r="AY262" s="24">
        <v>0</v>
      </c>
      <c r="AZ262" s="25">
        <f t="shared" si="68"/>
        <v>1</v>
      </c>
      <c r="BA262" s="26">
        <f t="shared" si="69"/>
        <v>1</v>
      </c>
      <c r="BB262" s="23">
        <f t="shared" si="70"/>
        <v>1</v>
      </c>
      <c r="BC262" s="20">
        <f t="shared" si="71"/>
        <v>1</v>
      </c>
      <c r="BD262">
        <v>0</v>
      </c>
      <c r="BE262">
        <v>0</v>
      </c>
      <c r="BF262">
        <v>0</v>
      </c>
      <c r="BG262">
        <v>0</v>
      </c>
      <c r="BH262">
        <v>0</v>
      </c>
      <c r="BI262">
        <v>0</v>
      </c>
      <c r="BJ262">
        <v>1</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1</v>
      </c>
      <c r="CL262">
        <v>0</v>
      </c>
      <c r="CM262">
        <v>0</v>
      </c>
      <c r="CN262">
        <v>0</v>
      </c>
      <c r="CO262">
        <v>0</v>
      </c>
      <c r="CP262">
        <v>0</v>
      </c>
      <c r="CQ262" s="21">
        <v>1</v>
      </c>
      <c r="CR262" s="22">
        <v>0</v>
      </c>
      <c r="CS262" s="20">
        <v>1</v>
      </c>
      <c r="CT262" s="22">
        <v>0</v>
      </c>
      <c r="CU262" s="22">
        <v>0</v>
      </c>
      <c r="CV262" s="22">
        <v>0</v>
      </c>
      <c r="CW262" s="21">
        <v>0</v>
      </c>
      <c r="CX262" s="22">
        <v>0</v>
      </c>
      <c r="CY262" s="22">
        <v>0</v>
      </c>
      <c r="CZ262" s="21">
        <v>0</v>
      </c>
      <c r="DA262" s="22">
        <v>0</v>
      </c>
      <c r="DB262" s="22">
        <v>0</v>
      </c>
      <c r="DC262" s="21">
        <v>0</v>
      </c>
      <c r="DD262" s="22">
        <v>0</v>
      </c>
      <c r="DE262" s="22">
        <v>0</v>
      </c>
      <c r="DF262" s="22">
        <v>0</v>
      </c>
      <c r="DG262" s="21">
        <v>0</v>
      </c>
      <c r="DH262" s="21">
        <v>0</v>
      </c>
      <c r="DI262" s="21">
        <v>0</v>
      </c>
      <c r="DJ262" s="22">
        <v>0</v>
      </c>
      <c r="DK262" s="22">
        <v>0</v>
      </c>
      <c r="DL262" s="22">
        <v>0</v>
      </c>
      <c r="DM262" s="21">
        <v>0</v>
      </c>
      <c r="DN262" s="22">
        <v>0</v>
      </c>
      <c r="DO262" s="22">
        <v>0</v>
      </c>
      <c r="DP262" s="22">
        <v>0</v>
      </c>
      <c r="DQ262" s="21">
        <v>0</v>
      </c>
      <c r="DR262" s="19">
        <f t="shared" si="72"/>
        <v>0</v>
      </c>
      <c r="DS262" s="19">
        <f t="shared" si="73"/>
        <v>0</v>
      </c>
      <c r="DT262" s="20">
        <f t="shared" si="74"/>
        <v>1</v>
      </c>
      <c r="DU262" s="19">
        <f t="shared" si="75"/>
        <v>0</v>
      </c>
      <c r="DV262" s="19">
        <f t="shared" si="76"/>
        <v>0</v>
      </c>
      <c r="DW262" s="19">
        <f t="shared" si="77"/>
        <v>0</v>
      </c>
      <c r="DX262" s="19">
        <f t="shared" si="78"/>
        <v>0</v>
      </c>
      <c r="DY262" s="19">
        <f t="shared" si="79"/>
        <v>0</v>
      </c>
    </row>
    <row r="263" spans="1:129" ht="14.5" customHeight="1" x14ac:dyDescent="0.35">
      <c r="A263">
        <v>2675</v>
      </c>
      <c r="B263" t="s">
        <v>244</v>
      </c>
      <c r="C263" t="s">
        <v>2917</v>
      </c>
      <c r="D263" t="s">
        <v>2918</v>
      </c>
      <c r="E263" t="s">
        <v>2919</v>
      </c>
      <c r="F263" t="s">
        <v>2920</v>
      </c>
      <c r="G263" t="s">
        <v>2921</v>
      </c>
      <c r="H263" t="s">
        <v>2922</v>
      </c>
      <c r="I263">
        <v>2021</v>
      </c>
      <c r="J263" t="s">
        <v>2923</v>
      </c>
      <c r="K263" t="s">
        <v>2924</v>
      </c>
      <c r="O263" t="s">
        <v>122</v>
      </c>
      <c r="P263" t="s">
        <v>123</v>
      </c>
      <c r="Q263" t="s">
        <v>2925</v>
      </c>
      <c r="R263" t="s">
        <v>140</v>
      </c>
      <c r="S263" t="s">
        <v>126</v>
      </c>
      <c r="T263" t="s">
        <v>127</v>
      </c>
      <c r="U263" t="s">
        <v>2607</v>
      </c>
      <c r="V263">
        <v>0</v>
      </c>
      <c r="W263">
        <v>0</v>
      </c>
      <c r="X263">
        <v>0</v>
      </c>
      <c r="Y263">
        <v>0</v>
      </c>
      <c r="Z263">
        <v>0</v>
      </c>
      <c r="AA263">
        <v>0</v>
      </c>
      <c r="AB263">
        <v>0</v>
      </c>
      <c r="AC263">
        <v>0</v>
      </c>
      <c r="AD263">
        <v>0</v>
      </c>
      <c r="AE263">
        <v>0</v>
      </c>
      <c r="AF263">
        <v>0</v>
      </c>
      <c r="AG263" s="28">
        <v>0</v>
      </c>
      <c r="AH263" s="28">
        <v>0</v>
      </c>
      <c r="AI263" s="28">
        <v>0</v>
      </c>
      <c r="AJ263" s="28">
        <v>0</v>
      </c>
      <c r="AK263" s="29">
        <f t="shared" si="64"/>
        <v>0</v>
      </c>
      <c r="AL263" s="30">
        <f t="shared" si="65"/>
        <v>0</v>
      </c>
      <c r="AM263" s="27">
        <v>0</v>
      </c>
      <c r="AN263" s="27">
        <v>0</v>
      </c>
      <c r="AO263" s="27">
        <v>0</v>
      </c>
      <c r="AP263" s="27">
        <v>0</v>
      </c>
      <c r="AQ263" s="27">
        <v>0</v>
      </c>
      <c r="AR263" s="27">
        <v>0</v>
      </c>
      <c r="AS263" s="31">
        <f t="shared" si="66"/>
        <v>0</v>
      </c>
      <c r="AT263" s="32">
        <f t="shared" si="67"/>
        <v>0</v>
      </c>
      <c r="AU263" s="24">
        <v>0</v>
      </c>
      <c r="AV263" s="24">
        <v>0</v>
      </c>
      <c r="AW263" s="24">
        <v>1</v>
      </c>
      <c r="AX263" s="24">
        <v>0</v>
      </c>
      <c r="AY263" s="24">
        <v>0</v>
      </c>
      <c r="AZ263" s="25">
        <f t="shared" si="68"/>
        <v>1</v>
      </c>
      <c r="BA263" s="26">
        <f t="shared" si="69"/>
        <v>1</v>
      </c>
      <c r="BB263" s="23">
        <f t="shared" si="70"/>
        <v>1</v>
      </c>
      <c r="BC263" s="20">
        <f t="shared" si="71"/>
        <v>1</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s="21">
        <v>1</v>
      </c>
      <c r="CR263" s="22">
        <v>0</v>
      </c>
      <c r="CS263" s="20">
        <v>1</v>
      </c>
      <c r="CT263" s="22">
        <v>0</v>
      </c>
      <c r="CU263" s="22">
        <v>0</v>
      </c>
      <c r="CV263" s="22">
        <v>0</v>
      </c>
      <c r="CW263" s="21">
        <v>0</v>
      </c>
      <c r="CX263" s="22">
        <v>0</v>
      </c>
      <c r="CY263" s="22">
        <v>0</v>
      </c>
      <c r="CZ263" s="21">
        <v>0</v>
      </c>
      <c r="DA263" s="22">
        <v>0</v>
      </c>
      <c r="DB263" s="22">
        <v>0</v>
      </c>
      <c r="DC263" s="21">
        <v>0</v>
      </c>
      <c r="DD263" s="22">
        <v>0</v>
      </c>
      <c r="DE263" s="22">
        <v>0</v>
      </c>
      <c r="DF263" s="22">
        <v>0</v>
      </c>
      <c r="DG263" s="21">
        <v>0</v>
      </c>
      <c r="DH263" s="21">
        <v>0</v>
      </c>
      <c r="DI263" s="21">
        <v>0</v>
      </c>
      <c r="DJ263" s="22">
        <v>0</v>
      </c>
      <c r="DK263" s="22">
        <v>0</v>
      </c>
      <c r="DL263" s="22">
        <v>0</v>
      </c>
      <c r="DM263" s="21">
        <v>0</v>
      </c>
      <c r="DN263" s="22">
        <v>0</v>
      </c>
      <c r="DO263" s="22">
        <v>0</v>
      </c>
      <c r="DP263" s="22">
        <v>0</v>
      </c>
      <c r="DQ263" s="21">
        <v>0</v>
      </c>
      <c r="DR263" s="19">
        <f t="shared" si="72"/>
        <v>0</v>
      </c>
      <c r="DS263" s="19">
        <f t="shared" si="73"/>
        <v>0</v>
      </c>
      <c r="DT263" s="20">
        <f t="shared" si="74"/>
        <v>1</v>
      </c>
      <c r="DU263" s="19">
        <f t="shared" si="75"/>
        <v>0</v>
      </c>
      <c r="DV263" s="19">
        <f t="shared" si="76"/>
        <v>0</v>
      </c>
      <c r="DW263" s="19">
        <f t="shared" si="77"/>
        <v>0</v>
      </c>
      <c r="DX263" s="19">
        <f t="shared" si="78"/>
        <v>0</v>
      </c>
      <c r="DY263" s="19">
        <f t="shared" si="79"/>
        <v>0</v>
      </c>
    </row>
    <row r="264" spans="1:129" ht="14.5" customHeight="1" x14ac:dyDescent="0.35">
      <c r="A264">
        <v>2491</v>
      </c>
      <c r="B264" t="s">
        <v>485</v>
      </c>
      <c r="C264" t="s">
        <v>1349</v>
      </c>
      <c r="D264" t="s">
        <v>1350</v>
      </c>
      <c r="E264" t="s">
        <v>1351</v>
      </c>
      <c r="F264" t="s">
        <v>1352</v>
      </c>
      <c r="G264" t="s">
        <v>1353</v>
      </c>
      <c r="H264" t="s">
        <v>1354</v>
      </c>
      <c r="I264">
        <v>2021</v>
      </c>
      <c r="J264" t="s">
        <v>1355</v>
      </c>
      <c r="K264" t="s">
        <v>1234</v>
      </c>
      <c r="L264">
        <v>109</v>
      </c>
      <c r="M264">
        <v>3</v>
      </c>
      <c r="N264" t="s">
        <v>1356</v>
      </c>
      <c r="O264" t="s">
        <v>1236</v>
      </c>
      <c r="P264" t="s">
        <v>123</v>
      </c>
      <c r="Q264" t="s">
        <v>1357</v>
      </c>
      <c r="R264" t="s">
        <v>140</v>
      </c>
      <c r="S264" t="s">
        <v>126</v>
      </c>
      <c r="T264" t="s">
        <v>127</v>
      </c>
      <c r="U264" t="s">
        <v>1358</v>
      </c>
      <c r="V264">
        <v>1</v>
      </c>
      <c r="W264">
        <v>0</v>
      </c>
      <c r="X264">
        <v>0</v>
      </c>
      <c r="Y264">
        <v>0</v>
      </c>
      <c r="Z264">
        <v>0</v>
      </c>
      <c r="AA264">
        <v>0</v>
      </c>
      <c r="AB264">
        <v>0</v>
      </c>
      <c r="AC264">
        <v>0</v>
      </c>
      <c r="AD264">
        <v>0</v>
      </c>
      <c r="AE264">
        <v>0</v>
      </c>
      <c r="AF264">
        <v>0</v>
      </c>
      <c r="AG264" s="28">
        <v>0</v>
      </c>
      <c r="AH264" s="28">
        <v>0</v>
      </c>
      <c r="AI264" s="28">
        <v>0</v>
      </c>
      <c r="AJ264" s="28">
        <v>0</v>
      </c>
      <c r="AK264" s="29">
        <f t="shared" si="64"/>
        <v>0</v>
      </c>
      <c r="AL264" s="30">
        <f t="shared" si="65"/>
        <v>0</v>
      </c>
      <c r="AM264" s="27">
        <v>0</v>
      </c>
      <c r="AN264" s="27">
        <v>0</v>
      </c>
      <c r="AO264" s="27">
        <v>0</v>
      </c>
      <c r="AP264" s="27">
        <v>0</v>
      </c>
      <c r="AQ264" s="27">
        <v>0</v>
      </c>
      <c r="AR264" s="27">
        <v>0</v>
      </c>
      <c r="AS264" s="31">
        <f t="shared" si="66"/>
        <v>0</v>
      </c>
      <c r="AT264" s="32">
        <f t="shared" si="67"/>
        <v>0</v>
      </c>
      <c r="AU264" s="24">
        <v>0</v>
      </c>
      <c r="AV264" s="24">
        <v>1</v>
      </c>
      <c r="AW264" s="24">
        <v>0</v>
      </c>
      <c r="AX264" s="24">
        <v>0</v>
      </c>
      <c r="AY264" s="24">
        <v>0</v>
      </c>
      <c r="AZ264" s="25">
        <f t="shared" si="68"/>
        <v>1</v>
      </c>
      <c r="BA264" s="26">
        <f t="shared" si="69"/>
        <v>1</v>
      </c>
      <c r="BB264" s="23">
        <f t="shared" si="70"/>
        <v>1</v>
      </c>
      <c r="BC264" s="20">
        <f t="shared" si="71"/>
        <v>1</v>
      </c>
      <c r="BD264">
        <v>0</v>
      </c>
      <c r="BE264">
        <v>0</v>
      </c>
      <c r="BF264">
        <v>1</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c r="CC264">
        <v>0</v>
      </c>
      <c r="CD264">
        <v>0</v>
      </c>
      <c r="CE264">
        <v>0</v>
      </c>
      <c r="CF264">
        <v>0</v>
      </c>
      <c r="CG264">
        <v>0</v>
      </c>
      <c r="CH264">
        <v>0</v>
      </c>
      <c r="CI264">
        <v>0</v>
      </c>
      <c r="CJ264">
        <v>0</v>
      </c>
      <c r="CK264">
        <v>0</v>
      </c>
      <c r="CL264">
        <v>0</v>
      </c>
      <c r="CM264">
        <v>0</v>
      </c>
      <c r="CN264">
        <v>0</v>
      </c>
      <c r="CO264">
        <v>0</v>
      </c>
      <c r="CP264">
        <v>0</v>
      </c>
      <c r="CQ264" s="21">
        <v>1</v>
      </c>
      <c r="CR264" s="22">
        <v>0</v>
      </c>
      <c r="CS264" s="20">
        <v>1</v>
      </c>
      <c r="CT264" s="22">
        <v>0</v>
      </c>
      <c r="CU264" s="22">
        <v>0</v>
      </c>
      <c r="CV264" s="22">
        <v>0</v>
      </c>
      <c r="CW264" s="21">
        <v>0</v>
      </c>
      <c r="CX264" s="22">
        <v>0</v>
      </c>
      <c r="CY264" s="22">
        <v>0</v>
      </c>
      <c r="CZ264" s="21">
        <v>0</v>
      </c>
      <c r="DA264" s="22">
        <v>0</v>
      </c>
      <c r="DB264" s="22">
        <v>0</v>
      </c>
      <c r="DC264" s="21">
        <v>0</v>
      </c>
      <c r="DD264" s="22">
        <v>0</v>
      </c>
      <c r="DE264" s="22">
        <v>0</v>
      </c>
      <c r="DF264" s="22">
        <v>0</v>
      </c>
      <c r="DG264" s="21">
        <v>0</v>
      </c>
      <c r="DH264" s="21">
        <v>0</v>
      </c>
      <c r="DI264" s="21">
        <v>0</v>
      </c>
      <c r="DJ264" s="22">
        <v>0</v>
      </c>
      <c r="DK264" s="22">
        <v>0</v>
      </c>
      <c r="DL264" s="22">
        <v>0</v>
      </c>
      <c r="DM264" s="21">
        <v>0</v>
      </c>
      <c r="DN264" s="22">
        <v>0</v>
      </c>
      <c r="DO264" s="22">
        <v>0</v>
      </c>
      <c r="DP264" s="22">
        <v>0</v>
      </c>
      <c r="DQ264" s="21">
        <v>0</v>
      </c>
      <c r="DR264" s="19">
        <f t="shared" si="72"/>
        <v>0</v>
      </c>
      <c r="DS264" s="19">
        <f t="shared" si="73"/>
        <v>0</v>
      </c>
      <c r="DT264" s="20">
        <f t="shared" si="74"/>
        <v>1</v>
      </c>
      <c r="DU264" s="19">
        <f t="shared" si="75"/>
        <v>0</v>
      </c>
      <c r="DV264" s="19">
        <f t="shared" si="76"/>
        <v>0</v>
      </c>
      <c r="DW264" s="19">
        <f t="shared" si="77"/>
        <v>0</v>
      </c>
      <c r="DX264" s="19">
        <f t="shared" si="78"/>
        <v>0</v>
      </c>
      <c r="DY264" s="19">
        <f t="shared" si="79"/>
        <v>0</v>
      </c>
    </row>
    <row r="265" spans="1:129" ht="14.5" customHeight="1" x14ac:dyDescent="0.35">
      <c r="A265">
        <v>2475</v>
      </c>
      <c r="B265" t="s">
        <v>1226</v>
      </c>
      <c r="C265" t="s">
        <v>1227</v>
      </c>
      <c r="D265" t="s">
        <v>1228</v>
      </c>
      <c r="E265" t="s">
        <v>1229</v>
      </c>
      <c r="F265" t="s">
        <v>1230</v>
      </c>
      <c r="G265" t="s">
        <v>1231</v>
      </c>
      <c r="H265" t="s">
        <v>1232</v>
      </c>
      <c r="I265">
        <v>2021</v>
      </c>
      <c r="J265" t="s">
        <v>1233</v>
      </c>
      <c r="K265" t="s">
        <v>1234</v>
      </c>
      <c r="L265">
        <v>109</v>
      </c>
      <c r="M265">
        <v>1</v>
      </c>
      <c r="N265" t="s">
        <v>1235</v>
      </c>
      <c r="O265" t="s">
        <v>1236</v>
      </c>
      <c r="P265" t="s">
        <v>123</v>
      </c>
      <c r="Q265" t="s">
        <v>1237</v>
      </c>
      <c r="R265" t="s">
        <v>140</v>
      </c>
      <c r="S265" t="s">
        <v>126</v>
      </c>
      <c r="T265" t="s">
        <v>127</v>
      </c>
      <c r="U265" t="s">
        <v>1238</v>
      </c>
      <c r="V265">
        <v>0</v>
      </c>
      <c r="W265">
        <v>1</v>
      </c>
      <c r="X265">
        <v>0</v>
      </c>
      <c r="Y265">
        <v>0</v>
      </c>
      <c r="Z265">
        <v>0</v>
      </c>
      <c r="AA265">
        <v>0</v>
      </c>
      <c r="AB265">
        <v>0</v>
      </c>
      <c r="AC265">
        <v>0</v>
      </c>
      <c r="AD265">
        <v>0</v>
      </c>
      <c r="AE265">
        <v>0</v>
      </c>
      <c r="AF265">
        <v>0</v>
      </c>
      <c r="AG265" s="28">
        <v>0</v>
      </c>
      <c r="AH265" s="28">
        <v>0</v>
      </c>
      <c r="AI265" s="28">
        <v>0</v>
      </c>
      <c r="AJ265" s="28">
        <v>0</v>
      </c>
      <c r="AK265" s="29">
        <f t="shared" si="64"/>
        <v>0</v>
      </c>
      <c r="AL265" s="30">
        <f t="shared" si="65"/>
        <v>0</v>
      </c>
      <c r="AM265" s="27">
        <v>0</v>
      </c>
      <c r="AN265" s="27">
        <v>0</v>
      </c>
      <c r="AO265" s="27">
        <v>0</v>
      </c>
      <c r="AP265" s="27">
        <v>0</v>
      </c>
      <c r="AQ265" s="27">
        <v>0</v>
      </c>
      <c r="AR265" s="27">
        <v>0</v>
      </c>
      <c r="AS265" s="31">
        <f t="shared" si="66"/>
        <v>0</v>
      </c>
      <c r="AT265" s="32">
        <f t="shared" si="67"/>
        <v>0</v>
      </c>
      <c r="AU265" s="24">
        <v>0</v>
      </c>
      <c r="AV265" s="24">
        <v>0</v>
      </c>
      <c r="AW265" s="24">
        <v>0</v>
      </c>
      <c r="AX265" s="24">
        <v>0</v>
      </c>
      <c r="AY265" s="24">
        <v>1</v>
      </c>
      <c r="AZ265" s="25">
        <f t="shared" si="68"/>
        <v>1</v>
      </c>
      <c r="BA265" s="26">
        <f t="shared" si="69"/>
        <v>1</v>
      </c>
      <c r="BB265" s="23">
        <f t="shared" si="70"/>
        <v>1</v>
      </c>
      <c r="BC265" s="20">
        <f t="shared" si="71"/>
        <v>1</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1</v>
      </c>
      <c r="CF265">
        <v>0</v>
      </c>
      <c r="CG265">
        <v>0</v>
      </c>
      <c r="CH265">
        <v>0</v>
      </c>
      <c r="CI265">
        <v>0</v>
      </c>
      <c r="CJ265">
        <v>0</v>
      </c>
      <c r="CK265">
        <v>0</v>
      </c>
      <c r="CL265">
        <v>0</v>
      </c>
      <c r="CM265">
        <v>0</v>
      </c>
      <c r="CN265">
        <v>0</v>
      </c>
      <c r="CO265">
        <v>0</v>
      </c>
      <c r="CP265">
        <v>0</v>
      </c>
      <c r="CQ265" s="21">
        <v>1</v>
      </c>
      <c r="CR265" s="22">
        <v>0</v>
      </c>
      <c r="CS265" s="20">
        <v>1</v>
      </c>
      <c r="CT265" s="22">
        <v>0</v>
      </c>
      <c r="CU265" s="22">
        <v>0</v>
      </c>
      <c r="CV265" s="22">
        <v>0</v>
      </c>
      <c r="CW265" s="21">
        <v>0</v>
      </c>
      <c r="CX265" s="22">
        <v>0</v>
      </c>
      <c r="CY265" s="22">
        <v>0</v>
      </c>
      <c r="CZ265" s="21">
        <v>0</v>
      </c>
      <c r="DA265" s="22">
        <v>0</v>
      </c>
      <c r="DB265" s="22">
        <v>0</v>
      </c>
      <c r="DC265" s="21">
        <v>0</v>
      </c>
      <c r="DD265" s="22">
        <v>0</v>
      </c>
      <c r="DE265" s="22">
        <v>0</v>
      </c>
      <c r="DF265" s="22">
        <v>0</v>
      </c>
      <c r="DG265" s="21">
        <v>0</v>
      </c>
      <c r="DH265" s="21">
        <v>0</v>
      </c>
      <c r="DI265" s="21">
        <v>0</v>
      </c>
      <c r="DJ265" s="22">
        <v>0</v>
      </c>
      <c r="DK265" s="22">
        <v>0</v>
      </c>
      <c r="DL265" s="22">
        <v>0</v>
      </c>
      <c r="DM265" s="21">
        <v>0</v>
      </c>
      <c r="DN265" s="22">
        <v>0</v>
      </c>
      <c r="DO265" s="22">
        <v>0</v>
      </c>
      <c r="DP265" s="22">
        <v>0</v>
      </c>
      <c r="DQ265" s="21">
        <v>0</v>
      </c>
      <c r="DR265" s="19">
        <f t="shared" si="72"/>
        <v>0</v>
      </c>
      <c r="DS265" s="19">
        <f t="shared" si="73"/>
        <v>0</v>
      </c>
      <c r="DT265" s="20">
        <f t="shared" si="74"/>
        <v>1</v>
      </c>
      <c r="DU265" s="19">
        <f t="shared" si="75"/>
        <v>0</v>
      </c>
      <c r="DV265" s="19">
        <f t="shared" si="76"/>
        <v>0</v>
      </c>
      <c r="DW265" s="19">
        <f t="shared" si="77"/>
        <v>0</v>
      </c>
      <c r="DX265" s="19">
        <f t="shared" si="78"/>
        <v>0</v>
      </c>
      <c r="DY265" s="19">
        <f t="shared" si="79"/>
        <v>0</v>
      </c>
    </row>
    <row r="266" spans="1:129" ht="14.5" customHeight="1" x14ac:dyDescent="0.35">
      <c r="A266">
        <v>2468</v>
      </c>
      <c r="B266" t="s">
        <v>185</v>
      </c>
      <c r="C266" t="s">
        <v>1160</v>
      </c>
      <c r="D266" t="s">
        <v>1161</v>
      </c>
      <c r="E266" t="s">
        <v>1162</v>
      </c>
      <c r="F266" t="s">
        <v>479</v>
      </c>
      <c r="G266" t="s">
        <v>1163</v>
      </c>
      <c r="H266" t="s">
        <v>1164</v>
      </c>
      <c r="I266">
        <v>2021</v>
      </c>
      <c r="J266" t="s">
        <v>1165</v>
      </c>
      <c r="K266" t="s">
        <v>883</v>
      </c>
      <c r="L266">
        <v>48</v>
      </c>
      <c r="M266">
        <v>8</v>
      </c>
      <c r="N266" t="s">
        <v>1166</v>
      </c>
      <c r="O266" t="s">
        <v>613</v>
      </c>
      <c r="P266" t="s">
        <v>123</v>
      </c>
      <c r="Q266" t="s">
        <v>1167</v>
      </c>
      <c r="R266" t="s">
        <v>140</v>
      </c>
      <c r="S266" t="s">
        <v>126</v>
      </c>
      <c r="T266" t="s">
        <v>127</v>
      </c>
      <c r="U266" t="s">
        <v>1168</v>
      </c>
      <c r="V266">
        <v>0</v>
      </c>
      <c r="W266">
        <v>0</v>
      </c>
      <c r="X266">
        <v>0</v>
      </c>
      <c r="Y266">
        <v>0</v>
      </c>
      <c r="Z266">
        <v>0</v>
      </c>
      <c r="AA266">
        <v>0</v>
      </c>
      <c r="AB266">
        <v>0</v>
      </c>
      <c r="AC266">
        <v>0</v>
      </c>
      <c r="AD266">
        <v>0</v>
      </c>
      <c r="AE266">
        <v>0</v>
      </c>
      <c r="AF266">
        <v>0</v>
      </c>
      <c r="AG266" s="28">
        <v>0</v>
      </c>
      <c r="AH266" s="28">
        <v>0</v>
      </c>
      <c r="AI266" s="28">
        <v>0</v>
      </c>
      <c r="AJ266" s="28">
        <v>0</v>
      </c>
      <c r="AK266" s="29">
        <f t="shared" si="64"/>
        <v>0</v>
      </c>
      <c r="AL266" s="30">
        <f t="shared" si="65"/>
        <v>0</v>
      </c>
      <c r="AM266" s="27">
        <v>0</v>
      </c>
      <c r="AN266" s="27">
        <v>0</v>
      </c>
      <c r="AO266" s="27">
        <v>0</v>
      </c>
      <c r="AP266" s="27">
        <v>0</v>
      </c>
      <c r="AQ266" s="27">
        <v>0</v>
      </c>
      <c r="AR266" s="27">
        <v>0</v>
      </c>
      <c r="AS266" s="31">
        <f t="shared" si="66"/>
        <v>0</v>
      </c>
      <c r="AT266" s="32">
        <f t="shared" si="67"/>
        <v>0</v>
      </c>
      <c r="AU266" s="24">
        <v>1</v>
      </c>
      <c r="AV266" s="24">
        <v>0</v>
      </c>
      <c r="AW266" s="24">
        <v>0</v>
      </c>
      <c r="AX266" s="24">
        <v>0</v>
      </c>
      <c r="AY266" s="24">
        <v>0</v>
      </c>
      <c r="AZ266" s="25">
        <f t="shared" si="68"/>
        <v>1</v>
      </c>
      <c r="BA266" s="26">
        <f t="shared" si="69"/>
        <v>1</v>
      </c>
      <c r="BB266" s="23">
        <f t="shared" si="70"/>
        <v>1</v>
      </c>
      <c r="BC266" s="20">
        <f t="shared" si="71"/>
        <v>1</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s="21">
        <v>1</v>
      </c>
      <c r="CR266" s="22">
        <v>0</v>
      </c>
      <c r="CS266" s="20">
        <v>1</v>
      </c>
      <c r="CT266" s="22">
        <v>0</v>
      </c>
      <c r="CU266" s="22">
        <v>0</v>
      </c>
      <c r="CV266" s="22">
        <v>0</v>
      </c>
      <c r="CW266" s="21">
        <v>0</v>
      </c>
      <c r="CX266" s="22">
        <v>0</v>
      </c>
      <c r="CY266" s="22">
        <v>0</v>
      </c>
      <c r="CZ266" s="21">
        <v>0</v>
      </c>
      <c r="DA266" s="22">
        <v>0</v>
      </c>
      <c r="DB266" s="22">
        <v>0</v>
      </c>
      <c r="DC266" s="21">
        <v>0</v>
      </c>
      <c r="DD266" s="22">
        <v>0</v>
      </c>
      <c r="DE266" s="22">
        <v>0</v>
      </c>
      <c r="DF266" s="22">
        <v>0</v>
      </c>
      <c r="DG266" s="21">
        <v>0</v>
      </c>
      <c r="DH266" s="21">
        <v>0</v>
      </c>
      <c r="DI266" s="21">
        <v>0</v>
      </c>
      <c r="DJ266" s="22">
        <v>0</v>
      </c>
      <c r="DK266" s="22">
        <v>0</v>
      </c>
      <c r="DL266" s="22">
        <v>0</v>
      </c>
      <c r="DM266" s="21">
        <v>0</v>
      </c>
      <c r="DN266" s="22">
        <v>0</v>
      </c>
      <c r="DO266" s="22">
        <v>0</v>
      </c>
      <c r="DP266" s="22">
        <v>0</v>
      </c>
      <c r="DQ266" s="21">
        <v>0</v>
      </c>
      <c r="DR266" s="19">
        <f t="shared" si="72"/>
        <v>0</v>
      </c>
      <c r="DS266" s="19">
        <f t="shared" si="73"/>
        <v>0</v>
      </c>
      <c r="DT266" s="20">
        <f t="shared" si="74"/>
        <v>1</v>
      </c>
      <c r="DU266" s="19">
        <f t="shared" si="75"/>
        <v>0</v>
      </c>
      <c r="DV266" s="19">
        <f t="shared" si="76"/>
        <v>0</v>
      </c>
      <c r="DW266" s="19">
        <f t="shared" si="77"/>
        <v>0</v>
      </c>
      <c r="DX266" s="19">
        <f t="shared" si="78"/>
        <v>0</v>
      </c>
      <c r="DY266" s="19">
        <f t="shared" si="79"/>
        <v>0</v>
      </c>
    </row>
    <row r="267" spans="1:129" ht="14.5" customHeight="1" x14ac:dyDescent="0.35">
      <c r="A267">
        <v>2532</v>
      </c>
      <c r="B267" t="s">
        <v>1127</v>
      </c>
      <c r="C267" t="s">
        <v>1722</v>
      </c>
      <c r="D267" t="s">
        <v>1723</v>
      </c>
      <c r="E267" t="s">
        <v>1724</v>
      </c>
      <c r="F267" t="s">
        <v>1493</v>
      </c>
      <c r="G267" t="s">
        <v>1725</v>
      </c>
      <c r="H267" t="s">
        <v>1726</v>
      </c>
      <c r="I267">
        <v>2021</v>
      </c>
      <c r="J267" t="s">
        <v>1727</v>
      </c>
      <c r="K267" t="s">
        <v>1728</v>
      </c>
      <c r="L267">
        <v>9</v>
      </c>
      <c r="N267" t="s">
        <v>1729</v>
      </c>
      <c r="O267" t="s">
        <v>1730</v>
      </c>
      <c r="P267" t="s">
        <v>123</v>
      </c>
      <c r="Q267" t="s">
        <v>1731</v>
      </c>
      <c r="R267" t="s">
        <v>140</v>
      </c>
      <c r="S267" t="s">
        <v>126</v>
      </c>
      <c r="T267" t="s">
        <v>127</v>
      </c>
      <c r="U267" t="s">
        <v>1732</v>
      </c>
      <c r="V267">
        <v>0</v>
      </c>
      <c r="W267">
        <v>0</v>
      </c>
      <c r="X267">
        <v>0</v>
      </c>
      <c r="Y267">
        <v>0</v>
      </c>
      <c r="Z267">
        <v>0</v>
      </c>
      <c r="AA267">
        <v>0</v>
      </c>
      <c r="AB267">
        <v>0</v>
      </c>
      <c r="AC267">
        <v>0</v>
      </c>
      <c r="AD267">
        <v>0</v>
      </c>
      <c r="AE267">
        <v>0</v>
      </c>
      <c r="AF267">
        <v>0</v>
      </c>
      <c r="AG267" s="28">
        <v>0</v>
      </c>
      <c r="AH267" s="28">
        <v>0</v>
      </c>
      <c r="AI267" s="28">
        <v>0</v>
      </c>
      <c r="AJ267" s="28">
        <v>0</v>
      </c>
      <c r="AK267" s="29">
        <f t="shared" si="64"/>
        <v>0</v>
      </c>
      <c r="AL267" s="30">
        <f t="shared" si="65"/>
        <v>0</v>
      </c>
      <c r="AM267" s="27">
        <v>0</v>
      </c>
      <c r="AN267" s="27">
        <v>0</v>
      </c>
      <c r="AO267" s="27">
        <v>0</v>
      </c>
      <c r="AP267" s="27">
        <v>0</v>
      </c>
      <c r="AQ267" s="27">
        <v>0</v>
      </c>
      <c r="AR267" s="27">
        <v>0</v>
      </c>
      <c r="AS267" s="31">
        <f t="shared" si="66"/>
        <v>0</v>
      </c>
      <c r="AT267" s="32">
        <f t="shared" si="67"/>
        <v>0</v>
      </c>
      <c r="AU267" s="24">
        <v>0</v>
      </c>
      <c r="AV267" s="24">
        <v>1</v>
      </c>
      <c r="AW267" s="24">
        <v>0</v>
      </c>
      <c r="AX267" s="24">
        <v>0</v>
      </c>
      <c r="AY267" s="24">
        <v>0</v>
      </c>
      <c r="AZ267" s="25">
        <f t="shared" si="68"/>
        <v>1</v>
      </c>
      <c r="BA267" s="26">
        <f t="shared" si="69"/>
        <v>1</v>
      </c>
      <c r="BB267" s="23">
        <f t="shared" si="70"/>
        <v>1</v>
      </c>
      <c r="BC267" s="20">
        <f t="shared" si="71"/>
        <v>1</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1</v>
      </c>
      <c r="CJ267">
        <v>0</v>
      </c>
      <c r="CK267">
        <v>0</v>
      </c>
      <c r="CL267">
        <v>0</v>
      </c>
      <c r="CM267">
        <v>0</v>
      </c>
      <c r="CN267">
        <v>0</v>
      </c>
      <c r="CO267">
        <v>0</v>
      </c>
      <c r="CP267">
        <v>0</v>
      </c>
      <c r="CQ267" s="21">
        <v>1</v>
      </c>
      <c r="CR267" s="22">
        <v>0</v>
      </c>
      <c r="CS267" s="20">
        <v>1</v>
      </c>
      <c r="CT267" s="22">
        <v>0</v>
      </c>
      <c r="CU267" s="22">
        <v>0</v>
      </c>
      <c r="CV267" s="22">
        <v>0</v>
      </c>
      <c r="CW267" s="21">
        <v>0</v>
      </c>
      <c r="CX267" s="22">
        <v>0</v>
      </c>
      <c r="CY267" s="22">
        <v>0</v>
      </c>
      <c r="CZ267" s="21">
        <v>0</v>
      </c>
      <c r="DA267" s="22">
        <v>0</v>
      </c>
      <c r="DB267" s="22">
        <v>0</v>
      </c>
      <c r="DC267" s="21">
        <v>0</v>
      </c>
      <c r="DD267" s="22">
        <v>0</v>
      </c>
      <c r="DE267" s="22">
        <v>0</v>
      </c>
      <c r="DF267" s="22">
        <v>0</v>
      </c>
      <c r="DG267" s="21">
        <v>0</v>
      </c>
      <c r="DH267" s="21">
        <v>0</v>
      </c>
      <c r="DI267" s="21">
        <v>0</v>
      </c>
      <c r="DJ267" s="22">
        <v>0</v>
      </c>
      <c r="DK267" s="22">
        <v>0</v>
      </c>
      <c r="DL267" s="22">
        <v>0</v>
      </c>
      <c r="DM267" s="21">
        <v>0</v>
      </c>
      <c r="DN267" s="22">
        <v>0</v>
      </c>
      <c r="DO267" s="22">
        <v>0</v>
      </c>
      <c r="DP267" s="22">
        <v>0</v>
      </c>
      <c r="DQ267" s="21">
        <v>0</v>
      </c>
      <c r="DR267" s="19">
        <f t="shared" si="72"/>
        <v>0</v>
      </c>
      <c r="DS267" s="19">
        <f t="shared" si="73"/>
        <v>0</v>
      </c>
      <c r="DT267" s="20">
        <f t="shared" si="74"/>
        <v>1</v>
      </c>
      <c r="DU267" s="19">
        <f t="shared" si="75"/>
        <v>0</v>
      </c>
      <c r="DV267" s="19">
        <f t="shared" si="76"/>
        <v>0</v>
      </c>
      <c r="DW267" s="19">
        <f t="shared" si="77"/>
        <v>0</v>
      </c>
      <c r="DX267" s="19">
        <f t="shared" si="78"/>
        <v>0</v>
      </c>
      <c r="DY267" s="19">
        <f t="shared" si="79"/>
        <v>0</v>
      </c>
    </row>
    <row r="268" spans="1:129" ht="14.5" customHeight="1" x14ac:dyDescent="0.35">
      <c r="A268">
        <v>2506</v>
      </c>
      <c r="B268" t="s">
        <v>1127</v>
      </c>
      <c r="C268" t="s">
        <v>1490</v>
      </c>
      <c r="D268" t="s">
        <v>1491</v>
      </c>
      <c r="E268" t="s">
        <v>1492</v>
      </c>
      <c r="F268" t="s">
        <v>1493</v>
      </c>
      <c r="G268" t="s">
        <v>1494</v>
      </c>
      <c r="H268" t="s">
        <v>871</v>
      </c>
      <c r="I268">
        <v>2021</v>
      </c>
      <c r="J268" t="s">
        <v>1495</v>
      </c>
      <c r="K268" t="s">
        <v>1496</v>
      </c>
      <c r="O268" t="s">
        <v>138</v>
      </c>
      <c r="P268" t="s">
        <v>123</v>
      </c>
      <c r="Q268" t="s">
        <v>1497</v>
      </c>
      <c r="R268" t="s">
        <v>140</v>
      </c>
      <c r="S268" t="s">
        <v>126</v>
      </c>
      <c r="T268" t="s">
        <v>127</v>
      </c>
      <c r="U268" t="s">
        <v>1498</v>
      </c>
      <c r="V268">
        <v>0</v>
      </c>
      <c r="W268">
        <v>0</v>
      </c>
      <c r="X268">
        <v>0</v>
      </c>
      <c r="Y268">
        <v>0</v>
      </c>
      <c r="Z268">
        <v>0</v>
      </c>
      <c r="AA268">
        <v>0</v>
      </c>
      <c r="AB268">
        <v>0</v>
      </c>
      <c r="AC268">
        <v>0</v>
      </c>
      <c r="AD268">
        <v>0</v>
      </c>
      <c r="AE268">
        <v>0</v>
      </c>
      <c r="AF268">
        <v>0</v>
      </c>
      <c r="AG268" s="28">
        <v>0</v>
      </c>
      <c r="AH268" s="28">
        <v>0</v>
      </c>
      <c r="AI268" s="28">
        <v>0</v>
      </c>
      <c r="AJ268" s="28">
        <v>0</v>
      </c>
      <c r="AK268" s="29">
        <f t="shared" si="64"/>
        <v>0</v>
      </c>
      <c r="AL268" s="30">
        <f t="shared" si="65"/>
        <v>0</v>
      </c>
      <c r="AM268" s="27">
        <v>0</v>
      </c>
      <c r="AN268" s="27">
        <v>0</v>
      </c>
      <c r="AO268" s="27">
        <v>0</v>
      </c>
      <c r="AP268" s="27">
        <v>0</v>
      </c>
      <c r="AQ268" s="27">
        <v>0</v>
      </c>
      <c r="AR268" s="27">
        <v>0</v>
      </c>
      <c r="AS268" s="31">
        <f t="shared" si="66"/>
        <v>0</v>
      </c>
      <c r="AT268" s="32">
        <f t="shared" si="67"/>
        <v>0</v>
      </c>
      <c r="AU268" s="24">
        <v>0</v>
      </c>
      <c r="AV268" s="24">
        <v>1</v>
      </c>
      <c r="AW268" s="24">
        <v>0</v>
      </c>
      <c r="AX268" s="24">
        <v>0</v>
      </c>
      <c r="AY268" s="24">
        <v>0</v>
      </c>
      <c r="AZ268" s="25">
        <f t="shared" si="68"/>
        <v>1</v>
      </c>
      <c r="BA268" s="26">
        <f t="shared" si="69"/>
        <v>1</v>
      </c>
      <c r="BB268" s="23">
        <f t="shared" si="70"/>
        <v>1</v>
      </c>
      <c r="BC268" s="20">
        <f t="shared" si="71"/>
        <v>1</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1</v>
      </c>
      <c r="CJ268">
        <v>0</v>
      </c>
      <c r="CK268">
        <v>0</v>
      </c>
      <c r="CL268">
        <v>0</v>
      </c>
      <c r="CM268">
        <v>0</v>
      </c>
      <c r="CN268">
        <v>0</v>
      </c>
      <c r="CO268">
        <v>0</v>
      </c>
      <c r="CP268">
        <v>0</v>
      </c>
      <c r="CQ268" s="21">
        <v>1</v>
      </c>
      <c r="CR268" s="22">
        <v>0</v>
      </c>
      <c r="CS268" s="20">
        <v>1</v>
      </c>
      <c r="CT268" s="22">
        <v>0</v>
      </c>
      <c r="CU268" s="22">
        <v>0</v>
      </c>
      <c r="CV268" s="22">
        <v>0</v>
      </c>
      <c r="CW268" s="21">
        <v>0</v>
      </c>
      <c r="CX268" s="22">
        <v>0</v>
      </c>
      <c r="CY268" s="22">
        <v>0</v>
      </c>
      <c r="CZ268" s="21">
        <v>0</v>
      </c>
      <c r="DA268" s="22">
        <v>0</v>
      </c>
      <c r="DB268" s="22">
        <v>0</v>
      </c>
      <c r="DC268" s="21">
        <v>0</v>
      </c>
      <c r="DD268" s="22">
        <v>0</v>
      </c>
      <c r="DE268" s="22">
        <v>0</v>
      </c>
      <c r="DF268" s="22">
        <v>0</v>
      </c>
      <c r="DG268" s="21">
        <v>0</v>
      </c>
      <c r="DH268" s="21">
        <v>0</v>
      </c>
      <c r="DI268" s="21">
        <v>0</v>
      </c>
      <c r="DJ268" s="22">
        <v>0</v>
      </c>
      <c r="DK268" s="22">
        <v>0</v>
      </c>
      <c r="DL268" s="22">
        <v>0</v>
      </c>
      <c r="DM268" s="21">
        <v>0</v>
      </c>
      <c r="DN268" s="22">
        <v>0</v>
      </c>
      <c r="DO268" s="22">
        <v>0</v>
      </c>
      <c r="DP268" s="22">
        <v>0</v>
      </c>
      <c r="DQ268" s="21">
        <v>0</v>
      </c>
      <c r="DR268" s="19">
        <f t="shared" si="72"/>
        <v>0</v>
      </c>
      <c r="DS268" s="19">
        <f t="shared" si="73"/>
        <v>0</v>
      </c>
      <c r="DT268" s="20">
        <f t="shared" si="74"/>
        <v>1</v>
      </c>
      <c r="DU268" s="19">
        <f t="shared" si="75"/>
        <v>0</v>
      </c>
      <c r="DV268" s="19">
        <f t="shared" si="76"/>
        <v>0</v>
      </c>
      <c r="DW268" s="19">
        <f t="shared" si="77"/>
        <v>0</v>
      </c>
      <c r="DX268" s="19">
        <f t="shared" si="78"/>
        <v>0</v>
      </c>
      <c r="DY268" s="19">
        <f t="shared" si="79"/>
        <v>0</v>
      </c>
    </row>
    <row r="269" spans="1:129" ht="14.5" customHeight="1" x14ac:dyDescent="0.35">
      <c r="A269">
        <v>2456</v>
      </c>
      <c r="B269" t="s">
        <v>185</v>
      </c>
      <c r="C269" t="s">
        <v>1042</v>
      </c>
      <c r="D269" t="s">
        <v>1043</v>
      </c>
      <c r="E269" t="s">
        <v>1044</v>
      </c>
      <c r="F269" t="s">
        <v>1045</v>
      </c>
      <c r="G269" t="s">
        <v>1046</v>
      </c>
      <c r="H269" t="s">
        <v>1047</v>
      </c>
      <c r="I269">
        <v>2021</v>
      </c>
      <c r="J269" t="s">
        <v>1048</v>
      </c>
      <c r="K269" t="s">
        <v>1049</v>
      </c>
      <c r="L269">
        <v>372</v>
      </c>
      <c r="M269">
        <v>6539</v>
      </c>
      <c r="N269" t="s">
        <v>1050</v>
      </c>
      <c r="O269" t="s">
        <v>537</v>
      </c>
      <c r="P269" t="s">
        <v>123</v>
      </c>
      <c r="Q269" t="s">
        <v>1051</v>
      </c>
      <c r="R269" t="s">
        <v>125</v>
      </c>
      <c r="S269" t="s">
        <v>126</v>
      </c>
      <c r="T269" t="s">
        <v>127</v>
      </c>
      <c r="U269" t="s">
        <v>682</v>
      </c>
      <c r="V269">
        <v>0</v>
      </c>
      <c r="W269">
        <v>0</v>
      </c>
      <c r="X269">
        <v>0</v>
      </c>
      <c r="Y269">
        <v>0</v>
      </c>
      <c r="Z269">
        <v>0</v>
      </c>
      <c r="AA269">
        <v>0</v>
      </c>
      <c r="AB269">
        <v>0</v>
      </c>
      <c r="AC269">
        <v>0</v>
      </c>
      <c r="AD269">
        <v>0</v>
      </c>
      <c r="AE269">
        <v>0</v>
      </c>
      <c r="AF269">
        <v>0</v>
      </c>
      <c r="AG269" s="28">
        <v>0</v>
      </c>
      <c r="AH269" s="28">
        <v>0</v>
      </c>
      <c r="AI269" s="28">
        <v>0</v>
      </c>
      <c r="AJ269" s="28">
        <v>0</v>
      </c>
      <c r="AK269" s="29">
        <f t="shared" si="64"/>
        <v>0</v>
      </c>
      <c r="AL269" s="30">
        <f t="shared" si="65"/>
        <v>0</v>
      </c>
      <c r="AM269" s="27">
        <v>0</v>
      </c>
      <c r="AN269" s="27">
        <v>0</v>
      </c>
      <c r="AO269" s="27">
        <v>0</v>
      </c>
      <c r="AP269" s="27">
        <v>0</v>
      </c>
      <c r="AQ269" s="27">
        <v>0</v>
      </c>
      <c r="AR269" s="27">
        <v>0</v>
      </c>
      <c r="AS269" s="31">
        <f t="shared" si="66"/>
        <v>0</v>
      </c>
      <c r="AT269" s="32">
        <f t="shared" si="67"/>
        <v>0</v>
      </c>
      <c r="AU269" s="24">
        <v>0</v>
      </c>
      <c r="AV269" s="24">
        <v>0</v>
      </c>
      <c r="AW269" s="24">
        <v>1</v>
      </c>
      <c r="AX269" s="24">
        <v>0</v>
      </c>
      <c r="AY269" s="24">
        <v>0</v>
      </c>
      <c r="AZ269" s="25">
        <f t="shared" si="68"/>
        <v>1</v>
      </c>
      <c r="BA269" s="26">
        <f t="shared" si="69"/>
        <v>1</v>
      </c>
      <c r="BB269" s="23">
        <f t="shared" si="70"/>
        <v>1</v>
      </c>
      <c r="BC269" s="20">
        <f t="shared" si="71"/>
        <v>1</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0</v>
      </c>
      <c r="CH269">
        <v>0</v>
      </c>
      <c r="CI269">
        <v>0</v>
      </c>
      <c r="CJ269">
        <v>0</v>
      </c>
      <c r="CK269">
        <v>0</v>
      </c>
      <c r="CL269">
        <v>0</v>
      </c>
      <c r="CM269">
        <v>0</v>
      </c>
      <c r="CN269">
        <v>0</v>
      </c>
      <c r="CO269">
        <v>0</v>
      </c>
      <c r="CP269">
        <v>0</v>
      </c>
      <c r="CQ269" s="21">
        <v>1</v>
      </c>
      <c r="CR269" s="22">
        <v>0</v>
      </c>
      <c r="CS269" s="20">
        <v>1</v>
      </c>
      <c r="CT269" s="22">
        <v>0</v>
      </c>
      <c r="CU269" s="22">
        <v>0</v>
      </c>
      <c r="CV269" s="22">
        <v>0</v>
      </c>
      <c r="CW269" s="21">
        <v>0</v>
      </c>
      <c r="CX269" s="22">
        <v>0</v>
      </c>
      <c r="CY269" s="22">
        <v>0</v>
      </c>
      <c r="CZ269" s="21">
        <v>0</v>
      </c>
      <c r="DA269" s="22">
        <v>0</v>
      </c>
      <c r="DB269" s="22">
        <v>0</v>
      </c>
      <c r="DC269" s="21">
        <v>0</v>
      </c>
      <c r="DD269" s="22">
        <v>0</v>
      </c>
      <c r="DE269" s="22">
        <v>0</v>
      </c>
      <c r="DF269" s="22">
        <v>0</v>
      </c>
      <c r="DG269" s="21">
        <v>0</v>
      </c>
      <c r="DH269" s="21">
        <v>0</v>
      </c>
      <c r="DI269" s="21">
        <v>0</v>
      </c>
      <c r="DJ269" s="22">
        <v>0</v>
      </c>
      <c r="DK269" s="22">
        <v>0</v>
      </c>
      <c r="DL269" s="22">
        <v>0</v>
      </c>
      <c r="DM269" s="21">
        <v>0</v>
      </c>
      <c r="DN269" s="22">
        <v>0</v>
      </c>
      <c r="DO269" s="22">
        <v>0</v>
      </c>
      <c r="DP269" s="22">
        <v>0</v>
      </c>
      <c r="DQ269" s="21">
        <v>0</v>
      </c>
      <c r="DR269" s="19">
        <f t="shared" si="72"/>
        <v>0</v>
      </c>
      <c r="DS269" s="19">
        <f t="shared" si="73"/>
        <v>0</v>
      </c>
      <c r="DT269" s="20">
        <f t="shared" si="74"/>
        <v>1</v>
      </c>
      <c r="DU269" s="19">
        <f t="shared" si="75"/>
        <v>0</v>
      </c>
      <c r="DV269" s="19">
        <f t="shared" si="76"/>
        <v>0</v>
      </c>
      <c r="DW269" s="19">
        <f t="shared" si="77"/>
        <v>0</v>
      </c>
      <c r="DX269" s="19">
        <f t="shared" si="78"/>
        <v>0</v>
      </c>
      <c r="DY269" s="19">
        <f t="shared" si="79"/>
        <v>0</v>
      </c>
    </row>
    <row r="270" spans="1:129" ht="14.5" customHeight="1" x14ac:dyDescent="0.35">
      <c r="A270">
        <v>2649</v>
      </c>
      <c r="B270" t="s">
        <v>2726</v>
      </c>
      <c r="C270" t="s">
        <v>2727</v>
      </c>
      <c r="D270" t="s">
        <v>2728</v>
      </c>
      <c r="E270" t="s">
        <v>2729</v>
      </c>
      <c r="G270" t="s">
        <v>2730</v>
      </c>
      <c r="H270" t="s">
        <v>2731</v>
      </c>
      <c r="I270">
        <v>2021</v>
      </c>
      <c r="J270" t="s">
        <v>2732</v>
      </c>
      <c r="K270" t="s">
        <v>252</v>
      </c>
      <c r="O270" t="s">
        <v>254</v>
      </c>
      <c r="P270" t="s">
        <v>123</v>
      </c>
      <c r="Q270" t="s">
        <v>2733</v>
      </c>
      <c r="R270" s="53" t="s">
        <v>140</v>
      </c>
      <c r="S270" t="s">
        <v>126</v>
      </c>
      <c r="T270" t="s">
        <v>127</v>
      </c>
      <c r="U270" t="s">
        <v>2734</v>
      </c>
      <c r="V270">
        <v>0</v>
      </c>
      <c r="W270">
        <v>0</v>
      </c>
      <c r="X270">
        <v>0</v>
      </c>
      <c r="Y270">
        <v>0</v>
      </c>
      <c r="Z270">
        <v>0</v>
      </c>
      <c r="AA270">
        <v>0</v>
      </c>
      <c r="AB270">
        <v>0</v>
      </c>
      <c r="AC270">
        <v>0</v>
      </c>
      <c r="AD270">
        <v>0</v>
      </c>
      <c r="AE270">
        <v>0</v>
      </c>
      <c r="AF270">
        <v>0</v>
      </c>
      <c r="AG270" s="28">
        <v>0</v>
      </c>
      <c r="AH270" s="28">
        <v>0</v>
      </c>
      <c r="AI270" s="28">
        <v>0</v>
      </c>
      <c r="AJ270" s="28">
        <v>0</v>
      </c>
      <c r="AK270" s="29">
        <f t="shared" si="64"/>
        <v>0</v>
      </c>
      <c r="AL270" s="30">
        <f t="shared" si="65"/>
        <v>0</v>
      </c>
      <c r="AM270" s="27">
        <v>0</v>
      </c>
      <c r="AN270" s="27">
        <v>0</v>
      </c>
      <c r="AO270" s="27">
        <v>0</v>
      </c>
      <c r="AP270" s="27">
        <v>0</v>
      </c>
      <c r="AQ270" s="27">
        <v>0</v>
      </c>
      <c r="AR270" s="27">
        <v>0</v>
      </c>
      <c r="AS270" s="31">
        <f t="shared" si="66"/>
        <v>0</v>
      </c>
      <c r="AT270" s="32">
        <f t="shared" si="67"/>
        <v>0</v>
      </c>
      <c r="AU270" s="24">
        <v>0</v>
      </c>
      <c r="AV270" s="24">
        <v>0</v>
      </c>
      <c r="AW270" s="24">
        <v>0</v>
      </c>
      <c r="AX270" s="24">
        <v>0</v>
      </c>
      <c r="AY270" s="24">
        <v>1</v>
      </c>
      <c r="AZ270" s="25">
        <f t="shared" si="68"/>
        <v>1</v>
      </c>
      <c r="BA270" s="26">
        <f t="shared" si="69"/>
        <v>1</v>
      </c>
      <c r="BB270" s="23">
        <f t="shared" si="70"/>
        <v>1</v>
      </c>
      <c r="BC270" s="20">
        <f t="shared" si="71"/>
        <v>1</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s="21">
        <v>1</v>
      </c>
      <c r="CR270" s="22">
        <v>0</v>
      </c>
      <c r="CS270" s="20">
        <v>1</v>
      </c>
      <c r="CT270" s="22">
        <v>0</v>
      </c>
      <c r="CU270" s="22">
        <v>0</v>
      </c>
      <c r="CV270" s="22">
        <v>0</v>
      </c>
      <c r="CW270" s="21">
        <v>0</v>
      </c>
      <c r="CX270" s="22">
        <v>0</v>
      </c>
      <c r="CY270" s="22">
        <v>0</v>
      </c>
      <c r="CZ270" s="21">
        <v>0</v>
      </c>
      <c r="DA270" s="22">
        <v>0</v>
      </c>
      <c r="DB270" s="22">
        <v>0</v>
      </c>
      <c r="DC270" s="21">
        <v>0</v>
      </c>
      <c r="DD270" s="22">
        <v>0</v>
      </c>
      <c r="DE270" s="22">
        <v>0</v>
      </c>
      <c r="DF270" s="22">
        <v>0</v>
      </c>
      <c r="DG270" s="21">
        <v>0</v>
      </c>
      <c r="DH270" s="21">
        <v>0</v>
      </c>
      <c r="DI270" s="21">
        <v>0</v>
      </c>
      <c r="DJ270" s="22">
        <v>0</v>
      </c>
      <c r="DK270" s="22">
        <v>0</v>
      </c>
      <c r="DL270" s="22">
        <v>0</v>
      </c>
      <c r="DM270" s="21">
        <v>0</v>
      </c>
      <c r="DN270" s="22">
        <v>0</v>
      </c>
      <c r="DO270" s="22">
        <v>0</v>
      </c>
      <c r="DP270" s="22">
        <v>0</v>
      </c>
      <c r="DQ270" s="21">
        <v>0</v>
      </c>
      <c r="DR270" s="19">
        <f t="shared" si="72"/>
        <v>0</v>
      </c>
      <c r="DS270" s="19">
        <f t="shared" si="73"/>
        <v>0</v>
      </c>
      <c r="DT270" s="20">
        <f t="shared" si="74"/>
        <v>1</v>
      </c>
      <c r="DU270" s="19">
        <f t="shared" si="75"/>
        <v>0</v>
      </c>
      <c r="DV270" s="19">
        <f t="shared" si="76"/>
        <v>0</v>
      </c>
      <c r="DW270" s="19">
        <f t="shared" si="77"/>
        <v>0</v>
      </c>
      <c r="DX270" s="19">
        <f t="shared" si="78"/>
        <v>0</v>
      </c>
      <c r="DY270" s="19">
        <f t="shared" si="79"/>
        <v>0</v>
      </c>
    </row>
    <row r="271" spans="1:129" ht="14.5" customHeight="1" x14ac:dyDescent="0.35">
      <c r="A271">
        <v>2513</v>
      </c>
      <c r="B271" t="s">
        <v>416</v>
      </c>
      <c r="C271" t="s">
        <v>1554</v>
      </c>
      <c r="D271" t="s">
        <v>1555</v>
      </c>
      <c r="E271" t="s">
        <v>1556</v>
      </c>
      <c r="F271" t="s">
        <v>420</v>
      </c>
      <c r="G271" t="s">
        <v>1557</v>
      </c>
      <c r="H271" t="s">
        <v>1558</v>
      </c>
      <c r="I271">
        <v>2021</v>
      </c>
      <c r="J271" t="s">
        <v>1559</v>
      </c>
      <c r="K271" t="s">
        <v>1560</v>
      </c>
      <c r="O271" t="s">
        <v>138</v>
      </c>
      <c r="P271" t="s">
        <v>123</v>
      </c>
      <c r="Q271" t="s">
        <v>1561</v>
      </c>
      <c r="R271" t="s">
        <v>125</v>
      </c>
      <c r="S271" t="s">
        <v>126</v>
      </c>
      <c r="T271" t="s">
        <v>127</v>
      </c>
      <c r="U271" t="s">
        <v>1562</v>
      </c>
      <c r="V271">
        <v>0</v>
      </c>
      <c r="W271">
        <v>0</v>
      </c>
      <c r="X271">
        <v>0</v>
      </c>
      <c r="Y271">
        <v>0</v>
      </c>
      <c r="Z271">
        <v>0</v>
      </c>
      <c r="AA271">
        <v>0</v>
      </c>
      <c r="AB271">
        <v>0</v>
      </c>
      <c r="AC271">
        <v>0</v>
      </c>
      <c r="AD271">
        <v>0</v>
      </c>
      <c r="AE271">
        <v>0</v>
      </c>
      <c r="AF271">
        <v>0</v>
      </c>
      <c r="AG271" s="28">
        <v>0</v>
      </c>
      <c r="AH271" s="28">
        <v>0</v>
      </c>
      <c r="AI271" s="28">
        <v>0</v>
      </c>
      <c r="AJ271" s="28">
        <v>0</v>
      </c>
      <c r="AK271" s="29">
        <f t="shared" si="64"/>
        <v>0</v>
      </c>
      <c r="AL271" s="30">
        <f t="shared" si="65"/>
        <v>0</v>
      </c>
      <c r="AM271" s="27">
        <v>0</v>
      </c>
      <c r="AN271" s="27">
        <v>0</v>
      </c>
      <c r="AO271" s="27">
        <v>0</v>
      </c>
      <c r="AP271" s="27">
        <v>0</v>
      </c>
      <c r="AQ271" s="27">
        <v>0</v>
      </c>
      <c r="AR271" s="27">
        <v>0</v>
      </c>
      <c r="AS271" s="31">
        <f t="shared" si="66"/>
        <v>0</v>
      </c>
      <c r="AT271" s="32">
        <f t="shared" si="67"/>
        <v>0</v>
      </c>
      <c r="AU271" s="24">
        <v>0</v>
      </c>
      <c r="AV271" s="24">
        <v>0</v>
      </c>
      <c r="AW271" s="24">
        <v>0</v>
      </c>
      <c r="AX271" s="24">
        <v>0</v>
      </c>
      <c r="AY271" s="24">
        <v>1</v>
      </c>
      <c r="AZ271" s="25">
        <f t="shared" si="68"/>
        <v>1</v>
      </c>
      <c r="BA271" s="26">
        <f t="shared" si="69"/>
        <v>1</v>
      </c>
      <c r="BB271" s="23">
        <f t="shared" si="70"/>
        <v>1</v>
      </c>
      <c r="BC271" s="20">
        <f t="shared" si="71"/>
        <v>1</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s="21">
        <v>1</v>
      </c>
      <c r="CR271" s="22">
        <v>0</v>
      </c>
      <c r="CS271" s="20">
        <v>1</v>
      </c>
      <c r="CT271" s="22">
        <v>0</v>
      </c>
      <c r="CU271" s="22">
        <v>0</v>
      </c>
      <c r="CV271" s="22">
        <v>0</v>
      </c>
      <c r="CW271" s="21">
        <v>0</v>
      </c>
      <c r="CX271" s="22">
        <v>0</v>
      </c>
      <c r="CY271" s="22">
        <v>0</v>
      </c>
      <c r="CZ271" s="21">
        <v>0</v>
      </c>
      <c r="DA271" s="22">
        <v>0</v>
      </c>
      <c r="DB271" s="22">
        <v>0</v>
      </c>
      <c r="DC271" s="21">
        <v>0</v>
      </c>
      <c r="DD271" s="22">
        <v>0</v>
      </c>
      <c r="DE271" s="22">
        <v>0</v>
      </c>
      <c r="DF271" s="22">
        <v>0</v>
      </c>
      <c r="DG271" s="21">
        <v>0</v>
      </c>
      <c r="DH271" s="21">
        <v>0</v>
      </c>
      <c r="DI271" s="21">
        <v>0</v>
      </c>
      <c r="DJ271" s="22">
        <v>0</v>
      </c>
      <c r="DK271" s="22">
        <v>0</v>
      </c>
      <c r="DL271" s="22">
        <v>0</v>
      </c>
      <c r="DM271" s="21">
        <v>0</v>
      </c>
      <c r="DN271" s="22">
        <v>0</v>
      </c>
      <c r="DO271" s="22">
        <v>0</v>
      </c>
      <c r="DP271" s="22">
        <v>0</v>
      </c>
      <c r="DQ271" s="21">
        <v>0</v>
      </c>
      <c r="DR271" s="19">
        <f t="shared" si="72"/>
        <v>0</v>
      </c>
      <c r="DS271" s="19">
        <f t="shared" si="73"/>
        <v>0</v>
      </c>
      <c r="DT271" s="20">
        <f t="shared" si="74"/>
        <v>1</v>
      </c>
      <c r="DU271" s="19">
        <f t="shared" si="75"/>
        <v>0</v>
      </c>
      <c r="DV271" s="19">
        <f t="shared" si="76"/>
        <v>0</v>
      </c>
      <c r="DW271" s="19">
        <f t="shared" si="77"/>
        <v>0</v>
      </c>
      <c r="DX271" s="19">
        <f t="shared" si="78"/>
        <v>0</v>
      </c>
      <c r="DY271" s="19">
        <f t="shared" si="79"/>
        <v>0</v>
      </c>
    </row>
    <row r="272" spans="1:129" ht="14.5" customHeight="1" x14ac:dyDescent="0.35">
      <c r="A272">
        <v>2442</v>
      </c>
      <c r="B272" t="s">
        <v>244</v>
      </c>
      <c r="C272" t="s">
        <v>909</v>
      </c>
      <c r="D272" t="s">
        <v>910</v>
      </c>
      <c r="E272" t="s">
        <v>911</v>
      </c>
      <c r="G272" t="s">
        <v>912</v>
      </c>
      <c r="H272" t="s">
        <v>913</v>
      </c>
      <c r="I272">
        <v>2021</v>
      </c>
      <c r="J272" t="s">
        <v>914</v>
      </c>
      <c r="K272" t="s">
        <v>444</v>
      </c>
      <c r="L272">
        <v>363</v>
      </c>
      <c r="N272" t="s">
        <v>915</v>
      </c>
      <c r="O272" t="s">
        <v>182</v>
      </c>
      <c r="P272" t="s">
        <v>123</v>
      </c>
      <c r="Q272" t="s">
        <v>916</v>
      </c>
      <c r="R272" t="s">
        <v>125</v>
      </c>
      <c r="S272" t="s">
        <v>126</v>
      </c>
      <c r="T272" t="s">
        <v>127</v>
      </c>
      <c r="U272" t="s">
        <v>484</v>
      </c>
      <c r="V272">
        <v>0</v>
      </c>
      <c r="W272">
        <v>0</v>
      </c>
      <c r="X272">
        <v>0</v>
      </c>
      <c r="Y272">
        <v>0</v>
      </c>
      <c r="Z272">
        <v>0</v>
      </c>
      <c r="AA272">
        <v>0</v>
      </c>
      <c r="AB272">
        <v>0</v>
      </c>
      <c r="AC272">
        <v>0</v>
      </c>
      <c r="AD272">
        <v>0</v>
      </c>
      <c r="AE272">
        <v>0</v>
      </c>
      <c r="AF272">
        <v>0</v>
      </c>
      <c r="AG272" s="28">
        <v>0</v>
      </c>
      <c r="AH272" s="28">
        <v>0</v>
      </c>
      <c r="AI272" s="28">
        <v>0</v>
      </c>
      <c r="AJ272" s="28">
        <v>0</v>
      </c>
      <c r="AK272" s="29">
        <f t="shared" si="64"/>
        <v>0</v>
      </c>
      <c r="AL272" s="30">
        <f t="shared" si="65"/>
        <v>0</v>
      </c>
      <c r="AM272" s="27">
        <v>0</v>
      </c>
      <c r="AN272" s="27">
        <v>0</v>
      </c>
      <c r="AO272" s="27">
        <v>0</v>
      </c>
      <c r="AP272" s="27">
        <v>0</v>
      </c>
      <c r="AQ272" s="27">
        <v>0</v>
      </c>
      <c r="AR272" s="27">
        <v>0</v>
      </c>
      <c r="AS272" s="31">
        <f t="shared" si="66"/>
        <v>0</v>
      </c>
      <c r="AT272" s="32">
        <f t="shared" si="67"/>
        <v>0</v>
      </c>
      <c r="AU272" s="24">
        <v>1</v>
      </c>
      <c r="AV272" s="24">
        <v>0</v>
      </c>
      <c r="AW272" s="24">
        <v>0</v>
      </c>
      <c r="AX272" s="24">
        <v>0</v>
      </c>
      <c r="AY272" s="24">
        <v>0</v>
      </c>
      <c r="AZ272" s="25">
        <f t="shared" si="68"/>
        <v>1</v>
      </c>
      <c r="BA272" s="26">
        <f t="shared" si="69"/>
        <v>1</v>
      </c>
      <c r="BB272" s="23">
        <f t="shared" si="70"/>
        <v>1</v>
      </c>
      <c r="BC272" s="20">
        <f t="shared" si="71"/>
        <v>1</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s="21">
        <v>1</v>
      </c>
      <c r="CR272" s="22">
        <v>0</v>
      </c>
      <c r="CS272" s="20">
        <v>1</v>
      </c>
      <c r="CT272" s="22">
        <v>0</v>
      </c>
      <c r="CU272" s="22">
        <v>0</v>
      </c>
      <c r="CV272" s="22">
        <v>0</v>
      </c>
      <c r="CW272" s="21">
        <v>0</v>
      </c>
      <c r="CX272" s="22">
        <v>0</v>
      </c>
      <c r="CY272" s="22">
        <v>0</v>
      </c>
      <c r="CZ272" s="21">
        <v>0</v>
      </c>
      <c r="DA272" s="22">
        <v>0</v>
      </c>
      <c r="DB272" s="22">
        <v>0</v>
      </c>
      <c r="DC272" s="21">
        <v>0</v>
      </c>
      <c r="DD272" s="22">
        <v>0</v>
      </c>
      <c r="DE272" s="22">
        <v>0</v>
      </c>
      <c r="DF272" s="22">
        <v>0</v>
      </c>
      <c r="DG272" s="21">
        <v>0</v>
      </c>
      <c r="DH272" s="21">
        <v>0</v>
      </c>
      <c r="DI272" s="21">
        <v>0</v>
      </c>
      <c r="DJ272" s="22">
        <v>0</v>
      </c>
      <c r="DK272" s="22">
        <v>0</v>
      </c>
      <c r="DL272" s="22">
        <v>0</v>
      </c>
      <c r="DM272" s="21">
        <v>0</v>
      </c>
      <c r="DN272" s="22">
        <v>0</v>
      </c>
      <c r="DO272" s="22">
        <v>0</v>
      </c>
      <c r="DP272" s="22">
        <v>0</v>
      </c>
      <c r="DQ272" s="21">
        <v>0</v>
      </c>
      <c r="DR272" s="19">
        <f t="shared" si="72"/>
        <v>0</v>
      </c>
      <c r="DS272" s="19">
        <f t="shared" si="73"/>
        <v>0</v>
      </c>
      <c r="DT272" s="20">
        <f t="shared" si="74"/>
        <v>1</v>
      </c>
      <c r="DU272" s="19">
        <f t="shared" si="75"/>
        <v>0</v>
      </c>
      <c r="DV272" s="19">
        <f t="shared" si="76"/>
        <v>0</v>
      </c>
      <c r="DW272" s="19">
        <f t="shared" si="77"/>
        <v>0</v>
      </c>
      <c r="DX272" s="19">
        <f t="shared" si="78"/>
        <v>0</v>
      </c>
      <c r="DY272" s="19">
        <f t="shared" si="79"/>
        <v>0</v>
      </c>
    </row>
    <row r="273" spans="1:129" ht="14.5" customHeight="1" x14ac:dyDescent="0.35">
      <c r="A273">
        <v>2538</v>
      </c>
      <c r="B273" t="s">
        <v>244</v>
      </c>
      <c r="C273" t="s">
        <v>1780</v>
      </c>
      <c r="D273" t="s">
        <v>1781</v>
      </c>
      <c r="E273" t="s">
        <v>1782</v>
      </c>
      <c r="G273" t="s">
        <v>1783</v>
      </c>
      <c r="H273" t="s">
        <v>1631</v>
      </c>
      <c r="I273">
        <v>2021</v>
      </c>
      <c r="J273" t="s">
        <v>1784</v>
      </c>
      <c r="K273" t="s">
        <v>1785</v>
      </c>
      <c r="L273">
        <v>9</v>
      </c>
      <c r="N273" t="s">
        <v>1786</v>
      </c>
      <c r="O273" t="s">
        <v>1193</v>
      </c>
      <c r="P273" t="s">
        <v>123</v>
      </c>
      <c r="Q273" t="s">
        <v>1787</v>
      </c>
      <c r="R273" t="s">
        <v>140</v>
      </c>
      <c r="S273" t="s">
        <v>126</v>
      </c>
      <c r="T273" t="s">
        <v>127</v>
      </c>
      <c r="U273" t="s">
        <v>1788</v>
      </c>
      <c r="V273">
        <v>0</v>
      </c>
      <c r="W273">
        <v>0</v>
      </c>
      <c r="X273">
        <v>0</v>
      </c>
      <c r="Y273">
        <v>0</v>
      </c>
      <c r="Z273">
        <v>0</v>
      </c>
      <c r="AA273">
        <v>0</v>
      </c>
      <c r="AB273">
        <v>0</v>
      </c>
      <c r="AC273">
        <v>0</v>
      </c>
      <c r="AD273">
        <v>0</v>
      </c>
      <c r="AE273">
        <v>0</v>
      </c>
      <c r="AF273">
        <v>0</v>
      </c>
      <c r="AG273" s="28">
        <v>0</v>
      </c>
      <c r="AH273" s="28">
        <v>0</v>
      </c>
      <c r="AI273" s="28">
        <v>0</v>
      </c>
      <c r="AJ273" s="28">
        <v>0</v>
      </c>
      <c r="AK273" s="29">
        <f t="shared" si="64"/>
        <v>0</v>
      </c>
      <c r="AL273" s="30">
        <f t="shared" si="65"/>
        <v>0</v>
      </c>
      <c r="AM273" s="27">
        <v>0</v>
      </c>
      <c r="AN273" s="27">
        <v>0</v>
      </c>
      <c r="AO273" s="27">
        <v>0</v>
      </c>
      <c r="AP273" s="27">
        <v>0</v>
      </c>
      <c r="AQ273" s="27">
        <v>0</v>
      </c>
      <c r="AR273" s="27">
        <v>0</v>
      </c>
      <c r="AS273" s="31">
        <f t="shared" si="66"/>
        <v>0</v>
      </c>
      <c r="AT273" s="32">
        <f t="shared" si="67"/>
        <v>0</v>
      </c>
      <c r="AU273" s="24">
        <v>0</v>
      </c>
      <c r="AV273" s="24">
        <v>0</v>
      </c>
      <c r="AW273" s="24">
        <v>1</v>
      </c>
      <c r="AX273" s="24">
        <v>0</v>
      </c>
      <c r="AY273" s="24">
        <v>0</v>
      </c>
      <c r="AZ273" s="25">
        <f t="shared" si="68"/>
        <v>1</v>
      </c>
      <c r="BA273" s="26">
        <f t="shared" si="69"/>
        <v>1</v>
      </c>
      <c r="BB273" s="23">
        <f t="shared" si="70"/>
        <v>1</v>
      </c>
      <c r="BC273" s="20">
        <f t="shared" si="71"/>
        <v>1</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0</v>
      </c>
      <c r="CK273">
        <v>0</v>
      </c>
      <c r="CL273">
        <v>0</v>
      </c>
      <c r="CM273">
        <v>0</v>
      </c>
      <c r="CN273">
        <v>0</v>
      </c>
      <c r="CO273">
        <v>0</v>
      </c>
      <c r="CP273">
        <v>0</v>
      </c>
      <c r="CQ273" s="21">
        <v>1</v>
      </c>
      <c r="CR273" s="22">
        <v>0</v>
      </c>
      <c r="CS273" s="20">
        <v>1</v>
      </c>
      <c r="CT273" s="22">
        <v>0</v>
      </c>
      <c r="CU273" s="22">
        <v>0</v>
      </c>
      <c r="CV273" s="22">
        <v>0</v>
      </c>
      <c r="CW273" s="21">
        <v>0</v>
      </c>
      <c r="CX273" s="22">
        <v>0</v>
      </c>
      <c r="CY273" s="22">
        <v>0</v>
      </c>
      <c r="CZ273" s="21">
        <v>0</v>
      </c>
      <c r="DA273" s="22">
        <v>0</v>
      </c>
      <c r="DB273" s="22">
        <v>0</v>
      </c>
      <c r="DC273" s="21">
        <v>0</v>
      </c>
      <c r="DD273" s="22">
        <v>0</v>
      </c>
      <c r="DE273" s="22">
        <v>0</v>
      </c>
      <c r="DF273" s="22">
        <v>0</v>
      </c>
      <c r="DG273" s="21">
        <v>0</v>
      </c>
      <c r="DH273" s="21">
        <v>0</v>
      </c>
      <c r="DI273" s="21">
        <v>0</v>
      </c>
      <c r="DJ273" s="22">
        <v>0</v>
      </c>
      <c r="DK273" s="22">
        <v>0</v>
      </c>
      <c r="DL273" s="22">
        <v>0</v>
      </c>
      <c r="DM273" s="21">
        <v>0</v>
      </c>
      <c r="DN273" s="22">
        <v>0</v>
      </c>
      <c r="DO273" s="22">
        <v>0</v>
      </c>
      <c r="DP273" s="22">
        <v>0</v>
      </c>
      <c r="DQ273" s="21">
        <v>0</v>
      </c>
      <c r="DR273" s="19">
        <f t="shared" si="72"/>
        <v>0</v>
      </c>
      <c r="DS273" s="19">
        <f t="shared" si="73"/>
        <v>0</v>
      </c>
      <c r="DT273" s="20">
        <f t="shared" si="74"/>
        <v>1</v>
      </c>
      <c r="DU273" s="19">
        <f t="shared" si="75"/>
        <v>0</v>
      </c>
      <c r="DV273" s="19">
        <f t="shared" si="76"/>
        <v>0</v>
      </c>
      <c r="DW273" s="19">
        <f t="shared" si="77"/>
        <v>0</v>
      </c>
      <c r="DX273" s="19">
        <f t="shared" si="78"/>
        <v>0</v>
      </c>
      <c r="DY273" s="19">
        <f t="shared" si="79"/>
        <v>0</v>
      </c>
    </row>
    <row r="274" spans="1:129" ht="14.5" customHeight="1" x14ac:dyDescent="0.35">
      <c r="A274">
        <v>2647</v>
      </c>
      <c r="B274" t="s">
        <v>276</v>
      </c>
      <c r="C274" t="s">
        <v>2708</v>
      </c>
      <c r="D274" t="s">
        <v>2709</v>
      </c>
      <c r="E274" t="s">
        <v>2710</v>
      </c>
      <c r="F274" t="s">
        <v>2711</v>
      </c>
      <c r="G274" t="s">
        <v>2712</v>
      </c>
      <c r="H274" t="s">
        <v>373</v>
      </c>
      <c r="I274">
        <v>2021</v>
      </c>
      <c r="J274" t="s">
        <v>2713</v>
      </c>
      <c r="K274" t="s">
        <v>2714</v>
      </c>
      <c r="L274">
        <v>52</v>
      </c>
      <c r="N274" t="s">
        <v>2715</v>
      </c>
      <c r="P274" t="s">
        <v>192</v>
      </c>
      <c r="Q274" t="s">
        <v>2716</v>
      </c>
      <c r="R274" t="s">
        <v>140</v>
      </c>
      <c r="S274" t="s">
        <v>377</v>
      </c>
      <c r="T274" t="s">
        <v>378</v>
      </c>
      <c r="U274" t="s">
        <v>2717</v>
      </c>
      <c r="V274">
        <v>0</v>
      </c>
      <c r="W274">
        <v>0</v>
      </c>
      <c r="X274">
        <v>0</v>
      </c>
      <c r="Y274">
        <v>0</v>
      </c>
      <c r="Z274">
        <v>0</v>
      </c>
      <c r="AA274">
        <v>0</v>
      </c>
      <c r="AB274">
        <v>0</v>
      </c>
      <c r="AC274">
        <v>0</v>
      </c>
      <c r="AD274">
        <v>0</v>
      </c>
      <c r="AE274">
        <v>0</v>
      </c>
      <c r="AF274">
        <v>1</v>
      </c>
      <c r="AG274" s="28">
        <v>0</v>
      </c>
      <c r="AH274" s="28">
        <v>0</v>
      </c>
      <c r="AI274" s="28">
        <v>0</v>
      </c>
      <c r="AJ274" s="28">
        <v>0</v>
      </c>
      <c r="AK274" s="29">
        <f t="shared" si="64"/>
        <v>0</v>
      </c>
      <c r="AL274" s="30">
        <f t="shared" si="65"/>
        <v>0</v>
      </c>
      <c r="AM274" s="27">
        <v>0</v>
      </c>
      <c r="AN274" s="27">
        <v>0</v>
      </c>
      <c r="AO274" s="27">
        <v>0</v>
      </c>
      <c r="AP274" s="27">
        <v>0</v>
      </c>
      <c r="AQ274" s="27">
        <v>0</v>
      </c>
      <c r="AR274" s="27">
        <v>0</v>
      </c>
      <c r="AS274" s="31">
        <f t="shared" si="66"/>
        <v>0</v>
      </c>
      <c r="AT274" s="32">
        <f t="shared" si="67"/>
        <v>0</v>
      </c>
      <c r="AU274" s="24">
        <v>1</v>
      </c>
      <c r="AV274" s="24">
        <v>0</v>
      </c>
      <c r="AW274" s="24">
        <v>0</v>
      </c>
      <c r="AX274" s="24">
        <v>0</v>
      </c>
      <c r="AY274" s="24">
        <v>0</v>
      </c>
      <c r="AZ274" s="25">
        <f t="shared" si="68"/>
        <v>1</v>
      </c>
      <c r="BA274" s="26">
        <f t="shared" si="69"/>
        <v>1</v>
      </c>
      <c r="BB274" s="23">
        <f t="shared" si="70"/>
        <v>1</v>
      </c>
      <c r="BC274" s="20">
        <f t="shared" si="71"/>
        <v>1</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0</v>
      </c>
      <c r="CH274">
        <v>0</v>
      </c>
      <c r="CI274">
        <v>0</v>
      </c>
      <c r="CJ274">
        <v>0</v>
      </c>
      <c r="CK274">
        <v>1</v>
      </c>
      <c r="CL274">
        <v>0</v>
      </c>
      <c r="CM274">
        <v>0</v>
      </c>
      <c r="CN274">
        <v>0</v>
      </c>
      <c r="CO274">
        <v>0</v>
      </c>
      <c r="CP274">
        <v>0</v>
      </c>
      <c r="CQ274" s="21">
        <v>0</v>
      </c>
      <c r="CR274" s="22">
        <v>0</v>
      </c>
      <c r="CS274" s="20">
        <v>0</v>
      </c>
      <c r="CT274" s="22">
        <v>0</v>
      </c>
      <c r="CU274" s="22">
        <v>0</v>
      </c>
      <c r="CV274" s="22">
        <v>0</v>
      </c>
      <c r="CW274" s="21">
        <v>0</v>
      </c>
      <c r="CX274" s="22">
        <v>0</v>
      </c>
      <c r="CY274" s="22">
        <v>0</v>
      </c>
      <c r="CZ274" s="21">
        <v>0</v>
      </c>
      <c r="DA274" s="22">
        <v>0</v>
      </c>
      <c r="DB274" s="22">
        <v>0</v>
      </c>
      <c r="DC274" s="21">
        <v>1</v>
      </c>
      <c r="DD274" s="22">
        <v>0</v>
      </c>
      <c r="DE274" s="22">
        <v>0</v>
      </c>
      <c r="DF274" s="22">
        <v>1</v>
      </c>
      <c r="DG274" s="21">
        <v>0</v>
      </c>
      <c r="DH274" s="21">
        <v>0</v>
      </c>
      <c r="DI274" s="21">
        <v>0</v>
      </c>
      <c r="DJ274" s="22">
        <v>0</v>
      </c>
      <c r="DK274" s="22">
        <v>0</v>
      </c>
      <c r="DL274" s="22">
        <v>0</v>
      </c>
      <c r="DM274" s="21">
        <v>0</v>
      </c>
      <c r="DN274" s="22">
        <v>0</v>
      </c>
      <c r="DO274" s="22">
        <v>0</v>
      </c>
      <c r="DP274" s="22">
        <v>0</v>
      </c>
      <c r="DQ274" s="21">
        <v>0</v>
      </c>
      <c r="DR274" s="19">
        <f t="shared" si="72"/>
        <v>0</v>
      </c>
      <c r="DS274" s="19">
        <f t="shared" si="73"/>
        <v>0</v>
      </c>
      <c r="DT274" s="20">
        <f t="shared" si="74"/>
        <v>0</v>
      </c>
      <c r="DU274" s="19">
        <f t="shared" si="75"/>
        <v>0</v>
      </c>
      <c r="DV274" s="19">
        <f t="shared" si="76"/>
        <v>0</v>
      </c>
      <c r="DW274" s="19">
        <f t="shared" si="77"/>
        <v>0</v>
      </c>
      <c r="DX274" s="19">
        <f t="shared" si="78"/>
        <v>0</v>
      </c>
      <c r="DY274" s="19">
        <f t="shared" si="79"/>
        <v>0</v>
      </c>
    </row>
    <row r="275" spans="1:129" ht="14.5" customHeight="1" x14ac:dyDescent="0.35">
      <c r="A275">
        <v>2502</v>
      </c>
      <c r="B275" t="s">
        <v>244</v>
      </c>
      <c r="C275" t="s">
        <v>1453</v>
      </c>
      <c r="D275" t="s">
        <v>1454</v>
      </c>
      <c r="E275" t="s">
        <v>1455</v>
      </c>
      <c r="F275" t="s">
        <v>1456</v>
      </c>
      <c r="G275" t="s">
        <v>1457</v>
      </c>
      <c r="H275" t="s">
        <v>1458</v>
      </c>
      <c r="I275">
        <v>2021</v>
      </c>
      <c r="J275" t="s">
        <v>1459</v>
      </c>
      <c r="K275" t="s">
        <v>1460</v>
      </c>
      <c r="L275">
        <v>33</v>
      </c>
      <c r="N275" t="s">
        <v>1461</v>
      </c>
      <c r="O275" t="s">
        <v>182</v>
      </c>
      <c r="P275" t="s">
        <v>123</v>
      </c>
      <c r="Q275" t="s">
        <v>1462</v>
      </c>
      <c r="R275" t="s">
        <v>125</v>
      </c>
      <c r="S275" t="s">
        <v>126</v>
      </c>
      <c r="T275" t="s">
        <v>127</v>
      </c>
      <c r="U275" t="s">
        <v>1463</v>
      </c>
      <c r="V275">
        <v>0</v>
      </c>
      <c r="W275">
        <v>0</v>
      </c>
      <c r="X275">
        <v>0</v>
      </c>
      <c r="Y275">
        <v>0</v>
      </c>
      <c r="Z275">
        <v>0</v>
      </c>
      <c r="AA275">
        <v>0</v>
      </c>
      <c r="AB275">
        <v>0</v>
      </c>
      <c r="AC275">
        <v>0</v>
      </c>
      <c r="AD275">
        <v>0</v>
      </c>
      <c r="AE275">
        <v>0</v>
      </c>
      <c r="AF275">
        <v>0</v>
      </c>
      <c r="AG275" s="28">
        <v>0</v>
      </c>
      <c r="AH275" s="28">
        <v>0</v>
      </c>
      <c r="AI275" s="28">
        <v>0</v>
      </c>
      <c r="AJ275" s="28">
        <v>0</v>
      </c>
      <c r="AK275" s="29">
        <f t="shared" si="64"/>
        <v>0</v>
      </c>
      <c r="AL275" s="30">
        <f t="shared" si="65"/>
        <v>0</v>
      </c>
      <c r="AM275" s="27">
        <v>0</v>
      </c>
      <c r="AN275" s="27">
        <v>0</v>
      </c>
      <c r="AO275" s="27">
        <v>0</v>
      </c>
      <c r="AP275" s="27">
        <v>0</v>
      </c>
      <c r="AQ275" s="27">
        <v>0</v>
      </c>
      <c r="AR275" s="27">
        <v>0</v>
      </c>
      <c r="AS275" s="31">
        <f t="shared" si="66"/>
        <v>0</v>
      </c>
      <c r="AT275" s="32">
        <f t="shared" si="67"/>
        <v>0</v>
      </c>
      <c r="AU275" s="24">
        <v>0</v>
      </c>
      <c r="AV275" s="24">
        <v>0</v>
      </c>
      <c r="AW275" s="24">
        <v>1</v>
      </c>
      <c r="AX275" s="24">
        <v>0</v>
      </c>
      <c r="AY275" s="24">
        <v>0</v>
      </c>
      <c r="AZ275" s="25">
        <f t="shared" si="68"/>
        <v>1</v>
      </c>
      <c r="BA275" s="26">
        <f t="shared" si="69"/>
        <v>1</v>
      </c>
      <c r="BB275" s="23">
        <f t="shared" si="70"/>
        <v>1</v>
      </c>
      <c r="BC275" s="20">
        <f t="shared" si="71"/>
        <v>1</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0</v>
      </c>
      <c r="CL275">
        <v>0</v>
      </c>
      <c r="CM275">
        <v>0</v>
      </c>
      <c r="CN275">
        <v>0</v>
      </c>
      <c r="CO275">
        <v>0</v>
      </c>
      <c r="CP275">
        <v>0</v>
      </c>
      <c r="CQ275" s="21">
        <v>1</v>
      </c>
      <c r="CR275" s="22">
        <v>0</v>
      </c>
      <c r="CS275" s="20">
        <v>1</v>
      </c>
      <c r="CT275" s="22">
        <v>0</v>
      </c>
      <c r="CU275" s="22">
        <v>0</v>
      </c>
      <c r="CV275" s="22">
        <v>0</v>
      </c>
      <c r="CW275" s="21">
        <v>0</v>
      </c>
      <c r="CX275" s="22">
        <v>0</v>
      </c>
      <c r="CY275" s="22">
        <v>0</v>
      </c>
      <c r="CZ275" s="21">
        <v>0</v>
      </c>
      <c r="DA275" s="22">
        <v>0</v>
      </c>
      <c r="DB275" s="22">
        <v>0</v>
      </c>
      <c r="DC275" s="21">
        <v>0</v>
      </c>
      <c r="DD275" s="22">
        <v>0</v>
      </c>
      <c r="DE275" s="22">
        <v>0</v>
      </c>
      <c r="DF275" s="22">
        <v>0</v>
      </c>
      <c r="DG275" s="21">
        <v>0</v>
      </c>
      <c r="DH275" s="21">
        <v>0</v>
      </c>
      <c r="DI275" s="21">
        <v>0</v>
      </c>
      <c r="DJ275" s="22">
        <v>0</v>
      </c>
      <c r="DK275" s="22">
        <v>0</v>
      </c>
      <c r="DL275" s="22">
        <v>0</v>
      </c>
      <c r="DM275" s="21">
        <v>0</v>
      </c>
      <c r="DN275" s="22">
        <v>0</v>
      </c>
      <c r="DO275" s="22">
        <v>0</v>
      </c>
      <c r="DP275" s="22">
        <v>0</v>
      </c>
      <c r="DQ275" s="21">
        <v>0</v>
      </c>
      <c r="DR275" s="19">
        <f t="shared" si="72"/>
        <v>0</v>
      </c>
      <c r="DS275" s="19">
        <f t="shared" si="73"/>
        <v>0</v>
      </c>
      <c r="DT275" s="20">
        <f t="shared" si="74"/>
        <v>1</v>
      </c>
      <c r="DU275" s="19">
        <f t="shared" si="75"/>
        <v>0</v>
      </c>
      <c r="DV275" s="19">
        <f t="shared" si="76"/>
        <v>0</v>
      </c>
      <c r="DW275" s="19">
        <f t="shared" si="77"/>
        <v>0</v>
      </c>
      <c r="DX275" s="19">
        <f t="shared" si="78"/>
        <v>0</v>
      </c>
      <c r="DY275" s="19">
        <f t="shared" si="79"/>
        <v>0</v>
      </c>
    </row>
    <row r="276" spans="1:129" ht="14.5" customHeight="1" x14ac:dyDescent="0.35">
      <c r="A276">
        <v>2405</v>
      </c>
      <c r="B276" t="s">
        <v>244</v>
      </c>
      <c r="C276" t="s">
        <v>571</v>
      </c>
      <c r="D276" t="s">
        <v>572</v>
      </c>
      <c r="E276" t="s">
        <v>573</v>
      </c>
      <c r="F276" t="s">
        <v>574</v>
      </c>
      <c r="G276" t="s">
        <v>575</v>
      </c>
      <c r="H276" t="s">
        <v>576</v>
      </c>
      <c r="I276">
        <v>2021</v>
      </c>
      <c r="J276" t="s">
        <v>577</v>
      </c>
      <c r="K276" t="s">
        <v>578</v>
      </c>
      <c r="L276">
        <v>46</v>
      </c>
      <c r="M276">
        <v>3</v>
      </c>
      <c r="O276" t="s">
        <v>138</v>
      </c>
      <c r="P276" t="s">
        <v>123</v>
      </c>
      <c r="Q276" t="s">
        <v>579</v>
      </c>
      <c r="R276" t="s">
        <v>140</v>
      </c>
      <c r="S276" t="s">
        <v>126</v>
      </c>
      <c r="T276" t="s">
        <v>127</v>
      </c>
      <c r="U276" t="s">
        <v>580</v>
      </c>
      <c r="V276">
        <v>0</v>
      </c>
      <c r="W276">
        <v>0</v>
      </c>
      <c r="X276">
        <v>0</v>
      </c>
      <c r="Y276">
        <v>0</v>
      </c>
      <c r="Z276">
        <v>0</v>
      </c>
      <c r="AA276">
        <v>0</v>
      </c>
      <c r="AB276">
        <v>0</v>
      </c>
      <c r="AC276">
        <v>0</v>
      </c>
      <c r="AD276">
        <v>0</v>
      </c>
      <c r="AE276">
        <v>0</v>
      </c>
      <c r="AF276">
        <v>0</v>
      </c>
      <c r="AG276" s="28">
        <v>0</v>
      </c>
      <c r="AH276" s="28">
        <v>0</v>
      </c>
      <c r="AI276" s="28">
        <v>0</v>
      </c>
      <c r="AJ276" s="28">
        <v>0</v>
      </c>
      <c r="AK276" s="29">
        <f t="shared" si="64"/>
        <v>0</v>
      </c>
      <c r="AL276" s="30">
        <f t="shared" si="65"/>
        <v>0</v>
      </c>
      <c r="AM276" s="27">
        <v>0</v>
      </c>
      <c r="AN276" s="27">
        <v>0</v>
      </c>
      <c r="AO276" s="27">
        <v>0</v>
      </c>
      <c r="AP276" s="27">
        <v>0</v>
      </c>
      <c r="AQ276" s="27">
        <v>0</v>
      </c>
      <c r="AR276" s="27">
        <v>0</v>
      </c>
      <c r="AS276" s="31">
        <f t="shared" si="66"/>
        <v>0</v>
      </c>
      <c r="AT276" s="32">
        <f t="shared" si="67"/>
        <v>0</v>
      </c>
      <c r="AU276" s="24">
        <v>0</v>
      </c>
      <c r="AV276" s="24">
        <v>0</v>
      </c>
      <c r="AW276" s="24">
        <v>0</v>
      </c>
      <c r="AX276" s="24">
        <v>0</v>
      </c>
      <c r="AY276" s="24">
        <v>1</v>
      </c>
      <c r="AZ276" s="25">
        <f t="shared" si="68"/>
        <v>1</v>
      </c>
      <c r="BA276" s="26">
        <f t="shared" si="69"/>
        <v>1</v>
      </c>
      <c r="BB276" s="23">
        <f t="shared" si="70"/>
        <v>1</v>
      </c>
      <c r="BC276" s="20">
        <f t="shared" si="71"/>
        <v>1</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0</v>
      </c>
      <c r="CH276">
        <v>0</v>
      </c>
      <c r="CI276">
        <v>0</v>
      </c>
      <c r="CJ276">
        <v>0</v>
      </c>
      <c r="CK276">
        <v>0</v>
      </c>
      <c r="CL276">
        <v>0</v>
      </c>
      <c r="CM276">
        <v>0</v>
      </c>
      <c r="CN276">
        <v>0</v>
      </c>
      <c r="CO276">
        <v>0</v>
      </c>
      <c r="CP276">
        <v>0</v>
      </c>
      <c r="CQ276" s="21">
        <v>1</v>
      </c>
      <c r="CR276" s="22">
        <v>0</v>
      </c>
      <c r="CS276" s="20">
        <v>1</v>
      </c>
      <c r="CT276" s="22">
        <v>0</v>
      </c>
      <c r="CU276" s="22">
        <v>0</v>
      </c>
      <c r="CV276" s="22">
        <v>0</v>
      </c>
      <c r="CW276" s="21">
        <v>0</v>
      </c>
      <c r="CX276" s="22">
        <v>0</v>
      </c>
      <c r="CY276" s="22">
        <v>0</v>
      </c>
      <c r="CZ276" s="21">
        <v>0</v>
      </c>
      <c r="DA276" s="22">
        <v>0</v>
      </c>
      <c r="DB276" s="22">
        <v>0</v>
      </c>
      <c r="DC276" s="21">
        <v>0</v>
      </c>
      <c r="DD276" s="22">
        <v>0</v>
      </c>
      <c r="DE276" s="22">
        <v>0</v>
      </c>
      <c r="DF276" s="22">
        <v>0</v>
      </c>
      <c r="DG276" s="21">
        <v>0</v>
      </c>
      <c r="DH276" s="21">
        <v>0</v>
      </c>
      <c r="DI276" s="21">
        <v>0</v>
      </c>
      <c r="DJ276" s="22">
        <v>0</v>
      </c>
      <c r="DK276" s="22">
        <v>0</v>
      </c>
      <c r="DL276" s="22">
        <v>0</v>
      </c>
      <c r="DM276" s="21">
        <v>0</v>
      </c>
      <c r="DN276" s="22">
        <v>0</v>
      </c>
      <c r="DO276" s="22">
        <v>0</v>
      </c>
      <c r="DP276" s="22">
        <v>0</v>
      </c>
      <c r="DQ276" s="21">
        <v>0</v>
      </c>
      <c r="DR276" s="19">
        <f t="shared" si="72"/>
        <v>0</v>
      </c>
      <c r="DS276" s="19">
        <f t="shared" si="73"/>
        <v>0</v>
      </c>
      <c r="DT276" s="20">
        <f t="shared" si="74"/>
        <v>1</v>
      </c>
      <c r="DU276" s="19">
        <f t="shared" si="75"/>
        <v>0</v>
      </c>
      <c r="DV276" s="19">
        <f t="shared" si="76"/>
        <v>0</v>
      </c>
      <c r="DW276" s="19">
        <f t="shared" si="77"/>
        <v>0</v>
      </c>
      <c r="DX276" s="19">
        <f t="shared" si="78"/>
        <v>0</v>
      </c>
      <c r="DY276" s="19">
        <f t="shared" si="79"/>
        <v>0</v>
      </c>
    </row>
    <row r="277" spans="1:129" ht="14.5" customHeight="1" x14ac:dyDescent="0.35">
      <c r="A277">
        <v>2575</v>
      </c>
      <c r="B277" t="s">
        <v>113</v>
      </c>
      <c r="C277" t="s">
        <v>2106</v>
      </c>
      <c r="D277" t="s">
        <v>2107</v>
      </c>
      <c r="E277" t="s">
        <v>2108</v>
      </c>
      <c r="F277" t="s">
        <v>117</v>
      </c>
      <c r="G277" t="s">
        <v>2109</v>
      </c>
      <c r="H277" t="s">
        <v>2110</v>
      </c>
      <c r="I277">
        <v>2021</v>
      </c>
      <c r="J277" t="s">
        <v>2111</v>
      </c>
      <c r="K277" t="s">
        <v>2112</v>
      </c>
      <c r="O277" t="s">
        <v>122</v>
      </c>
      <c r="P277" t="s">
        <v>123</v>
      </c>
      <c r="Q277" t="s">
        <v>2113</v>
      </c>
      <c r="R277" t="s">
        <v>140</v>
      </c>
      <c r="S277" t="s">
        <v>126</v>
      </c>
      <c r="T277" t="s">
        <v>127</v>
      </c>
      <c r="U277" t="s">
        <v>330</v>
      </c>
      <c r="V277">
        <v>0</v>
      </c>
      <c r="W277">
        <v>0</v>
      </c>
      <c r="X277">
        <v>0</v>
      </c>
      <c r="Y277">
        <v>0</v>
      </c>
      <c r="Z277">
        <v>0</v>
      </c>
      <c r="AA277">
        <v>0</v>
      </c>
      <c r="AB277">
        <v>0</v>
      </c>
      <c r="AC277">
        <v>0</v>
      </c>
      <c r="AD277">
        <v>0</v>
      </c>
      <c r="AE277">
        <v>0</v>
      </c>
      <c r="AF277">
        <v>0</v>
      </c>
      <c r="AG277" s="28">
        <v>0</v>
      </c>
      <c r="AH277" s="28">
        <v>0</v>
      </c>
      <c r="AI277" s="28">
        <v>0</v>
      </c>
      <c r="AJ277" s="28">
        <v>0</v>
      </c>
      <c r="AK277" s="29">
        <f t="shared" si="64"/>
        <v>0</v>
      </c>
      <c r="AL277" s="30">
        <f t="shared" si="65"/>
        <v>0</v>
      </c>
      <c r="AM277" s="27">
        <v>0</v>
      </c>
      <c r="AN277" s="27">
        <v>0</v>
      </c>
      <c r="AO277" s="27">
        <v>0</v>
      </c>
      <c r="AP277" s="27">
        <v>0</v>
      </c>
      <c r="AQ277" s="27">
        <v>0</v>
      </c>
      <c r="AR277" s="27">
        <v>0</v>
      </c>
      <c r="AS277" s="31">
        <f t="shared" si="66"/>
        <v>0</v>
      </c>
      <c r="AT277" s="32">
        <f t="shared" si="67"/>
        <v>0</v>
      </c>
      <c r="AU277" s="24">
        <v>0</v>
      </c>
      <c r="AV277" s="24">
        <v>1</v>
      </c>
      <c r="AW277" s="24">
        <v>0</v>
      </c>
      <c r="AX277" s="24">
        <v>0</v>
      </c>
      <c r="AY277" s="24">
        <v>0</v>
      </c>
      <c r="AZ277" s="25">
        <f t="shared" si="68"/>
        <v>1</v>
      </c>
      <c r="BA277" s="26">
        <f t="shared" si="69"/>
        <v>1</v>
      </c>
      <c r="BB277" s="23">
        <f t="shared" si="70"/>
        <v>1</v>
      </c>
      <c r="BC277" s="20">
        <f t="shared" si="71"/>
        <v>1</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s="21">
        <v>1</v>
      </c>
      <c r="CR277" s="22">
        <v>0</v>
      </c>
      <c r="CS277" s="20">
        <v>1</v>
      </c>
      <c r="CT277" s="22">
        <v>0</v>
      </c>
      <c r="CU277" s="22">
        <v>0</v>
      </c>
      <c r="CV277" s="22">
        <v>0</v>
      </c>
      <c r="CW277" s="21">
        <v>0</v>
      </c>
      <c r="CX277" s="22">
        <v>0</v>
      </c>
      <c r="CY277" s="22">
        <v>0</v>
      </c>
      <c r="CZ277" s="21">
        <v>0</v>
      </c>
      <c r="DA277" s="22">
        <v>0</v>
      </c>
      <c r="DB277" s="22">
        <v>0</v>
      </c>
      <c r="DC277" s="21">
        <v>0</v>
      </c>
      <c r="DD277" s="22">
        <v>0</v>
      </c>
      <c r="DE277" s="22">
        <v>0</v>
      </c>
      <c r="DF277" s="22">
        <v>0</v>
      </c>
      <c r="DG277" s="21">
        <v>0</v>
      </c>
      <c r="DH277" s="21">
        <v>0</v>
      </c>
      <c r="DI277" s="21">
        <v>0</v>
      </c>
      <c r="DJ277" s="22">
        <v>0</v>
      </c>
      <c r="DK277" s="22">
        <v>0</v>
      </c>
      <c r="DL277" s="22">
        <v>0</v>
      </c>
      <c r="DM277" s="21">
        <v>0</v>
      </c>
      <c r="DN277" s="22">
        <v>0</v>
      </c>
      <c r="DO277" s="22">
        <v>0</v>
      </c>
      <c r="DP277" s="22">
        <v>0</v>
      </c>
      <c r="DQ277" s="21">
        <v>0</v>
      </c>
      <c r="DR277" s="19">
        <f t="shared" si="72"/>
        <v>0</v>
      </c>
      <c r="DS277" s="19">
        <f t="shared" si="73"/>
        <v>0</v>
      </c>
      <c r="DT277" s="20">
        <f t="shared" si="74"/>
        <v>1</v>
      </c>
      <c r="DU277" s="19">
        <f t="shared" si="75"/>
        <v>0</v>
      </c>
      <c r="DV277" s="19">
        <f t="shared" si="76"/>
        <v>0</v>
      </c>
      <c r="DW277" s="19">
        <f t="shared" si="77"/>
        <v>0</v>
      </c>
      <c r="DX277" s="19">
        <f t="shared" si="78"/>
        <v>0</v>
      </c>
      <c r="DY277" s="19">
        <f t="shared" si="79"/>
        <v>0</v>
      </c>
    </row>
    <row r="278" spans="1:129" ht="14.5" customHeight="1" x14ac:dyDescent="0.35">
      <c r="A278">
        <v>2399</v>
      </c>
      <c r="B278" t="s">
        <v>518</v>
      </c>
      <c r="C278" t="s">
        <v>519</v>
      </c>
      <c r="D278" t="s">
        <v>520</v>
      </c>
      <c r="E278" t="s">
        <v>521</v>
      </c>
      <c r="F278" t="s">
        <v>522</v>
      </c>
      <c r="G278" t="s">
        <v>523</v>
      </c>
      <c r="H278" t="s">
        <v>524</v>
      </c>
      <c r="I278">
        <v>2021</v>
      </c>
      <c r="J278" t="s">
        <v>525</v>
      </c>
      <c r="K278" t="s">
        <v>526</v>
      </c>
      <c r="O278" t="s">
        <v>138</v>
      </c>
      <c r="P278" t="s">
        <v>123</v>
      </c>
      <c r="Q278" t="s">
        <v>527</v>
      </c>
      <c r="R278" t="s">
        <v>125</v>
      </c>
      <c r="S278" t="s">
        <v>126</v>
      </c>
      <c r="T278" t="s">
        <v>127</v>
      </c>
      <c r="U278" t="s">
        <v>528</v>
      </c>
      <c r="V278">
        <v>0</v>
      </c>
      <c r="W278">
        <v>0</v>
      </c>
      <c r="X278">
        <v>0</v>
      </c>
      <c r="Y278">
        <v>0</v>
      </c>
      <c r="Z278">
        <v>0</v>
      </c>
      <c r="AA278">
        <v>0</v>
      </c>
      <c r="AB278">
        <v>0</v>
      </c>
      <c r="AC278">
        <v>0</v>
      </c>
      <c r="AD278">
        <v>0</v>
      </c>
      <c r="AE278">
        <v>0</v>
      </c>
      <c r="AF278">
        <v>0</v>
      </c>
      <c r="AG278" s="28">
        <v>0</v>
      </c>
      <c r="AH278" s="28">
        <v>0</v>
      </c>
      <c r="AI278" s="28">
        <v>0</v>
      </c>
      <c r="AJ278" s="28">
        <v>0</v>
      </c>
      <c r="AK278" s="29">
        <f t="shared" si="64"/>
        <v>0</v>
      </c>
      <c r="AL278" s="30">
        <f t="shared" si="65"/>
        <v>0</v>
      </c>
      <c r="AM278" s="27">
        <v>0</v>
      </c>
      <c r="AN278" s="27">
        <v>0</v>
      </c>
      <c r="AO278" s="27">
        <v>0</v>
      </c>
      <c r="AP278" s="27">
        <v>0</v>
      </c>
      <c r="AQ278" s="27">
        <v>0</v>
      </c>
      <c r="AR278" s="27">
        <v>0</v>
      </c>
      <c r="AS278" s="31">
        <f t="shared" si="66"/>
        <v>0</v>
      </c>
      <c r="AT278" s="32">
        <f t="shared" si="67"/>
        <v>0</v>
      </c>
      <c r="AU278" s="24">
        <v>1</v>
      </c>
      <c r="AV278" s="24">
        <v>0</v>
      </c>
      <c r="AW278" s="24">
        <v>0</v>
      </c>
      <c r="AX278" s="24">
        <v>0</v>
      </c>
      <c r="AY278" s="24">
        <v>0</v>
      </c>
      <c r="AZ278" s="25">
        <f t="shared" si="68"/>
        <v>1</v>
      </c>
      <c r="BA278" s="26">
        <f t="shared" si="69"/>
        <v>1</v>
      </c>
      <c r="BB278" s="23">
        <f t="shared" si="70"/>
        <v>1</v>
      </c>
      <c r="BC278" s="20">
        <f t="shared" si="71"/>
        <v>1</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1</v>
      </c>
      <c r="CL278">
        <v>0</v>
      </c>
      <c r="CM278">
        <v>0</v>
      </c>
      <c r="CN278">
        <v>0</v>
      </c>
      <c r="CO278">
        <v>0</v>
      </c>
      <c r="CP278">
        <v>0</v>
      </c>
      <c r="CQ278" s="21">
        <v>1</v>
      </c>
      <c r="CR278" s="22">
        <v>0</v>
      </c>
      <c r="CS278" s="20">
        <v>1</v>
      </c>
      <c r="CT278" s="22">
        <v>0</v>
      </c>
      <c r="CU278" s="22">
        <v>0</v>
      </c>
      <c r="CV278" s="22">
        <v>0</v>
      </c>
      <c r="CW278" s="21">
        <v>0</v>
      </c>
      <c r="CX278" s="22">
        <v>0</v>
      </c>
      <c r="CY278" s="22">
        <v>0</v>
      </c>
      <c r="CZ278" s="21">
        <v>0</v>
      </c>
      <c r="DA278" s="22">
        <v>0</v>
      </c>
      <c r="DB278" s="22">
        <v>0</v>
      </c>
      <c r="DC278" s="21">
        <v>0</v>
      </c>
      <c r="DD278" s="22">
        <v>0</v>
      </c>
      <c r="DE278" s="22">
        <v>0</v>
      </c>
      <c r="DF278" s="22">
        <v>0</v>
      </c>
      <c r="DG278" s="21">
        <v>0</v>
      </c>
      <c r="DH278" s="21">
        <v>0</v>
      </c>
      <c r="DI278" s="21">
        <v>0</v>
      </c>
      <c r="DJ278" s="22">
        <v>0</v>
      </c>
      <c r="DK278" s="22">
        <v>0</v>
      </c>
      <c r="DL278" s="22">
        <v>0</v>
      </c>
      <c r="DM278" s="21">
        <v>0</v>
      </c>
      <c r="DN278" s="22">
        <v>0</v>
      </c>
      <c r="DO278" s="22">
        <v>0</v>
      </c>
      <c r="DP278" s="22">
        <v>0</v>
      </c>
      <c r="DQ278" s="21">
        <v>0</v>
      </c>
      <c r="DR278" s="19">
        <f t="shared" si="72"/>
        <v>0</v>
      </c>
      <c r="DS278" s="19">
        <f t="shared" si="73"/>
        <v>0</v>
      </c>
      <c r="DT278" s="20">
        <f t="shared" si="74"/>
        <v>1</v>
      </c>
      <c r="DU278" s="19">
        <f t="shared" si="75"/>
        <v>0</v>
      </c>
      <c r="DV278" s="19">
        <f t="shared" si="76"/>
        <v>0</v>
      </c>
      <c r="DW278" s="19">
        <f t="shared" si="77"/>
        <v>0</v>
      </c>
      <c r="DX278" s="19">
        <f t="shared" si="78"/>
        <v>0</v>
      </c>
      <c r="DY278" s="19">
        <f t="shared" si="79"/>
        <v>0</v>
      </c>
    </row>
    <row r="279" spans="1:129" ht="14.5" customHeight="1" x14ac:dyDescent="0.35">
      <c r="A279">
        <v>2428</v>
      </c>
      <c r="B279" t="s">
        <v>244</v>
      </c>
      <c r="C279" t="s">
        <v>782</v>
      </c>
      <c r="D279" t="s">
        <v>783</v>
      </c>
      <c r="E279" t="s">
        <v>784</v>
      </c>
      <c r="F279" t="s">
        <v>785</v>
      </c>
      <c r="G279" t="s">
        <v>786</v>
      </c>
      <c r="H279" t="s">
        <v>767</v>
      </c>
      <c r="I279">
        <v>2021</v>
      </c>
      <c r="J279" t="s">
        <v>787</v>
      </c>
      <c r="K279" t="s">
        <v>305</v>
      </c>
      <c r="O279" t="s">
        <v>122</v>
      </c>
      <c r="P279" t="s">
        <v>123</v>
      </c>
      <c r="Q279" t="s">
        <v>788</v>
      </c>
      <c r="R279" t="s">
        <v>140</v>
      </c>
      <c r="S279" t="s">
        <v>126</v>
      </c>
      <c r="T279" t="s">
        <v>127</v>
      </c>
      <c r="U279" t="s">
        <v>682</v>
      </c>
      <c r="V279">
        <v>0</v>
      </c>
      <c r="W279">
        <v>0</v>
      </c>
      <c r="X279">
        <v>0</v>
      </c>
      <c r="Y279">
        <v>0</v>
      </c>
      <c r="Z279">
        <v>0</v>
      </c>
      <c r="AA279">
        <v>0</v>
      </c>
      <c r="AB279">
        <v>0</v>
      </c>
      <c r="AC279">
        <v>0</v>
      </c>
      <c r="AD279">
        <v>0</v>
      </c>
      <c r="AE279">
        <v>0</v>
      </c>
      <c r="AF279">
        <v>0</v>
      </c>
      <c r="AG279" s="28">
        <v>0</v>
      </c>
      <c r="AH279" s="28">
        <v>0</v>
      </c>
      <c r="AI279" s="28">
        <v>0</v>
      </c>
      <c r="AJ279" s="28">
        <v>0</v>
      </c>
      <c r="AK279" s="29">
        <f t="shared" si="64"/>
        <v>0</v>
      </c>
      <c r="AL279" s="30">
        <f t="shared" si="65"/>
        <v>0</v>
      </c>
      <c r="AM279" s="27">
        <v>0</v>
      </c>
      <c r="AN279" s="27">
        <v>0</v>
      </c>
      <c r="AO279" s="27">
        <v>0</v>
      </c>
      <c r="AP279" s="27">
        <v>0</v>
      </c>
      <c r="AQ279" s="27">
        <v>0</v>
      </c>
      <c r="AR279" s="27">
        <v>0</v>
      </c>
      <c r="AS279" s="31">
        <f t="shared" si="66"/>
        <v>0</v>
      </c>
      <c r="AT279" s="32">
        <f t="shared" si="67"/>
        <v>0</v>
      </c>
      <c r="AU279" s="24">
        <v>0</v>
      </c>
      <c r="AV279" s="24">
        <v>0</v>
      </c>
      <c r="AW279" s="24">
        <v>1</v>
      </c>
      <c r="AX279" s="24">
        <v>0</v>
      </c>
      <c r="AY279" s="24">
        <v>0</v>
      </c>
      <c r="AZ279" s="25">
        <f t="shared" si="68"/>
        <v>1</v>
      </c>
      <c r="BA279" s="26">
        <f t="shared" si="69"/>
        <v>1</v>
      </c>
      <c r="BB279" s="23">
        <f t="shared" si="70"/>
        <v>1</v>
      </c>
      <c r="BC279" s="20">
        <f t="shared" si="71"/>
        <v>1</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s="21">
        <v>1</v>
      </c>
      <c r="CR279" s="22">
        <v>0</v>
      </c>
      <c r="CS279" s="20">
        <v>1</v>
      </c>
      <c r="CT279" s="22">
        <v>0</v>
      </c>
      <c r="CU279" s="22">
        <v>0</v>
      </c>
      <c r="CV279" s="22">
        <v>0</v>
      </c>
      <c r="CW279" s="21">
        <v>0</v>
      </c>
      <c r="CX279" s="22">
        <v>0</v>
      </c>
      <c r="CY279" s="22">
        <v>0</v>
      </c>
      <c r="CZ279" s="21">
        <v>0</v>
      </c>
      <c r="DA279" s="22">
        <v>0</v>
      </c>
      <c r="DB279" s="22">
        <v>0</v>
      </c>
      <c r="DC279" s="21">
        <v>0</v>
      </c>
      <c r="DD279" s="22">
        <v>0</v>
      </c>
      <c r="DE279" s="22">
        <v>0</v>
      </c>
      <c r="DF279" s="22">
        <v>0</v>
      </c>
      <c r="DG279" s="21">
        <v>0</v>
      </c>
      <c r="DH279" s="21">
        <v>0</v>
      </c>
      <c r="DI279" s="21">
        <v>0</v>
      </c>
      <c r="DJ279" s="22">
        <v>0</v>
      </c>
      <c r="DK279" s="22">
        <v>0</v>
      </c>
      <c r="DL279" s="22">
        <v>0</v>
      </c>
      <c r="DM279" s="21">
        <v>0</v>
      </c>
      <c r="DN279" s="22">
        <v>0</v>
      </c>
      <c r="DO279" s="22">
        <v>0</v>
      </c>
      <c r="DP279" s="22">
        <v>0</v>
      </c>
      <c r="DQ279" s="21">
        <v>0</v>
      </c>
      <c r="DR279" s="19">
        <f t="shared" si="72"/>
        <v>0</v>
      </c>
      <c r="DS279" s="19">
        <f t="shared" si="73"/>
        <v>0</v>
      </c>
      <c r="DT279" s="20">
        <f t="shared" si="74"/>
        <v>1</v>
      </c>
      <c r="DU279" s="19">
        <f t="shared" si="75"/>
        <v>0</v>
      </c>
      <c r="DV279" s="19">
        <f t="shared" si="76"/>
        <v>0</v>
      </c>
      <c r="DW279" s="19">
        <f t="shared" si="77"/>
        <v>0</v>
      </c>
      <c r="DX279" s="19">
        <f t="shared" si="78"/>
        <v>0</v>
      </c>
      <c r="DY279" s="19">
        <f t="shared" si="79"/>
        <v>0</v>
      </c>
    </row>
    <row r="280" spans="1:129" ht="14.5" customHeight="1" x14ac:dyDescent="0.35">
      <c r="A280">
        <v>2659</v>
      </c>
      <c r="B280" t="s">
        <v>244</v>
      </c>
      <c r="C280" t="s">
        <v>2802</v>
      </c>
      <c r="D280" t="s">
        <v>2803</v>
      </c>
      <c r="E280" t="s">
        <v>2804</v>
      </c>
      <c r="F280" t="s">
        <v>479</v>
      </c>
      <c r="G280" t="s">
        <v>1163</v>
      </c>
      <c r="H280" t="s">
        <v>2648</v>
      </c>
      <c r="I280">
        <v>2021</v>
      </c>
      <c r="J280" t="s">
        <v>2805</v>
      </c>
      <c r="K280" t="s">
        <v>2806</v>
      </c>
      <c r="N280">
        <v>1225</v>
      </c>
      <c r="O280" t="s">
        <v>2807</v>
      </c>
      <c r="P280" t="s">
        <v>192</v>
      </c>
      <c r="Q280" t="s">
        <v>2808</v>
      </c>
      <c r="R280" t="s">
        <v>140</v>
      </c>
      <c r="S280" t="s">
        <v>377</v>
      </c>
      <c r="T280" t="s">
        <v>2809</v>
      </c>
      <c r="U280" t="s">
        <v>2810</v>
      </c>
      <c r="V280">
        <v>0</v>
      </c>
      <c r="W280">
        <v>0</v>
      </c>
      <c r="X280">
        <v>0</v>
      </c>
      <c r="Y280">
        <v>0</v>
      </c>
      <c r="Z280">
        <v>0</v>
      </c>
      <c r="AA280">
        <v>0</v>
      </c>
      <c r="AB280">
        <v>0</v>
      </c>
      <c r="AC280">
        <v>0</v>
      </c>
      <c r="AD280">
        <v>0</v>
      </c>
      <c r="AE280">
        <v>0</v>
      </c>
      <c r="AF280">
        <v>1</v>
      </c>
      <c r="AG280" s="28">
        <v>0</v>
      </c>
      <c r="AH280" s="28">
        <v>0</v>
      </c>
      <c r="AI280" s="28">
        <v>0</v>
      </c>
      <c r="AJ280" s="28">
        <v>0</v>
      </c>
      <c r="AK280" s="29">
        <f t="shared" si="64"/>
        <v>0</v>
      </c>
      <c r="AL280" s="30">
        <f t="shared" si="65"/>
        <v>0</v>
      </c>
      <c r="AM280" s="27">
        <v>0</v>
      </c>
      <c r="AN280" s="27">
        <v>0</v>
      </c>
      <c r="AO280" s="27">
        <v>0</v>
      </c>
      <c r="AP280" s="27">
        <v>0</v>
      </c>
      <c r="AQ280" s="27">
        <v>0</v>
      </c>
      <c r="AR280" s="27">
        <v>0</v>
      </c>
      <c r="AS280" s="31">
        <f t="shared" si="66"/>
        <v>0</v>
      </c>
      <c r="AT280" s="32">
        <f t="shared" si="67"/>
        <v>0</v>
      </c>
      <c r="AU280" s="24">
        <v>1</v>
      </c>
      <c r="AV280" s="24">
        <v>0</v>
      </c>
      <c r="AW280" s="24">
        <v>0</v>
      </c>
      <c r="AX280" s="24">
        <v>0</v>
      </c>
      <c r="AY280" s="24">
        <v>0</v>
      </c>
      <c r="AZ280" s="25">
        <f t="shared" si="68"/>
        <v>1</v>
      </c>
      <c r="BA280" s="26">
        <f t="shared" si="69"/>
        <v>1</v>
      </c>
      <c r="BB280" s="23">
        <f t="shared" si="70"/>
        <v>1</v>
      </c>
      <c r="BC280" s="20">
        <f t="shared" si="71"/>
        <v>1</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s="21">
        <v>0</v>
      </c>
      <c r="CR280" s="22">
        <v>0</v>
      </c>
      <c r="CS280" s="20">
        <v>0</v>
      </c>
      <c r="CT280" s="22">
        <v>0</v>
      </c>
      <c r="CU280" s="22">
        <v>0</v>
      </c>
      <c r="CV280" s="22">
        <v>0</v>
      </c>
      <c r="CW280" s="21">
        <v>0</v>
      </c>
      <c r="CX280" s="22">
        <v>0</v>
      </c>
      <c r="CY280" s="22">
        <v>0</v>
      </c>
      <c r="CZ280" s="21">
        <v>0</v>
      </c>
      <c r="DA280" s="22">
        <v>0</v>
      </c>
      <c r="DB280" s="22">
        <v>0</v>
      </c>
      <c r="DC280" s="21">
        <v>1</v>
      </c>
      <c r="DD280" s="22">
        <v>1</v>
      </c>
      <c r="DE280" s="22">
        <v>0</v>
      </c>
      <c r="DF280" s="22">
        <v>0</v>
      </c>
      <c r="DG280" s="21">
        <v>0</v>
      </c>
      <c r="DH280" s="21">
        <v>0</v>
      </c>
      <c r="DI280" s="21">
        <v>0</v>
      </c>
      <c r="DJ280" s="22">
        <v>0</v>
      </c>
      <c r="DK280" s="22">
        <v>0</v>
      </c>
      <c r="DL280" s="22">
        <v>0</v>
      </c>
      <c r="DM280" s="21">
        <v>0</v>
      </c>
      <c r="DN280" s="22">
        <v>0</v>
      </c>
      <c r="DO280" s="22">
        <v>0</v>
      </c>
      <c r="DP280" s="22">
        <v>0</v>
      </c>
      <c r="DQ280" s="21">
        <v>0</v>
      </c>
      <c r="DR280" s="19">
        <f t="shared" si="72"/>
        <v>0</v>
      </c>
      <c r="DS280" s="19">
        <f t="shared" si="73"/>
        <v>0</v>
      </c>
      <c r="DT280" s="20">
        <f t="shared" si="74"/>
        <v>0</v>
      </c>
      <c r="DU280" s="19">
        <f t="shared" si="75"/>
        <v>0</v>
      </c>
      <c r="DV280" s="19">
        <f t="shared" si="76"/>
        <v>0</v>
      </c>
      <c r="DW280" s="19">
        <f t="shared" si="77"/>
        <v>0</v>
      </c>
      <c r="DX280" s="19">
        <f t="shared" si="78"/>
        <v>0</v>
      </c>
      <c r="DY280" s="19">
        <f t="shared" si="79"/>
        <v>0</v>
      </c>
    </row>
    <row r="281" spans="1:129" ht="14.5" customHeight="1" x14ac:dyDescent="0.35">
      <c r="A281">
        <v>2597</v>
      </c>
      <c r="B281" t="s">
        <v>2271</v>
      </c>
      <c r="C281" t="s">
        <v>2286</v>
      </c>
      <c r="D281" t="s">
        <v>2287</v>
      </c>
      <c r="E281" t="s">
        <v>2288</v>
      </c>
      <c r="F281" t="s">
        <v>607</v>
      </c>
      <c r="G281" t="s">
        <v>2265</v>
      </c>
      <c r="H281" t="s">
        <v>2289</v>
      </c>
      <c r="I281">
        <v>2021</v>
      </c>
      <c r="J281" t="s">
        <v>2290</v>
      </c>
      <c r="O281" t="s">
        <v>2291</v>
      </c>
      <c r="P281" t="s">
        <v>123</v>
      </c>
      <c r="Q281" t="s">
        <v>2292</v>
      </c>
      <c r="R281" t="s">
        <v>140</v>
      </c>
      <c r="S281" t="s">
        <v>296</v>
      </c>
      <c r="U281" t="s">
        <v>2285</v>
      </c>
      <c r="V281">
        <v>0</v>
      </c>
      <c r="W281">
        <v>0</v>
      </c>
      <c r="X281">
        <v>0</v>
      </c>
      <c r="Y281">
        <v>0</v>
      </c>
      <c r="Z281">
        <v>0</v>
      </c>
      <c r="AA281">
        <v>0</v>
      </c>
      <c r="AB281">
        <v>0</v>
      </c>
      <c r="AC281">
        <v>0</v>
      </c>
      <c r="AD281">
        <v>0</v>
      </c>
      <c r="AE281">
        <v>0</v>
      </c>
      <c r="AF281">
        <v>0</v>
      </c>
      <c r="AG281" s="28">
        <v>0</v>
      </c>
      <c r="AH281" s="28">
        <v>0</v>
      </c>
      <c r="AI281" s="28">
        <v>0</v>
      </c>
      <c r="AJ281" s="28">
        <v>0</v>
      </c>
      <c r="AK281" s="29">
        <f t="shared" si="64"/>
        <v>0</v>
      </c>
      <c r="AL281" s="30">
        <f t="shared" si="65"/>
        <v>0</v>
      </c>
      <c r="AM281" s="27">
        <v>0</v>
      </c>
      <c r="AN281" s="27">
        <v>0</v>
      </c>
      <c r="AO281" s="27">
        <v>0</v>
      </c>
      <c r="AP281" s="27">
        <v>0</v>
      </c>
      <c r="AQ281" s="27">
        <v>0</v>
      </c>
      <c r="AR281" s="27">
        <v>0</v>
      </c>
      <c r="AS281" s="31">
        <f t="shared" si="66"/>
        <v>0</v>
      </c>
      <c r="AT281" s="32">
        <f t="shared" si="67"/>
        <v>0</v>
      </c>
      <c r="AU281" s="24">
        <v>1</v>
      </c>
      <c r="AV281" s="24">
        <v>0</v>
      </c>
      <c r="AW281" s="24">
        <v>0</v>
      </c>
      <c r="AX281" s="24">
        <v>0</v>
      </c>
      <c r="AY281" s="24">
        <v>0</v>
      </c>
      <c r="AZ281" s="25">
        <f t="shared" si="68"/>
        <v>1</v>
      </c>
      <c r="BA281" s="26">
        <f t="shared" si="69"/>
        <v>1</v>
      </c>
      <c r="BB281" s="23">
        <f t="shared" si="70"/>
        <v>1</v>
      </c>
      <c r="BC281" s="20">
        <f t="shared" si="71"/>
        <v>1</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1</v>
      </c>
      <c r="CO281">
        <v>0</v>
      </c>
      <c r="CP281">
        <v>0</v>
      </c>
      <c r="CQ281" s="21">
        <v>0</v>
      </c>
      <c r="CR281" s="22">
        <v>0</v>
      </c>
      <c r="CS281" s="20">
        <v>0</v>
      </c>
      <c r="CT281" s="22">
        <v>0</v>
      </c>
      <c r="CU281" s="22">
        <v>0</v>
      </c>
      <c r="CV281" s="22">
        <v>0</v>
      </c>
      <c r="CW281" s="21">
        <v>0</v>
      </c>
      <c r="CX281" s="22">
        <v>0</v>
      </c>
      <c r="CY281" s="22">
        <v>0</v>
      </c>
      <c r="CZ281" s="21">
        <v>0</v>
      </c>
      <c r="DA281" s="22">
        <v>0</v>
      </c>
      <c r="DB281" s="22">
        <v>0</v>
      </c>
      <c r="DC281" s="21">
        <v>0</v>
      </c>
      <c r="DD281" s="22">
        <v>0</v>
      </c>
      <c r="DE281" s="22">
        <v>0</v>
      </c>
      <c r="DF281" s="22">
        <v>0</v>
      </c>
      <c r="DG281" s="21">
        <v>1</v>
      </c>
      <c r="DH281" s="21">
        <v>0</v>
      </c>
      <c r="DI281" s="21">
        <v>0</v>
      </c>
      <c r="DJ281" s="22">
        <v>0</v>
      </c>
      <c r="DK281" s="22">
        <v>0</v>
      </c>
      <c r="DL281" s="22">
        <v>0</v>
      </c>
      <c r="DM281" s="21">
        <v>0</v>
      </c>
      <c r="DN281" s="22">
        <v>0</v>
      </c>
      <c r="DO281" s="22">
        <v>0</v>
      </c>
      <c r="DP281" s="22">
        <v>0</v>
      </c>
      <c r="DQ281" s="21">
        <v>0</v>
      </c>
      <c r="DR281" s="19">
        <f t="shared" si="72"/>
        <v>0</v>
      </c>
      <c r="DS281" s="19">
        <f t="shared" si="73"/>
        <v>0</v>
      </c>
      <c r="DT281" s="20">
        <f t="shared" si="74"/>
        <v>0</v>
      </c>
      <c r="DU281" s="19">
        <f t="shared" si="75"/>
        <v>0</v>
      </c>
      <c r="DV281" s="19">
        <f t="shared" si="76"/>
        <v>0</v>
      </c>
      <c r="DW281" s="19">
        <f t="shared" si="77"/>
        <v>0</v>
      </c>
      <c r="DX281" s="19">
        <f t="shared" si="78"/>
        <v>0</v>
      </c>
      <c r="DY281" s="19">
        <f t="shared" si="79"/>
        <v>0</v>
      </c>
    </row>
    <row r="282" spans="1:129" ht="14.5" customHeight="1" x14ac:dyDescent="0.35">
      <c r="A282">
        <v>2390</v>
      </c>
      <c r="B282" t="s">
        <v>244</v>
      </c>
      <c r="C282" t="s">
        <v>507</v>
      </c>
      <c r="D282" t="s">
        <v>508</v>
      </c>
      <c r="E282" t="s">
        <v>509</v>
      </c>
      <c r="F282" t="s">
        <v>510</v>
      </c>
      <c r="G282" t="s">
        <v>511</v>
      </c>
      <c r="H282" t="s">
        <v>512</v>
      </c>
      <c r="I282">
        <v>2021</v>
      </c>
      <c r="J282" t="s">
        <v>513</v>
      </c>
      <c r="K282" t="s">
        <v>514</v>
      </c>
      <c r="L282">
        <v>12</v>
      </c>
      <c r="M282">
        <v>1</v>
      </c>
      <c r="N282" t="s">
        <v>515</v>
      </c>
      <c r="O282" t="s">
        <v>122</v>
      </c>
      <c r="P282" t="s">
        <v>123</v>
      </c>
      <c r="Q282" t="s">
        <v>516</v>
      </c>
      <c r="R282" t="s">
        <v>140</v>
      </c>
      <c r="S282" t="s">
        <v>126</v>
      </c>
      <c r="T282" t="s">
        <v>127</v>
      </c>
      <c r="U282" t="s">
        <v>517</v>
      </c>
      <c r="V282">
        <v>0</v>
      </c>
      <c r="W282">
        <v>0</v>
      </c>
      <c r="X282">
        <v>0</v>
      </c>
      <c r="Y282">
        <v>0</v>
      </c>
      <c r="Z282">
        <v>0</v>
      </c>
      <c r="AA282">
        <v>0</v>
      </c>
      <c r="AB282">
        <v>0</v>
      </c>
      <c r="AC282">
        <v>0</v>
      </c>
      <c r="AD282">
        <v>0</v>
      </c>
      <c r="AE282">
        <v>0</v>
      </c>
      <c r="AF282">
        <v>0</v>
      </c>
      <c r="AG282" s="28">
        <v>0</v>
      </c>
      <c r="AH282" s="28">
        <v>0</v>
      </c>
      <c r="AI282" s="28">
        <v>0</v>
      </c>
      <c r="AJ282" s="28">
        <v>0</v>
      </c>
      <c r="AK282" s="29">
        <f t="shared" si="64"/>
        <v>0</v>
      </c>
      <c r="AL282" s="30">
        <f t="shared" si="65"/>
        <v>0</v>
      </c>
      <c r="AM282" s="27">
        <v>0</v>
      </c>
      <c r="AN282" s="27">
        <v>0</v>
      </c>
      <c r="AO282" s="27">
        <v>0</v>
      </c>
      <c r="AP282" s="27">
        <v>0</v>
      </c>
      <c r="AQ282" s="27">
        <v>0</v>
      </c>
      <c r="AR282" s="27">
        <v>0</v>
      </c>
      <c r="AS282" s="31">
        <f t="shared" si="66"/>
        <v>0</v>
      </c>
      <c r="AT282" s="32">
        <f t="shared" si="67"/>
        <v>0</v>
      </c>
      <c r="AU282" s="24">
        <v>0</v>
      </c>
      <c r="AV282" s="24">
        <v>0</v>
      </c>
      <c r="AW282" s="24">
        <v>1</v>
      </c>
      <c r="AX282" s="24">
        <v>0</v>
      </c>
      <c r="AY282" s="24">
        <v>0</v>
      </c>
      <c r="AZ282" s="25">
        <f t="shared" si="68"/>
        <v>1</v>
      </c>
      <c r="BA282" s="26">
        <f t="shared" si="69"/>
        <v>1</v>
      </c>
      <c r="BB282" s="23">
        <f t="shared" si="70"/>
        <v>1</v>
      </c>
      <c r="BC282" s="20">
        <f t="shared" si="71"/>
        <v>1</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s="21">
        <v>1</v>
      </c>
      <c r="CR282" s="22">
        <v>0</v>
      </c>
      <c r="CS282" s="20">
        <v>1</v>
      </c>
      <c r="CT282" s="22">
        <v>0</v>
      </c>
      <c r="CU282" s="22">
        <v>0</v>
      </c>
      <c r="CV282" s="22">
        <v>0</v>
      </c>
      <c r="CW282" s="21">
        <v>0</v>
      </c>
      <c r="CX282" s="22">
        <v>0</v>
      </c>
      <c r="CY282" s="22">
        <v>0</v>
      </c>
      <c r="CZ282" s="21">
        <v>0</v>
      </c>
      <c r="DA282" s="22">
        <v>0</v>
      </c>
      <c r="DB282" s="22">
        <v>0</v>
      </c>
      <c r="DC282" s="21">
        <v>0</v>
      </c>
      <c r="DD282" s="22">
        <v>0</v>
      </c>
      <c r="DE282" s="22">
        <v>0</v>
      </c>
      <c r="DF282" s="22">
        <v>0</v>
      </c>
      <c r="DG282" s="21">
        <v>0</v>
      </c>
      <c r="DH282" s="21">
        <v>0</v>
      </c>
      <c r="DI282" s="21">
        <v>0</v>
      </c>
      <c r="DJ282" s="22">
        <v>0</v>
      </c>
      <c r="DK282" s="22">
        <v>0</v>
      </c>
      <c r="DL282" s="22">
        <v>0</v>
      </c>
      <c r="DM282" s="21">
        <v>0</v>
      </c>
      <c r="DN282" s="22">
        <v>0</v>
      </c>
      <c r="DO282" s="22">
        <v>0</v>
      </c>
      <c r="DP282" s="22">
        <v>0</v>
      </c>
      <c r="DQ282" s="21">
        <v>0</v>
      </c>
      <c r="DR282" s="19">
        <f t="shared" si="72"/>
        <v>0</v>
      </c>
      <c r="DS282" s="19">
        <f t="shared" si="73"/>
        <v>0</v>
      </c>
      <c r="DT282" s="20">
        <f t="shared" si="74"/>
        <v>1</v>
      </c>
      <c r="DU282" s="19">
        <f t="shared" si="75"/>
        <v>0</v>
      </c>
      <c r="DV282" s="19">
        <f t="shared" si="76"/>
        <v>0</v>
      </c>
      <c r="DW282" s="19">
        <f t="shared" si="77"/>
        <v>0</v>
      </c>
      <c r="DX282" s="19">
        <f t="shared" si="78"/>
        <v>0</v>
      </c>
      <c r="DY282" s="19">
        <f t="shared" si="79"/>
        <v>0</v>
      </c>
    </row>
    <row r="283" spans="1:129" ht="14.5" customHeight="1" x14ac:dyDescent="0.35">
      <c r="A283">
        <v>2700</v>
      </c>
      <c r="B283" t="s">
        <v>185</v>
      </c>
      <c r="C283" t="s">
        <v>3083</v>
      </c>
      <c r="D283" t="s">
        <v>3084</v>
      </c>
      <c r="E283" t="s">
        <v>3085</v>
      </c>
      <c r="F283" t="s">
        <v>3086</v>
      </c>
      <c r="G283" t="s">
        <v>3087</v>
      </c>
      <c r="H283" t="s">
        <v>2186</v>
      </c>
      <c r="I283">
        <v>2021</v>
      </c>
      <c r="J283" t="s">
        <v>3088</v>
      </c>
      <c r="K283" t="s">
        <v>3089</v>
      </c>
      <c r="L283">
        <v>71</v>
      </c>
      <c r="P283" t="s">
        <v>192</v>
      </c>
      <c r="Q283" t="s">
        <v>3090</v>
      </c>
      <c r="R283" s="53" t="s">
        <v>140</v>
      </c>
      <c r="S283" t="s">
        <v>126</v>
      </c>
      <c r="T283" t="s">
        <v>127</v>
      </c>
      <c r="U283" t="s">
        <v>330</v>
      </c>
      <c r="V283">
        <v>0</v>
      </c>
      <c r="W283">
        <v>0</v>
      </c>
      <c r="X283">
        <v>0</v>
      </c>
      <c r="Y283">
        <v>0</v>
      </c>
      <c r="Z283">
        <v>0</v>
      </c>
      <c r="AA283">
        <v>0</v>
      </c>
      <c r="AB283">
        <v>0</v>
      </c>
      <c r="AC283">
        <v>0</v>
      </c>
      <c r="AD283">
        <v>0</v>
      </c>
      <c r="AE283">
        <v>0</v>
      </c>
      <c r="AF283">
        <v>0</v>
      </c>
      <c r="AG283" s="28">
        <v>0</v>
      </c>
      <c r="AH283" s="28">
        <v>0</v>
      </c>
      <c r="AI283" s="28">
        <v>0</v>
      </c>
      <c r="AJ283" s="28">
        <v>0</v>
      </c>
      <c r="AK283" s="29">
        <f t="shared" si="64"/>
        <v>0</v>
      </c>
      <c r="AL283" s="30">
        <f t="shared" si="65"/>
        <v>0</v>
      </c>
      <c r="AM283" s="27">
        <v>0</v>
      </c>
      <c r="AN283" s="27">
        <v>0</v>
      </c>
      <c r="AO283" s="27">
        <v>0</v>
      </c>
      <c r="AP283" s="27">
        <v>0</v>
      </c>
      <c r="AQ283" s="27">
        <v>0</v>
      </c>
      <c r="AR283" s="27">
        <v>0</v>
      </c>
      <c r="AS283" s="31">
        <f t="shared" si="66"/>
        <v>0</v>
      </c>
      <c r="AT283" s="32">
        <f t="shared" si="67"/>
        <v>0</v>
      </c>
      <c r="AU283" s="24">
        <v>0</v>
      </c>
      <c r="AV283" s="24">
        <v>1</v>
      </c>
      <c r="AW283" s="24">
        <v>0</v>
      </c>
      <c r="AX283" s="24">
        <v>0</v>
      </c>
      <c r="AY283" s="24">
        <v>0</v>
      </c>
      <c r="AZ283" s="25">
        <f t="shared" si="68"/>
        <v>1</v>
      </c>
      <c r="BA283" s="26">
        <f t="shared" si="69"/>
        <v>1</v>
      </c>
      <c r="BB283" s="23">
        <f t="shared" si="70"/>
        <v>1</v>
      </c>
      <c r="BC283" s="20">
        <f t="shared" si="71"/>
        <v>1</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s="21">
        <v>1</v>
      </c>
      <c r="CR283" s="22">
        <v>0</v>
      </c>
      <c r="CS283" s="20">
        <v>1</v>
      </c>
      <c r="CT283" s="22">
        <v>0</v>
      </c>
      <c r="CU283" s="22">
        <v>0</v>
      </c>
      <c r="CV283" s="22">
        <v>0</v>
      </c>
      <c r="CW283" s="21">
        <v>0</v>
      </c>
      <c r="CX283" s="22">
        <v>0</v>
      </c>
      <c r="CY283" s="22">
        <v>0</v>
      </c>
      <c r="CZ283" s="21">
        <v>0</v>
      </c>
      <c r="DA283" s="22">
        <v>0</v>
      </c>
      <c r="DB283" s="22">
        <v>0</v>
      </c>
      <c r="DC283" s="21">
        <v>0</v>
      </c>
      <c r="DD283" s="22">
        <v>0</v>
      </c>
      <c r="DE283" s="22">
        <v>0</v>
      </c>
      <c r="DF283" s="22">
        <v>0</v>
      </c>
      <c r="DG283" s="21">
        <v>0</v>
      </c>
      <c r="DH283" s="21">
        <v>0</v>
      </c>
      <c r="DI283" s="21">
        <v>0</v>
      </c>
      <c r="DJ283" s="22">
        <v>0</v>
      </c>
      <c r="DK283" s="22">
        <v>0</v>
      </c>
      <c r="DL283" s="22">
        <v>0</v>
      </c>
      <c r="DM283" s="21">
        <v>0</v>
      </c>
      <c r="DN283" s="22">
        <v>0</v>
      </c>
      <c r="DO283" s="22">
        <v>0</v>
      </c>
      <c r="DP283" s="22">
        <v>0</v>
      </c>
      <c r="DQ283" s="21">
        <v>0</v>
      </c>
      <c r="DR283" s="19">
        <f t="shared" si="72"/>
        <v>0</v>
      </c>
      <c r="DS283" s="19">
        <f t="shared" si="73"/>
        <v>0</v>
      </c>
      <c r="DT283" s="20">
        <f t="shared" si="74"/>
        <v>1</v>
      </c>
      <c r="DU283" s="19">
        <f t="shared" si="75"/>
        <v>0</v>
      </c>
      <c r="DV283" s="19">
        <f t="shared" si="76"/>
        <v>0</v>
      </c>
      <c r="DW283" s="19">
        <f t="shared" si="77"/>
        <v>0</v>
      </c>
      <c r="DX283" s="19">
        <f t="shared" si="78"/>
        <v>0</v>
      </c>
      <c r="DY283" s="19">
        <f t="shared" si="79"/>
        <v>0</v>
      </c>
    </row>
    <row r="284" spans="1:129" ht="14.5" customHeight="1" x14ac:dyDescent="0.35">
      <c r="A284">
        <v>2588</v>
      </c>
      <c r="B284" t="s">
        <v>2206</v>
      </c>
      <c r="C284" t="s">
        <v>2207</v>
      </c>
      <c r="D284" t="s">
        <v>2208</v>
      </c>
      <c r="E284" t="s">
        <v>2209</v>
      </c>
      <c r="F284" t="s">
        <v>2210</v>
      </c>
      <c r="G284" t="s">
        <v>2211</v>
      </c>
      <c r="H284" t="s">
        <v>1121</v>
      </c>
      <c r="I284">
        <v>2021</v>
      </c>
      <c r="J284" t="s">
        <v>2212</v>
      </c>
      <c r="K284" t="s">
        <v>2213</v>
      </c>
      <c r="O284" t="s">
        <v>2214</v>
      </c>
      <c r="P284" t="s">
        <v>123</v>
      </c>
      <c r="Q284" t="s">
        <v>2215</v>
      </c>
      <c r="R284" t="s">
        <v>140</v>
      </c>
      <c r="S284" t="s">
        <v>126</v>
      </c>
      <c r="T284" t="s">
        <v>127</v>
      </c>
      <c r="U284" t="s">
        <v>2216</v>
      </c>
      <c r="V284">
        <v>1</v>
      </c>
      <c r="W284">
        <v>0</v>
      </c>
      <c r="X284">
        <v>0</v>
      </c>
      <c r="Y284">
        <v>0</v>
      </c>
      <c r="Z284">
        <v>0</v>
      </c>
      <c r="AA284">
        <v>0</v>
      </c>
      <c r="AB284">
        <v>0</v>
      </c>
      <c r="AC284">
        <v>0</v>
      </c>
      <c r="AD284">
        <v>0</v>
      </c>
      <c r="AE284">
        <v>0</v>
      </c>
      <c r="AF284">
        <v>0</v>
      </c>
      <c r="AG284" s="28">
        <v>0</v>
      </c>
      <c r="AH284" s="28">
        <v>0</v>
      </c>
      <c r="AI284" s="28">
        <v>0</v>
      </c>
      <c r="AJ284" s="28">
        <v>0</v>
      </c>
      <c r="AK284" s="29">
        <f t="shared" si="64"/>
        <v>0</v>
      </c>
      <c r="AL284" s="30">
        <f t="shared" si="65"/>
        <v>0</v>
      </c>
      <c r="AM284" s="27">
        <v>0</v>
      </c>
      <c r="AN284" s="27">
        <v>0</v>
      </c>
      <c r="AO284" s="27">
        <v>0</v>
      </c>
      <c r="AP284" s="27">
        <v>0</v>
      </c>
      <c r="AQ284" s="27">
        <v>0</v>
      </c>
      <c r="AR284" s="27">
        <v>0</v>
      </c>
      <c r="AS284" s="31">
        <f t="shared" si="66"/>
        <v>0</v>
      </c>
      <c r="AT284" s="32">
        <f t="shared" si="67"/>
        <v>0</v>
      </c>
      <c r="AU284" s="24">
        <v>0</v>
      </c>
      <c r="AV284" s="24">
        <v>0</v>
      </c>
      <c r="AW284" s="24">
        <v>1</v>
      </c>
      <c r="AX284" s="24">
        <v>0</v>
      </c>
      <c r="AY284" s="24">
        <v>0</v>
      </c>
      <c r="AZ284" s="25">
        <f t="shared" si="68"/>
        <v>1</v>
      </c>
      <c r="BA284" s="26">
        <f t="shared" si="69"/>
        <v>1</v>
      </c>
      <c r="BB284" s="23">
        <f t="shared" si="70"/>
        <v>1</v>
      </c>
      <c r="BC284" s="20">
        <f t="shared" si="71"/>
        <v>1</v>
      </c>
      <c r="BD284">
        <v>0</v>
      </c>
      <c r="BE284">
        <v>0</v>
      </c>
      <c r="BF284">
        <v>0</v>
      </c>
      <c r="BG284">
        <v>0</v>
      </c>
      <c r="BH284">
        <v>0</v>
      </c>
      <c r="BI284">
        <v>0</v>
      </c>
      <c r="BJ284">
        <v>0</v>
      </c>
      <c r="BK284">
        <v>0</v>
      </c>
      <c r="BL284">
        <v>0</v>
      </c>
      <c r="BM284">
        <v>0</v>
      </c>
      <c r="BN284">
        <v>0</v>
      </c>
      <c r="BO284">
        <v>0</v>
      </c>
      <c r="BP284">
        <v>0</v>
      </c>
      <c r="BQ284">
        <v>0</v>
      </c>
      <c r="BR284">
        <v>0</v>
      </c>
      <c r="BS284">
        <v>0</v>
      </c>
      <c r="BT284">
        <v>0</v>
      </c>
      <c r="BU284">
        <v>1</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s="21">
        <v>1</v>
      </c>
      <c r="CR284" s="22">
        <v>0</v>
      </c>
      <c r="CS284" s="20">
        <v>1</v>
      </c>
      <c r="CT284" s="22">
        <v>0</v>
      </c>
      <c r="CU284" s="22">
        <v>0</v>
      </c>
      <c r="CV284" s="22">
        <v>0</v>
      </c>
      <c r="CW284" s="21">
        <v>0</v>
      </c>
      <c r="CX284" s="22">
        <v>0</v>
      </c>
      <c r="CY284" s="22">
        <v>0</v>
      </c>
      <c r="CZ284" s="21">
        <v>0</v>
      </c>
      <c r="DA284" s="22">
        <v>0</v>
      </c>
      <c r="DB284" s="22">
        <v>0</v>
      </c>
      <c r="DC284" s="21">
        <v>0</v>
      </c>
      <c r="DD284" s="22">
        <v>0</v>
      </c>
      <c r="DE284" s="22">
        <v>0</v>
      </c>
      <c r="DF284" s="22">
        <v>0</v>
      </c>
      <c r="DG284" s="21">
        <v>0</v>
      </c>
      <c r="DH284" s="21">
        <v>0</v>
      </c>
      <c r="DI284" s="21">
        <v>0</v>
      </c>
      <c r="DJ284" s="22">
        <v>0</v>
      </c>
      <c r="DK284" s="22">
        <v>0</v>
      </c>
      <c r="DL284" s="22">
        <v>0</v>
      </c>
      <c r="DM284" s="21">
        <v>0</v>
      </c>
      <c r="DN284" s="22">
        <v>0</v>
      </c>
      <c r="DO284" s="22">
        <v>0</v>
      </c>
      <c r="DP284" s="22">
        <v>0</v>
      </c>
      <c r="DQ284" s="21">
        <v>0</v>
      </c>
      <c r="DR284" s="19">
        <f t="shared" si="72"/>
        <v>0</v>
      </c>
      <c r="DS284" s="19">
        <f t="shared" si="73"/>
        <v>0</v>
      </c>
      <c r="DT284" s="20">
        <f t="shared" si="74"/>
        <v>1</v>
      </c>
      <c r="DU284" s="19">
        <f t="shared" si="75"/>
        <v>0</v>
      </c>
      <c r="DV284" s="19">
        <f t="shared" si="76"/>
        <v>0</v>
      </c>
      <c r="DW284" s="19">
        <f t="shared" si="77"/>
        <v>0</v>
      </c>
      <c r="DX284" s="19">
        <f t="shared" si="78"/>
        <v>0</v>
      </c>
      <c r="DY284" s="19">
        <f t="shared" si="79"/>
        <v>0</v>
      </c>
    </row>
    <row r="285" spans="1:129" ht="14.5" customHeight="1" x14ac:dyDescent="0.35">
      <c r="A285">
        <v>2422</v>
      </c>
      <c r="B285" t="s">
        <v>728</v>
      </c>
      <c r="C285" t="s">
        <v>729</v>
      </c>
      <c r="D285" t="s">
        <v>730</v>
      </c>
      <c r="E285" t="s">
        <v>731</v>
      </c>
      <c r="F285" t="s">
        <v>732</v>
      </c>
      <c r="G285" t="s">
        <v>733</v>
      </c>
      <c r="H285" t="s">
        <v>734</v>
      </c>
      <c r="I285">
        <v>2021</v>
      </c>
      <c r="J285" t="s">
        <v>735</v>
      </c>
      <c r="K285" t="s">
        <v>736</v>
      </c>
      <c r="L285">
        <v>71</v>
      </c>
      <c r="N285" t="s">
        <v>737</v>
      </c>
      <c r="O285" t="s">
        <v>207</v>
      </c>
      <c r="P285" t="s">
        <v>123</v>
      </c>
      <c r="Q285" t="s">
        <v>738</v>
      </c>
      <c r="R285" t="s">
        <v>140</v>
      </c>
      <c r="S285" t="s">
        <v>126</v>
      </c>
      <c r="T285" t="s">
        <v>127</v>
      </c>
      <c r="U285" t="s">
        <v>739</v>
      </c>
      <c r="V285">
        <v>1</v>
      </c>
      <c r="W285">
        <v>1</v>
      </c>
      <c r="X285">
        <v>1</v>
      </c>
      <c r="Y285">
        <v>0</v>
      </c>
      <c r="Z285">
        <v>0</v>
      </c>
      <c r="AA285">
        <v>0</v>
      </c>
      <c r="AB285">
        <v>0</v>
      </c>
      <c r="AC285">
        <v>0</v>
      </c>
      <c r="AD285">
        <v>0</v>
      </c>
      <c r="AE285">
        <v>0</v>
      </c>
      <c r="AF285">
        <v>0</v>
      </c>
      <c r="AG285" s="28">
        <v>0</v>
      </c>
      <c r="AH285" s="28">
        <v>0</v>
      </c>
      <c r="AI285" s="28">
        <v>0</v>
      </c>
      <c r="AJ285" s="28">
        <v>0</v>
      </c>
      <c r="AK285" s="29">
        <f t="shared" si="64"/>
        <v>0</v>
      </c>
      <c r="AL285" s="30">
        <f t="shared" si="65"/>
        <v>0</v>
      </c>
      <c r="AM285" s="27">
        <v>0</v>
      </c>
      <c r="AN285" s="27">
        <v>0</v>
      </c>
      <c r="AO285" s="27">
        <v>0</v>
      </c>
      <c r="AP285" s="27">
        <v>0</v>
      </c>
      <c r="AQ285" s="27">
        <v>0</v>
      </c>
      <c r="AR285" s="27">
        <v>0</v>
      </c>
      <c r="AS285" s="31">
        <f t="shared" si="66"/>
        <v>0</v>
      </c>
      <c r="AT285" s="32">
        <f t="shared" si="67"/>
        <v>0</v>
      </c>
      <c r="AU285" s="24">
        <v>0</v>
      </c>
      <c r="AV285" s="24">
        <v>0</v>
      </c>
      <c r="AW285" s="24">
        <v>0</v>
      </c>
      <c r="AX285" s="24">
        <v>0</v>
      </c>
      <c r="AY285" s="24">
        <v>1</v>
      </c>
      <c r="AZ285" s="25">
        <f t="shared" si="68"/>
        <v>1</v>
      </c>
      <c r="BA285" s="26">
        <f t="shared" si="69"/>
        <v>1</v>
      </c>
      <c r="BB285" s="23">
        <f t="shared" si="70"/>
        <v>1</v>
      </c>
      <c r="BC285" s="20">
        <f t="shared" si="71"/>
        <v>1</v>
      </c>
      <c r="BD285">
        <v>0</v>
      </c>
      <c r="BE285">
        <v>0</v>
      </c>
      <c r="BF285">
        <v>1</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s="21">
        <v>1</v>
      </c>
      <c r="CR285" s="22">
        <v>0</v>
      </c>
      <c r="CS285" s="20">
        <v>1</v>
      </c>
      <c r="CT285" s="22">
        <v>0</v>
      </c>
      <c r="CU285" s="22">
        <v>0</v>
      </c>
      <c r="CV285" s="22">
        <v>0</v>
      </c>
      <c r="CW285" s="21">
        <v>0</v>
      </c>
      <c r="CX285" s="22">
        <v>0</v>
      </c>
      <c r="CY285" s="22">
        <v>0</v>
      </c>
      <c r="CZ285" s="21">
        <v>0</v>
      </c>
      <c r="DA285" s="22">
        <v>0</v>
      </c>
      <c r="DB285" s="22">
        <v>0</v>
      </c>
      <c r="DC285" s="21">
        <v>0</v>
      </c>
      <c r="DD285" s="22">
        <v>0</v>
      </c>
      <c r="DE285" s="22">
        <v>0</v>
      </c>
      <c r="DF285" s="22">
        <v>0</v>
      </c>
      <c r="DG285" s="21">
        <v>0</v>
      </c>
      <c r="DH285" s="21">
        <v>0</v>
      </c>
      <c r="DI285" s="21">
        <v>0</v>
      </c>
      <c r="DJ285" s="22">
        <v>0</v>
      </c>
      <c r="DK285" s="22">
        <v>0</v>
      </c>
      <c r="DL285" s="22">
        <v>0</v>
      </c>
      <c r="DM285" s="21">
        <v>0</v>
      </c>
      <c r="DN285" s="22">
        <v>0</v>
      </c>
      <c r="DO285" s="22">
        <v>0</v>
      </c>
      <c r="DP285" s="22">
        <v>0</v>
      </c>
      <c r="DQ285" s="21">
        <v>0</v>
      </c>
      <c r="DR285" s="19">
        <f t="shared" si="72"/>
        <v>0</v>
      </c>
      <c r="DS285" s="19">
        <f t="shared" si="73"/>
        <v>0</v>
      </c>
      <c r="DT285" s="20">
        <f t="shared" si="74"/>
        <v>1</v>
      </c>
      <c r="DU285" s="19">
        <f t="shared" si="75"/>
        <v>0</v>
      </c>
      <c r="DV285" s="19">
        <f t="shared" si="76"/>
        <v>0</v>
      </c>
      <c r="DW285" s="19">
        <f t="shared" si="77"/>
        <v>0</v>
      </c>
      <c r="DX285" s="19">
        <f t="shared" si="78"/>
        <v>0</v>
      </c>
      <c r="DY285" s="19">
        <f t="shared" si="79"/>
        <v>0</v>
      </c>
    </row>
    <row r="286" spans="1:129" ht="14.5" customHeight="1" x14ac:dyDescent="0.35">
      <c r="A286">
        <v>2537</v>
      </c>
      <c r="B286" t="s">
        <v>761</v>
      </c>
      <c r="C286" t="s">
        <v>1771</v>
      </c>
      <c r="D286" t="s">
        <v>1772</v>
      </c>
      <c r="E286" t="s">
        <v>1773</v>
      </c>
      <c r="F286" t="s">
        <v>1774</v>
      </c>
      <c r="G286" t="s">
        <v>1775</v>
      </c>
      <c r="H286" t="s">
        <v>1657</v>
      </c>
      <c r="I286">
        <v>2021</v>
      </c>
      <c r="J286" t="s">
        <v>1776</v>
      </c>
      <c r="K286" t="s">
        <v>698</v>
      </c>
      <c r="L286">
        <v>9</v>
      </c>
      <c r="N286" t="s">
        <v>1777</v>
      </c>
      <c r="O286" t="s">
        <v>1193</v>
      </c>
      <c r="P286" t="s">
        <v>123</v>
      </c>
      <c r="Q286" t="s">
        <v>1778</v>
      </c>
      <c r="R286" t="s">
        <v>140</v>
      </c>
      <c r="S286" t="s">
        <v>126</v>
      </c>
      <c r="T286" t="s">
        <v>127</v>
      </c>
      <c r="U286" t="s">
        <v>1779</v>
      </c>
      <c r="V286">
        <v>0</v>
      </c>
      <c r="W286">
        <v>0</v>
      </c>
      <c r="X286">
        <v>0</v>
      </c>
      <c r="Y286">
        <v>0</v>
      </c>
      <c r="Z286">
        <v>0</v>
      </c>
      <c r="AA286">
        <v>0</v>
      </c>
      <c r="AB286">
        <v>0</v>
      </c>
      <c r="AC286">
        <v>0</v>
      </c>
      <c r="AD286">
        <v>0</v>
      </c>
      <c r="AE286">
        <v>0</v>
      </c>
      <c r="AF286">
        <v>0</v>
      </c>
      <c r="AG286" s="28">
        <v>0</v>
      </c>
      <c r="AH286" s="28">
        <v>0</v>
      </c>
      <c r="AI286" s="28">
        <v>0</v>
      </c>
      <c r="AJ286" s="28">
        <v>0</v>
      </c>
      <c r="AK286" s="29">
        <f t="shared" si="64"/>
        <v>0</v>
      </c>
      <c r="AL286" s="30">
        <f t="shared" si="65"/>
        <v>0</v>
      </c>
      <c r="AM286" s="27">
        <v>0</v>
      </c>
      <c r="AN286" s="27">
        <v>0</v>
      </c>
      <c r="AO286" s="27">
        <v>0</v>
      </c>
      <c r="AP286" s="27">
        <v>0</v>
      </c>
      <c r="AQ286" s="27">
        <v>0</v>
      </c>
      <c r="AR286" s="27">
        <v>0</v>
      </c>
      <c r="AS286" s="31">
        <f t="shared" si="66"/>
        <v>0</v>
      </c>
      <c r="AT286" s="32">
        <f t="shared" si="67"/>
        <v>0</v>
      </c>
      <c r="AU286" s="24">
        <v>0</v>
      </c>
      <c r="AV286" s="24">
        <v>1</v>
      </c>
      <c r="AW286" s="24">
        <v>0</v>
      </c>
      <c r="AX286" s="24">
        <v>0</v>
      </c>
      <c r="AY286" s="24">
        <v>0</v>
      </c>
      <c r="AZ286" s="25">
        <f t="shared" si="68"/>
        <v>1</v>
      </c>
      <c r="BA286" s="26">
        <f t="shared" si="69"/>
        <v>1</v>
      </c>
      <c r="BB286" s="23">
        <f t="shared" si="70"/>
        <v>1</v>
      </c>
      <c r="BC286" s="20">
        <f t="shared" si="71"/>
        <v>1</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s="21">
        <v>1</v>
      </c>
      <c r="CR286" s="22">
        <v>0</v>
      </c>
      <c r="CS286" s="20">
        <v>1</v>
      </c>
      <c r="CT286" s="22">
        <v>0</v>
      </c>
      <c r="CU286" s="22">
        <v>0</v>
      </c>
      <c r="CV286" s="22">
        <v>0</v>
      </c>
      <c r="CW286" s="21">
        <v>0</v>
      </c>
      <c r="CX286" s="22">
        <v>0</v>
      </c>
      <c r="CY286" s="22">
        <v>0</v>
      </c>
      <c r="CZ286" s="21">
        <v>0</v>
      </c>
      <c r="DA286" s="22">
        <v>0</v>
      </c>
      <c r="DB286" s="22">
        <v>0</v>
      </c>
      <c r="DC286" s="21">
        <v>0</v>
      </c>
      <c r="DD286" s="22">
        <v>0</v>
      </c>
      <c r="DE286" s="22">
        <v>0</v>
      </c>
      <c r="DF286" s="22">
        <v>0</v>
      </c>
      <c r="DG286" s="21">
        <v>0</v>
      </c>
      <c r="DH286" s="21">
        <v>0</v>
      </c>
      <c r="DI286" s="21">
        <v>0</v>
      </c>
      <c r="DJ286" s="22">
        <v>0</v>
      </c>
      <c r="DK286" s="22">
        <v>0</v>
      </c>
      <c r="DL286" s="22">
        <v>0</v>
      </c>
      <c r="DM286" s="21">
        <v>0</v>
      </c>
      <c r="DN286" s="22">
        <v>0</v>
      </c>
      <c r="DO286" s="22">
        <v>0</v>
      </c>
      <c r="DP286" s="22">
        <v>0</v>
      </c>
      <c r="DQ286" s="21">
        <v>0</v>
      </c>
      <c r="DR286" s="19">
        <f t="shared" si="72"/>
        <v>0</v>
      </c>
      <c r="DS286" s="19">
        <f t="shared" si="73"/>
        <v>0</v>
      </c>
      <c r="DT286" s="20">
        <f t="shared" si="74"/>
        <v>1</v>
      </c>
      <c r="DU286" s="19">
        <f t="shared" si="75"/>
        <v>0</v>
      </c>
      <c r="DV286" s="19">
        <f t="shared" si="76"/>
        <v>0</v>
      </c>
      <c r="DW286" s="19">
        <f t="shared" si="77"/>
        <v>0</v>
      </c>
      <c r="DX286" s="19">
        <f t="shared" si="78"/>
        <v>0</v>
      </c>
      <c r="DY286" s="19">
        <f t="shared" si="79"/>
        <v>0</v>
      </c>
    </row>
    <row r="287" spans="1:129" ht="14.5" customHeight="1" x14ac:dyDescent="0.35">
      <c r="A287">
        <v>2478</v>
      </c>
      <c r="B287" t="s">
        <v>113</v>
      </c>
      <c r="C287" t="s">
        <v>1256</v>
      </c>
      <c r="D287" t="s">
        <v>1257</v>
      </c>
      <c r="E287" t="s">
        <v>117</v>
      </c>
      <c r="F287" t="s">
        <v>117</v>
      </c>
      <c r="H287" t="s">
        <v>962</v>
      </c>
      <c r="I287">
        <v>2021</v>
      </c>
      <c r="J287" t="s">
        <v>1258</v>
      </c>
      <c r="K287" t="s">
        <v>1259</v>
      </c>
      <c r="L287">
        <v>300</v>
      </c>
      <c r="M287">
        <v>3</v>
      </c>
      <c r="N287" t="s">
        <v>1260</v>
      </c>
      <c r="O287" t="s">
        <v>1261</v>
      </c>
      <c r="P287" t="s">
        <v>123</v>
      </c>
      <c r="Q287" t="s">
        <v>1262</v>
      </c>
      <c r="R287" t="s">
        <v>125</v>
      </c>
      <c r="S287" t="s">
        <v>126</v>
      </c>
      <c r="T287" t="s">
        <v>127</v>
      </c>
      <c r="U287" t="s">
        <v>1263</v>
      </c>
      <c r="V287">
        <v>1</v>
      </c>
      <c r="W287">
        <v>1</v>
      </c>
      <c r="X287">
        <v>1</v>
      </c>
      <c r="Y287">
        <v>0</v>
      </c>
      <c r="Z287">
        <v>0</v>
      </c>
      <c r="AA287">
        <v>0</v>
      </c>
      <c r="AB287">
        <v>0</v>
      </c>
      <c r="AC287">
        <v>0</v>
      </c>
      <c r="AD287">
        <v>0</v>
      </c>
      <c r="AE287">
        <v>0</v>
      </c>
      <c r="AF287">
        <v>0</v>
      </c>
      <c r="AG287" s="28">
        <v>0</v>
      </c>
      <c r="AH287" s="28">
        <v>0</v>
      </c>
      <c r="AI287" s="28">
        <v>0</v>
      </c>
      <c r="AJ287" s="28">
        <v>0</v>
      </c>
      <c r="AK287" s="29">
        <f t="shared" si="64"/>
        <v>0</v>
      </c>
      <c r="AL287" s="30">
        <f t="shared" si="65"/>
        <v>0</v>
      </c>
      <c r="AM287" s="27">
        <v>0</v>
      </c>
      <c r="AN287" s="27">
        <v>0</v>
      </c>
      <c r="AO287" s="27">
        <v>0</v>
      </c>
      <c r="AP287" s="27">
        <v>0</v>
      </c>
      <c r="AQ287" s="27">
        <v>0</v>
      </c>
      <c r="AR287" s="27">
        <v>0</v>
      </c>
      <c r="AS287" s="31">
        <f t="shared" si="66"/>
        <v>0</v>
      </c>
      <c r="AT287" s="32">
        <f t="shared" si="67"/>
        <v>0</v>
      </c>
      <c r="AU287" s="24">
        <v>0</v>
      </c>
      <c r="AV287" s="24">
        <v>1</v>
      </c>
      <c r="AW287" s="24">
        <v>0</v>
      </c>
      <c r="AX287" s="24">
        <v>0</v>
      </c>
      <c r="AY287" s="24">
        <v>0</v>
      </c>
      <c r="AZ287" s="25">
        <f t="shared" si="68"/>
        <v>1</v>
      </c>
      <c r="BA287" s="26">
        <f t="shared" si="69"/>
        <v>1</v>
      </c>
      <c r="BB287" s="23">
        <f t="shared" si="70"/>
        <v>1</v>
      </c>
      <c r="BC287" s="20">
        <f t="shared" si="71"/>
        <v>1</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1</v>
      </c>
      <c r="BX287">
        <v>0</v>
      </c>
      <c r="BY287">
        <v>0</v>
      </c>
      <c r="BZ287">
        <v>0</v>
      </c>
      <c r="CA287">
        <v>0</v>
      </c>
      <c r="CB287">
        <v>0</v>
      </c>
      <c r="CC287">
        <v>0</v>
      </c>
      <c r="CD287">
        <v>0</v>
      </c>
      <c r="CE287">
        <v>0</v>
      </c>
      <c r="CF287">
        <v>0</v>
      </c>
      <c r="CG287">
        <v>0</v>
      </c>
      <c r="CH287">
        <v>1</v>
      </c>
      <c r="CI287">
        <v>0</v>
      </c>
      <c r="CJ287">
        <v>0</v>
      </c>
      <c r="CK287">
        <v>0</v>
      </c>
      <c r="CL287">
        <v>0</v>
      </c>
      <c r="CM287">
        <v>0</v>
      </c>
      <c r="CN287">
        <v>0</v>
      </c>
      <c r="CO287">
        <v>0</v>
      </c>
      <c r="CP287">
        <v>0</v>
      </c>
      <c r="CQ287" s="21">
        <v>1</v>
      </c>
      <c r="CR287" s="22">
        <v>0</v>
      </c>
      <c r="CS287" s="20">
        <v>1</v>
      </c>
      <c r="CT287" s="22">
        <v>0</v>
      </c>
      <c r="CU287" s="22">
        <v>0</v>
      </c>
      <c r="CV287" s="22">
        <v>0</v>
      </c>
      <c r="CW287" s="21">
        <v>0</v>
      </c>
      <c r="CX287" s="22">
        <v>0</v>
      </c>
      <c r="CY287" s="22">
        <v>0</v>
      </c>
      <c r="CZ287" s="21">
        <v>0</v>
      </c>
      <c r="DA287" s="22">
        <v>0</v>
      </c>
      <c r="DB287" s="22">
        <v>0</v>
      </c>
      <c r="DC287" s="21">
        <v>0</v>
      </c>
      <c r="DD287" s="22">
        <v>0</v>
      </c>
      <c r="DE287" s="22">
        <v>0</v>
      </c>
      <c r="DF287" s="22">
        <v>0</v>
      </c>
      <c r="DG287" s="21">
        <v>0</v>
      </c>
      <c r="DH287" s="21">
        <v>0</v>
      </c>
      <c r="DI287" s="21">
        <v>0</v>
      </c>
      <c r="DJ287" s="22">
        <v>0</v>
      </c>
      <c r="DK287" s="22">
        <v>0</v>
      </c>
      <c r="DL287" s="22">
        <v>0</v>
      </c>
      <c r="DM287" s="21">
        <v>0</v>
      </c>
      <c r="DN287" s="22">
        <v>0</v>
      </c>
      <c r="DO287" s="22">
        <v>0</v>
      </c>
      <c r="DP287" s="22">
        <v>0</v>
      </c>
      <c r="DQ287" s="21">
        <v>0</v>
      </c>
      <c r="DR287" s="19">
        <f t="shared" si="72"/>
        <v>0</v>
      </c>
      <c r="DS287" s="19">
        <f t="shared" si="73"/>
        <v>0</v>
      </c>
      <c r="DT287" s="20">
        <f t="shared" si="74"/>
        <v>1</v>
      </c>
      <c r="DU287" s="19">
        <f t="shared" si="75"/>
        <v>0</v>
      </c>
      <c r="DV287" s="19">
        <f t="shared" si="76"/>
        <v>0</v>
      </c>
      <c r="DW287" s="19">
        <f t="shared" si="77"/>
        <v>0</v>
      </c>
      <c r="DX287" s="19">
        <f t="shared" si="78"/>
        <v>0</v>
      </c>
      <c r="DY287" s="19">
        <f t="shared" si="79"/>
        <v>0</v>
      </c>
    </row>
    <row r="288" spans="1:129" ht="14.5" customHeight="1" x14ac:dyDescent="0.35">
      <c r="A288">
        <v>2671</v>
      </c>
      <c r="B288" t="s">
        <v>113</v>
      </c>
      <c r="C288" t="s">
        <v>2886</v>
      </c>
      <c r="D288" t="s">
        <v>2887</v>
      </c>
      <c r="E288" t="s">
        <v>117</v>
      </c>
      <c r="F288" t="s">
        <v>117</v>
      </c>
      <c r="H288" t="s">
        <v>1924</v>
      </c>
      <c r="I288">
        <v>2021</v>
      </c>
      <c r="J288" t="s">
        <v>2888</v>
      </c>
      <c r="K288" t="s">
        <v>1259</v>
      </c>
      <c r="L288">
        <v>302</v>
      </c>
      <c r="M288">
        <v>2</v>
      </c>
      <c r="N288" t="s">
        <v>2889</v>
      </c>
      <c r="O288" t="s">
        <v>1261</v>
      </c>
      <c r="P288" t="s">
        <v>123</v>
      </c>
      <c r="Q288" t="s">
        <v>2890</v>
      </c>
      <c r="R288" t="s">
        <v>125</v>
      </c>
      <c r="S288" t="s">
        <v>126</v>
      </c>
      <c r="T288" t="s">
        <v>127</v>
      </c>
      <c r="U288" t="s">
        <v>2891</v>
      </c>
      <c r="V288">
        <v>1</v>
      </c>
      <c r="W288">
        <v>1</v>
      </c>
      <c r="X288">
        <v>1</v>
      </c>
      <c r="Y288">
        <v>0</v>
      </c>
      <c r="Z288">
        <v>0</v>
      </c>
      <c r="AA288">
        <v>0</v>
      </c>
      <c r="AB288">
        <v>0</v>
      </c>
      <c r="AC288">
        <v>0</v>
      </c>
      <c r="AD288">
        <v>0</v>
      </c>
      <c r="AE288">
        <v>0</v>
      </c>
      <c r="AF288">
        <v>0</v>
      </c>
      <c r="AG288" s="28">
        <v>0</v>
      </c>
      <c r="AH288" s="28">
        <v>0</v>
      </c>
      <c r="AI288" s="28">
        <v>0</v>
      </c>
      <c r="AJ288" s="28">
        <v>0</v>
      </c>
      <c r="AK288" s="29">
        <f t="shared" si="64"/>
        <v>0</v>
      </c>
      <c r="AL288" s="30">
        <f t="shared" si="65"/>
        <v>0</v>
      </c>
      <c r="AM288" s="27">
        <v>0</v>
      </c>
      <c r="AN288" s="27">
        <v>0</v>
      </c>
      <c r="AO288" s="27">
        <v>0</v>
      </c>
      <c r="AP288" s="27">
        <v>0</v>
      </c>
      <c r="AQ288" s="27">
        <v>0</v>
      </c>
      <c r="AR288" s="27">
        <v>0</v>
      </c>
      <c r="AS288" s="31">
        <f t="shared" si="66"/>
        <v>0</v>
      </c>
      <c r="AT288" s="32">
        <f t="shared" si="67"/>
        <v>0</v>
      </c>
      <c r="AU288" s="24">
        <v>0</v>
      </c>
      <c r="AV288" s="24">
        <v>1</v>
      </c>
      <c r="AW288" s="24">
        <v>0</v>
      </c>
      <c r="AX288" s="24">
        <v>0</v>
      </c>
      <c r="AY288" s="24">
        <v>0</v>
      </c>
      <c r="AZ288" s="25">
        <f t="shared" si="68"/>
        <v>1</v>
      </c>
      <c r="BA288" s="26">
        <f t="shared" si="69"/>
        <v>1</v>
      </c>
      <c r="BB288" s="23">
        <f t="shared" si="70"/>
        <v>1</v>
      </c>
      <c r="BC288" s="20">
        <f t="shared" si="71"/>
        <v>1</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1</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s="21">
        <v>1</v>
      </c>
      <c r="CR288" s="22">
        <v>0</v>
      </c>
      <c r="CS288" s="20">
        <v>1</v>
      </c>
      <c r="CT288" s="22">
        <v>0</v>
      </c>
      <c r="CU288" s="22">
        <v>0</v>
      </c>
      <c r="CV288" s="22">
        <v>0</v>
      </c>
      <c r="CW288" s="21">
        <v>0</v>
      </c>
      <c r="CX288" s="22">
        <v>0</v>
      </c>
      <c r="CY288" s="22">
        <v>0</v>
      </c>
      <c r="CZ288" s="21">
        <v>0</v>
      </c>
      <c r="DA288" s="22">
        <v>0</v>
      </c>
      <c r="DB288" s="22">
        <v>0</v>
      </c>
      <c r="DC288" s="21">
        <v>0</v>
      </c>
      <c r="DD288" s="22">
        <v>0</v>
      </c>
      <c r="DE288" s="22">
        <v>0</v>
      </c>
      <c r="DF288" s="22">
        <v>0</v>
      </c>
      <c r="DG288" s="21">
        <v>0</v>
      </c>
      <c r="DH288" s="21">
        <v>0</v>
      </c>
      <c r="DI288" s="21">
        <v>0</v>
      </c>
      <c r="DJ288" s="22">
        <v>0</v>
      </c>
      <c r="DK288" s="22">
        <v>0</v>
      </c>
      <c r="DL288" s="22">
        <v>0</v>
      </c>
      <c r="DM288" s="21">
        <v>0</v>
      </c>
      <c r="DN288" s="22">
        <v>0</v>
      </c>
      <c r="DO288" s="22">
        <v>0</v>
      </c>
      <c r="DP288" s="22">
        <v>0</v>
      </c>
      <c r="DQ288" s="21">
        <v>0</v>
      </c>
      <c r="DR288" s="19">
        <f t="shared" si="72"/>
        <v>0</v>
      </c>
      <c r="DS288" s="19">
        <f t="shared" si="73"/>
        <v>0</v>
      </c>
      <c r="DT288" s="20">
        <f t="shared" si="74"/>
        <v>1</v>
      </c>
      <c r="DU288" s="19">
        <f t="shared" si="75"/>
        <v>0</v>
      </c>
      <c r="DV288" s="19">
        <f t="shared" si="76"/>
        <v>0</v>
      </c>
      <c r="DW288" s="19">
        <f t="shared" si="77"/>
        <v>0</v>
      </c>
      <c r="DX288" s="19">
        <f t="shared" si="78"/>
        <v>0</v>
      </c>
      <c r="DY288" s="19">
        <f t="shared" si="79"/>
        <v>0</v>
      </c>
    </row>
    <row r="289" spans="1:129" ht="14.5" customHeight="1" x14ac:dyDescent="0.35">
      <c r="A289">
        <v>2621</v>
      </c>
      <c r="B289" t="s">
        <v>485</v>
      </c>
      <c r="C289" t="s">
        <v>2483</v>
      </c>
      <c r="D289" t="s">
        <v>2484</v>
      </c>
      <c r="E289" t="s">
        <v>2485</v>
      </c>
      <c r="F289" t="s">
        <v>1210</v>
      </c>
      <c r="G289" t="s">
        <v>2486</v>
      </c>
      <c r="H289" t="s">
        <v>272</v>
      </c>
      <c r="I289">
        <v>2021</v>
      </c>
      <c r="J289" t="s">
        <v>2487</v>
      </c>
      <c r="K289" t="s">
        <v>1003</v>
      </c>
      <c r="N289" t="s">
        <v>2488</v>
      </c>
      <c r="O289" t="s">
        <v>138</v>
      </c>
      <c r="P289" t="s">
        <v>123</v>
      </c>
      <c r="Q289" t="s">
        <v>2489</v>
      </c>
      <c r="R289" s="53" t="s">
        <v>140</v>
      </c>
      <c r="S289" t="s">
        <v>126</v>
      </c>
      <c r="U289" t="s">
        <v>2490</v>
      </c>
      <c r="V289">
        <v>0</v>
      </c>
      <c r="W289">
        <v>0</v>
      </c>
      <c r="X289">
        <v>0</v>
      </c>
      <c r="Y289">
        <v>0</v>
      </c>
      <c r="Z289">
        <v>0</v>
      </c>
      <c r="AA289">
        <v>0</v>
      </c>
      <c r="AB289">
        <v>0</v>
      </c>
      <c r="AC289">
        <v>0</v>
      </c>
      <c r="AD289">
        <v>0</v>
      </c>
      <c r="AE289">
        <v>0</v>
      </c>
      <c r="AF289">
        <v>0</v>
      </c>
      <c r="AG289" s="28">
        <v>0</v>
      </c>
      <c r="AH289" s="28">
        <v>0</v>
      </c>
      <c r="AI289" s="28">
        <v>0</v>
      </c>
      <c r="AJ289" s="28">
        <v>0</v>
      </c>
      <c r="AK289" s="29">
        <f t="shared" si="64"/>
        <v>0</v>
      </c>
      <c r="AL289" s="30">
        <f t="shared" si="65"/>
        <v>0</v>
      </c>
      <c r="AM289" s="27">
        <v>0</v>
      </c>
      <c r="AN289" s="27">
        <v>0</v>
      </c>
      <c r="AO289" s="27">
        <v>0</v>
      </c>
      <c r="AP289" s="27">
        <v>0</v>
      </c>
      <c r="AQ289" s="27">
        <v>0</v>
      </c>
      <c r="AR289" s="27">
        <v>0</v>
      </c>
      <c r="AS289" s="31">
        <f t="shared" si="66"/>
        <v>0</v>
      </c>
      <c r="AT289" s="32">
        <f t="shared" si="67"/>
        <v>0</v>
      </c>
      <c r="AU289" s="24">
        <v>0</v>
      </c>
      <c r="AV289" s="24">
        <v>1</v>
      </c>
      <c r="AW289" s="24">
        <v>0</v>
      </c>
      <c r="AX289" s="24">
        <v>0</v>
      </c>
      <c r="AY289" s="24">
        <v>0</v>
      </c>
      <c r="AZ289" s="25">
        <f t="shared" si="68"/>
        <v>1</v>
      </c>
      <c r="BA289" s="26">
        <f t="shared" si="69"/>
        <v>1</v>
      </c>
      <c r="BB289" s="23">
        <f t="shared" si="70"/>
        <v>1</v>
      </c>
      <c r="BC289" s="20">
        <f t="shared" si="71"/>
        <v>1</v>
      </c>
      <c r="BD289">
        <v>0</v>
      </c>
      <c r="BE289">
        <v>0</v>
      </c>
      <c r="BF289">
        <v>1</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s="21">
        <v>1</v>
      </c>
      <c r="CR289" s="22">
        <v>0</v>
      </c>
      <c r="CS289" s="20">
        <v>0</v>
      </c>
      <c r="CT289" s="22">
        <v>0</v>
      </c>
      <c r="CU289" s="22">
        <v>0</v>
      </c>
      <c r="CV289" s="22">
        <v>0</v>
      </c>
      <c r="CW289" s="21">
        <v>0</v>
      </c>
      <c r="CX289" s="22">
        <v>0</v>
      </c>
      <c r="CY289" s="22">
        <v>0</v>
      </c>
      <c r="CZ289" s="21">
        <v>0</v>
      </c>
      <c r="DA289" s="22">
        <v>0</v>
      </c>
      <c r="DB289" s="22">
        <v>0</v>
      </c>
      <c r="DC289" s="21">
        <v>0</v>
      </c>
      <c r="DD289" s="22">
        <v>0</v>
      </c>
      <c r="DE289" s="22">
        <v>0</v>
      </c>
      <c r="DF289" s="22">
        <v>0</v>
      </c>
      <c r="DG289" s="21">
        <v>0</v>
      </c>
      <c r="DH289" s="21">
        <v>0</v>
      </c>
      <c r="DI289" s="21">
        <v>0</v>
      </c>
      <c r="DJ289" s="22">
        <v>0</v>
      </c>
      <c r="DK289" s="22">
        <v>0</v>
      </c>
      <c r="DL289" s="22">
        <v>0</v>
      </c>
      <c r="DM289" s="21">
        <v>0</v>
      </c>
      <c r="DN289" s="22">
        <v>0</v>
      </c>
      <c r="DO289" s="22">
        <v>0</v>
      </c>
      <c r="DP289" s="22">
        <v>0</v>
      </c>
      <c r="DQ289" s="21">
        <v>0</v>
      </c>
      <c r="DR289" s="19">
        <f t="shared" si="72"/>
        <v>0</v>
      </c>
      <c r="DS289" s="19">
        <f t="shared" si="73"/>
        <v>0</v>
      </c>
      <c r="DT289" s="20">
        <f t="shared" si="74"/>
        <v>0</v>
      </c>
      <c r="DU289" s="19">
        <f t="shared" si="75"/>
        <v>0</v>
      </c>
      <c r="DV289" s="19">
        <f t="shared" si="76"/>
        <v>0</v>
      </c>
      <c r="DW289" s="19">
        <f t="shared" si="77"/>
        <v>0</v>
      </c>
      <c r="DX289" s="19">
        <f t="shared" si="78"/>
        <v>0</v>
      </c>
      <c r="DY289" s="19">
        <f t="shared" si="79"/>
        <v>0</v>
      </c>
    </row>
    <row r="290" spans="1:129" ht="14.5" customHeight="1" x14ac:dyDescent="0.35">
      <c r="A290">
        <v>2492</v>
      </c>
      <c r="B290" t="s">
        <v>185</v>
      </c>
      <c r="C290" t="s">
        <v>1359</v>
      </c>
      <c r="D290" t="s">
        <v>1360</v>
      </c>
      <c r="E290" t="s">
        <v>1361</v>
      </c>
      <c r="F290" t="s">
        <v>1362</v>
      </c>
      <c r="G290" t="s">
        <v>1363</v>
      </c>
      <c r="H290" t="s">
        <v>1364</v>
      </c>
      <c r="I290">
        <v>2021</v>
      </c>
      <c r="J290" t="s">
        <v>1365</v>
      </c>
      <c r="K290" t="s">
        <v>1337</v>
      </c>
      <c r="L290">
        <v>5</v>
      </c>
      <c r="N290" t="s">
        <v>1366</v>
      </c>
      <c r="O290" t="s">
        <v>207</v>
      </c>
      <c r="P290" t="s">
        <v>123</v>
      </c>
      <c r="Q290" t="s">
        <v>1367</v>
      </c>
      <c r="R290" t="s">
        <v>140</v>
      </c>
      <c r="S290" t="s">
        <v>377</v>
      </c>
      <c r="T290" t="s">
        <v>378</v>
      </c>
      <c r="U290" t="s">
        <v>896</v>
      </c>
      <c r="V290">
        <v>0</v>
      </c>
      <c r="W290">
        <v>0</v>
      </c>
      <c r="X290">
        <v>0</v>
      </c>
      <c r="Y290">
        <v>0</v>
      </c>
      <c r="Z290">
        <v>0</v>
      </c>
      <c r="AA290">
        <v>0</v>
      </c>
      <c r="AB290">
        <v>0</v>
      </c>
      <c r="AC290">
        <v>0</v>
      </c>
      <c r="AD290">
        <v>0</v>
      </c>
      <c r="AE290">
        <v>0</v>
      </c>
      <c r="AF290">
        <v>0</v>
      </c>
      <c r="AG290" s="28">
        <v>0</v>
      </c>
      <c r="AH290" s="28">
        <v>0</v>
      </c>
      <c r="AI290" s="28">
        <v>0</v>
      </c>
      <c r="AJ290" s="28">
        <v>0</v>
      </c>
      <c r="AK290" s="29">
        <f t="shared" si="64"/>
        <v>0</v>
      </c>
      <c r="AL290" s="30">
        <f t="shared" si="65"/>
        <v>0</v>
      </c>
      <c r="AM290" s="27">
        <v>1</v>
      </c>
      <c r="AN290" s="27">
        <v>0</v>
      </c>
      <c r="AO290" s="27">
        <v>0</v>
      </c>
      <c r="AP290" s="27">
        <v>0</v>
      </c>
      <c r="AQ290" s="27">
        <v>0</v>
      </c>
      <c r="AR290" s="27">
        <v>0</v>
      </c>
      <c r="AS290" s="31">
        <f t="shared" si="66"/>
        <v>1</v>
      </c>
      <c r="AT290" s="32">
        <f t="shared" si="67"/>
        <v>1</v>
      </c>
      <c r="AU290" s="24">
        <v>0</v>
      </c>
      <c r="AV290" s="24">
        <v>0</v>
      </c>
      <c r="AW290" s="24">
        <v>0</v>
      </c>
      <c r="AX290" s="24">
        <v>0</v>
      </c>
      <c r="AY290" s="24">
        <v>0</v>
      </c>
      <c r="AZ290" s="25">
        <f t="shared" si="68"/>
        <v>0</v>
      </c>
      <c r="BA290" s="26">
        <f t="shared" si="69"/>
        <v>0</v>
      </c>
      <c r="BB290" s="23">
        <f t="shared" si="70"/>
        <v>1</v>
      </c>
      <c r="BC290" s="20">
        <f t="shared" si="71"/>
        <v>1</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s="21">
        <v>0</v>
      </c>
      <c r="CR290" s="22">
        <v>0</v>
      </c>
      <c r="CS290" s="20">
        <v>0</v>
      </c>
      <c r="CT290" s="22">
        <v>0</v>
      </c>
      <c r="CU290" s="22">
        <v>0</v>
      </c>
      <c r="CV290" s="22">
        <v>0</v>
      </c>
      <c r="CW290" s="21">
        <v>0</v>
      </c>
      <c r="CX290" s="22">
        <v>0</v>
      </c>
      <c r="CY290" s="22">
        <v>0</v>
      </c>
      <c r="CZ290" s="21">
        <v>0</v>
      </c>
      <c r="DA290" s="22">
        <v>0</v>
      </c>
      <c r="DB290" s="22">
        <v>0</v>
      </c>
      <c r="DC290" s="21">
        <v>1</v>
      </c>
      <c r="DD290" s="22">
        <v>0</v>
      </c>
      <c r="DE290" s="22">
        <v>0</v>
      </c>
      <c r="DF290" s="22">
        <v>1</v>
      </c>
      <c r="DG290" s="21">
        <v>0</v>
      </c>
      <c r="DH290" s="21">
        <v>0</v>
      </c>
      <c r="DI290" s="21">
        <v>0</v>
      </c>
      <c r="DJ290" s="22">
        <v>0</v>
      </c>
      <c r="DK290" s="22">
        <v>0</v>
      </c>
      <c r="DL290" s="22">
        <v>0</v>
      </c>
      <c r="DM290" s="21">
        <v>0</v>
      </c>
      <c r="DN290" s="22">
        <v>0</v>
      </c>
      <c r="DO290" s="22">
        <v>0</v>
      </c>
      <c r="DP290" s="22">
        <v>0</v>
      </c>
      <c r="DQ290" s="21">
        <v>0</v>
      </c>
      <c r="DR290" s="19">
        <f t="shared" si="72"/>
        <v>0</v>
      </c>
      <c r="DS290" s="19">
        <f t="shared" si="73"/>
        <v>0</v>
      </c>
      <c r="DT290" s="20">
        <f t="shared" si="74"/>
        <v>0</v>
      </c>
      <c r="DU290" s="19">
        <f t="shared" si="75"/>
        <v>0</v>
      </c>
      <c r="DV290" s="19">
        <f t="shared" si="76"/>
        <v>0</v>
      </c>
      <c r="DW290" s="19">
        <f t="shared" si="77"/>
        <v>0</v>
      </c>
      <c r="DX290" s="19">
        <f t="shared" si="78"/>
        <v>0</v>
      </c>
      <c r="DY290" s="19">
        <f t="shared" si="79"/>
        <v>0</v>
      </c>
    </row>
    <row r="291" spans="1:129" ht="14.5" customHeight="1" x14ac:dyDescent="0.35">
      <c r="A291">
        <v>2542</v>
      </c>
      <c r="B291" t="s">
        <v>1226</v>
      </c>
      <c r="C291" t="s">
        <v>1816</v>
      </c>
      <c r="D291" t="s">
        <v>1817</v>
      </c>
      <c r="E291" t="s">
        <v>1818</v>
      </c>
      <c r="G291" t="s">
        <v>1818</v>
      </c>
      <c r="H291" t="s">
        <v>1612</v>
      </c>
      <c r="I291">
        <v>2021</v>
      </c>
      <c r="J291" t="s">
        <v>1819</v>
      </c>
      <c r="K291" t="s">
        <v>1820</v>
      </c>
      <c r="N291" t="s">
        <v>1821</v>
      </c>
      <c r="O291" t="s">
        <v>846</v>
      </c>
      <c r="P291" t="s">
        <v>123</v>
      </c>
      <c r="Q291" t="s">
        <v>1822</v>
      </c>
      <c r="R291" t="s">
        <v>140</v>
      </c>
      <c r="S291" t="s">
        <v>126</v>
      </c>
      <c r="T291" t="s">
        <v>127</v>
      </c>
      <c r="U291" t="s">
        <v>1823</v>
      </c>
      <c r="V291">
        <v>0</v>
      </c>
      <c r="W291">
        <v>0</v>
      </c>
      <c r="X291">
        <v>0</v>
      </c>
      <c r="Y291">
        <v>0</v>
      </c>
      <c r="Z291">
        <v>0</v>
      </c>
      <c r="AA291">
        <v>0</v>
      </c>
      <c r="AB291">
        <v>0</v>
      </c>
      <c r="AC291">
        <v>0</v>
      </c>
      <c r="AD291">
        <v>0</v>
      </c>
      <c r="AE291">
        <v>0</v>
      </c>
      <c r="AF291">
        <v>0</v>
      </c>
      <c r="AG291" s="28">
        <v>0</v>
      </c>
      <c r="AH291" s="28">
        <v>0</v>
      </c>
      <c r="AI291" s="28">
        <v>0</v>
      </c>
      <c r="AJ291" s="28">
        <v>0</v>
      </c>
      <c r="AK291" s="29">
        <f t="shared" si="64"/>
        <v>0</v>
      </c>
      <c r="AL291" s="30">
        <f t="shared" si="65"/>
        <v>0</v>
      </c>
      <c r="AM291" s="27">
        <v>0</v>
      </c>
      <c r="AN291" s="27">
        <v>1</v>
      </c>
      <c r="AO291" s="27">
        <v>0</v>
      </c>
      <c r="AP291" s="27">
        <v>0</v>
      </c>
      <c r="AQ291" s="27">
        <v>0</v>
      </c>
      <c r="AR291" s="27">
        <v>0</v>
      </c>
      <c r="AS291" s="31">
        <f t="shared" si="66"/>
        <v>1</v>
      </c>
      <c r="AT291" s="32">
        <f t="shared" si="67"/>
        <v>1</v>
      </c>
      <c r="AU291" s="24">
        <v>0</v>
      </c>
      <c r="AV291" s="24">
        <v>0</v>
      </c>
      <c r="AW291" s="24">
        <v>0</v>
      </c>
      <c r="AX291" s="24">
        <v>0</v>
      </c>
      <c r="AY291" s="24">
        <v>0</v>
      </c>
      <c r="AZ291" s="25">
        <f t="shared" si="68"/>
        <v>0</v>
      </c>
      <c r="BA291" s="26">
        <f t="shared" si="69"/>
        <v>0</v>
      </c>
      <c r="BB291" s="23">
        <f t="shared" si="70"/>
        <v>1</v>
      </c>
      <c r="BC291" s="20">
        <f t="shared" si="71"/>
        <v>1</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s="21">
        <v>1</v>
      </c>
      <c r="CR291" s="22">
        <v>0</v>
      </c>
      <c r="CS291" s="20">
        <v>1</v>
      </c>
      <c r="CT291" s="22">
        <v>0</v>
      </c>
      <c r="CU291" s="22">
        <v>0</v>
      </c>
      <c r="CV291" s="22">
        <v>0</v>
      </c>
      <c r="CW291" s="21">
        <v>0</v>
      </c>
      <c r="CX291" s="22">
        <v>0</v>
      </c>
      <c r="CY291" s="22">
        <v>0</v>
      </c>
      <c r="CZ291" s="21">
        <v>0</v>
      </c>
      <c r="DA291" s="22">
        <v>0</v>
      </c>
      <c r="DB291" s="22">
        <v>0</v>
      </c>
      <c r="DC291" s="21">
        <v>0</v>
      </c>
      <c r="DD291" s="22">
        <v>0</v>
      </c>
      <c r="DE291" s="22">
        <v>0</v>
      </c>
      <c r="DF291" s="22">
        <v>0</v>
      </c>
      <c r="DG291" s="21">
        <v>0</v>
      </c>
      <c r="DH291" s="21">
        <v>0</v>
      </c>
      <c r="DI291" s="21">
        <v>0</v>
      </c>
      <c r="DJ291" s="22">
        <v>0</v>
      </c>
      <c r="DK291" s="22">
        <v>0</v>
      </c>
      <c r="DL291" s="22">
        <v>0</v>
      </c>
      <c r="DM291" s="21">
        <v>0</v>
      </c>
      <c r="DN291" s="22">
        <v>0</v>
      </c>
      <c r="DO291" s="22">
        <v>0</v>
      </c>
      <c r="DP291" s="22">
        <v>0</v>
      </c>
      <c r="DQ291" s="21">
        <v>0</v>
      </c>
      <c r="DR291" s="19">
        <f t="shared" si="72"/>
        <v>0</v>
      </c>
      <c r="DS291" s="19">
        <f t="shared" si="73"/>
        <v>0</v>
      </c>
      <c r="DT291" s="20">
        <f t="shared" si="74"/>
        <v>1</v>
      </c>
      <c r="DU291" s="19">
        <f t="shared" si="75"/>
        <v>0</v>
      </c>
      <c r="DV291" s="19">
        <f t="shared" si="76"/>
        <v>0</v>
      </c>
      <c r="DW291" s="19">
        <f t="shared" si="77"/>
        <v>0</v>
      </c>
      <c r="DX291" s="19">
        <f t="shared" si="78"/>
        <v>0</v>
      </c>
      <c r="DY291" s="19">
        <f t="shared" si="79"/>
        <v>0</v>
      </c>
    </row>
    <row r="292" spans="1:129" ht="14.5" customHeight="1" x14ac:dyDescent="0.35">
      <c r="A292">
        <v>2501</v>
      </c>
      <c r="B292" t="s">
        <v>185</v>
      </c>
      <c r="C292" t="s">
        <v>1442</v>
      </c>
      <c r="D292" t="s">
        <v>1443</v>
      </c>
      <c r="E292" t="s">
        <v>1444</v>
      </c>
      <c r="F292" t="s">
        <v>1445</v>
      </c>
      <c r="G292" t="s">
        <v>1446</v>
      </c>
      <c r="H292" t="s">
        <v>1447</v>
      </c>
      <c r="I292">
        <v>2021</v>
      </c>
      <c r="J292" t="s">
        <v>1448</v>
      </c>
      <c r="K292" t="s">
        <v>1449</v>
      </c>
      <c r="L292">
        <v>224</v>
      </c>
      <c r="M292">
        <v>11</v>
      </c>
      <c r="N292" t="s">
        <v>1450</v>
      </c>
      <c r="O292" t="s">
        <v>663</v>
      </c>
      <c r="P292" t="s">
        <v>123</v>
      </c>
      <c r="Q292" t="s">
        <v>1451</v>
      </c>
      <c r="R292" t="s">
        <v>140</v>
      </c>
      <c r="S292" t="s">
        <v>126</v>
      </c>
      <c r="T292" t="s">
        <v>127</v>
      </c>
      <c r="U292" t="s">
        <v>1452</v>
      </c>
      <c r="V292">
        <v>0</v>
      </c>
      <c r="W292">
        <v>0</v>
      </c>
      <c r="X292">
        <v>0</v>
      </c>
      <c r="Y292">
        <v>0</v>
      </c>
      <c r="Z292">
        <v>0</v>
      </c>
      <c r="AA292">
        <v>0</v>
      </c>
      <c r="AB292">
        <v>0</v>
      </c>
      <c r="AC292">
        <v>0</v>
      </c>
      <c r="AD292">
        <v>0</v>
      </c>
      <c r="AE292">
        <v>0</v>
      </c>
      <c r="AF292">
        <v>0</v>
      </c>
      <c r="AG292" s="28">
        <v>0</v>
      </c>
      <c r="AH292" s="28">
        <v>0</v>
      </c>
      <c r="AI292" s="28">
        <v>0</v>
      </c>
      <c r="AJ292" s="28">
        <v>0</v>
      </c>
      <c r="AK292" s="29">
        <f t="shared" si="64"/>
        <v>0</v>
      </c>
      <c r="AL292" s="30">
        <f t="shared" si="65"/>
        <v>0</v>
      </c>
      <c r="AM292" s="27">
        <v>0</v>
      </c>
      <c r="AN292" s="27">
        <v>0</v>
      </c>
      <c r="AO292" s="27">
        <v>0</v>
      </c>
      <c r="AP292" s="27">
        <v>0</v>
      </c>
      <c r="AQ292" s="27">
        <v>0</v>
      </c>
      <c r="AR292" s="27">
        <v>0</v>
      </c>
      <c r="AS292" s="31">
        <f t="shared" si="66"/>
        <v>0</v>
      </c>
      <c r="AT292" s="32">
        <f t="shared" si="67"/>
        <v>0</v>
      </c>
      <c r="AU292" s="24">
        <v>0</v>
      </c>
      <c r="AV292" s="24">
        <v>0</v>
      </c>
      <c r="AW292" s="24">
        <v>1</v>
      </c>
      <c r="AX292" s="24">
        <v>0</v>
      </c>
      <c r="AY292" s="24">
        <v>0</v>
      </c>
      <c r="AZ292" s="25">
        <f t="shared" si="68"/>
        <v>1</v>
      </c>
      <c r="BA292" s="26">
        <f t="shared" si="69"/>
        <v>1</v>
      </c>
      <c r="BB292" s="23">
        <f t="shared" si="70"/>
        <v>1</v>
      </c>
      <c r="BC292" s="20">
        <f t="shared" si="71"/>
        <v>1</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s="21">
        <v>1</v>
      </c>
      <c r="CR292" s="22">
        <v>0</v>
      </c>
      <c r="CS292" s="20">
        <v>1</v>
      </c>
      <c r="CT292" s="22">
        <v>0</v>
      </c>
      <c r="CU292" s="22">
        <v>0</v>
      </c>
      <c r="CV292" s="22">
        <v>0</v>
      </c>
      <c r="CW292" s="21">
        <v>0</v>
      </c>
      <c r="CX292" s="22">
        <v>0</v>
      </c>
      <c r="CY292" s="22">
        <v>0</v>
      </c>
      <c r="CZ292" s="21">
        <v>0</v>
      </c>
      <c r="DA292" s="22">
        <v>0</v>
      </c>
      <c r="DB292" s="22">
        <v>0</v>
      </c>
      <c r="DC292" s="21">
        <v>0</v>
      </c>
      <c r="DD292" s="22">
        <v>0</v>
      </c>
      <c r="DE292" s="22">
        <v>0</v>
      </c>
      <c r="DF292" s="22">
        <v>0</v>
      </c>
      <c r="DG292" s="21">
        <v>0</v>
      </c>
      <c r="DH292" s="21">
        <v>0</v>
      </c>
      <c r="DI292" s="21">
        <v>0</v>
      </c>
      <c r="DJ292" s="22">
        <v>0</v>
      </c>
      <c r="DK292" s="22">
        <v>0</v>
      </c>
      <c r="DL292" s="22">
        <v>0</v>
      </c>
      <c r="DM292" s="21">
        <v>0</v>
      </c>
      <c r="DN292" s="22">
        <v>0</v>
      </c>
      <c r="DO292" s="22">
        <v>0</v>
      </c>
      <c r="DP292" s="22">
        <v>0</v>
      </c>
      <c r="DQ292" s="21">
        <v>0</v>
      </c>
      <c r="DR292" s="19">
        <f t="shared" si="72"/>
        <v>0</v>
      </c>
      <c r="DS292" s="19">
        <f t="shared" si="73"/>
        <v>0</v>
      </c>
      <c r="DT292" s="20">
        <f t="shared" si="74"/>
        <v>1</v>
      </c>
      <c r="DU292" s="19">
        <f t="shared" si="75"/>
        <v>0</v>
      </c>
      <c r="DV292" s="19">
        <f t="shared" si="76"/>
        <v>0</v>
      </c>
      <c r="DW292" s="19">
        <f t="shared" si="77"/>
        <v>0</v>
      </c>
      <c r="DX292" s="19">
        <f t="shared" si="78"/>
        <v>0</v>
      </c>
      <c r="DY292" s="19">
        <f t="shared" si="79"/>
        <v>0</v>
      </c>
    </row>
    <row r="293" spans="1:129" ht="14.5" customHeight="1" x14ac:dyDescent="0.35">
      <c r="A293">
        <v>2570</v>
      </c>
      <c r="B293" t="s">
        <v>244</v>
      </c>
      <c r="C293" t="s">
        <v>2061</v>
      </c>
      <c r="D293" t="s">
        <v>2062</v>
      </c>
      <c r="E293" t="s">
        <v>2063</v>
      </c>
      <c r="G293" t="s">
        <v>2064</v>
      </c>
      <c r="H293" t="s">
        <v>2065</v>
      </c>
      <c r="I293">
        <v>2021</v>
      </c>
      <c r="J293" t="s">
        <v>2066</v>
      </c>
      <c r="K293" t="s">
        <v>861</v>
      </c>
      <c r="N293" t="s">
        <v>2067</v>
      </c>
      <c r="O293" t="s">
        <v>863</v>
      </c>
      <c r="P293" t="s">
        <v>123</v>
      </c>
      <c r="Q293" t="s">
        <v>2068</v>
      </c>
      <c r="R293" s="53" t="s">
        <v>125</v>
      </c>
      <c r="S293" t="s">
        <v>126</v>
      </c>
      <c r="T293" t="s">
        <v>127</v>
      </c>
      <c r="U293" t="s">
        <v>2069</v>
      </c>
      <c r="V293">
        <v>0</v>
      </c>
      <c r="W293">
        <v>0</v>
      </c>
      <c r="X293">
        <v>0</v>
      </c>
      <c r="Y293">
        <v>0</v>
      </c>
      <c r="Z293">
        <v>0</v>
      </c>
      <c r="AA293">
        <v>0</v>
      </c>
      <c r="AB293">
        <v>0</v>
      </c>
      <c r="AC293">
        <v>0</v>
      </c>
      <c r="AD293">
        <v>0</v>
      </c>
      <c r="AE293">
        <v>0</v>
      </c>
      <c r="AF293">
        <v>0</v>
      </c>
      <c r="AG293" s="28">
        <v>0</v>
      </c>
      <c r="AH293" s="28">
        <v>0</v>
      </c>
      <c r="AI293" s="28">
        <v>0</v>
      </c>
      <c r="AJ293" s="28">
        <v>0</v>
      </c>
      <c r="AK293" s="29">
        <f t="shared" si="64"/>
        <v>0</v>
      </c>
      <c r="AL293" s="30">
        <f t="shared" si="65"/>
        <v>0</v>
      </c>
      <c r="AM293" s="27">
        <v>0</v>
      </c>
      <c r="AN293" s="27">
        <v>0</v>
      </c>
      <c r="AO293" s="27">
        <v>0</v>
      </c>
      <c r="AP293" s="27">
        <v>0</v>
      </c>
      <c r="AQ293" s="27">
        <v>0</v>
      </c>
      <c r="AR293" s="27">
        <v>0</v>
      </c>
      <c r="AS293" s="31">
        <f t="shared" si="66"/>
        <v>0</v>
      </c>
      <c r="AT293" s="32">
        <f t="shared" si="67"/>
        <v>0</v>
      </c>
      <c r="AU293" s="24">
        <v>0</v>
      </c>
      <c r="AV293" s="24">
        <v>1</v>
      </c>
      <c r="AW293" s="24">
        <v>0</v>
      </c>
      <c r="AX293" s="24">
        <v>0</v>
      </c>
      <c r="AY293" s="24">
        <v>0</v>
      </c>
      <c r="AZ293" s="25">
        <f t="shared" si="68"/>
        <v>1</v>
      </c>
      <c r="BA293" s="26">
        <f t="shared" si="69"/>
        <v>1</v>
      </c>
      <c r="BB293" s="23">
        <f t="shared" si="70"/>
        <v>1</v>
      </c>
      <c r="BC293" s="20">
        <f t="shared" si="71"/>
        <v>1</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s="21">
        <v>1</v>
      </c>
      <c r="CR293" s="22">
        <v>0</v>
      </c>
      <c r="CS293" s="20">
        <v>1</v>
      </c>
      <c r="CT293" s="22">
        <v>0</v>
      </c>
      <c r="CU293" s="22">
        <v>0</v>
      </c>
      <c r="CV293" s="22">
        <v>0</v>
      </c>
      <c r="CW293" s="21">
        <v>0</v>
      </c>
      <c r="CX293" s="22">
        <v>0</v>
      </c>
      <c r="CY293" s="22">
        <v>0</v>
      </c>
      <c r="CZ293" s="21">
        <v>0</v>
      </c>
      <c r="DA293" s="22">
        <v>0</v>
      </c>
      <c r="DB293" s="22">
        <v>0</v>
      </c>
      <c r="DC293" s="21">
        <v>0</v>
      </c>
      <c r="DD293" s="22">
        <v>0</v>
      </c>
      <c r="DE293" s="22">
        <v>0</v>
      </c>
      <c r="DF293" s="22">
        <v>0</v>
      </c>
      <c r="DG293" s="21">
        <v>0</v>
      </c>
      <c r="DH293" s="21">
        <v>0</v>
      </c>
      <c r="DI293" s="21">
        <v>0</v>
      </c>
      <c r="DJ293" s="22">
        <v>0</v>
      </c>
      <c r="DK293" s="22">
        <v>0</v>
      </c>
      <c r="DL293" s="22">
        <v>0</v>
      </c>
      <c r="DM293" s="21">
        <v>0</v>
      </c>
      <c r="DN293" s="22">
        <v>0</v>
      </c>
      <c r="DO293" s="22">
        <v>0</v>
      </c>
      <c r="DP293" s="22">
        <v>0</v>
      </c>
      <c r="DQ293" s="21">
        <v>0</v>
      </c>
      <c r="DR293" s="19">
        <f t="shared" si="72"/>
        <v>0</v>
      </c>
      <c r="DS293" s="19">
        <f t="shared" si="73"/>
        <v>0</v>
      </c>
      <c r="DT293" s="20">
        <f t="shared" si="74"/>
        <v>1</v>
      </c>
      <c r="DU293" s="19">
        <f t="shared" si="75"/>
        <v>0</v>
      </c>
      <c r="DV293" s="19">
        <f t="shared" si="76"/>
        <v>0</v>
      </c>
      <c r="DW293" s="19">
        <f t="shared" si="77"/>
        <v>0</v>
      </c>
      <c r="DX293" s="19">
        <f t="shared" si="78"/>
        <v>0</v>
      </c>
      <c r="DY293" s="19">
        <f t="shared" si="79"/>
        <v>0</v>
      </c>
    </row>
    <row r="294" spans="1:129" ht="14.5" customHeight="1" x14ac:dyDescent="0.35">
      <c r="A294">
        <v>2504</v>
      </c>
      <c r="B294" t="s">
        <v>437</v>
      </c>
      <c r="C294" t="s">
        <v>1472</v>
      </c>
      <c r="D294" t="s">
        <v>1473</v>
      </c>
      <c r="E294" t="s">
        <v>1474</v>
      </c>
      <c r="F294" t="s">
        <v>1475</v>
      </c>
      <c r="G294" t="s">
        <v>1476</v>
      </c>
      <c r="H294" t="s">
        <v>1477</v>
      </c>
      <c r="I294">
        <v>2021</v>
      </c>
      <c r="J294" t="s">
        <v>1478</v>
      </c>
      <c r="K294" t="s">
        <v>1479</v>
      </c>
      <c r="L294">
        <v>568</v>
      </c>
      <c r="N294">
        <v>116983</v>
      </c>
      <c r="O294" t="s">
        <v>182</v>
      </c>
      <c r="P294" t="s">
        <v>123</v>
      </c>
      <c r="Q294" t="s">
        <v>1480</v>
      </c>
      <c r="R294" t="s">
        <v>125</v>
      </c>
      <c r="S294" t="s">
        <v>126</v>
      </c>
      <c r="T294" t="s">
        <v>127</v>
      </c>
      <c r="U294" t="s">
        <v>1177</v>
      </c>
      <c r="V294">
        <v>0</v>
      </c>
      <c r="W294">
        <v>0</v>
      </c>
      <c r="X294">
        <v>0</v>
      </c>
      <c r="Y294">
        <v>0</v>
      </c>
      <c r="Z294">
        <v>0</v>
      </c>
      <c r="AA294">
        <v>0</v>
      </c>
      <c r="AB294">
        <v>0</v>
      </c>
      <c r="AC294">
        <v>0</v>
      </c>
      <c r="AD294">
        <v>0</v>
      </c>
      <c r="AE294">
        <v>0</v>
      </c>
      <c r="AF294">
        <v>0</v>
      </c>
      <c r="AG294" s="28">
        <v>0</v>
      </c>
      <c r="AH294" s="28">
        <v>0</v>
      </c>
      <c r="AI294" s="28">
        <v>0</v>
      </c>
      <c r="AJ294" s="28">
        <v>0</v>
      </c>
      <c r="AK294" s="29">
        <f t="shared" si="64"/>
        <v>0</v>
      </c>
      <c r="AL294" s="30">
        <f t="shared" si="65"/>
        <v>0</v>
      </c>
      <c r="AM294" s="27">
        <v>0</v>
      </c>
      <c r="AN294" s="27">
        <v>0</v>
      </c>
      <c r="AO294" s="27">
        <v>0</v>
      </c>
      <c r="AP294" s="27">
        <v>0</v>
      </c>
      <c r="AQ294" s="27">
        <v>0</v>
      </c>
      <c r="AR294" s="27">
        <v>0</v>
      </c>
      <c r="AS294" s="31">
        <f t="shared" si="66"/>
        <v>0</v>
      </c>
      <c r="AT294" s="32">
        <f t="shared" si="67"/>
        <v>0</v>
      </c>
      <c r="AU294" s="24">
        <v>1</v>
      </c>
      <c r="AV294" s="24">
        <v>0</v>
      </c>
      <c r="AW294" s="24">
        <v>0</v>
      </c>
      <c r="AX294" s="24">
        <v>0</v>
      </c>
      <c r="AY294" s="24">
        <v>0</v>
      </c>
      <c r="AZ294" s="25">
        <f t="shared" si="68"/>
        <v>1</v>
      </c>
      <c r="BA294" s="26">
        <f t="shared" si="69"/>
        <v>1</v>
      </c>
      <c r="BB294" s="23">
        <f t="shared" si="70"/>
        <v>1</v>
      </c>
      <c r="BC294" s="20">
        <f t="shared" si="71"/>
        <v>1</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s="21">
        <v>1</v>
      </c>
      <c r="CR294" s="22">
        <v>0</v>
      </c>
      <c r="CS294" s="20">
        <v>1</v>
      </c>
      <c r="CT294" s="22">
        <v>0</v>
      </c>
      <c r="CU294" s="22">
        <v>0</v>
      </c>
      <c r="CV294" s="22">
        <v>0</v>
      </c>
      <c r="CW294" s="21">
        <v>0</v>
      </c>
      <c r="CX294" s="22">
        <v>0</v>
      </c>
      <c r="CY294" s="22">
        <v>0</v>
      </c>
      <c r="CZ294" s="21">
        <v>0</v>
      </c>
      <c r="DA294" s="22">
        <v>0</v>
      </c>
      <c r="DB294" s="22">
        <v>0</v>
      </c>
      <c r="DC294" s="21">
        <v>0</v>
      </c>
      <c r="DD294" s="22">
        <v>0</v>
      </c>
      <c r="DE294" s="22">
        <v>0</v>
      </c>
      <c r="DF294" s="22">
        <v>0</v>
      </c>
      <c r="DG294" s="21">
        <v>0</v>
      </c>
      <c r="DH294" s="21">
        <v>0</v>
      </c>
      <c r="DI294" s="21">
        <v>0</v>
      </c>
      <c r="DJ294" s="22">
        <v>0</v>
      </c>
      <c r="DK294" s="22">
        <v>0</v>
      </c>
      <c r="DL294" s="22">
        <v>0</v>
      </c>
      <c r="DM294" s="21">
        <v>0</v>
      </c>
      <c r="DN294" s="22">
        <v>0</v>
      </c>
      <c r="DO294" s="22">
        <v>0</v>
      </c>
      <c r="DP294" s="22">
        <v>0</v>
      </c>
      <c r="DQ294" s="21">
        <v>0</v>
      </c>
      <c r="DR294" s="19">
        <f t="shared" si="72"/>
        <v>0</v>
      </c>
      <c r="DS294" s="19">
        <f t="shared" si="73"/>
        <v>0</v>
      </c>
      <c r="DT294" s="20">
        <f t="shared" si="74"/>
        <v>1</v>
      </c>
      <c r="DU294" s="19">
        <f t="shared" si="75"/>
        <v>0</v>
      </c>
      <c r="DV294" s="19">
        <f t="shared" si="76"/>
        <v>0</v>
      </c>
      <c r="DW294" s="19">
        <f t="shared" si="77"/>
        <v>0</v>
      </c>
      <c r="DX294" s="19">
        <f t="shared" si="78"/>
        <v>0</v>
      </c>
      <c r="DY294" s="19">
        <f t="shared" si="79"/>
        <v>0</v>
      </c>
    </row>
    <row r="295" spans="1:129" ht="14.5" customHeight="1" x14ac:dyDescent="0.35">
      <c r="A295">
        <v>2677</v>
      </c>
      <c r="B295" t="s">
        <v>1845</v>
      </c>
      <c r="C295" t="s">
        <v>2935</v>
      </c>
      <c r="D295" t="s">
        <v>2936</v>
      </c>
      <c r="E295" t="s">
        <v>2937</v>
      </c>
      <c r="F295" t="s">
        <v>1849</v>
      </c>
      <c r="G295" t="s">
        <v>1850</v>
      </c>
      <c r="H295" t="s">
        <v>2938</v>
      </c>
      <c r="I295">
        <v>2021</v>
      </c>
      <c r="J295" t="s">
        <v>2939</v>
      </c>
      <c r="K295" t="s">
        <v>1853</v>
      </c>
      <c r="P295" t="s">
        <v>192</v>
      </c>
      <c r="Q295" t="s">
        <v>2940</v>
      </c>
      <c r="R295" t="s">
        <v>140</v>
      </c>
      <c r="S295" t="s">
        <v>126</v>
      </c>
      <c r="T295" t="s">
        <v>389</v>
      </c>
      <c r="U295" t="s">
        <v>1855</v>
      </c>
      <c r="V295">
        <v>0</v>
      </c>
      <c r="W295">
        <v>0</v>
      </c>
      <c r="X295">
        <v>0</v>
      </c>
      <c r="Y295">
        <v>0</v>
      </c>
      <c r="Z295">
        <v>0</v>
      </c>
      <c r="AA295">
        <v>0</v>
      </c>
      <c r="AB295">
        <v>0</v>
      </c>
      <c r="AC295">
        <v>0</v>
      </c>
      <c r="AD295">
        <v>0</v>
      </c>
      <c r="AE295">
        <v>0</v>
      </c>
      <c r="AF295">
        <v>0</v>
      </c>
      <c r="AG295" s="28">
        <v>0</v>
      </c>
      <c r="AH295" s="28">
        <v>0</v>
      </c>
      <c r="AI295" s="28">
        <v>0</v>
      </c>
      <c r="AJ295" s="28">
        <v>0</v>
      </c>
      <c r="AK295" s="29">
        <f t="shared" si="64"/>
        <v>0</v>
      </c>
      <c r="AL295" s="30">
        <f t="shared" si="65"/>
        <v>0</v>
      </c>
      <c r="AM295" s="27">
        <v>0</v>
      </c>
      <c r="AN295" s="27">
        <v>0</v>
      </c>
      <c r="AO295" s="27">
        <v>0</v>
      </c>
      <c r="AP295" s="27">
        <v>0</v>
      </c>
      <c r="AQ295" s="27">
        <v>0</v>
      </c>
      <c r="AR295" s="27">
        <v>1</v>
      </c>
      <c r="AS295" s="31">
        <f t="shared" si="66"/>
        <v>1</v>
      </c>
      <c r="AT295" s="32">
        <f t="shared" si="67"/>
        <v>1</v>
      </c>
      <c r="AU295" s="24">
        <v>0</v>
      </c>
      <c r="AV295" s="24">
        <v>0</v>
      </c>
      <c r="AW295" s="24">
        <v>0</v>
      </c>
      <c r="AX295" s="24">
        <v>0</v>
      </c>
      <c r="AY295" s="24">
        <v>0</v>
      </c>
      <c r="AZ295" s="25">
        <f t="shared" si="68"/>
        <v>0</v>
      </c>
      <c r="BA295" s="26">
        <f t="shared" si="69"/>
        <v>0</v>
      </c>
      <c r="BB295" s="23">
        <f t="shared" si="70"/>
        <v>1</v>
      </c>
      <c r="BC295" s="20">
        <f t="shared" si="71"/>
        <v>1</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s="21">
        <v>1</v>
      </c>
      <c r="CR295" s="22">
        <v>0</v>
      </c>
      <c r="CS295" s="20">
        <v>0</v>
      </c>
      <c r="CT295" s="22">
        <v>0</v>
      </c>
      <c r="CU295" s="22">
        <v>1</v>
      </c>
      <c r="CV295" s="22">
        <v>0</v>
      </c>
      <c r="CW295" s="21">
        <v>0</v>
      </c>
      <c r="CX295" s="22">
        <v>0</v>
      </c>
      <c r="CY295" s="22">
        <v>0</v>
      </c>
      <c r="CZ295" s="21">
        <v>0</v>
      </c>
      <c r="DA295" s="22">
        <v>0</v>
      </c>
      <c r="DB295" s="22">
        <v>0</v>
      </c>
      <c r="DC295" s="21">
        <v>0</v>
      </c>
      <c r="DD295" s="22">
        <v>0</v>
      </c>
      <c r="DE295" s="22">
        <v>0</v>
      </c>
      <c r="DF295" s="22">
        <v>0</v>
      </c>
      <c r="DG295" s="21">
        <v>0</v>
      </c>
      <c r="DH295" s="21">
        <v>0</v>
      </c>
      <c r="DI295" s="21">
        <v>0</v>
      </c>
      <c r="DJ295" s="22">
        <v>0</v>
      </c>
      <c r="DK295" s="22">
        <v>0</v>
      </c>
      <c r="DL295" s="22">
        <v>0</v>
      </c>
      <c r="DM295" s="21">
        <v>0</v>
      </c>
      <c r="DN295" s="22">
        <v>0</v>
      </c>
      <c r="DO295" s="22">
        <v>0</v>
      </c>
      <c r="DP295" s="22">
        <v>0</v>
      </c>
      <c r="DQ295" s="21">
        <v>0</v>
      </c>
      <c r="DR295" s="19">
        <f t="shared" si="72"/>
        <v>0</v>
      </c>
      <c r="DS295" s="19">
        <f t="shared" si="73"/>
        <v>0</v>
      </c>
      <c r="DT295" s="20">
        <f t="shared" si="74"/>
        <v>0</v>
      </c>
      <c r="DU295" s="19">
        <f t="shared" si="75"/>
        <v>0</v>
      </c>
      <c r="DV295" s="19">
        <f t="shared" si="76"/>
        <v>0</v>
      </c>
      <c r="DW295" s="19">
        <f t="shared" si="77"/>
        <v>0</v>
      </c>
      <c r="DX295" s="19">
        <f t="shared" si="78"/>
        <v>0</v>
      </c>
      <c r="DY295" s="19">
        <f t="shared" si="79"/>
        <v>0</v>
      </c>
    </row>
    <row r="296" spans="1:129" ht="14.5" customHeight="1" x14ac:dyDescent="0.35">
      <c r="A296">
        <v>2612</v>
      </c>
      <c r="B296" t="s">
        <v>185</v>
      </c>
      <c r="C296" t="s">
        <v>2406</v>
      </c>
      <c r="D296" t="s">
        <v>2407</v>
      </c>
      <c r="E296" t="s">
        <v>2408</v>
      </c>
      <c r="F296" t="s">
        <v>2409</v>
      </c>
      <c r="G296" t="s">
        <v>2410</v>
      </c>
      <c r="H296" t="s">
        <v>2394</v>
      </c>
      <c r="I296">
        <v>2021</v>
      </c>
      <c r="J296" t="s">
        <v>2411</v>
      </c>
      <c r="K296" t="s">
        <v>2396</v>
      </c>
      <c r="L296">
        <v>1</v>
      </c>
      <c r="M296">
        <v>5</v>
      </c>
      <c r="N296">
        <v>103</v>
      </c>
      <c r="P296" t="s">
        <v>123</v>
      </c>
      <c r="Q296" t="s">
        <v>2412</v>
      </c>
      <c r="R296" t="s">
        <v>140</v>
      </c>
      <c r="S296" t="s">
        <v>194</v>
      </c>
      <c r="U296" t="s">
        <v>2413</v>
      </c>
      <c r="V296">
        <v>0</v>
      </c>
      <c r="W296">
        <v>0</v>
      </c>
      <c r="X296">
        <v>0</v>
      </c>
      <c r="Y296">
        <v>0</v>
      </c>
      <c r="Z296">
        <v>0</v>
      </c>
      <c r="AA296">
        <v>1</v>
      </c>
      <c r="AB296">
        <v>0</v>
      </c>
      <c r="AC296">
        <v>0</v>
      </c>
      <c r="AD296">
        <v>0</v>
      </c>
      <c r="AE296">
        <v>0</v>
      </c>
      <c r="AF296">
        <v>0</v>
      </c>
      <c r="AG296" s="28">
        <v>0</v>
      </c>
      <c r="AH296" s="28">
        <v>1</v>
      </c>
      <c r="AI296" s="28">
        <v>0</v>
      </c>
      <c r="AJ296" s="28">
        <v>0</v>
      </c>
      <c r="AK296" s="29">
        <f t="shared" si="64"/>
        <v>1</v>
      </c>
      <c r="AL296" s="30">
        <f t="shared" si="65"/>
        <v>1</v>
      </c>
      <c r="AM296" s="27">
        <v>0</v>
      </c>
      <c r="AN296" s="27">
        <v>0</v>
      </c>
      <c r="AO296" s="27">
        <v>0</v>
      </c>
      <c r="AP296" s="27">
        <v>0</v>
      </c>
      <c r="AQ296" s="27">
        <v>0</v>
      </c>
      <c r="AR296" s="27">
        <v>1</v>
      </c>
      <c r="AS296" s="31">
        <f t="shared" si="66"/>
        <v>1</v>
      </c>
      <c r="AT296" s="32">
        <f t="shared" si="67"/>
        <v>1</v>
      </c>
      <c r="AU296" s="24">
        <v>0</v>
      </c>
      <c r="AV296" s="24">
        <v>0</v>
      </c>
      <c r="AW296" s="24">
        <v>0</v>
      </c>
      <c r="AX296" s="24">
        <v>0</v>
      </c>
      <c r="AY296" s="24">
        <v>0</v>
      </c>
      <c r="AZ296" s="25">
        <f t="shared" si="68"/>
        <v>0</v>
      </c>
      <c r="BA296" s="26">
        <f t="shared" si="69"/>
        <v>0</v>
      </c>
      <c r="BB296" s="23">
        <f t="shared" si="70"/>
        <v>2</v>
      </c>
      <c r="BC296" s="20">
        <f t="shared" si="71"/>
        <v>1</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s="21">
        <v>0</v>
      </c>
      <c r="CR296" s="22">
        <v>0</v>
      </c>
      <c r="CS296" s="20">
        <v>0</v>
      </c>
      <c r="CT296" s="22">
        <v>0</v>
      </c>
      <c r="CU296" s="22">
        <v>0</v>
      </c>
      <c r="CV296" s="22">
        <v>0</v>
      </c>
      <c r="CW296" s="21">
        <v>0</v>
      </c>
      <c r="CX296" s="22">
        <v>0</v>
      </c>
      <c r="CY296" s="22">
        <v>0</v>
      </c>
      <c r="CZ296" s="21">
        <v>0</v>
      </c>
      <c r="DA296" s="22">
        <v>0</v>
      </c>
      <c r="DB296" s="22">
        <v>0</v>
      </c>
      <c r="DC296" s="21">
        <v>0</v>
      </c>
      <c r="DD296" s="22">
        <v>0</v>
      </c>
      <c r="DE296" s="22">
        <v>0</v>
      </c>
      <c r="DF296" s="22">
        <v>0</v>
      </c>
      <c r="DG296" s="21">
        <v>0</v>
      </c>
      <c r="DH296" s="21">
        <v>0</v>
      </c>
      <c r="DI296" s="21">
        <v>0</v>
      </c>
      <c r="DJ296" s="22">
        <v>0</v>
      </c>
      <c r="DK296" s="22">
        <v>0</v>
      </c>
      <c r="DL296" s="22">
        <v>0</v>
      </c>
      <c r="DM296" s="21">
        <v>1</v>
      </c>
      <c r="DN296" s="22">
        <v>0</v>
      </c>
      <c r="DO296" s="22">
        <v>0</v>
      </c>
      <c r="DP296" s="22">
        <v>0</v>
      </c>
      <c r="DQ296" s="21">
        <v>0</v>
      </c>
      <c r="DR296" s="19">
        <f t="shared" si="72"/>
        <v>0</v>
      </c>
      <c r="DS296" s="19">
        <f t="shared" si="73"/>
        <v>0</v>
      </c>
      <c r="DT296" s="20">
        <f t="shared" si="74"/>
        <v>0</v>
      </c>
      <c r="DU296" s="19">
        <f t="shared" si="75"/>
        <v>0</v>
      </c>
      <c r="DV296" s="19">
        <f t="shared" si="76"/>
        <v>0</v>
      </c>
      <c r="DW296" s="19">
        <f t="shared" si="77"/>
        <v>0</v>
      </c>
      <c r="DX296" s="19">
        <f t="shared" si="78"/>
        <v>0</v>
      </c>
      <c r="DY296" s="19">
        <f t="shared" si="79"/>
        <v>0</v>
      </c>
    </row>
    <row r="297" spans="1:129" ht="14.5" customHeight="1" x14ac:dyDescent="0.35">
      <c r="A297">
        <v>2408</v>
      </c>
      <c r="B297" t="s">
        <v>244</v>
      </c>
      <c r="C297" t="s">
        <v>604</v>
      </c>
      <c r="D297" t="s">
        <v>605</v>
      </c>
      <c r="E297" t="s">
        <v>606</v>
      </c>
      <c r="F297" t="s">
        <v>607</v>
      </c>
      <c r="G297" t="s">
        <v>608</v>
      </c>
      <c r="H297" t="s">
        <v>609</v>
      </c>
      <c r="I297">
        <v>2021</v>
      </c>
      <c r="J297" t="s">
        <v>610</v>
      </c>
      <c r="K297" t="s">
        <v>611</v>
      </c>
      <c r="L297">
        <v>126</v>
      </c>
      <c r="M297">
        <v>2</v>
      </c>
      <c r="N297" t="s">
        <v>612</v>
      </c>
      <c r="O297" t="s">
        <v>613</v>
      </c>
      <c r="P297" t="s">
        <v>123</v>
      </c>
      <c r="Q297" t="s">
        <v>614</v>
      </c>
      <c r="R297" t="s">
        <v>140</v>
      </c>
      <c r="S297" t="s">
        <v>126</v>
      </c>
      <c r="T297" t="s">
        <v>127</v>
      </c>
      <c r="U297" t="s">
        <v>615</v>
      </c>
      <c r="V297">
        <v>0</v>
      </c>
      <c r="W297">
        <v>0</v>
      </c>
      <c r="X297">
        <v>0</v>
      </c>
      <c r="Y297">
        <v>0</v>
      </c>
      <c r="Z297">
        <v>0</v>
      </c>
      <c r="AA297">
        <v>0</v>
      </c>
      <c r="AB297">
        <v>0</v>
      </c>
      <c r="AC297">
        <v>0</v>
      </c>
      <c r="AD297">
        <v>0</v>
      </c>
      <c r="AE297">
        <v>0</v>
      </c>
      <c r="AF297">
        <v>0</v>
      </c>
      <c r="AG297" s="28">
        <v>0</v>
      </c>
      <c r="AH297" s="28">
        <v>0</v>
      </c>
      <c r="AI297" s="28">
        <v>0</v>
      </c>
      <c r="AJ297" s="28">
        <v>0</v>
      </c>
      <c r="AK297" s="29">
        <f t="shared" si="64"/>
        <v>0</v>
      </c>
      <c r="AL297" s="30">
        <f t="shared" si="65"/>
        <v>0</v>
      </c>
      <c r="AM297" s="27">
        <v>0</v>
      </c>
      <c r="AN297" s="27">
        <v>0</v>
      </c>
      <c r="AO297" s="27">
        <v>0</v>
      </c>
      <c r="AP297" s="27">
        <v>0</v>
      </c>
      <c r="AQ297" s="27">
        <v>0</v>
      </c>
      <c r="AR297" s="27">
        <v>0</v>
      </c>
      <c r="AS297" s="31">
        <f t="shared" si="66"/>
        <v>0</v>
      </c>
      <c r="AT297" s="32">
        <f t="shared" si="67"/>
        <v>0</v>
      </c>
      <c r="AU297" s="24">
        <v>1</v>
      </c>
      <c r="AV297" s="24">
        <v>0</v>
      </c>
      <c r="AW297" s="24">
        <v>0</v>
      </c>
      <c r="AX297" s="24">
        <v>0</v>
      </c>
      <c r="AY297" s="24">
        <v>0</v>
      </c>
      <c r="AZ297" s="25">
        <f t="shared" si="68"/>
        <v>1</v>
      </c>
      <c r="BA297" s="26">
        <f t="shared" si="69"/>
        <v>1</v>
      </c>
      <c r="BB297" s="23">
        <f t="shared" si="70"/>
        <v>1</v>
      </c>
      <c r="BC297" s="20">
        <f t="shared" si="71"/>
        <v>1</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s="21">
        <v>1</v>
      </c>
      <c r="CR297" s="22">
        <v>0</v>
      </c>
      <c r="CS297" s="20">
        <v>1</v>
      </c>
      <c r="CT297" s="22">
        <v>0</v>
      </c>
      <c r="CU297" s="22">
        <v>0</v>
      </c>
      <c r="CV297" s="22">
        <v>0</v>
      </c>
      <c r="CW297" s="21">
        <v>0</v>
      </c>
      <c r="CX297" s="22">
        <v>0</v>
      </c>
      <c r="CY297" s="22">
        <v>0</v>
      </c>
      <c r="CZ297" s="21">
        <v>0</v>
      </c>
      <c r="DA297" s="22">
        <v>0</v>
      </c>
      <c r="DB297" s="22">
        <v>0</v>
      </c>
      <c r="DC297" s="21">
        <v>0</v>
      </c>
      <c r="DD297" s="22">
        <v>0</v>
      </c>
      <c r="DE297" s="22">
        <v>0</v>
      </c>
      <c r="DF297" s="22">
        <v>0</v>
      </c>
      <c r="DG297" s="21">
        <v>0</v>
      </c>
      <c r="DH297" s="21">
        <v>0</v>
      </c>
      <c r="DI297" s="21">
        <v>0</v>
      </c>
      <c r="DJ297" s="22">
        <v>0</v>
      </c>
      <c r="DK297" s="22">
        <v>0</v>
      </c>
      <c r="DL297" s="22">
        <v>0</v>
      </c>
      <c r="DM297" s="21">
        <v>0</v>
      </c>
      <c r="DN297" s="22">
        <v>0</v>
      </c>
      <c r="DO297" s="22">
        <v>0</v>
      </c>
      <c r="DP297" s="22">
        <v>0</v>
      </c>
      <c r="DQ297" s="21">
        <v>0</v>
      </c>
      <c r="DR297" s="19">
        <f t="shared" si="72"/>
        <v>0</v>
      </c>
      <c r="DS297" s="19">
        <f t="shared" si="73"/>
        <v>0</v>
      </c>
      <c r="DT297" s="20">
        <f t="shared" si="74"/>
        <v>1</v>
      </c>
      <c r="DU297" s="19">
        <f t="shared" si="75"/>
        <v>0</v>
      </c>
      <c r="DV297" s="19">
        <f t="shared" si="76"/>
        <v>0</v>
      </c>
      <c r="DW297" s="19">
        <f t="shared" si="77"/>
        <v>0</v>
      </c>
      <c r="DX297" s="19">
        <f t="shared" si="78"/>
        <v>0</v>
      </c>
      <c r="DY297" s="19">
        <f t="shared" si="79"/>
        <v>0</v>
      </c>
    </row>
    <row r="298" spans="1:129" ht="14.5" customHeight="1" x14ac:dyDescent="0.35">
      <c r="A298">
        <v>2639</v>
      </c>
      <c r="B298" t="s">
        <v>244</v>
      </c>
      <c r="C298" t="s">
        <v>2634</v>
      </c>
      <c r="D298" t="s">
        <v>2635</v>
      </c>
      <c r="E298" t="s">
        <v>2636</v>
      </c>
      <c r="F298" t="s">
        <v>2637</v>
      </c>
      <c r="G298" t="s">
        <v>2638</v>
      </c>
      <c r="H298" t="s">
        <v>2639</v>
      </c>
      <c r="I298">
        <v>2021</v>
      </c>
      <c r="J298" t="s">
        <v>2640</v>
      </c>
      <c r="K298" t="s">
        <v>2641</v>
      </c>
      <c r="L298">
        <v>38</v>
      </c>
      <c r="M298">
        <v>10</v>
      </c>
      <c r="N298" t="s">
        <v>2642</v>
      </c>
      <c r="O298" t="s">
        <v>846</v>
      </c>
      <c r="P298" t="s">
        <v>123</v>
      </c>
      <c r="Q298" t="s">
        <v>2643</v>
      </c>
      <c r="R298" t="s">
        <v>140</v>
      </c>
      <c r="S298" t="s">
        <v>126</v>
      </c>
      <c r="T298" t="s">
        <v>127</v>
      </c>
      <c r="U298" t="s">
        <v>1489</v>
      </c>
      <c r="V298">
        <v>0</v>
      </c>
      <c r="W298">
        <v>0</v>
      </c>
      <c r="X298">
        <v>0</v>
      </c>
      <c r="Y298">
        <v>0</v>
      </c>
      <c r="Z298">
        <v>0</v>
      </c>
      <c r="AA298">
        <v>0</v>
      </c>
      <c r="AB298">
        <v>0</v>
      </c>
      <c r="AC298">
        <v>0</v>
      </c>
      <c r="AD298">
        <v>0</v>
      </c>
      <c r="AE298">
        <v>0</v>
      </c>
      <c r="AF298">
        <v>0</v>
      </c>
      <c r="AG298" s="28">
        <v>0</v>
      </c>
      <c r="AH298" s="28">
        <v>0</v>
      </c>
      <c r="AI298" s="28">
        <v>0</v>
      </c>
      <c r="AJ298" s="28">
        <v>0</v>
      </c>
      <c r="AK298" s="29">
        <f t="shared" si="64"/>
        <v>0</v>
      </c>
      <c r="AL298" s="30">
        <f t="shared" si="65"/>
        <v>0</v>
      </c>
      <c r="AM298" s="27">
        <v>0</v>
      </c>
      <c r="AN298" s="27">
        <v>0</v>
      </c>
      <c r="AO298" s="27">
        <v>0</v>
      </c>
      <c r="AP298" s="27">
        <v>0</v>
      </c>
      <c r="AQ298" s="27">
        <v>0</v>
      </c>
      <c r="AR298" s="27">
        <v>0</v>
      </c>
      <c r="AS298" s="31">
        <f t="shared" si="66"/>
        <v>0</v>
      </c>
      <c r="AT298" s="32">
        <f t="shared" si="67"/>
        <v>0</v>
      </c>
      <c r="AU298" s="24">
        <v>0</v>
      </c>
      <c r="AV298" s="24">
        <v>0</v>
      </c>
      <c r="AW298" s="24">
        <v>1</v>
      </c>
      <c r="AX298" s="24">
        <v>0</v>
      </c>
      <c r="AY298" s="24">
        <v>0</v>
      </c>
      <c r="AZ298" s="25">
        <f t="shared" si="68"/>
        <v>1</v>
      </c>
      <c r="BA298" s="26">
        <f t="shared" si="69"/>
        <v>1</v>
      </c>
      <c r="BB298" s="23">
        <f t="shared" si="70"/>
        <v>1</v>
      </c>
      <c r="BC298" s="20">
        <f t="shared" si="71"/>
        <v>1</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s="21">
        <v>1</v>
      </c>
      <c r="CR298" s="22">
        <v>0</v>
      </c>
      <c r="CS298" s="20">
        <v>1</v>
      </c>
      <c r="CT298" s="22">
        <v>0</v>
      </c>
      <c r="CU298" s="22">
        <v>0</v>
      </c>
      <c r="CV298" s="22">
        <v>0</v>
      </c>
      <c r="CW298" s="21">
        <v>0</v>
      </c>
      <c r="CX298" s="22">
        <v>0</v>
      </c>
      <c r="CY298" s="22">
        <v>0</v>
      </c>
      <c r="CZ298" s="21">
        <v>0</v>
      </c>
      <c r="DA298" s="22">
        <v>0</v>
      </c>
      <c r="DB298" s="22">
        <v>0</v>
      </c>
      <c r="DC298" s="21">
        <v>0</v>
      </c>
      <c r="DD298" s="22">
        <v>0</v>
      </c>
      <c r="DE298" s="22">
        <v>0</v>
      </c>
      <c r="DF298" s="22">
        <v>0</v>
      </c>
      <c r="DG298" s="21">
        <v>0</v>
      </c>
      <c r="DH298" s="21">
        <v>0</v>
      </c>
      <c r="DI298" s="21">
        <v>0</v>
      </c>
      <c r="DJ298" s="22">
        <v>0</v>
      </c>
      <c r="DK298" s="22">
        <v>0</v>
      </c>
      <c r="DL298" s="22">
        <v>0</v>
      </c>
      <c r="DM298" s="21">
        <v>0</v>
      </c>
      <c r="DN298" s="22">
        <v>0</v>
      </c>
      <c r="DO298" s="22">
        <v>0</v>
      </c>
      <c r="DP298" s="22">
        <v>0</v>
      </c>
      <c r="DQ298" s="21">
        <v>0</v>
      </c>
      <c r="DR298" s="19">
        <f t="shared" si="72"/>
        <v>0</v>
      </c>
      <c r="DS298" s="19">
        <f t="shared" si="73"/>
        <v>0</v>
      </c>
      <c r="DT298" s="20">
        <f t="shared" si="74"/>
        <v>1</v>
      </c>
      <c r="DU298" s="19">
        <f t="shared" si="75"/>
        <v>0</v>
      </c>
      <c r="DV298" s="19">
        <f t="shared" si="76"/>
        <v>0</v>
      </c>
      <c r="DW298" s="19">
        <f t="shared" si="77"/>
        <v>0</v>
      </c>
      <c r="DX298" s="19">
        <f t="shared" si="78"/>
        <v>0</v>
      </c>
      <c r="DY298" s="19">
        <f t="shared" si="79"/>
        <v>0</v>
      </c>
    </row>
    <row r="299" spans="1:129" ht="14.5" customHeight="1" x14ac:dyDescent="0.35">
      <c r="A299">
        <v>2615</v>
      </c>
      <c r="B299" t="s">
        <v>2425</v>
      </c>
      <c r="C299" t="s">
        <v>2426</v>
      </c>
      <c r="D299" t="s">
        <v>2427</v>
      </c>
      <c r="E299" t="s">
        <v>2428</v>
      </c>
      <c r="F299" t="s">
        <v>2429</v>
      </c>
      <c r="G299" t="s">
        <v>2430</v>
      </c>
      <c r="H299" t="s">
        <v>2431</v>
      </c>
      <c r="I299">
        <v>2021</v>
      </c>
      <c r="J299" t="s">
        <v>2432</v>
      </c>
      <c r="K299" t="s">
        <v>2433</v>
      </c>
      <c r="O299" t="s">
        <v>2434</v>
      </c>
      <c r="P299" t="s">
        <v>123</v>
      </c>
      <c r="Q299" t="s">
        <v>2435</v>
      </c>
      <c r="R299" t="s">
        <v>125</v>
      </c>
      <c r="S299" t="s">
        <v>377</v>
      </c>
      <c r="T299" t="s">
        <v>2436</v>
      </c>
      <c r="U299" t="s">
        <v>1534</v>
      </c>
      <c r="V299">
        <v>0</v>
      </c>
      <c r="W299">
        <v>0</v>
      </c>
      <c r="X299">
        <v>0</v>
      </c>
      <c r="Y299">
        <v>0</v>
      </c>
      <c r="Z299">
        <v>0</v>
      </c>
      <c r="AA299">
        <v>0</v>
      </c>
      <c r="AB299">
        <v>0</v>
      </c>
      <c r="AC299">
        <v>0</v>
      </c>
      <c r="AD299">
        <v>0</v>
      </c>
      <c r="AE299">
        <v>0</v>
      </c>
      <c r="AF299">
        <v>0</v>
      </c>
      <c r="AG299" s="28">
        <v>0</v>
      </c>
      <c r="AH299" s="28">
        <v>0</v>
      </c>
      <c r="AI299" s="28">
        <v>0</v>
      </c>
      <c r="AJ299" s="28">
        <v>0</v>
      </c>
      <c r="AK299" s="29">
        <f t="shared" si="64"/>
        <v>0</v>
      </c>
      <c r="AL299" s="30">
        <f t="shared" si="65"/>
        <v>0</v>
      </c>
      <c r="AM299" s="27">
        <v>0</v>
      </c>
      <c r="AN299" s="27">
        <v>0</v>
      </c>
      <c r="AO299" s="27">
        <v>0</v>
      </c>
      <c r="AP299" s="27">
        <v>0</v>
      </c>
      <c r="AQ299" s="27">
        <v>0</v>
      </c>
      <c r="AR299" s="27">
        <v>0</v>
      </c>
      <c r="AS299" s="31">
        <f t="shared" si="66"/>
        <v>0</v>
      </c>
      <c r="AT299" s="32">
        <f t="shared" si="67"/>
        <v>0</v>
      </c>
      <c r="AU299" s="24">
        <v>0</v>
      </c>
      <c r="AV299" s="24">
        <v>0</v>
      </c>
      <c r="AW299" s="24">
        <v>0</v>
      </c>
      <c r="AX299" s="24">
        <v>1</v>
      </c>
      <c r="AY299" s="24">
        <v>0</v>
      </c>
      <c r="AZ299" s="25">
        <f t="shared" si="68"/>
        <v>1</v>
      </c>
      <c r="BA299" s="26">
        <f t="shared" si="69"/>
        <v>1</v>
      </c>
      <c r="BB299" s="23">
        <f t="shared" si="70"/>
        <v>1</v>
      </c>
      <c r="BC299" s="20">
        <f t="shared" si="71"/>
        <v>1</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s="21">
        <v>0</v>
      </c>
      <c r="CR299" s="22">
        <v>0</v>
      </c>
      <c r="CS299" s="20">
        <v>0</v>
      </c>
      <c r="CT299" s="22">
        <v>0</v>
      </c>
      <c r="CU299" s="22">
        <v>0</v>
      </c>
      <c r="CV299" s="22">
        <v>0</v>
      </c>
      <c r="CW299" s="21">
        <v>0</v>
      </c>
      <c r="CX299" s="22">
        <v>0</v>
      </c>
      <c r="CY299" s="22">
        <v>0</v>
      </c>
      <c r="CZ299" s="21">
        <v>0</v>
      </c>
      <c r="DA299" s="22">
        <v>0</v>
      </c>
      <c r="DB299" s="22">
        <v>0</v>
      </c>
      <c r="DC299" s="21">
        <v>1</v>
      </c>
      <c r="DD299" s="22">
        <v>0</v>
      </c>
      <c r="DE299" s="22">
        <v>1</v>
      </c>
      <c r="DF299" s="22">
        <v>0</v>
      </c>
      <c r="DG299" s="21">
        <v>0</v>
      </c>
      <c r="DH299" s="21">
        <v>0</v>
      </c>
      <c r="DI299" s="21">
        <v>0</v>
      </c>
      <c r="DJ299" s="22">
        <v>0</v>
      </c>
      <c r="DK299" s="22">
        <v>0</v>
      </c>
      <c r="DL299" s="22">
        <v>0</v>
      </c>
      <c r="DM299" s="21">
        <v>0</v>
      </c>
      <c r="DN299" s="22">
        <v>0</v>
      </c>
      <c r="DO299" s="22">
        <v>0</v>
      </c>
      <c r="DP299" s="22">
        <v>0</v>
      </c>
      <c r="DQ299" s="21">
        <v>0</v>
      </c>
      <c r="DR299" s="19">
        <f t="shared" si="72"/>
        <v>0</v>
      </c>
      <c r="DS299" s="19">
        <f t="shared" si="73"/>
        <v>0</v>
      </c>
      <c r="DT299" s="20">
        <f t="shared" si="74"/>
        <v>0</v>
      </c>
      <c r="DU299" s="19">
        <f t="shared" si="75"/>
        <v>0</v>
      </c>
      <c r="DV299" s="19">
        <f t="shared" si="76"/>
        <v>0</v>
      </c>
      <c r="DW299" s="19">
        <f t="shared" si="77"/>
        <v>1</v>
      </c>
      <c r="DX299" s="19">
        <f t="shared" si="78"/>
        <v>0</v>
      </c>
      <c r="DY299" s="19">
        <f t="shared" si="79"/>
        <v>0</v>
      </c>
    </row>
    <row r="300" spans="1:129" ht="14.5" customHeight="1" x14ac:dyDescent="0.35">
      <c r="A300">
        <v>2389</v>
      </c>
      <c r="B300" t="s">
        <v>185</v>
      </c>
      <c r="C300" t="s">
        <v>497</v>
      </c>
      <c r="D300" t="s">
        <v>498</v>
      </c>
      <c r="E300" t="s">
        <v>499</v>
      </c>
      <c r="F300" t="s">
        <v>500</v>
      </c>
      <c r="G300" t="s">
        <v>501</v>
      </c>
      <c r="H300" t="s">
        <v>502</v>
      </c>
      <c r="I300">
        <v>2021</v>
      </c>
      <c r="J300" t="s">
        <v>503</v>
      </c>
      <c r="K300" t="s">
        <v>305</v>
      </c>
      <c r="L300">
        <v>11</v>
      </c>
      <c r="M300">
        <v>1</v>
      </c>
      <c r="N300" t="s">
        <v>504</v>
      </c>
      <c r="O300" t="s">
        <v>122</v>
      </c>
      <c r="P300" t="s">
        <v>123</v>
      </c>
      <c r="Q300" t="s">
        <v>505</v>
      </c>
      <c r="R300" t="s">
        <v>140</v>
      </c>
      <c r="S300" t="s">
        <v>126</v>
      </c>
      <c r="T300" t="s">
        <v>127</v>
      </c>
      <c r="U300" t="s">
        <v>506</v>
      </c>
      <c r="V300">
        <v>0</v>
      </c>
      <c r="W300">
        <v>0</v>
      </c>
      <c r="X300">
        <v>0</v>
      </c>
      <c r="Y300">
        <v>0</v>
      </c>
      <c r="Z300">
        <v>0</v>
      </c>
      <c r="AA300">
        <v>0</v>
      </c>
      <c r="AB300">
        <v>0</v>
      </c>
      <c r="AC300">
        <v>0</v>
      </c>
      <c r="AD300">
        <v>0</v>
      </c>
      <c r="AE300">
        <v>0</v>
      </c>
      <c r="AF300">
        <v>0</v>
      </c>
      <c r="AG300" s="28">
        <v>0</v>
      </c>
      <c r="AH300" s="28">
        <v>0</v>
      </c>
      <c r="AI300" s="28">
        <v>0</v>
      </c>
      <c r="AJ300" s="28">
        <v>0</v>
      </c>
      <c r="AK300" s="29">
        <f t="shared" si="64"/>
        <v>0</v>
      </c>
      <c r="AL300" s="30">
        <f t="shared" si="65"/>
        <v>0</v>
      </c>
      <c r="AM300" s="27">
        <v>0</v>
      </c>
      <c r="AN300" s="27">
        <v>0</v>
      </c>
      <c r="AO300" s="27">
        <v>0</v>
      </c>
      <c r="AP300" s="27">
        <v>0</v>
      </c>
      <c r="AQ300" s="27">
        <v>0</v>
      </c>
      <c r="AR300" s="27">
        <v>0</v>
      </c>
      <c r="AS300" s="31">
        <f t="shared" si="66"/>
        <v>0</v>
      </c>
      <c r="AT300" s="32">
        <f t="shared" si="67"/>
        <v>0</v>
      </c>
      <c r="AU300" s="24">
        <v>0</v>
      </c>
      <c r="AV300" s="24">
        <v>1</v>
      </c>
      <c r="AW300" s="24">
        <v>0</v>
      </c>
      <c r="AX300" s="24">
        <v>0</v>
      </c>
      <c r="AY300" s="24">
        <v>0</v>
      </c>
      <c r="AZ300" s="25">
        <f t="shared" si="68"/>
        <v>1</v>
      </c>
      <c r="BA300" s="26">
        <f t="shared" si="69"/>
        <v>1</v>
      </c>
      <c r="BB300" s="23">
        <f t="shared" si="70"/>
        <v>1</v>
      </c>
      <c r="BC300" s="20">
        <f t="shared" si="71"/>
        <v>1</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s="21">
        <v>1</v>
      </c>
      <c r="CR300" s="22">
        <v>0</v>
      </c>
      <c r="CS300" s="20">
        <v>1</v>
      </c>
      <c r="CT300" s="22">
        <v>0</v>
      </c>
      <c r="CU300" s="22">
        <v>0</v>
      </c>
      <c r="CV300" s="22">
        <v>0</v>
      </c>
      <c r="CW300" s="21">
        <v>0</v>
      </c>
      <c r="CX300" s="22">
        <v>0</v>
      </c>
      <c r="CY300" s="22">
        <v>0</v>
      </c>
      <c r="CZ300" s="21">
        <v>0</v>
      </c>
      <c r="DA300" s="22">
        <v>0</v>
      </c>
      <c r="DB300" s="22">
        <v>0</v>
      </c>
      <c r="DC300" s="21">
        <v>0</v>
      </c>
      <c r="DD300" s="22">
        <v>0</v>
      </c>
      <c r="DE300" s="22">
        <v>0</v>
      </c>
      <c r="DF300" s="22">
        <v>0</v>
      </c>
      <c r="DG300" s="21">
        <v>0</v>
      </c>
      <c r="DH300" s="21">
        <v>0</v>
      </c>
      <c r="DI300" s="21">
        <v>0</v>
      </c>
      <c r="DJ300" s="22">
        <v>0</v>
      </c>
      <c r="DK300" s="22">
        <v>0</v>
      </c>
      <c r="DL300" s="22">
        <v>0</v>
      </c>
      <c r="DM300" s="21">
        <v>0</v>
      </c>
      <c r="DN300" s="22">
        <v>0</v>
      </c>
      <c r="DO300" s="22">
        <v>0</v>
      </c>
      <c r="DP300" s="22">
        <v>0</v>
      </c>
      <c r="DQ300" s="21">
        <v>0</v>
      </c>
      <c r="DR300" s="19">
        <f t="shared" si="72"/>
        <v>0</v>
      </c>
      <c r="DS300" s="19">
        <f t="shared" si="73"/>
        <v>0</v>
      </c>
      <c r="DT300" s="20">
        <f t="shared" si="74"/>
        <v>1</v>
      </c>
      <c r="DU300" s="19">
        <f t="shared" si="75"/>
        <v>0</v>
      </c>
      <c r="DV300" s="19">
        <f t="shared" si="76"/>
        <v>0</v>
      </c>
      <c r="DW300" s="19">
        <f t="shared" si="77"/>
        <v>0</v>
      </c>
      <c r="DX300" s="19">
        <f t="shared" si="78"/>
        <v>0</v>
      </c>
      <c r="DY300" s="19">
        <f t="shared" si="79"/>
        <v>0</v>
      </c>
    </row>
    <row r="301" spans="1:129" ht="14.5" customHeight="1" x14ac:dyDescent="0.35">
      <c r="A301">
        <v>2651</v>
      </c>
      <c r="B301" t="s">
        <v>2682</v>
      </c>
      <c r="C301" t="s">
        <v>2743</v>
      </c>
      <c r="D301" t="s">
        <v>2744</v>
      </c>
      <c r="E301" t="s">
        <v>2745</v>
      </c>
      <c r="F301" t="s">
        <v>2721</v>
      </c>
      <c r="G301" t="s">
        <v>2746</v>
      </c>
      <c r="H301" t="s">
        <v>1957</v>
      </c>
      <c r="I301">
        <v>2021</v>
      </c>
      <c r="J301" t="s">
        <v>2747</v>
      </c>
      <c r="K301" t="s">
        <v>2690</v>
      </c>
      <c r="O301" t="s">
        <v>926</v>
      </c>
      <c r="P301" t="s">
        <v>123</v>
      </c>
      <c r="Q301" t="s">
        <v>2748</v>
      </c>
      <c r="R301" s="53" t="s">
        <v>140</v>
      </c>
      <c r="S301" t="s">
        <v>377</v>
      </c>
      <c r="T301" t="s">
        <v>378</v>
      </c>
      <c r="U301" t="s">
        <v>2694</v>
      </c>
      <c r="V301">
        <v>0</v>
      </c>
      <c r="W301">
        <v>0</v>
      </c>
      <c r="X301">
        <v>0</v>
      </c>
      <c r="Y301">
        <v>0</v>
      </c>
      <c r="Z301">
        <v>0</v>
      </c>
      <c r="AA301">
        <v>0</v>
      </c>
      <c r="AB301">
        <v>0</v>
      </c>
      <c r="AC301">
        <v>0</v>
      </c>
      <c r="AD301">
        <v>0</v>
      </c>
      <c r="AE301">
        <v>0</v>
      </c>
      <c r="AF301">
        <v>1</v>
      </c>
      <c r="AG301" s="28">
        <v>0</v>
      </c>
      <c r="AH301" s="28">
        <v>0</v>
      </c>
      <c r="AI301" s="28">
        <v>0</v>
      </c>
      <c r="AJ301" s="28">
        <v>0</v>
      </c>
      <c r="AK301" s="29">
        <f t="shared" si="64"/>
        <v>0</v>
      </c>
      <c r="AL301" s="30">
        <f t="shared" si="65"/>
        <v>0</v>
      </c>
      <c r="AM301" s="27">
        <v>0</v>
      </c>
      <c r="AN301" s="27">
        <v>0</v>
      </c>
      <c r="AO301" s="27">
        <v>0</v>
      </c>
      <c r="AP301" s="27">
        <v>0</v>
      </c>
      <c r="AQ301" s="27">
        <v>0</v>
      </c>
      <c r="AR301" s="27">
        <v>0</v>
      </c>
      <c r="AS301" s="31">
        <f t="shared" si="66"/>
        <v>0</v>
      </c>
      <c r="AT301" s="32">
        <f t="shared" si="67"/>
        <v>0</v>
      </c>
      <c r="AU301" s="24">
        <v>1</v>
      </c>
      <c r="AV301" s="24">
        <v>0</v>
      </c>
      <c r="AW301" s="24">
        <v>0</v>
      </c>
      <c r="AX301" s="24">
        <v>0</v>
      </c>
      <c r="AY301" s="24">
        <v>0</v>
      </c>
      <c r="AZ301" s="25">
        <f t="shared" si="68"/>
        <v>1</v>
      </c>
      <c r="BA301" s="26">
        <f t="shared" si="69"/>
        <v>1</v>
      </c>
      <c r="BB301" s="23">
        <f t="shared" si="70"/>
        <v>1</v>
      </c>
      <c r="BC301" s="20">
        <f t="shared" si="71"/>
        <v>1</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1</v>
      </c>
      <c r="CO301">
        <v>0</v>
      </c>
      <c r="CP301">
        <v>0</v>
      </c>
      <c r="CQ301" s="21">
        <v>0</v>
      </c>
      <c r="CR301" s="22">
        <v>0</v>
      </c>
      <c r="CS301" s="20">
        <v>0</v>
      </c>
      <c r="CT301" s="22">
        <v>0</v>
      </c>
      <c r="CU301" s="22">
        <v>0</v>
      </c>
      <c r="CV301" s="22">
        <v>0</v>
      </c>
      <c r="CW301" s="21">
        <v>0</v>
      </c>
      <c r="CX301" s="22">
        <v>0</v>
      </c>
      <c r="CY301" s="22">
        <v>0</v>
      </c>
      <c r="CZ301" s="21">
        <v>0</v>
      </c>
      <c r="DA301" s="22">
        <v>0</v>
      </c>
      <c r="DB301" s="22">
        <v>0</v>
      </c>
      <c r="DC301" s="21">
        <v>1</v>
      </c>
      <c r="DD301" s="22">
        <v>0</v>
      </c>
      <c r="DE301" s="22">
        <v>0</v>
      </c>
      <c r="DF301" s="22">
        <v>1</v>
      </c>
      <c r="DG301" s="21">
        <v>0</v>
      </c>
      <c r="DH301" s="21">
        <v>0</v>
      </c>
      <c r="DI301" s="21">
        <v>0</v>
      </c>
      <c r="DJ301" s="22">
        <v>0</v>
      </c>
      <c r="DK301" s="22">
        <v>0</v>
      </c>
      <c r="DL301" s="22">
        <v>0</v>
      </c>
      <c r="DM301" s="21">
        <v>0</v>
      </c>
      <c r="DN301" s="22">
        <v>0</v>
      </c>
      <c r="DO301" s="22">
        <v>0</v>
      </c>
      <c r="DP301" s="22">
        <v>0</v>
      </c>
      <c r="DQ301" s="21">
        <v>0</v>
      </c>
      <c r="DR301" s="19">
        <f t="shared" si="72"/>
        <v>0</v>
      </c>
      <c r="DS301" s="19">
        <f t="shared" si="73"/>
        <v>0</v>
      </c>
      <c r="DT301" s="20">
        <f t="shared" si="74"/>
        <v>0</v>
      </c>
      <c r="DU301" s="19">
        <f t="shared" si="75"/>
        <v>0</v>
      </c>
      <c r="DV301" s="19">
        <f t="shared" si="76"/>
        <v>0</v>
      </c>
      <c r="DW301" s="19">
        <f t="shared" si="77"/>
        <v>0</v>
      </c>
      <c r="DX301" s="19">
        <f t="shared" si="78"/>
        <v>0</v>
      </c>
      <c r="DY301" s="19">
        <f t="shared" si="79"/>
        <v>0</v>
      </c>
    </row>
    <row r="302" spans="1:129" ht="14.5" customHeight="1" x14ac:dyDescent="0.35">
      <c r="A302">
        <v>2365</v>
      </c>
      <c r="B302" t="s">
        <v>185</v>
      </c>
      <c r="C302" t="s">
        <v>336</v>
      </c>
      <c r="D302" t="s">
        <v>337</v>
      </c>
      <c r="E302" t="s">
        <v>338</v>
      </c>
      <c r="F302" t="s">
        <v>323</v>
      </c>
      <c r="G302" t="s">
        <v>339</v>
      </c>
      <c r="H302" t="s">
        <v>325</v>
      </c>
      <c r="I302">
        <v>2021</v>
      </c>
      <c r="J302" t="s">
        <v>340</v>
      </c>
      <c r="K302" t="s">
        <v>327</v>
      </c>
      <c r="L302">
        <v>379</v>
      </c>
      <c r="N302" t="s">
        <v>341</v>
      </c>
      <c r="O302" t="s">
        <v>328</v>
      </c>
      <c r="P302" t="s">
        <v>123</v>
      </c>
      <c r="Q302" t="s">
        <v>342</v>
      </c>
      <c r="R302" t="s">
        <v>140</v>
      </c>
      <c r="S302" t="s">
        <v>126</v>
      </c>
      <c r="T302" t="s">
        <v>161</v>
      </c>
      <c r="U302" t="s">
        <v>330</v>
      </c>
      <c r="V302">
        <v>0</v>
      </c>
      <c r="W302">
        <v>0</v>
      </c>
      <c r="X302">
        <v>0</v>
      </c>
      <c r="Y302">
        <v>0</v>
      </c>
      <c r="Z302">
        <v>0</v>
      </c>
      <c r="AA302">
        <v>0</v>
      </c>
      <c r="AB302">
        <v>0</v>
      </c>
      <c r="AC302">
        <v>0</v>
      </c>
      <c r="AD302">
        <v>0</v>
      </c>
      <c r="AE302">
        <v>0</v>
      </c>
      <c r="AF302">
        <v>0</v>
      </c>
      <c r="AG302" s="28">
        <v>0</v>
      </c>
      <c r="AH302" s="28">
        <v>0</v>
      </c>
      <c r="AI302" s="28">
        <v>0</v>
      </c>
      <c r="AJ302" s="28">
        <v>0</v>
      </c>
      <c r="AK302" s="29">
        <f t="shared" si="64"/>
        <v>0</v>
      </c>
      <c r="AL302" s="30">
        <f t="shared" si="65"/>
        <v>0</v>
      </c>
      <c r="AM302" s="27">
        <v>0</v>
      </c>
      <c r="AN302" s="27">
        <v>0</v>
      </c>
      <c r="AO302" s="27">
        <v>0</v>
      </c>
      <c r="AP302" s="27">
        <v>0</v>
      </c>
      <c r="AQ302" s="27">
        <v>0</v>
      </c>
      <c r="AR302" s="27">
        <v>0</v>
      </c>
      <c r="AS302" s="31">
        <f t="shared" si="66"/>
        <v>0</v>
      </c>
      <c r="AT302" s="32">
        <f t="shared" si="67"/>
        <v>0</v>
      </c>
      <c r="AU302" s="24">
        <v>0</v>
      </c>
      <c r="AV302" s="24">
        <v>1</v>
      </c>
      <c r="AW302" s="24">
        <v>0</v>
      </c>
      <c r="AX302" s="24">
        <v>0</v>
      </c>
      <c r="AY302" s="24">
        <v>0</v>
      </c>
      <c r="AZ302" s="25">
        <f t="shared" si="68"/>
        <v>1</v>
      </c>
      <c r="BA302" s="26">
        <f t="shared" si="69"/>
        <v>1</v>
      </c>
      <c r="BB302" s="23">
        <f t="shared" si="70"/>
        <v>1</v>
      </c>
      <c r="BC302" s="20">
        <f t="shared" si="71"/>
        <v>1</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s="21">
        <v>1</v>
      </c>
      <c r="CR302" s="22">
        <v>0</v>
      </c>
      <c r="CS302" s="20">
        <v>0</v>
      </c>
      <c r="CT302" s="22">
        <v>1</v>
      </c>
      <c r="CU302" s="22">
        <v>0</v>
      </c>
      <c r="CV302" s="22">
        <v>0</v>
      </c>
      <c r="CW302" s="21">
        <v>0</v>
      </c>
      <c r="CX302" s="22">
        <v>0</v>
      </c>
      <c r="CY302" s="22">
        <v>0</v>
      </c>
      <c r="CZ302" s="21">
        <v>0</v>
      </c>
      <c r="DA302" s="22">
        <v>0</v>
      </c>
      <c r="DB302" s="22">
        <v>0</v>
      </c>
      <c r="DC302" s="21">
        <v>0</v>
      </c>
      <c r="DD302" s="22">
        <v>0</v>
      </c>
      <c r="DE302" s="22">
        <v>0</v>
      </c>
      <c r="DF302" s="22">
        <v>0</v>
      </c>
      <c r="DG302" s="21">
        <v>0</v>
      </c>
      <c r="DH302" s="21">
        <v>0</v>
      </c>
      <c r="DI302" s="21">
        <v>0</v>
      </c>
      <c r="DJ302" s="22">
        <v>0</v>
      </c>
      <c r="DK302" s="22">
        <v>0</v>
      </c>
      <c r="DL302" s="22">
        <v>0</v>
      </c>
      <c r="DM302" s="21">
        <v>0</v>
      </c>
      <c r="DN302" s="22">
        <v>0</v>
      </c>
      <c r="DO302" s="22">
        <v>0</v>
      </c>
      <c r="DP302" s="22">
        <v>0</v>
      </c>
      <c r="DQ302" s="21">
        <v>0</v>
      </c>
      <c r="DR302" s="19">
        <f t="shared" si="72"/>
        <v>0</v>
      </c>
      <c r="DS302" s="19">
        <f t="shared" si="73"/>
        <v>0</v>
      </c>
      <c r="DT302" s="20">
        <f t="shared" si="74"/>
        <v>0</v>
      </c>
      <c r="DU302" s="19">
        <f t="shared" si="75"/>
        <v>1</v>
      </c>
      <c r="DV302" s="19">
        <f t="shared" si="76"/>
        <v>0</v>
      </c>
      <c r="DW302" s="19">
        <f t="shared" si="77"/>
        <v>0</v>
      </c>
      <c r="DX302" s="19">
        <f t="shared" si="78"/>
        <v>0</v>
      </c>
      <c r="DY302" s="19">
        <f t="shared" si="79"/>
        <v>0</v>
      </c>
    </row>
    <row r="303" spans="1:129" ht="14.5" customHeight="1" x14ac:dyDescent="0.35">
      <c r="A303">
        <v>2366</v>
      </c>
      <c r="B303" t="s">
        <v>319</v>
      </c>
      <c r="C303" t="s">
        <v>343</v>
      </c>
      <c r="D303" t="s">
        <v>344</v>
      </c>
      <c r="E303" t="s">
        <v>345</v>
      </c>
      <c r="F303" t="s">
        <v>323</v>
      </c>
      <c r="G303" t="s">
        <v>339</v>
      </c>
      <c r="H303" t="s">
        <v>325</v>
      </c>
      <c r="I303">
        <v>2021</v>
      </c>
      <c r="J303" t="s">
        <v>346</v>
      </c>
      <c r="K303" t="s">
        <v>327</v>
      </c>
      <c r="L303">
        <v>379</v>
      </c>
      <c r="O303" t="s">
        <v>328</v>
      </c>
      <c r="P303" t="s">
        <v>123</v>
      </c>
      <c r="Q303" t="s">
        <v>347</v>
      </c>
      <c r="R303" t="s">
        <v>140</v>
      </c>
      <c r="S303" t="s">
        <v>126</v>
      </c>
      <c r="T303" t="s">
        <v>161</v>
      </c>
      <c r="U303" t="s">
        <v>330</v>
      </c>
      <c r="V303">
        <v>0</v>
      </c>
      <c r="W303">
        <v>0</v>
      </c>
      <c r="X303">
        <v>0</v>
      </c>
      <c r="Y303">
        <v>0</v>
      </c>
      <c r="Z303">
        <v>0</v>
      </c>
      <c r="AA303">
        <v>0</v>
      </c>
      <c r="AB303">
        <v>0</v>
      </c>
      <c r="AC303">
        <v>0</v>
      </c>
      <c r="AD303">
        <v>0</v>
      </c>
      <c r="AE303">
        <v>0</v>
      </c>
      <c r="AF303">
        <v>0</v>
      </c>
      <c r="AG303" s="28">
        <v>0</v>
      </c>
      <c r="AH303" s="28">
        <v>0</v>
      </c>
      <c r="AI303" s="28">
        <v>0</v>
      </c>
      <c r="AJ303" s="28">
        <v>0</v>
      </c>
      <c r="AK303" s="29">
        <f t="shared" si="64"/>
        <v>0</v>
      </c>
      <c r="AL303" s="30">
        <f t="shared" si="65"/>
        <v>0</v>
      </c>
      <c r="AM303" s="27">
        <v>0</v>
      </c>
      <c r="AN303" s="27">
        <v>0</v>
      </c>
      <c r="AO303" s="27">
        <v>0</v>
      </c>
      <c r="AP303" s="27">
        <v>0</v>
      </c>
      <c r="AQ303" s="27">
        <v>0</v>
      </c>
      <c r="AR303" s="27">
        <v>0</v>
      </c>
      <c r="AS303" s="31">
        <f t="shared" si="66"/>
        <v>0</v>
      </c>
      <c r="AT303" s="32">
        <f t="shared" si="67"/>
        <v>0</v>
      </c>
      <c r="AU303" s="24">
        <v>0</v>
      </c>
      <c r="AV303" s="24">
        <v>1</v>
      </c>
      <c r="AW303" s="24">
        <v>0</v>
      </c>
      <c r="AX303" s="24">
        <v>0</v>
      </c>
      <c r="AY303" s="24">
        <v>0</v>
      </c>
      <c r="AZ303" s="25">
        <f t="shared" si="68"/>
        <v>1</v>
      </c>
      <c r="BA303" s="26">
        <f t="shared" si="69"/>
        <v>1</v>
      </c>
      <c r="BB303" s="23">
        <f t="shared" si="70"/>
        <v>1</v>
      </c>
      <c r="BC303" s="20">
        <f t="shared" si="71"/>
        <v>1</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s="21">
        <v>1</v>
      </c>
      <c r="CR303" s="22">
        <v>0</v>
      </c>
      <c r="CS303" s="20">
        <v>0</v>
      </c>
      <c r="CT303" s="22">
        <v>1</v>
      </c>
      <c r="CU303" s="22">
        <v>0</v>
      </c>
      <c r="CV303" s="22">
        <v>0</v>
      </c>
      <c r="CW303" s="21">
        <v>0</v>
      </c>
      <c r="CX303" s="22">
        <v>0</v>
      </c>
      <c r="CY303" s="22">
        <v>0</v>
      </c>
      <c r="CZ303" s="21">
        <v>0</v>
      </c>
      <c r="DA303" s="22">
        <v>0</v>
      </c>
      <c r="DB303" s="22">
        <v>0</v>
      </c>
      <c r="DC303" s="21">
        <v>0</v>
      </c>
      <c r="DD303" s="22">
        <v>0</v>
      </c>
      <c r="DE303" s="22">
        <v>0</v>
      </c>
      <c r="DF303" s="22">
        <v>0</v>
      </c>
      <c r="DG303" s="21">
        <v>0</v>
      </c>
      <c r="DH303" s="21">
        <v>0</v>
      </c>
      <c r="DI303" s="21">
        <v>0</v>
      </c>
      <c r="DJ303" s="22">
        <v>0</v>
      </c>
      <c r="DK303" s="22">
        <v>0</v>
      </c>
      <c r="DL303" s="22">
        <v>0</v>
      </c>
      <c r="DM303" s="21">
        <v>0</v>
      </c>
      <c r="DN303" s="22">
        <v>0</v>
      </c>
      <c r="DO303" s="22">
        <v>0</v>
      </c>
      <c r="DP303" s="22">
        <v>0</v>
      </c>
      <c r="DQ303" s="21">
        <v>0</v>
      </c>
      <c r="DR303" s="19">
        <f t="shared" si="72"/>
        <v>0</v>
      </c>
      <c r="DS303" s="19">
        <f t="shared" si="73"/>
        <v>0</v>
      </c>
      <c r="DT303" s="20">
        <f t="shared" si="74"/>
        <v>0</v>
      </c>
      <c r="DU303" s="19">
        <f t="shared" si="75"/>
        <v>1</v>
      </c>
      <c r="DV303" s="19">
        <f t="shared" si="76"/>
        <v>0</v>
      </c>
      <c r="DW303" s="19">
        <f t="shared" si="77"/>
        <v>0</v>
      </c>
      <c r="DX303" s="19">
        <f t="shared" si="78"/>
        <v>0</v>
      </c>
      <c r="DY303" s="19">
        <f t="shared" si="79"/>
        <v>0</v>
      </c>
    </row>
    <row r="304" spans="1:129" ht="14.5" customHeight="1" x14ac:dyDescent="0.35">
      <c r="A304">
        <v>2460</v>
      </c>
      <c r="B304" t="s">
        <v>244</v>
      </c>
      <c r="C304" t="s">
        <v>1079</v>
      </c>
      <c r="D304" t="s">
        <v>1080</v>
      </c>
      <c r="E304" t="s">
        <v>1081</v>
      </c>
      <c r="G304" t="s">
        <v>1082</v>
      </c>
      <c r="H304" t="s">
        <v>1083</v>
      </c>
      <c r="I304">
        <v>2021</v>
      </c>
      <c r="J304" t="s">
        <v>1084</v>
      </c>
      <c r="K304" t="s">
        <v>514</v>
      </c>
      <c r="L304">
        <v>12</v>
      </c>
      <c r="M304">
        <v>1</v>
      </c>
      <c r="N304" t="s">
        <v>1085</v>
      </c>
      <c r="O304" t="s">
        <v>122</v>
      </c>
      <c r="P304" t="s">
        <v>123</v>
      </c>
      <c r="Q304" t="s">
        <v>1086</v>
      </c>
      <c r="R304" t="s">
        <v>140</v>
      </c>
      <c r="S304" t="s">
        <v>126</v>
      </c>
      <c r="T304" t="s">
        <v>127</v>
      </c>
      <c r="U304" t="s">
        <v>1087</v>
      </c>
      <c r="V304">
        <v>0</v>
      </c>
      <c r="W304">
        <v>0</v>
      </c>
      <c r="X304">
        <v>0</v>
      </c>
      <c r="Y304">
        <v>0</v>
      </c>
      <c r="Z304">
        <v>0</v>
      </c>
      <c r="AA304">
        <v>0</v>
      </c>
      <c r="AB304">
        <v>0</v>
      </c>
      <c r="AC304">
        <v>0</v>
      </c>
      <c r="AD304">
        <v>0</v>
      </c>
      <c r="AE304">
        <v>0</v>
      </c>
      <c r="AF304">
        <v>0</v>
      </c>
      <c r="AG304" s="28">
        <v>0</v>
      </c>
      <c r="AH304" s="28">
        <v>0</v>
      </c>
      <c r="AI304" s="28">
        <v>0</v>
      </c>
      <c r="AJ304" s="28">
        <v>0</v>
      </c>
      <c r="AK304" s="29">
        <f t="shared" si="64"/>
        <v>0</v>
      </c>
      <c r="AL304" s="30">
        <f t="shared" si="65"/>
        <v>0</v>
      </c>
      <c r="AM304" s="27">
        <v>0</v>
      </c>
      <c r="AN304" s="27">
        <v>0</v>
      </c>
      <c r="AO304" s="27">
        <v>0</v>
      </c>
      <c r="AP304" s="27">
        <v>0</v>
      </c>
      <c r="AQ304" s="27">
        <v>0</v>
      </c>
      <c r="AR304" s="27">
        <v>0</v>
      </c>
      <c r="AS304" s="31">
        <f t="shared" si="66"/>
        <v>0</v>
      </c>
      <c r="AT304" s="32">
        <f t="shared" si="67"/>
        <v>0</v>
      </c>
      <c r="AU304" s="24">
        <v>0</v>
      </c>
      <c r="AV304" s="24">
        <v>1</v>
      </c>
      <c r="AW304" s="24">
        <v>0</v>
      </c>
      <c r="AX304" s="24">
        <v>0</v>
      </c>
      <c r="AY304" s="24">
        <v>0</v>
      </c>
      <c r="AZ304" s="25">
        <f t="shared" si="68"/>
        <v>1</v>
      </c>
      <c r="BA304" s="26">
        <f t="shared" si="69"/>
        <v>1</v>
      </c>
      <c r="BB304" s="23">
        <f t="shared" si="70"/>
        <v>1</v>
      </c>
      <c r="BC304" s="20">
        <f t="shared" si="71"/>
        <v>1</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s="21">
        <v>1</v>
      </c>
      <c r="CR304" s="22">
        <v>0</v>
      </c>
      <c r="CS304" s="20">
        <v>1</v>
      </c>
      <c r="CT304" s="22">
        <v>0</v>
      </c>
      <c r="CU304" s="22">
        <v>0</v>
      </c>
      <c r="CV304" s="22">
        <v>0</v>
      </c>
      <c r="CW304" s="21">
        <v>0</v>
      </c>
      <c r="CX304" s="22">
        <v>0</v>
      </c>
      <c r="CY304" s="22">
        <v>0</v>
      </c>
      <c r="CZ304" s="21">
        <v>0</v>
      </c>
      <c r="DA304" s="22">
        <v>0</v>
      </c>
      <c r="DB304" s="22">
        <v>0</v>
      </c>
      <c r="DC304" s="21">
        <v>0</v>
      </c>
      <c r="DD304" s="22">
        <v>0</v>
      </c>
      <c r="DE304" s="22">
        <v>0</v>
      </c>
      <c r="DF304" s="22">
        <v>0</v>
      </c>
      <c r="DG304" s="21">
        <v>0</v>
      </c>
      <c r="DH304" s="21">
        <v>0</v>
      </c>
      <c r="DI304" s="21">
        <v>0</v>
      </c>
      <c r="DJ304" s="22">
        <v>0</v>
      </c>
      <c r="DK304" s="22">
        <v>0</v>
      </c>
      <c r="DL304" s="22">
        <v>0</v>
      </c>
      <c r="DM304" s="21">
        <v>0</v>
      </c>
      <c r="DN304" s="22">
        <v>0</v>
      </c>
      <c r="DO304" s="22">
        <v>0</v>
      </c>
      <c r="DP304" s="22">
        <v>0</v>
      </c>
      <c r="DQ304" s="21">
        <v>0</v>
      </c>
      <c r="DR304" s="19">
        <f t="shared" si="72"/>
        <v>0</v>
      </c>
      <c r="DS304" s="19">
        <f t="shared" si="73"/>
        <v>0</v>
      </c>
      <c r="DT304" s="20">
        <f t="shared" si="74"/>
        <v>1</v>
      </c>
      <c r="DU304" s="19">
        <f t="shared" si="75"/>
        <v>0</v>
      </c>
      <c r="DV304" s="19">
        <f t="shared" si="76"/>
        <v>0</v>
      </c>
      <c r="DW304" s="19">
        <f t="shared" si="77"/>
        <v>0</v>
      </c>
      <c r="DX304" s="19">
        <f t="shared" si="78"/>
        <v>0</v>
      </c>
      <c r="DY304" s="19">
        <f t="shared" si="79"/>
        <v>0</v>
      </c>
    </row>
    <row r="305" spans="1:129" ht="14.5" customHeight="1" x14ac:dyDescent="0.35">
      <c r="A305">
        <v>2623</v>
      </c>
      <c r="B305" t="s">
        <v>1572</v>
      </c>
      <c r="C305" t="s">
        <v>2498</v>
      </c>
      <c r="D305" t="s">
        <v>2499</v>
      </c>
      <c r="E305" t="s">
        <v>2500</v>
      </c>
      <c r="F305" t="s">
        <v>1584</v>
      </c>
      <c r="G305" t="s">
        <v>2501</v>
      </c>
      <c r="H305" t="s">
        <v>2502</v>
      </c>
      <c r="I305">
        <v>2021</v>
      </c>
      <c r="J305" t="s">
        <v>2503</v>
      </c>
      <c r="K305" t="s">
        <v>2155</v>
      </c>
      <c r="N305" t="s">
        <v>2504</v>
      </c>
      <c r="O305" t="s">
        <v>1677</v>
      </c>
      <c r="P305" t="s">
        <v>123</v>
      </c>
      <c r="Q305" t="s">
        <v>2505</v>
      </c>
      <c r="R305" t="s">
        <v>140</v>
      </c>
      <c r="S305" t="s">
        <v>126</v>
      </c>
      <c r="T305" t="s">
        <v>127</v>
      </c>
      <c r="U305" t="s">
        <v>256</v>
      </c>
      <c r="V305">
        <v>0</v>
      </c>
      <c r="W305">
        <v>0</v>
      </c>
      <c r="X305">
        <v>0</v>
      </c>
      <c r="Y305">
        <v>0</v>
      </c>
      <c r="Z305">
        <v>0</v>
      </c>
      <c r="AA305">
        <v>0</v>
      </c>
      <c r="AB305">
        <v>0</v>
      </c>
      <c r="AC305">
        <v>0</v>
      </c>
      <c r="AD305">
        <v>0</v>
      </c>
      <c r="AE305">
        <v>0</v>
      </c>
      <c r="AF305">
        <v>0</v>
      </c>
      <c r="AG305" s="28">
        <v>0</v>
      </c>
      <c r="AH305" s="28">
        <v>0</v>
      </c>
      <c r="AI305" s="28">
        <v>0</v>
      </c>
      <c r="AJ305" s="28">
        <v>0</v>
      </c>
      <c r="AK305" s="29">
        <f t="shared" si="64"/>
        <v>0</v>
      </c>
      <c r="AL305" s="30">
        <f t="shared" si="65"/>
        <v>0</v>
      </c>
      <c r="AM305" s="27">
        <v>0</v>
      </c>
      <c r="AN305" s="27">
        <v>0</v>
      </c>
      <c r="AO305" s="27">
        <v>0</v>
      </c>
      <c r="AP305" s="27">
        <v>0</v>
      </c>
      <c r="AQ305" s="27">
        <v>0</v>
      </c>
      <c r="AR305" s="27">
        <v>0</v>
      </c>
      <c r="AS305" s="31">
        <f t="shared" si="66"/>
        <v>0</v>
      </c>
      <c r="AT305" s="32">
        <f t="shared" si="67"/>
        <v>0</v>
      </c>
      <c r="AU305" s="24">
        <v>0</v>
      </c>
      <c r="AV305" s="24">
        <v>0</v>
      </c>
      <c r="AW305" s="24">
        <v>0</v>
      </c>
      <c r="AX305" s="24">
        <v>1</v>
      </c>
      <c r="AY305" s="24">
        <v>0</v>
      </c>
      <c r="AZ305" s="25">
        <f t="shared" si="68"/>
        <v>1</v>
      </c>
      <c r="BA305" s="26">
        <f t="shared" si="69"/>
        <v>1</v>
      </c>
      <c r="BB305" s="23">
        <f t="shared" si="70"/>
        <v>1</v>
      </c>
      <c r="BC305" s="20">
        <f t="shared" si="71"/>
        <v>1</v>
      </c>
      <c r="BD305">
        <v>0</v>
      </c>
      <c r="BE305">
        <v>1</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1</v>
      </c>
      <c r="CP305">
        <v>0</v>
      </c>
      <c r="CQ305" s="21">
        <v>1</v>
      </c>
      <c r="CR305" s="22">
        <v>0</v>
      </c>
      <c r="CS305" s="20">
        <v>1</v>
      </c>
      <c r="CT305" s="22">
        <v>0</v>
      </c>
      <c r="CU305" s="22">
        <v>0</v>
      </c>
      <c r="CV305" s="22">
        <v>0</v>
      </c>
      <c r="CW305" s="21">
        <v>0</v>
      </c>
      <c r="CX305" s="22">
        <v>0</v>
      </c>
      <c r="CY305" s="22">
        <v>0</v>
      </c>
      <c r="CZ305" s="21">
        <v>0</v>
      </c>
      <c r="DA305" s="22">
        <v>0</v>
      </c>
      <c r="DB305" s="22">
        <v>0</v>
      </c>
      <c r="DC305" s="21">
        <v>0</v>
      </c>
      <c r="DD305" s="22">
        <v>0</v>
      </c>
      <c r="DE305" s="22">
        <v>0</v>
      </c>
      <c r="DF305" s="22">
        <v>0</v>
      </c>
      <c r="DG305" s="21">
        <v>0</v>
      </c>
      <c r="DH305" s="21">
        <v>0</v>
      </c>
      <c r="DI305" s="21">
        <v>0</v>
      </c>
      <c r="DJ305" s="22">
        <v>0</v>
      </c>
      <c r="DK305" s="22">
        <v>0</v>
      </c>
      <c r="DL305" s="22">
        <v>0</v>
      </c>
      <c r="DM305" s="21">
        <v>0</v>
      </c>
      <c r="DN305" s="22">
        <v>0</v>
      </c>
      <c r="DO305" s="22">
        <v>0</v>
      </c>
      <c r="DP305" s="22">
        <v>0</v>
      </c>
      <c r="DQ305" s="21">
        <v>0</v>
      </c>
      <c r="DR305" s="19">
        <f t="shared" si="72"/>
        <v>0</v>
      </c>
      <c r="DS305" s="19">
        <f t="shared" si="73"/>
        <v>0</v>
      </c>
      <c r="DT305" s="20">
        <f t="shared" si="74"/>
        <v>1</v>
      </c>
      <c r="DU305" s="19">
        <f t="shared" si="75"/>
        <v>0</v>
      </c>
      <c r="DV305" s="19">
        <f t="shared" si="76"/>
        <v>0</v>
      </c>
      <c r="DW305" s="19">
        <f t="shared" si="77"/>
        <v>0</v>
      </c>
      <c r="DX305" s="19">
        <f t="shared" si="78"/>
        <v>0</v>
      </c>
      <c r="DY305" s="19">
        <f t="shared" si="79"/>
        <v>0</v>
      </c>
    </row>
    <row r="306" spans="1:129" ht="14.5" customHeight="1" x14ac:dyDescent="0.35">
      <c r="A306">
        <v>2526</v>
      </c>
      <c r="B306" t="s">
        <v>244</v>
      </c>
      <c r="C306" t="s">
        <v>1668</v>
      </c>
      <c r="D306" t="s">
        <v>1669</v>
      </c>
      <c r="E306" t="s">
        <v>1670</v>
      </c>
      <c r="F306" t="s">
        <v>1671</v>
      </c>
      <c r="G306" t="s">
        <v>1672</v>
      </c>
      <c r="H306" t="s">
        <v>1673</v>
      </c>
      <c r="I306">
        <v>2021</v>
      </c>
      <c r="J306" t="s">
        <v>1674</v>
      </c>
      <c r="K306" t="s">
        <v>1675</v>
      </c>
      <c r="L306">
        <v>19</v>
      </c>
      <c r="M306">
        <v>9</v>
      </c>
      <c r="N306" t="s">
        <v>1676</v>
      </c>
      <c r="O306" t="s">
        <v>1677</v>
      </c>
      <c r="P306" t="s">
        <v>123</v>
      </c>
      <c r="Q306" t="s">
        <v>1678</v>
      </c>
      <c r="R306" t="s">
        <v>140</v>
      </c>
      <c r="S306" t="s">
        <v>126</v>
      </c>
      <c r="T306" t="s">
        <v>127</v>
      </c>
      <c r="U306" t="s">
        <v>1679</v>
      </c>
      <c r="V306">
        <v>0</v>
      </c>
      <c r="W306">
        <v>0</v>
      </c>
      <c r="X306">
        <v>0</v>
      </c>
      <c r="Y306">
        <v>0</v>
      </c>
      <c r="Z306">
        <v>0</v>
      </c>
      <c r="AA306">
        <v>0</v>
      </c>
      <c r="AB306">
        <v>0</v>
      </c>
      <c r="AC306">
        <v>0</v>
      </c>
      <c r="AD306">
        <v>0</v>
      </c>
      <c r="AE306">
        <v>0</v>
      </c>
      <c r="AF306">
        <v>0</v>
      </c>
      <c r="AG306" s="28">
        <v>0</v>
      </c>
      <c r="AH306" s="28">
        <v>0</v>
      </c>
      <c r="AI306" s="28">
        <v>0</v>
      </c>
      <c r="AJ306" s="28">
        <v>0</v>
      </c>
      <c r="AK306" s="29">
        <f t="shared" si="64"/>
        <v>0</v>
      </c>
      <c r="AL306" s="30">
        <f t="shared" si="65"/>
        <v>0</v>
      </c>
      <c r="AM306" s="27">
        <v>0</v>
      </c>
      <c r="AN306" s="27">
        <v>0</v>
      </c>
      <c r="AO306" s="27">
        <v>0</v>
      </c>
      <c r="AP306" s="27">
        <v>0</v>
      </c>
      <c r="AQ306" s="27">
        <v>0</v>
      </c>
      <c r="AR306" s="27">
        <v>0</v>
      </c>
      <c r="AS306" s="31">
        <f t="shared" si="66"/>
        <v>0</v>
      </c>
      <c r="AT306" s="32">
        <f t="shared" si="67"/>
        <v>0</v>
      </c>
      <c r="AU306" s="24">
        <v>0</v>
      </c>
      <c r="AV306" s="24">
        <v>0</v>
      </c>
      <c r="AW306" s="24">
        <v>0</v>
      </c>
      <c r="AX306" s="24">
        <v>1</v>
      </c>
      <c r="AY306" s="24">
        <v>0</v>
      </c>
      <c r="AZ306" s="25">
        <f t="shared" si="68"/>
        <v>1</v>
      </c>
      <c r="BA306" s="26">
        <f t="shared" si="69"/>
        <v>1</v>
      </c>
      <c r="BB306" s="23">
        <f t="shared" si="70"/>
        <v>1</v>
      </c>
      <c r="BC306" s="20">
        <f t="shared" si="71"/>
        <v>1</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s="21">
        <v>1</v>
      </c>
      <c r="CR306" s="22">
        <v>0</v>
      </c>
      <c r="CS306" s="20">
        <v>1</v>
      </c>
      <c r="CT306" s="22">
        <v>0</v>
      </c>
      <c r="CU306" s="22">
        <v>0</v>
      </c>
      <c r="CV306" s="22">
        <v>0</v>
      </c>
      <c r="CW306" s="21">
        <v>0</v>
      </c>
      <c r="CX306" s="22">
        <v>0</v>
      </c>
      <c r="CY306" s="22">
        <v>0</v>
      </c>
      <c r="CZ306" s="21">
        <v>0</v>
      </c>
      <c r="DA306" s="22">
        <v>0</v>
      </c>
      <c r="DB306" s="22">
        <v>0</v>
      </c>
      <c r="DC306" s="21">
        <v>0</v>
      </c>
      <c r="DD306" s="22">
        <v>0</v>
      </c>
      <c r="DE306" s="22">
        <v>0</v>
      </c>
      <c r="DF306" s="22">
        <v>0</v>
      </c>
      <c r="DG306" s="21">
        <v>0</v>
      </c>
      <c r="DH306" s="21">
        <v>0</v>
      </c>
      <c r="DI306" s="21">
        <v>0</v>
      </c>
      <c r="DJ306" s="22">
        <v>0</v>
      </c>
      <c r="DK306" s="22">
        <v>0</v>
      </c>
      <c r="DL306" s="22">
        <v>0</v>
      </c>
      <c r="DM306" s="21">
        <v>0</v>
      </c>
      <c r="DN306" s="22">
        <v>0</v>
      </c>
      <c r="DO306" s="22">
        <v>0</v>
      </c>
      <c r="DP306" s="22">
        <v>0</v>
      </c>
      <c r="DQ306" s="21">
        <v>0</v>
      </c>
      <c r="DR306" s="19">
        <f t="shared" si="72"/>
        <v>0</v>
      </c>
      <c r="DS306" s="19">
        <f t="shared" si="73"/>
        <v>0</v>
      </c>
      <c r="DT306" s="20">
        <f t="shared" si="74"/>
        <v>1</v>
      </c>
      <c r="DU306" s="19">
        <f t="shared" si="75"/>
        <v>0</v>
      </c>
      <c r="DV306" s="19">
        <f t="shared" si="76"/>
        <v>0</v>
      </c>
      <c r="DW306" s="19">
        <f t="shared" si="77"/>
        <v>0</v>
      </c>
      <c r="DX306" s="19">
        <f t="shared" si="78"/>
        <v>0</v>
      </c>
      <c r="DY306" s="19">
        <f t="shared" si="79"/>
        <v>0</v>
      </c>
    </row>
    <row r="307" spans="1:129" ht="14.5" customHeight="1" x14ac:dyDescent="0.35">
      <c r="A307">
        <v>2775</v>
      </c>
      <c r="B307" t="s">
        <v>1226</v>
      </c>
      <c r="C307" t="s">
        <v>3446</v>
      </c>
      <c r="D307" t="s">
        <v>3447</v>
      </c>
      <c r="E307" t="s">
        <v>259</v>
      </c>
      <c r="F307" t="s">
        <v>259</v>
      </c>
      <c r="H307" t="s">
        <v>2298</v>
      </c>
      <c r="I307">
        <v>2021</v>
      </c>
      <c r="J307" t="s">
        <v>3448</v>
      </c>
      <c r="N307" t="s">
        <v>3449</v>
      </c>
      <c r="O307" t="s">
        <v>3450</v>
      </c>
      <c r="P307" t="s">
        <v>192</v>
      </c>
      <c r="Q307" t="s">
        <v>3451</v>
      </c>
      <c r="R307" t="s">
        <v>125</v>
      </c>
      <c r="S307" t="s">
        <v>2041</v>
      </c>
      <c r="T307" t="s">
        <v>3302</v>
      </c>
      <c r="U307" t="s">
        <v>3452</v>
      </c>
      <c r="V307">
        <v>0</v>
      </c>
      <c r="W307">
        <v>0</v>
      </c>
      <c r="X307">
        <v>0</v>
      </c>
      <c r="Y307">
        <v>0</v>
      </c>
      <c r="Z307">
        <v>0</v>
      </c>
      <c r="AA307">
        <v>0</v>
      </c>
      <c r="AB307">
        <v>0</v>
      </c>
      <c r="AC307">
        <v>0</v>
      </c>
      <c r="AD307">
        <v>0</v>
      </c>
      <c r="AE307">
        <v>0</v>
      </c>
      <c r="AF307">
        <v>0</v>
      </c>
      <c r="AG307" s="28">
        <v>0</v>
      </c>
      <c r="AH307" s="28">
        <v>0</v>
      </c>
      <c r="AI307" s="28">
        <v>0</v>
      </c>
      <c r="AJ307" s="28">
        <v>0</v>
      </c>
      <c r="AK307" s="29">
        <f t="shared" si="64"/>
        <v>0</v>
      </c>
      <c r="AL307" s="30">
        <f t="shared" si="65"/>
        <v>0</v>
      </c>
      <c r="AM307" s="27">
        <v>0</v>
      </c>
      <c r="AN307" s="27">
        <v>1</v>
      </c>
      <c r="AO307" s="27">
        <v>1</v>
      </c>
      <c r="AP307" s="27">
        <v>1</v>
      </c>
      <c r="AQ307" s="27">
        <v>0</v>
      </c>
      <c r="AR307" s="27">
        <v>0</v>
      </c>
      <c r="AS307" s="31">
        <f t="shared" si="66"/>
        <v>3</v>
      </c>
      <c r="AT307" s="32">
        <f t="shared" si="67"/>
        <v>1</v>
      </c>
      <c r="AU307" s="24">
        <v>0</v>
      </c>
      <c r="AV307" s="24">
        <v>0</v>
      </c>
      <c r="AW307" s="24">
        <v>0</v>
      </c>
      <c r="AX307" s="24">
        <v>0</v>
      </c>
      <c r="AY307" s="24">
        <v>0</v>
      </c>
      <c r="AZ307" s="25">
        <f t="shared" si="68"/>
        <v>0</v>
      </c>
      <c r="BA307" s="26">
        <f t="shared" si="69"/>
        <v>0</v>
      </c>
      <c r="BB307" s="23">
        <f t="shared" si="70"/>
        <v>3</v>
      </c>
      <c r="BC307" s="20">
        <f t="shared" si="71"/>
        <v>1</v>
      </c>
      <c r="BD307">
        <v>0</v>
      </c>
      <c r="BE307">
        <v>0</v>
      </c>
      <c r="BF307">
        <v>0</v>
      </c>
      <c r="BG307">
        <v>0</v>
      </c>
      <c r="BH307">
        <v>0</v>
      </c>
      <c r="BI307">
        <v>0</v>
      </c>
      <c r="BJ307">
        <v>0</v>
      </c>
      <c r="BK307">
        <v>0</v>
      </c>
      <c r="BL307">
        <v>0</v>
      </c>
      <c r="BM307">
        <v>0</v>
      </c>
      <c r="BN307">
        <v>0</v>
      </c>
      <c r="BO307">
        <v>0</v>
      </c>
      <c r="BP307">
        <v>0</v>
      </c>
      <c r="BQ307">
        <v>0</v>
      </c>
      <c r="BR307">
        <v>1</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s="21">
        <v>0</v>
      </c>
      <c r="CR307" s="22">
        <v>0</v>
      </c>
      <c r="CS307" s="20">
        <v>0</v>
      </c>
      <c r="CT307" s="22">
        <v>0</v>
      </c>
      <c r="CU307" s="22">
        <v>0</v>
      </c>
      <c r="CV307" s="22">
        <v>0</v>
      </c>
      <c r="CW307" s="21">
        <v>1</v>
      </c>
      <c r="CX307" s="22">
        <v>1</v>
      </c>
      <c r="CY307" s="22">
        <v>0</v>
      </c>
      <c r="CZ307" s="21">
        <v>0</v>
      </c>
      <c r="DA307" s="22">
        <v>0</v>
      </c>
      <c r="DB307" s="22">
        <v>0</v>
      </c>
      <c r="DC307" s="21">
        <v>0</v>
      </c>
      <c r="DD307" s="22">
        <v>0</v>
      </c>
      <c r="DE307" s="22">
        <v>0</v>
      </c>
      <c r="DF307" s="22">
        <v>0</v>
      </c>
      <c r="DG307" s="21">
        <v>0</v>
      </c>
      <c r="DH307" s="21">
        <v>0</v>
      </c>
      <c r="DI307" s="21">
        <v>0</v>
      </c>
      <c r="DJ307" s="22">
        <v>0</v>
      </c>
      <c r="DK307" s="22">
        <v>0</v>
      </c>
      <c r="DL307" s="22">
        <v>0</v>
      </c>
      <c r="DM307" s="21">
        <v>0</v>
      </c>
      <c r="DN307" s="22">
        <v>0</v>
      </c>
      <c r="DO307" s="22">
        <v>0</v>
      </c>
      <c r="DP307" s="22">
        <v>0</v>
      </c>
      <c r="DQ307" s="21">
        <v>0</v>
      </c>
      <c r="DR307" s="19">
        <f t="shared" si="72"/>
        <v>1</v>
      </c>
      <c r="DS307" s="19">
        <f t="shared" si="73"/>
        <v>0</v>
      </c>
      <c r="DT307" s="20">
        <f t="shared" si="74"/>
        <v>0</v>
      </c>
      <c r="DU307" s="19">
        <f t="shared" si="75"/>
        <v>0</v>
      </c>
      <c r="DV307" s="19">
        <f t="shared" si="76"/>
        <v>0</v>
      </c>
      <c r="DW307" s="19">
        <f t="shared" si="77"/>
        <v>0</v>
      </c>
      <c r="DX307" s="19">
        <f t="shared" si="78"/>
        <v>0</v>
      </c>
      <c r="DY307" s="19">
        <f t="shared" si="79"/>
        <v>0</v>
      </c>
    </row>
    <row r="308" spans="1:129" ht="14.5" customHeight="1" x14ac:dyDescent="0.35">
      <c r="A308">
        <v>2452</v>
      </c>
      <c r="B308" t="s">
        <v>152</v>
      </c>
      <c r="C308" t="s">
        <v>1007</v>
      </c>
      <c r="D308" t="s">
        <v>1008</v>
      </c>
      <c r="E308" t="s">
        <v>1009</v>
      </c>
      <c r="F308" t="s">
        <v>155</v>
      </c>
      <c r="G308" t="s">
        <v>1010</v>
      </c>
      <c r="H308" t="s">
        <v>705</v>
      </c>
      <c r="I308">
        <v>2021</v>
      </c>
      <c r="J308" t="s">
        <v>1011</v>
      </c>
      <c r="K308" t="s">
        <v>1012</v>
      </c>
      <c r="L308">
        <v>48</v>
      </c>
      <c r="M308">
        <v>7</v>
      </c>
      <c r="N308" t="s">
        <v>1013</v>
      </c>
      <c r="O308" t="s">
        <v>138</v>
      </c>
      <c r="P308" t="s">
        <v>123</v>
      </c>
      <c r="Q308" t="s">
        <v>1014</v>
      </c>
      <c r="R308" t="s">
        <v>125</v>
      </c>
      <c r="S308" t="s">
        <v>126</v>
      </c>
      <c r="T308" t="s">
        <v>127</v>
      </c>
      <c r="U308" t="s">
        <v>1015</v>
      </c>
      <c r="V308">
        <v>0</v>
      </c>
      <c r="W308">
        <v>0</v>
      </c>
      <c r="X308">
        <v>0</v>
      </c>
      <c r="Y308">
        <v>0</v>
      </c>
      <c r="Z308">
        <v>0</v>
      </c>
      <c r="AA308">
        <v>0</v>
      </c>
      <c r="AB308">
        <v>0</v>
      </c>
      <c r="AC308">
        <v>0</v>
      </c>
      <c r="AD308">
        <v>0</v>
      </c>
      <c r="AE308">
        <v>1</v>
      </c>
      <c r="AF308">
        <v>0</v>
      </c>
      <c r="AG308" s="28">
        <v>0</v>
      </c>
      <c r="AH308" s="28">
        <v>0</v>
      </c>
      <c r="AI308" s="28">
        <v>0</v>
      </c>
      <c r="AJ308" s="28">
        <v>0</v>
      </c>
      <c r="AK308" s="29">
        <f t="shared" si="64"/>
        <v>0</v>
      </c>
      <c r="AL308" s="30">
        <f t="shared" si="65"/>
        <v>0</v>
      </c>
      <c r="AM308" s="27">
        <v>0</v>
      </c>
      <c r="AN308" s="27">
        <v>0</v>
      </c>
      <c r="AO308" s="27">
        <v>0</v>
      </c>
      <c r="AP308" s="27">
        <v>0</v>
      </c>
      <c r="AQ308" s="27">
        <v>0</v>
      </c>
      <c r="AR308" s="27">
        <v>0</v>
      </c>
      <c r="AS308" s="31">
        <f t="shared" si="66"/>
        <v>0</v>
      </c>
      <c r="AT308" s="32">
        <f t="shared" si="67"/>
        <v>0</v>
      </c>
      <c r="AU308" s="24">
        <v>0</v>
      </c>
      <c r="AV308" s="24">
        <v>0</v>
      </c>
      <c r="AW308" s="24">
        <v>0</v>
      </c>
      <c r="AX308" s="24">
        <v>0</v>
      </c>
      <c r="AY308" s="24">
        <v>1</v>
      </c>
      <c r="AZ308" s="25">
        <f t="shared" si="68"/>
        <v>1</v>
      </c>
      <c r="BA308" s="26">
        <f t="shared" si="69"/>
        <v>1</v>
      </c>
      <c r="BB308" s="23">
        <f t="shared" si="70"/>
        <v>1</v>
      </c>
      <c r="BC308" s="20">
        <f t="shared" si="71"/>
        <v>1</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s="21">
        <v>1</v>
      </c>
      <c r="CR308" s="22">
        <v>0</v>
      </c>
      <c r="CS308" s="20">
        <v>1</v>
      </c>
      <c r="CT308" s="22">
        <v>0</v>
      </c>
      <c r="CU308" s="22">
        <v>0</v>
      </c>
      <c r="CV308" s="22">
        <v>0</v>
      </c>
      <c r="CW308" s="21">
        <v>0</v>
      </c>
      <c r="CX308" s="22">
        <v>0</v>
      </c>
      <c r="CY308" s="22">
        <v>0</v>
      </c>
      <c r="CZ308" s="21">
        <v>0</v>
      </c>
      <c r="DA308" s="22">
        <v>0</v>
      </c>
      <c r="DB308" s="22">
        <v>0</v>
      </c>
      <c r="DC308" s="21">
        <v>0</v>
      </c>
      <c r="DD308" s="22">
        <v>0</v>
      </c>
      <c r="DE308" s="22">
        <v>0</v>
      </c>
      <c r="DF308" s="22">
        <v>0</v>
      </c>
      <c r="DG308" s="21">
        <v>0</v>
      </c>
      <c r="DH308" s="21">
        <v>0</v>
      </c>
      <c r="DI308" s="21">
        <v>0</v>
      </c>
      <c r="DJ308" s="22">
        <v>0</v>
      </c>
      <c r="DK308" s="22">
        <v>0</v>
      </c>
      <c r="DL308" s="22">
        <v>0</v>
      </c>
      <c r="DM308" s="21">
        <v>0</v>
      </c>
      <c r="DN308" s="22">
        <v>0</v>
      </c>
      <c r="DO308" s="22">
        <v>0</v>
      </c>
      <c r="DP308" s="22">
        <v>0</v>
      </c>
      <c r="DQ308" s="21">
        <v>0</v>
      </c>
      <c r="DR308" s="19">
        <f t="shared" si="72"/>
        <v>0</v>
      </c>
      <c r="DS308" s="19">
        <f t="shared" si="73"/>
        <v>0</v>
      </c>
      <c r="DT308" s="20">
        <f t="shared" si="74"/>
        <v>1</v>
      </c>
      <c r="DU308" s="19">
        <f t="shared" si="75"/>
        <v>0</v>
      </c>
      <c r="DV308" s="19">
        <f t="shared" si="76"/>
        <v>0</v>
      </c>
      <c r="DW308" s="19">
        <f t="shared" si="77"/>
        <v>0</v>
      </c>
      <c r="DX308" s="19">
        <f t="shared" si="78"/>
        <v>0</v>
      </c>
      <c r="DY308" s="19">
        <f t="shared" si="79"/>
        <v>0</v>
      </c>
    </row>
    <row r="309" spans="1:129" ht="14.5" customHeight="1" x14ac:dyDescent="0.35">
      <c r="A309">
        <v>2601</v>
      </c>
      <c r="B309" t="s">
        <v>244</v>
      </c>
      <c r="C309" t="s">
        <v>2313</v>
      </c>
      <c r="D309" t="s">
        <v>2314</v>
      </c>
      <c r="E309" t="s">
        <v>2315</v>
      </c>
      <c r="F309" t="s">
        <v>2316</v>
      </c>
      <c r="G309" t="s">
        <v>2317</v>
      </c>
      <c r="H309" t="s">
        <v>1354</v>
      </c>
      <c r="I309">
        <v>2021</v>
      </c>
      <c r="J309" t="s">
        <v>2318</v>
      </c>
      <c r="K309" t="s">
        <v>2319</v>
      </c>
      <c r="N309">
        <v>188</v>
      </c>
      <c r="O309" t="s">
        <v>2320</v>
      </c>
      <c r="P309" t="s">
        <v>123</v>
      </c>
      <c r="Q309" t="s">
        <v>2321</v>
      </c>
      <c r="R309" t="s">
        <v>140</v>
      </c>
      <c r="S309" t="s">
        <v>126</v>
      </c>
      <c r="T309" t="s">
        <v>127</v>
      </c>
      <c r="U309" t="s">
        <v>2322</v>
      </c>
      <c r="V309">
        <v>0</v>
      </c>
      <c r="W309">
        <v>0</v>
      </c>
      <c r="X309">
        <v>0</v>
      </c>
      <c r="Y309">
        <v>0</v>
      </c>
      <c r="Z309">
        <v>0</v>
      </c>
      <c r="AA309">
        <v>0</v>
      </c>
      <c r="AB309">
        <v>0</v>
      </c>
      <c r="AC309">
        <v>0</v>
      </c>
      <c r="AD309">
        <v>0</v>
      </c>
      <c r="AE309">
        <v>0</v>
      </c>
      <c r="AF309">
        <v>1</v>
      </c>
      <c r="AG309" s="28">
        <v>0</v>
      </c>
      <c r="AH309" s="28">
        <v>0</v>
      </c>
      <c r="AI309" s="28">
        <v>0</v>
      </c>
      <c r="AJ309" s="28">
        <v>0</v>
      </c>
      <c r="AK309" s="29">
        <f t="shared" si="64"/>
        <v>0</v>
      </c>
      <c r="AL309" s="30">
        <f t="shared" si="65"/>
        <v>0</v>
      </c>
      <c r="AM309" s="27">
        <v>0</v>
      </c>
      <c r="AN309" s="27">
        <v>0</v>
      </c>
      <c r="AO309" s="27">
        <v>0</v>
      </c>
      <c r="AP309" s="27">
        <v>0</v>
      </c>
      <c r="AQ309" s="27">
        <v>0</v>
      </c>
      <c r="AR309" s="27">
        <v>0</v>
      </c>
      <c r="AS309" s="31">
        <f t="shared" si="66"/>
        <v>0</v>
      </c>
      <c r="AT309" s="32">
        <f t="shared" si="67"/>
        <v>0</v>
      </c>
      <c r="AU309" s="24">
        <v>1</v>
      </c>
      <c r="AV309" s="24">
        <v>0</v>
      </c>
      <c r="AW309" s="24">
        <v>0</v>
      </c>
      <c r="AX309" s="24">
        <v>0</v>
      </c>
      <c r="AY309" s="24">
        <v>0</v>
      </c>
      <c r="AZ309" s="25">
        <f t="shared" si="68"/>
        <v>1</v>
      </c>
      <c r="BA309" s="26">
        <f t="shared" si="69"/>
        <v>1</v>
      </c>
      <c r="BB309" s="23">
        <f t="shared" si="70"/>
        <v>1</v>
      </c>
      <c r="BC309" s="20">
        <f t="shared" si="71"/>
        <v>1</v>
      </c>
      <c r="BD309">
        <v>0</v>
      </c>
      <c r="BE309">
        <v>0</v>
      </c>
      <c r="BF309">
        <v>0</v>
      </c>
      <c r="BG309">
        <v>0</v>
      </c>
      <c r="BH309">
        <v>0</v>
      </c>
      <c r="BI309">
        <v>0</v>
      </c>
      <c r="BJ309">
        <v>0</v>
      </c>
      <c r="BK309">
        <v>0</v>
      </c>
      <c r="BL309">
        <v>1</v>
      </c>
      <c r="BM309">
        <v>0</v>
      </c>
      <c r="BN309">
        <v>0</v>
      </c>
      <c r="BO309">
        <v>0</v>
      </c>
      <c r="BP309">
        <v>0</v>
      </c>
      <c r="BQ309">
        <v>0</v>
      </c>
      <c r="BR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s="21">
        <v>1</v>
      </c>
      <c r="CR309" s="22">
        <v>0</v>
      </c>
      <c r="CS309" s="20">
        <v>1</v>
      </c>
      <c r="CT309" s="22">
        <v>0</v>
      </c>
      <c r="CU309" s="22">
        <v>0</v>
      </c>
      <c r="CV309" s="22">
        <v>0</v>
      </c>
      <c r="CW309" s="21">
        <v>0</v>
      </c>
      <c r="CX309" s="22">
        <v>0</v>
      </c>
      <c r="CY309" s="22">
        <v>0</v>
      </c>
      <c r="CZ309" s="21">
        <v>0</v>
      </c>
      <c r="DA309" s="22">
        <v>0</v>
      </c>
      <c r="DB309" s="22">
        <v>0</v>
      </c>
      <c r="DC309" s="21">
        <v>0</v>
      </c>
      <c r="DD309" s="22">
        <v>0</v>
      </c>
      <c r="DE309" s="22">
        <v>0</v>
      </c>
      <c r="DF309" s="22">
        <v>0</v>
      </c>
      <c r="DG309" s="21">
        <v>0</v>
      </c>
      <c r="DH309" s="21">
        <v>0</v>
      </c>
      <c r="DI309" s="21">
        <v>0</v>
      </c>
      <c r="DJ309" s="22">
        <v>0</v>
      </c>
      <c r="DK309" s="22">
        <v>0</v>
      </c>
      <c r="DL309" s="22">
        <v>0</v>
      </c>
      <c r="DM309" s="21">
        <v>0</v>
      </c>
      <c r="DN309" s="22">
        <v>0</v>
      </c>
      <c r="DO309" s="22">
        <v>0</v>
      </c>
      <c r="DP309" s="22">
        <v>0</v>
      </c>
      <c r="DQ309" s="21">
        <v>0</v>
      </c>
      <c r="DR309" s="19">
        <f t="shared" si="72"/>
        <v>0</v>
      </c>
      <c r="DS309" s="19">
        <f t="shared" si="73"/>
        <v>0</v>
      </c>
      <c r="DT309" s="20">
        <f t="shared" si="74"/>
        <v>1</v>
      </c>
      <c r="DU309" s="19">
        <f t="shared" si="75"/>
        <v>0</v>
      </c>
      <c r="DV309" s="19">
        <f t="shared" si="76"/>
        <v>0</v>
      </c>
      <c r="DW309" s="19">
        <f t="shared" si="77"/>
        <v>0</v>
      </c>
      <c r="DX309" s="19">
        <f t="shared" si="78"/>
        <v>0</v>
      </c>
      <c r="DY309" s="19">
        <f t="shared" si="79"/>
        <v>0</v>
      </c>
    </row>
    <row r="310" spans="1:129" ht="14.5" customHeight="1" x14ac:dyDescent="0.35">
      <c r="A310">
        <v>2788</v>
      </c>
      <c r="B310" t="s">
        <v>549</v>
      </c>
      <c r="C310" t="s">
        <v>3518</v>
      </c>
      <c r="D310" t="s">
        <v>3519</v>
      </c>
      <c r="E310" t="s">
        <v>3520</v>
      </c>
      <c r="F310" t="s">
        <v>1371</v>
      </c>
      <c r="G310" t="s">
        <v>3521</v>
      </c>
      <c r="H310" t="s">
        <v>3522</v>
      </c>
      <c r="I310">
        <v>2021</v>
      </c>
      <c r="J310" t="s">
        <v>3523</v>
      </c>
      <c r="K310" t="s">
        <v>3524</v>
      </c>
      <c r="L310">
        <v>8</v>
      </c>
      <c r="N310" t="s">
        <v>3525</v>
      </c>
      <c r="O310" t="s">
        <v>3526</v>
      </c>
      <c r="P310" t="s">
        <v>123</v>
      </c>
      <c r="Q310" t="s">
        <v>3527</v>
      </c>
      <c r="R310" t="s">
        <v>125</v>
      </c>
      <c r="S310" t="s">
        <v>126</v>
      </c>
      <c r="T310" t="s">
        <v>161</v>
      </c>
      <c r="U310" t="s">
        <v>3528</v>
      </c>
      <c r="V310">
        <v>0</v>
      </c>
      <c r="W310">
        <v>0</v>
      </c>
      <c r="X310">
        <v>0</v>
      </c>
      <c r="Y310">
        <v>0</v>
      </c>
      <c r="Z310">
        <v>0</v>
      </c>
      <c r="AA310">
        <v>0</v>
      </c>
      <c r="AB310">
        <v>0</v>
      </c>
      <c r="AC310">
        <v>0</v>
      </c>
      <c r="AD310">
        <v>0</v>
      </c>
      <c r="AE310">
        <v>0</v>
      </c>
      <c r="AF310">
        <v>0</v>
      </c>
      <c r="AG310" s="28">
        <v>0</v>
      </c>
      <c r="AH310" s="28">
        <v>0</v>
      </c>
      <c r="AI310" s="28">
        <v>0</v>
      </c>
      <c r="AJ310" s="28">
        <v>0</v>
      </c>
      <c r="AK310" s="29">
        <f t="shared" si="64"/>
        <v>0</v>
      </c>
      <c r="AL310" s="30">
        <f t="shared" si="65"/>
        <v>0</v>
      </c>
      <c r="AM310" s="27">
        <v>0</v>
      </c>
      <c r="AN310" s="27">
        <v>0</v>
      </c>
      <c r="AO310" s="27">
        <v>0</v>
      </c>
      <c r="AP310" s="27">
        <v>0</v>
      </c>
      <c r="AQ310" s="27">
        <v>0</v>
      </c>
      <c r="AR310" s="27">
        <v>0</v>
      </c>
      <c r="AS310" s="31">
        <f t="shared" si="66"/>
        <v>0</v>
      </c>
      <c r="AT310" s="32">
        <f t="shared" si="67"/>
        <v>0</v>
      </c>
      <c r="AU310" s="24">
        <v>0</v>
      </c>
      <c r="AV310" s="24">
        <v>0</v>
      </c>
      <c r="AW310" s="24">
        <v>0</v>
      </c>
      <c r="AX310" s="24">
        <v>0</v>
      </c>
      <c r="AY310" s="24">
        <v>1</v>
      </c>
      <c r="AZ310" s="25">
        <f t="shared" si="68"/>
        <v>1</v>
      </c>
      <c r="BA310" s="26">
        <f t="shared" si="69"/>
        <v>1</v>
      </c>
      <c r="BB310" s="23">
        <f t="shared" si="70"/>
        <v>1</v>
      </c>
      <c r="BC310" s="20">
        <f t="shared" si="71"/>
        <v>1</v>
      </c>
      <c r="BD310">
        <v>0</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c r="CC310">
        <v>0</v>
      </c>
      <c r="CD310">
        <v>0</v>
      </c>
      <c r="CE310">
        <v>1</v>
      </c>
      <c r="CF310">
        <v>0</v>
      </c>
      <c r="CG310">
        <v>0</v>
      </c>
      <c r="CH310">
        <v>0</v>
      </c>
      <c r="CI310">
        <v>0</v>
      </c>
      <c r="CJ310">
        <v>0</v>
      </c>
      <c r="CK310">
        <v>0</v>
      </c>
      <c r="CL310">
        <v>0</v>
      </c>
      <c r="CM310">
        <v>0</v>
      </c>
      <c r="CN310">
        <v>0</v>
      </c>
      <c r="CO310">
        <v>0</v>
      </c>
      <c r="CP310">
        <v>0</v>
      </c>
      <c r="CQ310" s="21">
        <v>1</v>
      </c>
      <c r="CR310" s="22">
        <v>0</v>
      </c>
      <c r="CS310" s="20">
        <v>0</v>
      </c>
      <c r="CT310" s="22">
        <v>1</v>
      </c>
      <c r="CU310" s="22">
        <v>0</v>
      </c>
      <c r="CV310" s="22">
        <v>0</v>
      </c>
      <c r="CW310" s="21">
        <v>0</v>
      </c>
      <c r="CX310" s="22">
        <v>0</v>
      </c>
      <c r="CY310" s="22">
        <v>0</v>
      </c>
      <c r="CZ310" s="21">
        <v>0</v>
      </c>
      <c r="DA310" s="22">
        <v>0</v>
      </c>
      <c r="DB310" s="22">
        <v>0</v>
      </c>
      <c r="DC310" s="21">
        <v>0</v>
      </c>
      <c r="DD310" s="22">
        <v>0</v>
      </c>
      <c r="DE310" s="22">
        <v>0</v>
      </c>
      <c r="DF310" s="22">
        <v>0</v>
      </c>
      <c r="DG310" s="21">
        <v>0</v>
      </c>
      <c r="DH310" s="21">
        <v>0</v>
      </c>
      <c r="DI310" s="21">
        <v>0</v>
      </c>
      <c r="DJ310" s="22">
        <v>0</v>
      </c>
      <c r="DK310" s="22">
        <v>0</v>
      </c>
      <c r="DL310" s="22">
        <v>0</v>
      </c>
      <c r="DM310" s="21">
        <v>0</v>
      </c>
      <c r="DN310" s="22">
        <v>0</v>
      </c>
      <c r="DO310" s="22">
        <v>0</v>
      </c>
      <c r="DP310" s="22">
        <v>0</v>
      </c>
      <c r="DQ310" s="21">
        <v>0</v>
      </c>
      <c r="DR310" s="19">
        <f t="shared" si="72"/>
        <v>0</v>
      </c>
      <c r="DS310" s="19">
        <f t="shared" si="73"/>
        <v>0</v>
      </c>
      <c r="DT310" s="20">
        <f t="shared" si="74"/>
        <v>0</v>
      </c>
      <c r="DU310" s="19">
        <f t="shared" si="75"/>
        <v>1</v>
      </c>
      <c r="DV310" s="19">
        <f t="shared" si="76"/>
        <v>0</v>
      </c>
      <c r="DW310" s="19">
        <f t="shared" si="77"/>
        <v>0</v>
      </c>
      <c r="DX310" s="19">
        <f t="shared" si="78"/>
        <v>0</v>
      </c>
      <c r="DY310" s="19">
        <f t="shared" si="79"/>
        <v>0</v>
      </c>
    </row>
    <row r="311" spans="1:129" ht="14.5" customHeight="1" x14ac:dyDescent="0.35">
      <c r="A311">
        <v>2625</v>
      </c>
      <c r="B311" t="s">
        <v>185</v>
      </c>
      <c r="C311" t="s">
        <v>2515</v>
      </c>
      <c r="D311" t="s">
        <v>2516</v>
      </c>
      <c r="E311" t="s">
        <v>2517</v>
      </c>
      <c r="F311" t="s">
        <v>1647</v>
      </c>
      <c r="G311" t="s">
        <v>2518</v>
      </c>
      <c r="H311" t="s">
        <v>2519</v>
      </c>
      <c r="I311">
        <v>2021</v>
      </c>
      <c r="J311" t="s">
        <v>2520</v>
      </c>
      <c r="L311">
        <v>78</v>
      </c>
      <c r="N311">
        <v>243</v>
      </c>
      <c r="O311" t="s">
        <v>2521</v>
      </c>
      <c r="P311" t="s">
        <v>192</v>
      </c>
      <c r="Q311" t="s">
        <v>2522</v>
      </c>
      <c r="R311" t="s">
        <v>125</v>
      </c>
      <c r="S311" t="s">
        <v>1946</v>
      </c>
      <c r="U311" t="s">
        <v>1348</v>
      </c>
      <c r="V311">
        <v>0</v>
      </c>
      <c r="W311">
        <v>0</v>
      </c>
      <c r="X311">
        <v>0</v>
      </c>
      <c r="Y311">
        <v>0</v>
      </c>
      <c r="Z311">
        <v>0</v>
      </c>
      <c r="AA311">
        <v>0</v>
      </c>
      <c r="AB311">
        <v>0</v>
      </c>
      <c r="AC311">
        <v>0</v>
      </c>
      <c r="AD311">
        <v>0</v>
      </c>
      <c r="AE311">
        <v>0</v>
      </c>
      <c r="AF311">
        <v>0</v>
      </c>
      <c r="AG311" s="28">
        <v>0</v>
      </c>
      <c r="AH311" s="28">
        <v>0</v>
      </c>
      <c r="AI311" s="28">
        <v>0</v>
      </c>
      <c r="AJ311" s="28">
        <v>0</v>
      </c>
      <c r="AK311" s="29">
        <f t="shared" si="64"/>
        <v>0</v>
      </c>
      <c r="AL311" s="30">
        <f t="shared" si="65"/>
        <v>0</v>
      </c>
      <c r="AM311" s="27">
        <v>0</v>
      </c>
      <c r="AN311" s="27">
        <v>0</v>
      </c>
      <c r="AO311" s="27">
        <v>0</v>
      </c>
      <c r="AP311" s="27">
        <v>0</v>
      </c>
      <c r="AQ311" s="27">
        <v>0</v>
      </c>
      <c r="AR311" s="27">
        <v>0</v>
      </c>
      <c r="AS311" s="31">
        <f t="shared" si="66"/>
        <v>0</v>
      </c>
      <c r="AT311" s="32">
        <f t="shared" si="67"/>
        <v>0</v>
      </c>
      <c r="AU311" s="24">
        <v>0</v>
      </c>
      <c r="AV311" s="24">
        <v>1</v>
      </c>
      <c r="AW311" s="24">
        <v>0</v>
      </c>
      <c r="AX311" s="24">
        <v>0</v>
      </c>
      <c r="AY311" s="24">
        <v>0</v>
      </c>
      <c r="AZ311" s="25">
        <f t="shared" si="68"/>
        <v>1</v>
      </c>
      <c r="BA311" s="26">
        <f t="shared" si="69"/>
        <v>1</v>
      </c>
      <c r="BB311" s="23">
        <f t="shared" si="70"/>
        <v>1</v>
      </c>
      <c r="BC311" s="20">
        <f t="shared" si="71"/>
        <v>1</v>
      </c>
      <c r="BD311">
        <v>0</v>
      </c>
      <c r="BE311">
        <v>0</v>
      </c>
      <c r="BF311">
        <v>1</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s="21">
        <v>0</v>
      </c>
      <c r="CR311" s="22">
        <v>0</v>
      </c>
      <c r="CS311" s="20">
        <v>0</v>
      </c>
      <c r="CT311" s="22">
        <v>0</v>
      </c>
      <c r="CU311" s="22">
        <v>0</v>
      </c>
      <c r="CV311" s="22">
        <v>0</v>
      </c>
      <c r="CW311" s="21">
        <v>0</v>
      </c>
      <c r="CX311" s="22">
        <v>0</v>
      </c>
      <c r="CY311" s="22">
        <v>0</v>
      </c>
      <c r="CZ311" s="21">
        <v>0</v>
      </c>
      <c r="DA311" s="22">
        <v>0</v>
      </c>
      <c r="DB311" s="22">
        <v>0</v>
      </c>
      <c r="DC311" s="21">
        <v>0</v>
      </c>
      <c r="DD311" s="22">
        <v>0</v>
      </c>
      <c r="DE311" s="22">
        <v>0</v>
      </c>
      <c r="DF311" s="22">
        <v>0</v>
      </c>
      <c r="DG311" s="21">
        <v>0</v>
      </c>
      <c r="DH311" s="21">
        <v>1</v>
      </c>
      <c r="DI311" s="21">
        <v>0</v>
      </c>
      <c r="DJ311" s="22">
        <v>0</v>
      </c>
      <c r="DK311" s="22">
        <v>0</v>
      </c>
      <c r="DL311" s="22">
        <v>0</v>
      </c>
      <c r="DM311" s="21">
        <v>0</v>
      </c>
      <c r="DN311" s="22">
        <v>0</v>
      </c>
      <c r="DO311" s="22">
        <v>0</v>
      </c>
      <c r="DP311" s="22">
        <v>0</v>
      </c>
      <c r="DQ311" s="21">
        <v>0</v>
      </c>
      <c r="DR311" s="19">
        <f t="shared" si="72"/>
        <v>0</v>
      </c>
      <c r="DS311" s="19">
        <f t="shared" si="73"/>
        <v>0</v>
      </c>
      <c r="DT311" s="20">
        <f t="shared" si="74"/>
        <v>0</v>
      </c>
      <c r="DU311" s="19">
        <f t="shared" si="75"/>
        <v>0</v>
      </c>
      <c r="DV311" s="19">
        <f t="shared" si="76"/>
        <v>0</v>
      </c>
      <c r="DW311" s="19">
        <f t="shared" si="77"/>
        <v>1</v>
      </c>
      <c r="DX311" s="19">
        <f t="shared" si="78"/>
        <v>0</v>
      </c>
      <c r="DY311" s="19">
        <f t="shared" si="79"/>
        <v>0</v>
      </c>
    </row>
    <row r="312" spans="1:129" ht="14.5" customHeight="1" x14ac:dyDescent="0.35">
      <c r="A312">
        <v>2473</v>
      </c>
      <c r="B312" t="s">
        <v>485</v>
      </c>
      <c r="C312" t="s">
        <v>1207</v>
      </c>
      <c r="D312" t="s">
        <v>1208</v>
      </c>
      <c r="E312" t="s">
        <v>1209</v>
      </c>
      <c r="F312" t="s">
        <v>1210</v>
      </c>
      <c r="G312" t="s">
        <v>1211</v>
      </c>
      <c r="H312" t="s">
        <v>1143</v>
      </c>
      <c r="I312">
        <v>2021</v>
      </c>
      <c r="J312" t="s">
        <v>1212</v>
      </c>
      <c r="K312" t="s">
        <v>1213</v>
      </c>
      <c r="O312" t="s">
        <v>138</v>
      </c>
      <c r="P312" t="s">
        <v>123</v>
      </c>
      <c r="Q312" t="s">
        <v>1214</v>
      </c>
      <c r="R312" t="s">
        <v>140</v>
      </c>
      <c r="S312" t="s">
        <v>126</v>
      </c>
      <c r="T312" t="s">
        <v>127</v>
      </c>
      <c r="U312" t="s">
        <v>1215</v>
      </c>
      <c r="V312">
        <v>0</v>
      </c>
      <c r="W312">
        <v>0</v>
      </c>
      <c r="X312">
        <v>0</v>
      </c>
      <c r="Y312">
        <v>0</v>
      </c>
      <c r="Z312">
        <v>0</v>
      </c>
      <c r="AA312">
        <v>0</v>
      </c>
      <c r="AB312">
        <v>0</v>
      </c>
      <c r="AC312">
        <v>0</v>
      </c>
      <c r="AD312">
        <v>0</v>
      </c>
      <c r="AE312">
        <v>0</v>
      </c>
      <c r="AF312">
        <v>0</v>
      </c>
      <c r="AG312" s="28">
        <v>0</v>
      </c>
      <c r="AH312" s="28">
        <v>0</v>
      </c>
      <c r="AI312" s="28">
        <v>0</v>
      </c>
      <c r="AJ312" s="28">
        <v>0</v>
      </c>
      <c r="AK312" s="29">
        <f t="shared" si="64"/>
        <v>0</v>
      </c>
      <c r="AL312" s="30">
        <f t="shared" si="65"/>
        <v>0</v>
      </c>
      <c r="AM312" s="27">
        <v>0</v>
      </c>
      <c r="AN312" s="27">
        <v>0</v>
      </c>
      <c r="AO312" s="27">
        <v>0</v>
      </c>
      <c r="AP312" s="27">
        <v>0</v>
      </c>
      <c r="AQ312" s="27">
        <v>0</v>
      </c>
      <c r="AR312" s="27">
        <v>0</v>
      </c>
      <c r="AS312" s="31">
        <f t="shared" si="66"/>
        <v>0</v>
      </c>
      <c r="AT312" s="32">
        <f t="shared" si="67"/>
        <v>0</v>
      </c>
      <c r="AU312" s="24">
        <v>0</v>
      </c>
      <c r="AV312" s="24">
        <v>1</v>
      </c>
      <c r="AW312" s="24">
        <v>0</v>
      </c>
      <c r="AX312" s="24">
        <v>0</v>
      </c>
      <c r="AY312" s="24">
        <v>0</v>
      </c>
      <c r="AZ312" s="25">
        <f t="shared" si="68"/>
        <v>1</v>
      </c>
      <c r="BA312" s="26">
        <f t="shared" si="69"/>
        <v>1</v>
      </c>
      <c r="BB312" s="23">
        <f t="shared" si="70"/>
        <v>1</v>
      </c>
      <c r="BC312" s="20">
        <f t="shared" si="71"/>
        <v>1</v>
      </c>
      <c r="BD312">
        <v>0</v>
      </c>
      <c r="BE312">
        <v>0</v>
      </c>
      <c r="BF312">
        <v>1</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s="21">
        <v>1</v>
      </c>
      <c r="CR312" s="22">
        <v>0</v>
      </c>
      <c r="CS312" s="20">
        <v>1</v>
      </c>
      <c r="CT312" s="22">
        <v>0</v>
      </c>
      <c r="CU312" s="22">
        <v>0</v>
      </c>
      <c r="CV312" s="22">
        <v>0</v>
      </c>
      <c r="CW312" s="21">
        <v>0</v>
      </c>
      <c r="CX312" s="22">
        <v>0</v>
      </c>
      <c r="CY312" s="22">
        <v>0</v>
      </c>
      <c r="CZ312" s="21">
        <v>0</v>
      </c>
      <c r="DA312" s="22">
        <v>0</v>
      </c>
      <c r="DB312" s="22">
        <v>0</v>
      </c>
      <c r="DC312" s="21">
        <v>0</v>
      </c>
      <c r="DD312" s="22">
        <v>0</v>
      </c>
      <c r="DE312" s="22">
        <v>0</v>
      </c>
      <c r="DF312" s="22">
        <v>0</v>
      </c>
      <c r="DG312" s="21">
        <v>0</v>
      </c>
      <c r="DH312" s="21">
        <v>0</v>
      </c>
      <c r="DI312" s="21">
        <v>0</v>
      </c>
      <c r="DJ312" s="22">
        <v>0</v>
      </c>
      <c r="DK312" s="22">
        <v>0</v>
      </c>
      <c r="DL312" s="22">
        <v>0</v>
      </c>
      <c r="DM312" s="21">
        <v>0</v>
      </c>
      <c r="DN312" s="22">
        <v>0</v>
      </c>
      <c r="DO312" s="22">
        <v>0</v>
      </c>
      <c r="DP312" s="22">
        <v>0</v>
      </c>
      <c r="DQ312" s="21">
        <v>0</v>
      </c>
      <c r="DR312" s="19">
        <f t="shared" si="72"/>
        <v>0</v>
      </c>
      <c r="DS312" s="19">
        <f t="shared" si="73"/>
        <v>0</v>
      </c>
      <c r="DT312" s="20">
        <f t="shared" si="74"/>
        <v>1</v>
      </c>
      <c r="DU312" s="19">
        <f t="shared" si="75"/>
        <v>0</v>
      </c>
      <c r="DV312" s="19">
        <f t="shared" si="76"/>
        <v>0</v>
      </c>
      <c r="DW312" s="19">
        <f t="shared" si="77"/>
        <v>0</v>
      </c>
      <c r="DX312" s="19">
        <f t="shared" si="78"/>
        <v>0</v>
      </c>
      <c r="DY312" s="19">
        <f t="shared" si="79"/>
        <v>0</v>
      </c>
    </row>
    <row r="313" spans="1:129" ht="14.5" customHeight="1" x14ac:dyDescent="0.35">
      <c r="A313">
        <v>2539</v>
      </c>
      <c r="B313" t="s">
        <v>244</v>
      </c>
      <c r="C313" t="s">
        <v>1789</v>
      </c>
      <c r="D313" t="s">
        <v>1790</v>
      </c>
      <c r="E313" t="s">
        <v>1791</v>
      </c>
      <c r="F313" t="s">
        <v>1792</v>
      </c>
      <c r="G313" t="s">
        <v>1793</v>
      </c>
      <c r="H313" t="s">
        <v>1794</v>
      </c>
      <c r="I313">
        <v>2021</v>
      </c>
      <c r="J313" t="s">
        <v>1795</v>
      </c>
      <c r="K313" t="s">
        <v>535</v>
      </c>
      <c r="L313">
        <v>7</v>
      </c>
      <c r="M313">
        <v>37</v>
      </c>
      <c r="N313" t="s">
        <v>1796</v>
      </c>
      <c r="O313" t="s">
        <v>537</v>
      </c>
      <c r="P313" t="s">
        <v>123</v>
      </c>
      <c r="Q313" t="s">
        <v>1797</v>
      </c>
      <c r="R313" t="s">
        <v>140</v>
      </c>
      <c r="S313" t="s">
        <v>126</v>
      </c>
      <c r="T313" t="s">
        <v>127</v>
      </c>
      <c r="U313" t="s">
        <v>465</v>
      </c>
      <c r="V313">
        <v>0</v>
      </c>
      <c r="W313">
        <v>0</v>
      </c>
      <c r="X313">
        <v>0</v>
      </c>
      <c r="Y313">
        <v>0</v>
      </c>
      <c r="Z313">
        <v>0</v>
      </c>
      <c r="AA313">
        <v>0</v>
      </c>
      <c r="AB313">
        <v>0</v>
      </c>
      <c r="AC313">
        <v>0</v>
      </c>
      <c r="AD313">
        <v>0</v>
      </c>
      <c r="AE313">
        <v>0</v>
      </c>
      <c r="AF313">
        <v>0</v>
      </c>
      <c r="AG313" s="28">
        <v>0</v>
      </c>
      <c r="AH313" s="28">
        <v>0</v>
      </c>
      <c r="AI313" s="28">
        <v>0</v>
      </c>
      <c r="AJ313" s="28">
        <v>0</v>
      </c>
      <c r="AK313" s="29">
        <f t="shared" si="64"/>
        <v>0</v>
      </c>
      <c r="AL313" s="30">
        <f t="shared" si="65"/>
        <v>0</v>
      </c>
      <c r="AM313" s="27">
        <v>0</v>
      </c>
      <c r="AN313" s="27">
        <v>0</v>
      </c>
      <c r="AO313" s="27">
        <v>0</v>
      </c>
      <c r="AP313" s="27">
        <v>0</v>
      </c>
      <c r="AQ313" s="27">
        <v>0</v>
      </c>
      <c r="AR313" s="27">
        <v>0</v>
      </c>
      <c r="AS313" s="31">
        <f t="shared" si="66"/>
        <v>0</v>
      </c>
      <c r="AT313" s="32">
        <f t="shared" si="67"/>
        <v>0</v>
      </c>
      <c r="AU313" s="24">
        <v>0</v>
      </c>
      <c r="AV313" s="24">
        <v>0</v>
      </c>
      <c r="AW313" s="24">
        <v>0</v>
      </c>
      <c r="AX313" s="24">
        <v>1</v>
      </c>
      <c r="AY313" s="24">
        <v>0</v>
      </c>
      <c r="AZ313" s="25">
        <f t="shared" si="68"/>
        <v>1</v>
      </c>
      <c r="BA313" s="26">
        <f t="shared" si="69"/>
        <v>1</v>
      </c>
      <c r="BB313" s="23">
        <f t="shared" si="70"/>
        <v>1</v>
      </c>
      <c r="BC313" s="20">
        <f t="shared" si="71"/>
        <v>1</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s="21">
        <v>1</v>
      </c>
      <c r="CR313" s="22">
        <v>0</v>
      </c>
      <c r="CS313" s="20">
        <v>1</v>
      </c>
      <c r="CT313" s="22">
        <v>0</v>
      </c>
      <c r="CU313" s="22">
        <v>0</v>
      </c>
      <c r="CV313" s="22">
        <v>0</v>
      </c>
      <c r="CW313" s="21">
        <v>0</v>
      </c>
      <c r="CX313" s="22">
        <v>0</v>
      </c>
      <c r="CY313" s="22">
        <v>0</v>
      </c>
      <c r="CZ313" s="21">
        <v>0</v>
      </c>
      <c r="DA313" s="22">
        <v>0</v>
      </c>
      <c r="DB313" s="22">
        <v>0</v>
      </c>
      <c r="DC313" s="21">
        <v>0</v>
      </c>
      <c r="DD313" s="22">
        <v>0</v>
      </c>
      <c r="DE313" s="22">
        <v>0</v>
      </c>
      <c r="DF313" s="22">
        <v>0</v>
      </c>
      <c r="DG313" s="21">
        <v>0</v>
      </c>
      <c r="DH313" s="21">
        <v>0</v>
      </c>
      <c r="DI313" s="21">
        <v>0</v>
      </c>
      <c r="DJ313" s="22">
        <v>0</v>
      </c>
      <c r="DK313" s="22">
        <v>0</v>
      </c>
      <c r="DL313" s="22">
        <v>0</v>
      </c>
      <c r="DM313" s="21">
        <v>0</v>
      </c>
      <c r="DN313" s="22">
        <v>0</v>
      </c>
      <c r="DO313" s="22">
        <v>0</v>
      </c>
      <c r="DP313" s="22">
        <v>0</v>
      </c>
      <c r="DQ313" s="21">
        <v>0</v>
      </c>
      <c r="DR313" s="19">
        <f t="shared" si="72"/>
        <v>0</v>
      </c>
      <c r="DS313" s="19">
        <f t="shared" si="73"/>
        <v>0</v>
      </c>
      <c r="DT313" s="20">
        <f t="shared" si="74"/>
        <v>1</v>
      </c>
      <c r="DU313" s="19">
        <f t="shared" si="75"/>
        <v>0</v>
      </c>
      <c r="DV313" s="19">
        <f t="shared" si="76"/>
        <v>0</v>
      </c>
      <c r="DW313" s="19">
        <f t="shared" si="77"/>
        <v>0</v>
      </c>
      <c r="DX313" s="19">
        <f t="shared" si="78"/>
        <v>0</v>
      </c>
      <c r="DY313" s="19">
        <f t="shared" si="79"/>
        <v>0</v>
      </c>
    </row>
    <row r="314" spans="1:129" ht="14.5" customHeight="1" x14ac:dyDescent="0.35">
      <c r="A314">
        <v>2692</v>
      </c>
      <c r="B314" t="s">
        <v>276</v>
      </c>
      <c r="C314" t="s">
        <v>3034</v>
      </c>
      <c r="D314" t="s">
        <v>3035</v>
      </c>
      <c r="E314" t="s">
        <v>3036</v>
      </c>
      <c r="F314" t="s">
        <v>2997</v>
      </c>
      <c r="G314" t="s">
        <v>3037</v>
      </c>
      <c r="H314" t="s">
        <v>1364</v>
      </c>
      <c r="I314">
        <v>2021</v>
      </c>
      <c r="J314" t="s">
        <v>3038</v>
      </c>
      <c r="N314">
        <v>18</v>
      </c>
      <c r="P314" t="s">
        <v>192</v>
      </c>
      <c r="Q314" t="s">
        <v>3039</v>
      </c>
      <c r="R314" t="s">
        <v>140</v>
      </c>
      <c r="S314" t="s">
        <v>377</v>
      </c>
      <c r="T314" t="s">
        <v>378</v>
      </c>
      <c r="U314" t="s">
        <v>570</v>
      </c>
      <c r="V314">
        <v>0</v>
      </c>
      <c r="W314">
        <v>0</v>
      </c>
      <c r="X314">
        <v>0</v>
      </c>
      <c r="Y314">
        <v>0</v>
      </c>
      <c r="Z314">
        <v>0</v>
      </c>
      <c r="AA314">
        <v>0</v>
      </c>
      <c r="AB314">
        <v>0</v>
      </c>
      <c r="AC314">
        <v>0</v>
      </c>
      <c r="AD314">
        <v>0</v>
      </c>
      <c r="AE314">
        <v>0</v>
      </c>
      <c r="AF314">
        <v>0</v>
      </c>
      <c r="AG314" s="28">
        <v>0</v>
      </c>
      <c r="AH314" s="28">
        <v>1</v>
      </c>
      <c r="AI314" s="28">
        <v>0</v>
      </c>
      <c r="AJ314" s="28">
        <v>0</v>
      </c>
      <c r="AK314" s="29">
        <f t="shared" si="64"/>
        <v>1</v>
      </c>
      <c r="AL314" s="30">
        <f t="shared" si="65"/>
        <v>1</v>
      </c>
      <c r="AM314" s="27">
        <v>0</v>
      </c>
      <c r="AN314" s="27">
        <v>0</v>
      </c>
      <c r="AO314" s="27">
        <v>0</v>
      </c>
      <c r="AP314" s="27">
        <v>0</v>
      </c>
      <c r="AQ314" s="27">
        <v>0</v>
      </c>
      <c r="AR314" s="27">
        <v>0</v>
      </c>
      <c r="AS314" s="31">
        <f t="shared" si="66"/>
        <v>0</v>
      </c>
      <c r="AT314" s="32">
        <f t="shared" si="67"/>
        <v>0</v>
      </c>
      <c r="AU314" s="24">
        <v>0</v>
      </c>
      <c r="AV314" s="24">
        <v>0</v>
      </c>
      <c r="AW314" s="24">
        <v>0</v>
      </c>
      <c r="AX314" s="24">
        <v>0</v>
      </c>
      <c r="AY314" s="24">
        <v>0</v>
      </c>
      <c r="AZ314" s="25">
        <f t="shared" si="68"/>
        <v>0</v>
      </c>
      <c r="BA314" s="26">
        <f t="shared" si="69"/>
        <v>0</v>
      </c>
      <c r="BB314" s="23">
        <f t="shared" si="70"/>
        <v>1</v>
      </c>
      <c r="BC314" s="20">
        <f t="shared" si="71"/>
        <v>1</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s="21">
        <v>0</v>
      </c>
      <c r="CR314" s="22">
        <v>0</v>
      </c>
      <c r="CS314" s="20">
        <v>0</v>
      </c>
      <c r="CT314" s="22">
        <v>0</v>
      </c>
      <c r="CU314" s="22">
        <v>0</v>
      </c>
      <c r="CV314" s="22">
        <v>0</v>
      </c>
      <c r="CW314" s="21">
        <v>0</v>
      </c>
      <c r="CX314" s="22">
        <v>0</v>
      </c>
      <c r="CY314" s="22">
        <v>0</v>
      </c>
      <c r="CZ314" s="21">
        <v>0</v>
      </c>
      <c r="DA314" s="22">
        <v>0</v>
      </c>
      <c r="DB314" s="22">
        <v>0</v>
      </c>
      <c r="DC314" s="21">
        <v>1</v>
      </c>
      <c r="DD314" s="22">
        <v>0</v>
      </c>
      <c r="DE314" s="22">
        <v>0</v>
      </c>
      <c r="DF314" s="22">
        <v>1</v>
      </c>
      <c r="DG314" s="21">
        <v>0</v>
      </c>
      <c r="DH314" s="21">
        <v>0</v>
      </c>
      <c r="DI314" s="21">
        <v>0</v>
      </c>
      <c r="DJ314" s="22">
        <v>0</v>
      </c>
      <c r="DK314" s="22">
        <v>0</v>
      </c>
      <c r="DL314" s="22">
        <v>0</v>
      </c>
      <c r="DM314" s="21">
        <v>0</v>
      </c>
      <c r="DN314" s="22">
        <v>0</v>
      </c>
      <c r="DO314" s="22">
        <v>0</v>
      </c>
      <c r="DP314" s="22">
        <v>0</v>
      </c>
      <c r="DQ314" s="21">
        <v>0</v>
      </c>
      <c r="DR314" s="19">
        <f t="shared" si="72"/>
        <v>0</v>
      </c>
      <c r="DS314" s="19">
        <f t="shared" si="73"/>
        <v>0</v>
      </c>
      <c r="DT314" s="20">
        <f t="shared" si="74"/>
        <v>0</v>
      </c>
      <c r="DU314" s="19">
        <f t="shared" si="75"/>
        <v>0</v>
      </c>
      <c r="DV314" s="19">
        <f t="shared" si="76"/>
        <v>0</v>
      </c>
      <c r="DW314" s="19">
        <f t="shared" si="77"/>
        <v>0</v>
      </c>
      <c r="DX314" s="19">
        <f t="shared" si="78"/>
        <v>0</v>
      </c>
      <c r="DY314" s="19">
        <f t="shared" si="79"/>
        <v>0</v>
      </c>
    </row>
    <row r="315" spans="1:129" ht="14.5" customHeight="1" x14ac:dyDescent="0.35">
      <c r="A315">
        <v>2690</v>
      </c>
      <c r="B315" t="s">
        <v>276</v>
      </c>
      <c r="C315" t="s">
        <v>3020</v>
      </c>
      <c r="D315" t="s">
        <v>3021</v>
      </c>
      <c r="E315" t="s">
        <v>3022</v>
      </c>
      <c r="F315" t="s">
        <v>2997</v>
      </c>
      <c r="G315" t="s">
        <v>3023</v>
      </c>
      <c r="H315" t="s">
        <v>1364</v>
      </c>
      <c r="I315">
        <v>2021</v>
      </c>
      <c r="J315" t="s">
        <v>3024</v>
      </c>
      <c r="N315">
        <v>22</v>
      </c>
      <c r="P315" t="s">
        <v>192</v>
      </c>
      <c r="Q315" t="s">
        <v>3025</v>
      </c>
      <c r="R315" t="s">
        <v>140</v>
      </c>
      <c r="S315" t="s">
        <v>377</v>
      </c>
      <c r="T315" t="s">
        <v>378</v>
      </c>
      <c r="U315" t="s">
        <v>570</v>
      </c>
      <c r="V315">
        <v>0</v>
      </c>
      <c r="W315">
        <v>0</v>
      </c>
      <c r="X315">
        <v>0</v>
      </c>
      <c r="Y315">
        <v>0</v>
      </c>
      <c r="Z315">
        <v>0</v>
      </c>
      <c r="AA315">
        <v>0</v>
      </c>
      <c r="AB315">
        <v>0</v>
      </c>
      <c r="AC315">
        <v>0</v>
      </c>
      <c r="AD315">
        <v>0</v>
      </c>
      <c r="AE315">
        <v>0</v>
      </c>
      <c r="AF315">
        <v>0</v>
      </c>
      <c r="AG315" s="28">
        <v>0</v>
      </c>
      <c r="AH315" s="28">
        <v>1</v>
      </c>
      <c r="AI315" s="28">
        <v>0</v>
      </c>
      <c r="AJ315" s="28">
        <v>0</v>
      </c>
      <c r="AK315" s="29">
        <f t="shared" si="64"/>
        <v>1</v>
      </c>
      <c r="AL315" s="30">
        <f t="shared" si="65"/>
        <v>1</v>
      </c>
      <c r="AM315" s="27">
        <v>0</v>
      </c>
      <c r="AN315" s="27">
        <v>0</v>
      </c>
      <c r="AO315" s="27">
        <v>0</v>
      </c>
      <c r="AP315" s="27">
        <v>0</v>
      </c>
      <c r="AQ315" s="27">
        <v>0</v>
      </c>
      <c r="AR315" s="27">
        <v>0</v>
      </c>
      <c r="AS315" s="31">
        <f t="shared" si="66"/>
        <v>0</v>
      </c>
      <c r="AT315" s="32">
        <f t="shared" si="67"/>
        <v>0</v>
      </c>
      <c r="AU315" s="24">
        <v>0</v>
      </c>
      <c r="AV315" s="24">
        <v>0</v>
      </c>
      <c r="AW315" s="24">
        <v>0</v>
      </c>
      <c r="AX315" s="24">
        <v>0</v>
      </c>
      <c r="AY315" s="24">
        <v>0</v>
      </c>
      <c r="AZ315" s="25">
        <f t="shared" si="68"/>
        <v>0</v>
      </c>
      <c r="BA315" s="26">
        <f t="shared" si="69"/>
        <v>0</v>
      </c>
      <c r="BB315" s="23">
        <f t="shared" si="70"/>
        <v>1</v>
      </c>
      <c r="BC315" s="20">
        <f t="shared" si="71"/>
        <v>1</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s="21">
        <v>0</v>
      </c>
      <c r="CR315" s="22">
        <v>0</v>
      </c>
      <c r="CS315" s="20">
        <v>0</v>
      </c>
      <c r="CT315" s="22">
        <v>0</v>
      </c>
      <c r="CU315" s="22">
        <v>0</v>
      </c>
      <c r="CV315" s="22">
        <v>0</v>
      </c>
      <c r="CW315" s="21">
        <v>0</v>
      </c>
      <c r="CX315" s="22">
        <v>0</v>
      </c>
      <c r="CY315" s="22">
        <v>0</v>
      </c>
      <c r="CZ315" s="21">
        <v>0</v>
      </c>
      <c r="DA315" s="22">
        <v>0</v>
      </c>
      <c r="DB315" s="22">
        <v>0</v>
      </c>
      <c r="DC315" s="21">
        <v>1</v>
      </c>
      <c r="DD315" s="22">
        <v>0</v>
      </c>
      <c r="DE315" s="22">
        <v>0</v>
      </c>
      <c r="DF315" s="22">
        <v>1</v>
      </c>
      <c r="DG315" s="21">
        <v>0</v>
      </c>
      <c r="DH315" s="21">
        <v>0</v>
      </c>
      <c r="DI315" s="21">
        <v>0</v>
      </c>
      <c r="DJ315" s="22">
        <v>0</v>
      </c>
      <c r="DK315" s="22">
        <v>0</v>
      </c>
      <c r="DL315" s="22">
        <v>0</v>
      </c>
      <c r="DM315" s="21">
        <v>0</v>
      </c>
      <c r="DN315" s="22">
        <v>0</v>
      </c>
      <c r="DO315" s="22">
        <v>0</v>
      </c>
      <c r="DP315" s="22">
        <v>0</v>
      </c>
      <c r="DQ315" s="21">
        <v>0</v>
      </c>
      <c r="DR315" s="19">
        <f t="shared" si="72"/>
        <v>0</v>
      </c>
      <c r="DS315" s="19">
        <f t="shared" si="73"/>
        <v>0</v>
      </c>
      <c r="DT315" s="20">
        <f t="shared" si="74"/>
        <v>0</v>
      </c>
      <c r="DU315" s="19">
        <f t="shared" si="75"/>
        <v>0</v>
      </c>
      <c r="DV315" s="19">
        <f t="shared" si="76"/>
        <v>0</v>
      </c>
      <c r="DW315" s="19">
        <f t="shared" si="77"/>
        <v>0</v>
      </c>
      <c r="DX315" s="19">
        <f t="shared" si="78"/>
        <v>0</v>
      </c>
      <c r="DY315" s="19">
        <f t="shared" si="79"/>
        <v>0</v>
      </c>
    </row>
    <row r="316" spans="1:129" ht="14.5" customHeight="1" x14ac:dyDescent="0.35">
      <c r="A316">
        <v>2695</v>
      </c>
      <c r="B316" t="s">
        <v>276</v>
      </c>
      <c r="C316" t="s">
        <v>3050</v>
      </c>
      <c r="D316" t="s">
        <v>3051</v>
      </c>
      <c r="E316" t="s">
        <v>3052</v>
      </c>
      <c r="F316" t="s">
        <v>2997</v>
      </c>
      <c r="G316" t="s">
        <v>3053</v>
      </c>
      <c r="H316" t="s">
        <v>3047</v>
      </c>
      <c r="I316">
        <v>2021</v>
      </c>
      <c r="J316" t="s">
        <v>3054</v>
      </c>
      <c r="P316" t="s">
        <v>192</v>
      </c>
      <c r="Q316" t="s">
        <v>3055</v>
      </c>
      <c r="R316" t="s">
        <v>125</v>
      </c>
      <c r="S316" t="s">
        <v>377</v>
      </c>
      <c r="T316" t="s">
        <v>378</v>
      </c>
      <c r="U316" t="s">
        <v>570</v>
      </c>
      <c r="V316">
        <v>0</v>
      </c>
      <c r="W316">
        <v>0</v>
      </c>
      <c r="X316">
        <v>0</v>
      </c>
      <c r="Y316">
        <v>0</v>
      </c>
      <c r="Z316">
        <v>0</v>
      </c>
      <c r="AA316">
        <v>0</v>
      </c>
      <c r="AB316">
        <v>0</v>
      </c>
      <c r="AC316">
        <v>0</v>
      </c>
      <c r="AD316">
        <v>0</v>
      </c>
      <c r="AE316">
        <v>0</v>
      </c>
      <c r="AF316">
        <v>0</v>
      </c>
      <c r="AG316" s="28">
        <v>0</v>
      </c>
      <c r="AH316" s="28">
        <v>1</v>
      </c>
      <c r="AI316" s="28">
        <v>0</v>
      </c>
      <c r="AJ316" s="28">
        <v>0</v>
      </c>
      <c r="AK316" s="29">
        <f t="shared" si="64"/>
        <v>1</v>
      </c>
      <c r="AL316" s="30">
        <f t="shared" si="65"/>
        <v>1</v>
      </c>
      <c r="AM316" s="27">
        <v>0</v>
      </c>
      <c r="AN316" s="27">
        <v>0</v>
      </c>
      <c r="AO316" s="27">
        <v>0</v>
      </c>
      <c r="AP316" s="27">
        <v>0</v>
      </c>
      <c r="AQ316" s="27">
        <v>0</v>
      </c>
      <c r="AR316" s="27">
        <v>0</v>
      </c>
      <c r="AS316" s="31">
        <f t="shared" si="66"/>
        <v>0</v>
      </c>
      <c r="AT316" s="32">
        <f t="shared" si="67"/>
        <v>0</v>
      </c>
      <c r="AU316" s="24">
        <v>0</v>
      </c>
      <c r="AV316" s="24">
        <v>0</v>
      </c>
      <c r="AW316" s="24">
        <v>0</v>
      </c>
      <c r="AX316" s="24">
        <v>0</v>
      </c>
      <c r="AY316" s="24">
        <v>0</v>
      </c>
      <c r="AZ316" s="25">
        <f t="shared" si="68"/>
        <v>0</v>
      </c>
      <c r="BA316" s="26">
        <f t="shared" si="69"/>
        <v>0</v>
      </c>
      <c r="BB316" s="23">
        <f t="shared" si="70"/>
        <v>1</v>
      </c>
      <c r="BC316" s="20">
        <f t="shared" si="71"/>
        <v>1</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s="21">
        <v>0</v>
      </c>
      <c r="CR316" s="22">
        <v>0</v>
      </c>
      <c r="CS316" s="20">
        <v>0</v>
      </c>
      <c r="CT316" s="22">
        <v>0</v>
      </c>
      <c r="CU316" s="22">
        <v>0</v>
      </c>
      <c r="CV316" s="22">
        <v>0</v>
      </c>
      <c r="CW316" s="21">
        <v>0</v>
      </c>
      <c r="CX316" s="22">
        <v>0</v>
      </c>
      <c r="CY316" s="22">
        <v>0</v>
      </c>
      <c r="CZ316" s="21">
        <v>0</v>
      </c>
      <c r="DA316" s="22">
        <v>0</v>
      </c>
      <c r="DB316" s="22">
        <v>0</v>
      </c>
      <c r="DC316" s="21">
        <v>1</v>
      </c>
      <c r="DD316" s="22">
        <v>0</v>
      </c>
      <c r="DE316" s="22">
        <v>0</v>
      </c>
      <c r="DF316" s="22">
        <v>1</v>
      </c>
      <c r="DG316" s="21">
        <v>0</v>
      </c>
      <c r="DH316" s="21">
        <v>0</v>
      </c>
      <c r="DI316" s="21">
        <v>0</v>
      </c>
      <c r="DJ316" s="22">
        <v>0</v>
      </c>
      <c r="DK316" s="22">
        <v>0</v>
      </c>
      <c r="DL316" s="22">
        <v>0</v>
      </c>
      <c r="DM316" s="21">
        <v>0</v>
      </c>
      <c r="DN316" s="22">
        <v>0</v>
      </c>
      <c r="DO316" s="22">
        <v>0</v>
      </c>
      <c r="DP316" s="22">
        <v>0</v>
      </c>
      <c r="DQ316" s="21">
        <v>0</v>
      </c>
      <c r="DR316" s="19">
        <f t="shared" si="72"/>
        <v>0</v>
      </c>
      <c r="DS316" s="19">
        <f t="shared" si="73"/>
        <v>0</v>
      </c>
      <c r="DT316" s="20">
        <f t="shared" si="74"/>
        <v>0</v>
      </c>
      <c r="DU316" s="19">
        <f t="shared" si="75"/>
        <v>0</v>
      </c>
      <c r="DV316" s="19">
        <f t="shared" si="76"/>
        <v>0</v>
      </c>
      <c r="DW316" s="19">
        <f t="shared" si="77"/>
        <v>0</v>
      </c>
      <c r="DX316" s="19">
        <f t="shared" si="78"/>
        <v>0</v>
      </c>
      <c r="DY316" s="19">
        <f t="shared" si="79"/>
        <v>0</v>
      </c>
    </row>
    <row r="317" spans="1:129" ht="14.5" customHeight="1" x14ac:dyDescent="0.35">
      <c r="A317">
        <v>2472</v>
      </c>
      <c r="B317" t="s">
        <v>244</v>
      </c>
      <c r="C317" t="s">
        <v>1196</v>
      </c>
      <c r="D317" t="s">
        <v>1197</v>
      </c>
      <c r="E317" t="s">
        <v>1198</v>
      </c>
      <c r="F317" t="s">
        <v>1199</v>
      </c>
      <c r="G317" t="s">
        <v>1200</v>
      </c>
      <c r="H317" t="s">
        <v>1201</v>
      </c>
      <c r="I317">
        <v>2021</v>
      </c>
      <c r="J317" t="s">
        <v>1202</v>
      </c>
      <c r="K317" t="s">
        <v>1203</v>
      </c>
      <c r="L317">
        <v>124</v>
      </c>
      <c r="N317" t="s">
        <v>1204</v>
      </c>
      <c r="O317" t="s">
        <v>182</v>
      </c>
      <c r="P317" t="s">
        <v>123</v>
      </c>
      <c r="Q317" t="s">
        <v>1205</v>
      </c>
      <c r="R317" t="s">
        <v>125</v>
      </c>
      <c r="S317" t="s">
        <v>126</v>
      </c>
      <c r="T317" t="s">
        <v>127</v>
      </c>
      <c r="U317" t="s">
        <v>1206</v>
      </c>
      <c r="V317">
        <v>0</v>
      </c>
      <c r="W317">
        <v>0</v>
      </c>
      <c r="X317">
        <v>0</v>
      </c>
      <c r="Y317">
        <v>0</v>
      </c>
      <c r="Z317">
        <v>0</v>
      </c>
      <c r="AA317">
        <v>0</v>
      </c>
      <c r="AB317">
        <v>0</v>
      </c>
      <c r="AC317">
        <v>0</v>
      </c>
      <c r="AD317">
        <v>0</v>
      </c>
      <c r="AE317">
        <v>0</v>
      </c>
      <c r="AF317">
        <v>0</v>
      </c>
      <c r="AG317" s="28">
        <v>0</v>
      </c>
      <c r="AH317" s="28">
        <v>0</v>
      </c>
      <c r="AI317" s="28">
        <v>0</v>
      </c>
      <c r="AJ317" s="28">
        <v>0</v>
      </c>
      <c r="AK317" s="29">
        <f t="shared" si="64"/>
        <v>0</v>
      </c>
      <c r="AL317" s="30">
        <f t="shared" si="65"/>
        <v>0</v>
      </c>
      <c r="AM317" s="27">
        <v>0</v>
      </c>
      <c r="AN317" s="27">
        <v>0</v>
      </c>
      <c r="AO317" s="27">
        <v>0</v>
      </c>
      <c r="AP317" s="27">
        <v>0</v>
      </c>
      <c r="AQ317" s="27">
        <v>0</v>
      </c>
      <c r="AR317" s="27">
        <v>0</v>
      </c>
      <c r="AS317" s="31">
        <f t="shared" si="66"/>
        <v>0</v>
      </c>
      <c r="AT317" s="32">
        <f t="shared" si="67"/>
        <v>0</v>
      </c>
      <c r="AU317" s="24">
        <v>0</v>
      </c>
      <c r="AV317" s="24">
        <v>0</v>
      </c>
      <c r="AW317" s="24">
        <v>1</v>
      </c>
      <c r="AX317" s="24">
        <v>0</v>
      </c>
      <c r="AY317" s="24">
        <v>0</v>
      </c>
      <c r="AZ317" s="25">
        <f t="shared" si="68"/>
        <v>1</v>
      </c>
      <c r="BA317" s="26">
        <f t="shared" si="69"/>
        <v>1</v>
      </c>
      <c r="BB317" s="23">
        <f t="shared" si="70"/>
        <v>1</v>
      </c>
      <c r="BC317" s="20">
        <f t="shared" si="71"/>
        <v>1</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s="21">
        <v>1</v>
      </c>
      <c r="CR317" s="22">
        <v>0</v>
      </c>
      <c r="CS317" s="20">
        <v>1</v>
      </c>
      <c r="CT317" s="22">
        <v>0</v>
      </c>
      <c r="CU317" s="22">
        <v>0</v>
      </c>
      <c r="CV317" s="22">
        <v>0</v>
      </c>
      <c r="CW317" s="21">
        <v>0</v>
      </c>
      <c r="CX317" s="22">
        <v>0</v>
      </c>
      <c r="CY317" s="22">
        <v>0</v>
      </c>
      <c r="CZ317" s="21">
        <v>0</v>
      </c>
      <c r="DA317" s="22">
        <v>0</v>
      </c>
      <c r="DB317" s="22">
        <v>0</v>
      </c>
      <c r="DC317" s="21">
        <v>0</v>
      </c>
      <c r="DD317" s="22">
        <v>0</v>
      </c>
      <c r="DE317" s="22">
        <v>0</v>
      </c>
      <c r="DF317" s="22">
        <v>0</v>
      </c>
      <c r="DG317" s="21">
        <v>0</v>
      </c>
      <c r="DH317" s="21">
        <v>0</v>
      </c>
      <c r="DI317" s="21">
        <v>0</v>
      </c>
      <c r="DJ317" s="22">
        <v>0</v>
      </c>
      <c r="DK317" s="22">
        <v>0</v>
      </c>
      <c r="DL317" s="22">
        <v>0</v>
      </c>
      <c r="DM317" s="21">
        <v>0</v>
      </c>
      <c r="DN317" s="22">
        <v>0</v>
      </c>
      <c r="DO317" s="22">
        <v>0</v>
      </c>
      <c r="DP317" s="22">
        <v>0</v>
      </c>
      <c r="DQ317" s="21">
        <v>0</v>
      </c>
      <c r="DR317" s="19">
        <f t="shared" si="72"/>
        <v>0</v>
      </c>
      <c r="DS317" s="19">
        <f t="shared" si="73"/>
        <v>0</v>
      </c>
      <c r="DT317" s="20">
        <f t="shared" si="74"/>
        <v>1</v>
      </c>
      <c r="DU317" s="19">
        <f t="shared" si="75"/>
        <v>0</v>
      </c>
      <c r="DV317" s="19">
        <f t="shared" si="76"/>
        <v>0</v>
      </c>
      <c r="DW317" s="19">
        <f t="shared" si="77"/>
        <v>0</v>
      </c>
      <c r="DX317" s="19">
        <f t="shared" si="78"/>
        <v>0</v>
      </c>
      <c r="DY317" s="19">
        <f t="shared" si="79"/>
        <v>0</v>
      </c>
    </row>
    <row r="318" spans="1:129" ht="14.5" customHeight="1" x14ac:dyDescent="0.35">
      <c r="A318">
        <v>2682</v>
      </c>
      <c r="B318" t="s">
        <v>485</v>
      </c>
      <c r="C318" t="s">
        <v>2970</v>
      </c>
      <c r="D318" t="s">
        <v>2971</v>
      </c>
      <c r="E318" t="s">
        <v>2972</v>
      </c>
      <c r="F318" t="s">
        <v>1647</v>
      </c>
      <c r="G318" t="s">
        <v>2973</v>
      </c>
      <c r="H318" t="s">
        <v>2974</v>
      </c>
      <c r="I318">
        <v>2021</v>
      </c>
      <c r="J318" t="s">
        <v>2975</v>
      </c>
      <c r="K318" t="s">
        <v>2976</v>
      </c>
      <c r="L318">
        <v>44</v>
      </c>
      <c r="M318">
        <v>2</v>
      </c>
      <c r="N318" t="s">
        <v>2977</v>
      </c>
      <c r="P318" t="s">
        <v>192</v>
      </c>
      <c r="Q318" t="s">
        <v>2978</v>
      </c>
      <c r="R318" t="s">
        <v>140</v>
      </c>
      <c r="S318" t="s">
        <v>126</v>
      </c>
      <c r="T318" t="s">
        <v>127</v>
      </c>
      <c r="U318" t="s">
        <v>2979</v>
      </c>
      <c r="V318">
        <v>1</v>
      </c>
      <c r="W318">
        <v>0</v>
      </c>
      <c r="X318">
        <v>1</v>
      </c>
      <c r="Y318">
        <v>0</v>
      </c>
      <c r="Z318">
        <v>0</v>
      </c>
      <c r="AA318">
        <v>0</v>
      </c>
      <c r="AB318">
        <v>0</v>
      </c>
      <c r="AC318">
        <v>0</v>
      </c>
      <c r="AD318">
        <v>0</v>
      </c>
      <c r="AE318">
        <v>0</v>
      </c>
      <c r="AF318">
        <v>0</v>
      </c>
      <c r="AG318" s="28">
        <v>0</v>
      </c>
      <c r="AH318" s="28">
        <v>0</v>
      </c>
      <c r="AI318" s="28">
        <v>0</v>
      </c>
      <c r="AJ318" s="28">
        <v>0</v>
      </c>
      <c r="AK318" s="29">
        <f t="shared" si="64"/>
        <v>0</v>
      </c>
      <c r="AL318" s="30">
        <f t="shared" si="65"/>
        <v>0</v>
      </c>
      <c r="AM318" s="27">
        <v>0</v>
      </c>
      <c r="AN318" s="27">
        <v>0</v>
      </c>
      <c r="AO318" s="27">
        <v>0</v>
      </c>
      <c r="AP318" s="27">
        <v>0</v>
      </c>
      <c r="AQ318" s="27">
        <v>0</v>
      </c>
      <c r="AR318" s="27">
        <v>0</v>
      </c>
      <c r="AS318" s="31">
        <f t="shared" si="66"/>
        <v>0</v>
      </c>
      <c r="AT318" s="32">
        <f t="shared" si="67"/>
        <v>0</v>
      </c>
      <c r="AU318" s="24">
        <v>0</v>
      </c>
      <c r="AV318" s="24">
        <v>1</v>
      </c>
      <c r="AW318" s="24">
        <v>0</v>
      </c>
      <c r="AX318" s="24">
        <v>0</v>
      </c>
      <c r="AY318" s="24">
        <v>0</v>
      </c>
      <c r="AZ318" s="25">
        <f t="shared" si="68"/>
        <v>1</v>
      </c>
      <c r="BA318" s="26">
        <f t="shared" si="69"/>
        <v>1</v>
      </c>
      <c r="BB318" s="23">
        <f t="shared" si="70"/>
        <v>1</v>
      </c>
      <c r="BC318" s="20">
        <f t="shared" si="71"/>
        <v>1</v>
      </c>
      <c r="BD318">
        <v>0</v>
      </c>
      <c r="BE318">
        <v>0</v>
      </c>
      <c r="BF318">
        <v>1</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s="21">
        <v>1</v>
      </c>
      <c r="CR318" s="22">
        <v>0</v>
      </c>
      <c r="CS318" s="20">
        <v>1</v>
      </c>
      <c r="CT318" s="22">
        <v>0</v>
      </c>
      <c r="CU318" s="22">
        <v>0</v>
      </c>
      <c r="CV318" s="22">
        <v>0</v>
      </c>
      <c r="CW318" s="21">
        <v>0</v>
      </c>
      <c r="CX318" s="22">
        <v>0</v>
      </c>
      <c r="CY318" s="22">
        <v>0</v>
      </c>
      <c r="CZ318" s="21">
        <v>0</v>
      </c>
      <c r="DA318" s="22">
        <v>0</v>
      </c>
      <c r="DB318" s="22">
        <v>0</v>
      </c>
      <c r="DC318" s="21">
        <v>0</v>
      </c>
      <c r="DD318" s="22">
        <v>0</v>
      </c>
      <c r="DE318" s="22">
        <v>0</v>
      </c>
      <c r="DF318" s="22">
        <v>0</v>
      </c>
      <c r="DG318" s="21">
        <v>0</v>
      </c>
      <c r="DH318" s="21">
        <v>0</v>
      </c>
      <c r="DI318" s="21">
        <v>0</v>
      </c>
      <c r="DJ318" s="22">
        <v>0</v>
      </c>
      <c r="DK318" s="22">
        <v>0</v>
      </c>
      <c r="DL318" s="22">
        <v>0</v>
      </c>
      <c r="DM318" s="21">
        <v>0</v>
      </c>
      <c r="DN318" s="22">
        <v>0</v>
      </c>
      <c r="DO318" s="22">
        <v>0</v>
      </c>
      <c r="DP318" s="22">
        <v>0</v>
      </c>
      <c r="DQ318" s="21">
        <v>0</v>
      </c>
      <c r="DR318" s="19">
        <f t="shared" si="72"/>
        <v>0</v>
      </c>
      <c r="DS318" s="19">
        <f t="shared" si="73"/>
        <v>0</v>
      </c>
      <c r="DT318" s="20">
        <f t="shared" si="74"/>
        <v>1</v>
      </c>
      <c r="DU318" s="19">
        <f t="shared" si="75"/>
        <v>0</v>
      </c>
      <c r="DV318" s="19">
        <f t="shared" si="76"/>
        <v>0</v>
      </c>
      <c r="DW318" s="19">
        <f t="shared" si="77"/>
        <v>0</v>
      </c>
      <c r="DX318" s="19">
        <f t="shared" si="78"/>
        <v>0</v>
      </c>
      <c r="DY318" s="19">
        <f t="shared" si="79"/>
        <v>0</v>
      </c>
    </row>
    <row r="319" spans="1:129" ht="14.5" customHeight="1" x14ac:dyDescent="0.35">
      <c r="A319">
        <v>2653</v>
      </c>
      <c r="B319" t="s">
        <v>789</v>
      </c>
      <c r="C319" t="s">
        <v>2760</v>
      </c>
      <c r="D319" t="s">
        <v>2761</v>
      </c>
      <c r="E319" t="s">
        <v>2762</v>
      </c>
      <c r="G319" t="s">
        <v>2763</v>
      </c>
      <c r="H319" t="s">
        <v>2519</v>
      </c>
      <c r="I319">
        <v>2021</v>
      </c>
      <c r="J319" t="s">
        <v>2764</v>
      </c>
      <c r="K319" t="s">
        <v>2765</v>
      </c>
      <c r="N319">
        <v>667</v>
      </c>
      <c r="O319" t="s">
        <v>568</v>
      </c>
      <c r="P319" t="s">
        <v>123</v>
      </c>
      <c r="Q319" t="s">
        <v>2766</v>
      </c>
      <c r="R319" t="s">
        <v>140</v>
      </c>
      <c r="S319" t="s">
        <v>126</v>
      </c>
      <c r="T319" t="s">
        <v>127</v>
      </c>
      <c r="U319" t="s">
        <v>2767</v>
      </c>
      <c r="V319">
        <v>0</v>
      </c>
      <c r="W319">
        <v>1</v>
      </c>
      <c r="X319">
        <v>1</v>
      </c>
      <c r="Y319">
        <v>0</v>
      </c>
      <c r="Z319">
        <v>0</v>
      </c>
      <c r="AA319">
        <v>0</v>
      </c>
      <c r="AB319">
        <v>0</v>
      </c>
      <c r="AC319">
        <v>0</v>
      </c>
      <c r="AD319">
        <v>0</v>
      </c>
      <c r="AE319">
        <v>1</v>
      </c>
      <c r="AF319">
        <v>0</v>
      </c>
      <c r="AG319" s="28">
        <v>0</v>
      </c>
      <c r="AH319" s="28">
        <v>0</v>
      </c>
      <c r="AI319" s="28">
        <v>0</v>
      </c>
      <c r="AJ319" s="28">
        <v>0</v>
      </c>
      <c r="AK319" s="29">
        <f t="shared" si="64"/>
        <v>0</v>
      </c>
      <c r="AL319" s="30">
        <f t="shared" si="65"/>
        <v>0</v>
      </c>
      <c r="AM319" s="27">
        <v>0</v>
      </c>
      <c r="AN319" s="27">
        <v>0</v>
      </c>
      <c r="AO319" s="27">
        <v>0</v>
      </c>
      <c r="AP319" s="27">
        <v>0</v>
      </c>
      <c r="AQ319" s="27">
        <v>0</v>
      </c>
      <c r="AR319" s="27">
        <v>0</v>
      </c>
      <c r="AS319" s="31">
        <f t="shared" si="66"/>
        <v>0</v>
      </c>
      <c r="AT319" s="32">
        <f t="shared" si="67"/>
        <v>0</v>
      </c>
      <c r="AU319" s="24">
        <v>0</v>
      </c>
      <c r="AV319" s="24">
        <v>0</v>
      </c>
      <c r="AW319" s="24">
        <v>0</v>
      </c>
      <c r="AX319" s="24">
        <v>0</v>
      </c>
      <c r="AY319" s="24">
        <v>1</v>
      </c>
      <c r="AZ319" s="25">
        <f t="shared" si="68"/>
        <v>1</v>
      </c>
      <c r="BA319" s="26">
        <f t="shared" si="69"/>
        <v>1</v>
      </c>
      <c r="BB319" s="23">
        <f t="shared" si="70"/>
        <v>1</v>
      </c>
      <c r="BC319" s="20">
        <f t="shared" si="71"/>
        <v>1</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s="21">
        <v>1</v>
      </c>
      <c r="CR319" s="22">
        <v>0</v>
      </c>
      <c r="CS319" s="20">
        <v>1</v>
      </c>
      <c r="CT319" s="22">
        <v>0</v>
      </c>
      <c r="CU319" s="22">
        <v>0</v>
      </c>
      <c r="CV319" s="22">
        <v>0</v>
      </c>
      <c r="CW319" s="21">
        <v>0</v>
      </c>
      <c r="CX319" s="22">
        <v>0</v>
      </c>
      <c r="CY319" s="22">
        <v>0</v>
      </c>
      <c r="CZ319" s="21">
        <v>0</v>
      </c>
      <c r="DA319" s="22">
        <v>0</v>
      </c>
      <c r="DB319" s="22">
        <v>0</v>
      </c>
      <c r="DC319" s="21">
        <v>0</v>
      </c>
      <c r="DD319" s="22">
        <v>0</v>
      </c>
      <c r="DE319" s="22">
        <v>0</v>
      </c>
      <c r="DF319" s="22">
        <v>0</v>
      </c>
      <c r="DG319" s="21">
        <v>0</v>
      </c>
      <c r="DH319" s="21">
        <v>0</v>
      </c>
      <c r="DI319" s="21">
        <v>0</v>
      </c>
      <c r="DJ319" s="22">
        <v>0</v>
      </c>
      <c r="DK319" s="22">
        <v>0</v>
      </c>
      <c r="DL319" s="22">
        <v>0</v>
      </c>
      <c r="DM319" s="21">
        <v>0</v>
      </c>
      <c r="DN319" s="22">
        <v>0</v>
      </c>
      <c r="DO319" s="22">
        <v>0</v>
      </c>
      <c r="DP319" s="22">
        <v>0</v>
      </c>
      <c r="DQ319" s="21">
        <v>0</v>
      </c>
      <c r="DR319" s="19">
        <f t="shared" si="72"/>
        <v>0</v>
      </c>
      <c r="DS319" s="19">
        <f t="shared" si="73"/>
        <v>0</v>
      </c>
      <c r="DT319" s="20">
        <f t="shared" si="74"/>
        <v>1</v>
      </c>
      <c r="DU319" s="19">
        <f t="shared" si="75"/>
        <v>0</v>
      </c>
      <c r="DV319" s="19">
        <f t="shared" si="76"/>
        <v>0</v>
      </c>
      <c r="DW319" s="19">
        <f t="shared" si="77"/>
        <v>0</v>
      </c>
      <c r="DX319" s="19">
        <f t="shared" si="78"/>
        <v>0</v>
      </c>
      <c r="DY319" s="19">
        <f t="shared" si="79"/>
        <v>0</v>
      </c>
    </row>
    <row r="320" spans="1:129" ht="14.5" customHeight="1" x14ac:dyDescent="0.35">
      <c r="A320">
        <v>2493</v>
      </c>
      <c r="B320" t="s">
        <v>185</v>
      </c>
      <c r="C320" t="s">
        <v>1368</v>
      </c>
      <c r="D320" t="s">
        <v>1369</v>
      </c>
      <c r="E320" t="s">
        <v>1370</v>
      </c>
      <c r="F320" t="s">
        <v>1371</v>
      </c>
      <c r="G320" t="s">
        <v>1372</v>
      </c>
      <c r="H320" t="s">
        <v>1373</v>
      </c>
      <c r="I320">
        <v>2021</v>
      </c>
      <c r="J320" t="s">
        <v>1374</v>
      </c>
      <c r="K320" t="s">
        <v>1375</v>
      </c>
      <c r="L320">
        <v>9</v>
      </c>
      <c r="N320" t="s">
        <v>1376</v>
      </c>
      <c r="O320" t="s">
        <v>207</v>
      </c>
      <c r="P320" t="s">
        <v>123</v>
      </c>
      <c r="Q320" t="s">
        <v>1377</v>
      </c>
      <c r="R320" t="s">
        <v>140</v>
      </c>
      <c r="S320" t="s">
        <v>126</v>
      </c>
      <c r="T320" t="s">
        <v>127</v>
      </c>
      <c r="U320" t="s">
        <v>1378</v>
      </c>
      <c r="V320">
        <v>1</v>
      </c>
      <c r="W320">
        <v>0</v>
      </c>
      <c r="X320">
        <v>0</v>
      </c>
      <c r="Y320">
        <v>0</v>
      </c>
      <c r="Z320">
        <v>0</v>
      </c>
      <c r="AA320">
        <v>0</v>
      </c>
      <c r="AB320">
        <v>0</v>
      </c>
      <c r="AC320">
        <v>0</v>
      </c>
      <c r="AD320">
        <v>0</v>
      </c>
      <c r="AE320">
        <v>0</v>
      </c>
      <c r="AF320">
        <v>0</v>
      </c>
      <c r="AG320" s="28">
        <v>0</v>
      </c>
      <c r="AH320" s="28">
        <v>0</v>
      </c>
      <c r="AI320" s="28">
        <v>0</v>
      </c>
      <c r="AJ320" s="28">
        <v>0</v>
      </c>
      <c r="AK320" s="29">
        <f t="shared" ref="AK320:AK383" si="80">SUM(AG320:AJ320)</f>
        <v>0</v>
      </c>
      <c r="AL320" s="30">
        <f t="shared" ref="AL320:AL383" si="81">IF((SUM(AG320:AJ320)&gt;=1),1,0)</f>
        <v>0</v>
      </c>
      <c r="AM320" s="27">
        <v>0</v>
      </c>
      <c r="AN320" s="27">
        <v>0</v>
      </c>
      <c r="AO320" s="27">
        <v>0</v>
      </c>
      <c r="AP320" s="27">
        <v>0</v>
      </c>
      <c r="AQ320" s="27">
        <v>0</v>
      </c>
      <c r="AR320" s="27">
        <v>0</v>
      </c>
      <c r="AS320" s="31">
        <f t="shared" ref="AS320:AS383" si="82">SUM(AM320:AR320)</f>
        <v>0</v>
      </c>
      <c r="AT320" s="32">
        <f t="shared" ref="AT320:AT383" si="83">IF((SUM(AM320:AR320)&gt;=1),1,0)</f>
        <v>0</v>
      </c>
      <c r="AU320" s="24">
        <v>0</v>
      </c>
      <c r="AV320" s="24">
        <v>0</v>
      </c>
      <c r="AW320" s="24">
        <v>0</v>
      </c>
      <c r="AX320" s="24">
        <v>0</v>
      </c>
      <c r="AY320" s="24">
        <v>1</v>
      </c>
      <c r="AZ320" s="25">
        <f t="shared" ref="AZ320:AZ383" si="84">SUM(AU320:AY320)</f>
        <v>1</v>
      </c>
      <c r="BA320" s="26">
        <f t="shared" ref="BA320:BA383" si="85">IF((SUM(AU320:AY320)&gt;=1),1,0)</f>
        <v>1</v>
      </c>
      <c r="BB320" s="23">
        <f t="shared" ref="BB320:BB383" si="86">SUM(AG320:AJ320,AM320:AR320,AU320:AY320)</f>
        <v>1</v>
      </c>
      <c r="BC320" s="20">
        <f t="shared" ref="BC320:BC383" si="87">IF((SUM(AG320:AJ320,AM320:AR320,AU320:AY320)&gt;=1),1,0)</f>
        <v>1</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1</v>
      </c>
      <c r="CD320">
        <v>0</v>
      </c>
      <c r="CE320">
        <v>0</v>
      </c>
      <c r="CF320">
        <v>0</v>
      </c>
      <c r="CG320">
        <v>0</v>
      </c>
      <c r="CH320">
        <v>0</v>
      </c>
      <c r="CI320">
        <v>0</v>
      </c>
      <c r="CJ320">
        <v>0</v>
      </c>
      <c r="CK320">
        <v>0</v>
      </c>
      <c r="CL320">
        <v>0</v>
      </c>
      <c r="CM320">
        <v>0</v>
      </c>
      <c r="CN320">
        <v>0</v>
      </c>
      <c r="CO320">
        <v>0</v>
      </c>
      <c r="CP320">
        <v>0</v>
      </c>
      <c r="CQ320" s="21">
        <v>1</v>
      </c>
      <c r="CR320" s="22">
        <v>0</v>
      </c>
      <c r="CS320" s="20">
        <v>1</v>
      </c>
      <c r="CT320" s="22">
        <v>0</v>
      </c>
      <c r="CU320" s="22">
        <v>0</v>
      </c>
      <c r="CV320" s="22">
        <v>0</v>
      </c>
      <c r="CW320" s="21">
        <v>0</v>
      </c>
      <c r="CX320" s="22">
        <v>0</v>
      </c>
      <c r="CY320" s="22">
        <v>0</v>
      </c>
      <c r="CZ320" s="21">
        <v>0</v>
      </c>
      <c r="DA320" s="22">
        <v>0</v>
      </c>
      <c r="DB320" s="22">
        <v>0</v>
      </c>
      <c r="DC320" s="21">
        <v>0</v>
      </c>
      <c r="DD320" s="22">
        <v>0</v>
      </c>
      <c r="DE320" s="22">
        <v>0</v>
      </c>
      <c r="DF320" s="22">
        <v>0</v>
      </c>
      <c r="DG320" s="21">
        <v>0</v>
      </c>
      <c r="DH320" s="21">
        <v>0</v>
      </c>
      <c r="DI320" s="21">
        <v>0</v>
      </c>
      <c r="DJ320" s="22">
        <v>0</v>
      </c>
      <c r="DK320" s="22">
        <v>0</v>
      </c>
      <c r="DL320" s="22">
        <v>0</v>
      </c>
      <c r="DM320" s="21">
        <v>0</v>
      </c>
      <c r="DN320" s="22">
        <v>0</v>
      </c>
      <c r="DO320" s="22">
        <v>0</v>
      </c>
      <c r="DP320" s="22">
        <v>0</v>
      </c>
      <c r="DQ320" s="21">
        <v>0</v>
      </c>
      <c r="DR320" s="19">
        <f t="shared" ref="DR320:DR383" si="88">IF(OR(CR320&gt;0,CX320&gt;0),1,0)</f>
        <v>0</v>
      </c>
      <c r="DS320" s="19">
        <f t="shared" ref="DS320:DS383" si="89">CV320</f>
        <v>0</v>
      </c>
      <c r="DT320" s="20">
        <f t="shared" ref="DT320:DT383" si="90">CS320</f>
        <v>1</v>
      </c>
      <c r="DU320" s="19">
        <f t="shared" ref="DU320:DU383" si="91">CT320</f>
        <v>0</v>
      </c>
      <c r="DV320" s="19">
        <f t="shared" ref="DV320:DV383" si="92">CY320</f>
        <v>0</v>
      </c>
      <c r="DW320" s="19">
        <f t="shared" ref="DW320:DW383" si="93">IF(OR(DA320&gt;0,DE320&gt;0,DH320&gt;0), 1,0)</f>
        <v>0</v>
      </c>
      <c r="DX320" s="19">
        <f t="shared" ref="DX320:DX383" si="94">IF(OR(DK320&gt;0,DL320&gt;0), 1,0)</f>
        <v>0</v>
      </c>
      <c r="DY320" s="19">
        <f t="shared" ref="DY320:DY383" si="95">IF(OR(DN320&gt;0,DP320&gt;0),1,0)</f>
        <v>0</v>
      </c>
    </row>
    <row r="321" spans="1:129" ht="14.5" customHeight="1" x14ac:dyDescent="0.35">
      <c r="A321">
        <v>2667</v>
      </c>
      <c r="B321" t="s">
        <v>276</v>
      </c>
      <c r="C321" t="s">
        <v>2859</v>
      </c>
      <c r="D321" t="s">
        <v>2860</v>
      </c>
      <c r="E321" t="s">
        <v>2861</v>
      </c>
      <c r="F321" t="s">
        <v>2842</v>
      </c>
      <c r="G321" t="s">
        <v>2862</v>
      </c>
      <c r="H321" t="s">
        <v>2863</v>
      </c>
      <c r="I321">
        <v>2021</v>
      </c>
      <c r="J321" t="s">
        <v>2864</v>
      </c>
      <c r="P321" t="s">
        <v>192</v>
      </c>
      <c r="Q321" t="s">
        <v>2865</v>
      </c>
      <c r="R321" t="s">
        <v>125</v>
      </c>
      <c r="S321" t="s">
        <v>377</v>
      </c>
      <c r="T321" t="s">
        <v>2809</v>
      </c>
      <c r="U321" t="s">
        <v>615</v>
      </c>
      <c r="V321">
        <v>0</v>
      </c>
      <c r="W321">
        <v>0</v>
      </c>
      <c r="X321">
        <v>0</v>
      </c>
      <c r="Y321">
        <v>0</v>
      </c>
      <c r="Z321">
        <v>0</v>
      </c>
      <c r="AA321">
        <v>0</v>
      </c>
      <c r="AB321">
        <v>0</v>
      </c>
      <c r="AC321">
        <v>0</v>
      </c>
      <c r="AD321">
        <v>0</v>
      </c>
      <c r="AE321">
        <v>0</v>
      </c>
      <c r="AF321">
        <v>0</v>
      </c>
      <c r="AG321" s="28">
        <v>0</v>
      </c>
      <c r="AH321" s="28">
        <v>0</v>
      </c>
      <c r="AI321" s="28">
        <v>0</v>
      </c>
      <c r="AJ321" s="28">
        <v>0</v>
      </c>
      <c r="AK321" s="29">
        <f t="shared" si="80"/>
        <v>0</v>
      </c>
      <c r="AL321" s="30">
        <f t="shared" si="81"/>
        <v>0</v>
      </c>
      <c r="AM321" s="27">
        <v>0</v>
      </c>
      <c r="AN321" s="27">
        <v>0</v>
      </c>
      <c r="AO321" s="27">
        <v>0</v>
      </c>
      <c r="AP321" s="27">
        <v>0</v>
      </c>
      <c r="AQ321" s="27">
        <v>0</v>
      </c>
      <c r="AR321" s="27">
        <v>0</v>
      </c>
      <c r="AS321" s="31">
        <f t="shared" si="82"/>
        <v>0</v>
      </c>
      <c r="AT321" s="32">
        <f t="shared" si="83"/>
        <v>0</v>
      </c>
      <c r="AU321" s="24">
        <v>1</v>
      </c>
      <c r="AV321" s="24">
        <v>0</v>
      </c>
      <c r="AW321" s="24">
        <v>0</v>
      </c>
      <c r="AX321" s="24">
        <v>0</v>
      </c>
      <c r="AY321" s="24">
        <v>0</v>
      </c>
      <c r="AZ321" s="25">
        <f t="shared" si="84"/>
        <v>1</v>
      </c>
      <c r="BA321" s="26">
        <f t="shared" si="85"/>
        <v>1</v>
      </c>
      <c r="BB321" s="23">
        <f t="shared" si="86"/>
        <v>1</v>
      </c>
      <c r="BC321" s="20">
        <f t="shared" si="87"/>
        <v>1</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s="21">
        <v>0</v>
      </c>
      <c r="CR321" s="22">
        <v>0</v>
      </c>
      <c r="CS321" s="20">
        <v>0</v>
      </c>
      <c r="CT321" s="22">
        <v>0</v>
      </c>
      <c r="CU321" s="22">
        <v>0</v>
      </c>
      <c r="CV321" s="22">
        <v>0</v>
      </c>
      <c r="CW321" s="21">
        <v>0</v>
      </c>
      <c r="CX321" s="22">
        <v>0</v>
      </c>
      <c r="CY321" s="22">
        <v>0</v>
      </c>
      <c r="CZ321" s="21">
        <v>0</v>
      </c>
      <c r="DA321" s="22">
        <v>0</v>
      </c>
      <c r="DB321" s="22">
        <v>0</v>
      </c>
      <c r="DC321" s="21">
        <v>1</v>
      </c>
      <c r="DD321" s="22">
        <v>1</v>
      </c>
      <c r="DE321" s="22">
        <v>0</v>
      </c>
      <c r="DF321" s="22">
        <v>0</v>
      </c>
      <c r="DG321" s="21">
        <v>0</v>
      </c>
      <c r="DH321" s="21">
        <v>0</v>
      </c>
      <c r="DI321" s="21">
        <v>0</v>
      </c>
      <c r="DJ321" s="22">
        <v>0</v>
      </c>
      <c r="DK321" s="22">
        <v>0</v>
      </c>
      <c r="DL321" s="22">
        <v>0</v>
      </c>
      <c r="DM321" s="21">
        <v>0</v>
      </c>
      <c r="DN321" s="22">
        <v>0</v>
      </c>
      <c r="DO321" s="22">
        <v>0</v>
      </c>
      <c r="DP321" s="22">
        <v>0</v>
      </c>
      <c r="DQ321" s="21">
        <v>0</v>
      </c>
      <c r="DR321" s="19">
        <f t="shared" si="88"/>
        <v>0</v>
      </c>
      <c r="DS321" s="19">
        <f t="shared" si="89"/>
        <v>0</v>
      </c>
      <c r="DT321" s="20">
        <f t="shared" si="90"/>
        <v>0</v>
      </c>
      <c r="DU321" s="19">
        <f t="shared" si="91"/>
        <v>0</v>
      </c>
      <c r="DV321" s="19">
        <f t="shared" si="92"/>
        <v>0</v>
      </c>
      <c r="DW321" s="19">
        <f t="shared" si="93"/>
        <v>0</v>
      </c>
      <c r="DX321" s="19">
        <f t="shared" si="94"/>
        <v>0</v>
      </c>
      <c r="DY321" s="19">
        <f t="shared" si="95"/>
        <v>0</v>
      </c>
    </row>
    <row r="322" spans="1:129" ht="14.5" customHeight="1" x14ac:dyDescent="0.35">
      <c r="A322">
        <v>2666</v>
      </c>
      <c r="B322" t="s">
        <v>2838</v>
      </c>
      <c r="C322" t="s">
        <v>2852</v>
      </c>
      <c r="D322" t="s">
        <v>2853</v>
      </c>
      <c r="E322" t="s">
        <v>2854</v>
      </c>
      <c r="F322" t="s">
        <v>371</v>
      </c>
      <c r="G322" t="s">
        <v>2855</v>
      </c>
      <c r="H322" t="s">
        <v>2856</v>
      </c>
      <c r="I322">
        <v>2021</v>
      </c>
      <c r="J322" t="s">
        <v>2857</v>
      </c>
      <c r="P322" t="s">
        <v>123</v>
      </c>
      <c r="Q322" t="s">
        <v>2858</v>
      </c>
      <c r="R322" s="53" t="s">
        <v>140</v>
      </c>
      <c r="S322" t="s">
        <v>377</v>
      </c>
      <c r="T322" t="s">
        <v>2809</v>
      </c>
      <c r="U322" t="s">
        <v>615</v>
      </c>
      <c r="V322">
        <v>0</v>
      </c>
      <c r="W322">
        <v>0</v>
      </c>
      <c r="X322">
        <v>0</v>
      </c>
      <c r="Y322">
        <v>0</v>
      </c>
      <c r="Z322">
        <v>0</v>
      </c>
      <c r="AA322">
        <v>0</v>
      </c>
      <c r="AB322">
        <v>0</v>
      </c>
      <c r="AC322">
        <v>0</v>
      </c>
      <c r="AD322">
        <v>0</v>
      </c>
      <c r="AE322">
        <v>0</v>
      </c>
      <c r="AF322">
        <v>0</v>
      </c>
      <c r="AG322" s="28">
        <v>0</v>
      </c>
      <c r="AH322" s="28">
        <v>0</v>
      </c>
      <c r="AI322" s="28">
        <v>0</v>
      </c>
      <c r="AJ322" s="28">
        <v>0</v>
      </c>
      <c r="AK322" s="29">
        <f t="shared" si="80"/>
        <v>0</v>
      </c>
      <c r="AL322" s="30">
        <f t="shared" si="81"/>
        <v>0</v>
      </c>
      <c r="AM322" s="27">
        <v>0</v>
      </c>
      <c r="AN322" s="27">
        <v>0</v>
      </c>
      <c r="AO322" s="27">
        <v>0</v>
      </c>
      <c r="AP322" s="27">
        <v>0</v>
      </c>
      <c r="AQ322" s="27">
        <v>0</v>
      </c>
      <c r="AR322" s="27">
        <v>0</v>
      </c>
      <c r="AS322" s="31">
        <f t="shared" si="82"/>
        <v>0</v>
      </c>
      <c r="AT322" s="32">
        <f t="shared" si="83"/>
        <v>0</v>
      </c>
      <c r="AU322" s="24">
        <v>1</v>
      </c>
      <c r="AV322" s="24">
        <v>0</v>
      </c>
      <c r="AW322" s="24">
        <v>0</v>
      </c>
      <c r="AX322" s="24">
        <v>0</v>
      </c>
      <c r="AY322" s="24">
        <v>0</v>
      </c>
      <c r="AZ322" s="25">
        <f t="shared" si="84"/>
        <v>1</v>
      </c>
      <c r="BA322" s="26">
        <f t="shared" si="85"/>
        <v>1</v>
      </c>
      <c r="BB322" s="23">
        <f t="shared" si="86"/>
        <v>1</v>
      </c>
      <c r="BC322" s="20">
        <f t="shared" si="87"/>
        <v>1</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s="21">
        <v>0</v>
      </c>
      <c r="CR322" s="22">
        <v>0</v>
      </c>
      <c r="CS322" s="20">
        <v>0</v>
      </c>
      <c r="CT322" s="22">
        <v>0</v>
      </c>
      <c r="CU322" s="22">
        <v>0</v>
      </c>
      <c r="CV322" s="22">
        <v>0</v>
      </c>
      <c r="CW322" s="21">
        <v>0</v>
      </c>
      <c r="CX322" s="22">
        <v>0</v>
      </c>
      <c r="CY322" s="22">
        <v>0</v>
      </c>
      <c r="CZ322" s="21">
        <v>0</v>
      </c>
      <c r="DA322" s="22">
        <v>0</v>
      </c>
      <c r="DB322" s="22">
        <v>0</v>
      </c>
      <c r="DC322" s="21">
        <v>1</v>
      </c>
      <c r="DD322" s="22">
        <v>1</v>
      </c>
      <c r="DE322" s="22">
        <v>0</v>
      </c>
      <c r="DF322" s="22">
        <v>0</v>
      </c>
      <c r="DG322" s="21">
        <v>0</v>
      </c>
      <c r="DH322" s="21">
        <v>0</v>
      </c>
      <c r="DI322" s="21">
        <v>0</v>
      </c>
      <c r="DJ322" s="22">
        <v>0</v>
      </c>
      <c r="DK322" s="22">
        <v>0</v>
      </c>
      <c r="DL322" s="22">
        <v>0</v>
      </c>
      <c r="DM322" s="21">
        <v>0</v>
      </c>
      <c r="DN322" s="22">
        <v>0</v>
      </c>
      <c r="DO322" s="22">
        <v>0</v>
      </c>
      <c r="DP322" s="22">
        <v>0</v>
      </c>
      <c r="DQ322" s="21">
        <v>0</v>
      </c>
      <c r="DR322" s="19">
        <f t="shared" si="88"/>
        <v>0</v>
      </c>
      <c r="DS322" s="19">
        <f t="shared" si="89"/>
        <v>0</v>
      </c>
      <c r="DT322" s="20">
        <f t="shared" si="90"/>
        <v>0</v>
      </c>
      <c r="DU322" s="19">
        <f t="shared" si="91"/>
        <v>0</v>
      </c>
      <c r="DV322" s="19">
        <f t="shared" si="92"/>
        <v>0</v>
      </c>
      <c r="DW322" s="19">
        <f t="shared" si="93"/>
        <v>0</v>
      </c>
      <c r="DX322" s="19">
        <f t="shared" si="94"/>
        <v>0</v>
      </c>
      <c r="DY322" s="19">
        <f t="shared" si="95"/>
        <v>0</v>
      </c>
    </row>
    <row r="323" spans="1:129" ht="14.5" customHeight="1" x14ac:dyDescent="0.35">
      <c r="A323">
        <v>2450</v>
      </c>
      <c r="B323" t="s">
        <v>276</v>
      </c>
      <c r="C323" t="s">
        <v>987</v>
      </c>
      <c r="D323" t="s">
        <v>988</v>
      </c>
      <c r="E323" t="s">
        <v>989</v>
      </c>
      <c r="F323" t="s">
        <v>990</v>
      </c>
      <c r="G323" t="s">
        <v>991</v>
      </c>
      <c r="H323" t="s">
        <v>962</v>
      </c>
      <c r="I323">
        <v>2021</v>
      </c>
      <c r="J323" t="s">
        <v>992</v>
      </c>
      <c r="K323" t="s">
        <v>964</v>
      </c>
      <c r="O323" t="s">
        <v>965</v>
      </c>
      <c r="P323" t="s">
        <v>123</v>
      </c>
      <c r="Q323" t="s">
        <v>993</v>
      </c>
      <c r="R323" t="s">
        <v>125</v>
      </c>
      <c r="S323" t="s">
        <v>126</v>
      </c>
      <c r="T323" t="s">
        <v>161</v>
      </c>
      <c r="U323" s="19" t="s">
        <v>994</v>
      </c>
      <c r="V323">
        <v>0</v>
      </c>
      <c r="W323">
        <v>0</v>
      </c>
      <c r="X323">
        <v>0</v>
      </c>
      <c r="Y323">
        <v>0</v>
      </c>
      <c r="Z323">
        <v>0</v>
      </c>
      <c r="AA323">
        <v>0</v>
      </c>
      <c r="AB323">
        <v>0</v>
      </c>
      <c r="AC323">
        <v>0</v>
      </c>
      <c r="AD323">
        <v>0</v>
      </c>
      <c r="AE323">
        <v>0</v>
      </c>
      <c r="AF323">
        <v>0</v>
      </c>
      <c r="AG323" s="28">
        <v>0</v>
      </c>
      <c r="AH323" s="28">
        <v>0</v>
      </c>
      <c r="AI323" s="28">
        <v>0</v>
      </c>
      <c r="AJ323" s="28">
        <v>0</v>
      </c>
      <c r="AK323" s="29">
        <f t="shared" si="80"/>
        <v>0</v>
      </c>
      <c r="AL323" s="30">
        <f t="shared" si="81"/>
        <v>0</v>
      </c>
      <c r="AM323" s="27">
        <v>0</v>
      </c>
      <c r="AN323" s="27">
        <v>0</v>
      </c>
      <c r="AO323" s="27">
        <v>0</v>
      </c>
      <c r="AP323" s="27">
        <v>0</v>
      </c>
      <c r="AQ323" s="27">
        <v>0</v>
      </c>
      <c r="AR323" s="27">
        <v>0</v>
      </c>
      <c r="AS323" s="31">
        <f t="shared" si="82"/>
        <v>0</v>
      </c>
      <c r="AT323" s="32">
        <f t="shared" si="83"/>
        <v>0</v>
      </c>
      <c r="AU323" s="24">
        <v>1</v>
      </c>
      <c r="AV323" s="24">
        <v>0</v>
      </c>
      <c r="AW323" s="24">
        <v>0</v>
      </c>
      <c r="AX323" s="24">
        <v>0</v>
      </c>
      <c r="AY323" s="24">
        <v>0</v>
      </c>
      <c r="AZ323" s="25">
        <f t="shared" si="84"/>
        <v>1</v>
      </c>
      <c r="BA323" s="26">
        <f t="shared" si="85"/>
        <v>1</v>
      </c>
      <c r="BB323" s="23">
        <f t="shared" si="86"/>
        <v>1</v>
      </c>
      <c r="BC323" s="20">
        <f t="shared" si="87"/>
        <v>1</v>
      </c>
      <c r="BD323">
        <v>0</v>
      </c>
      <c r="BE323">
        <v>0</v>
      </c>
      <c r="BF323">
        <v>0</v>
      </c>
      <c r="BG323">
        <v>0</v>
      </c>
      <c r="BH323">
        <v>0</v>
      </c>
      <c r="BI323">
        <v>0</v>
      </c>
      <c r="BJ323">
        <v>0</v>
      </c>
      <c r="BK323">
        <v>0</v>
      </c>
      <c r="BL323">
        <v>0</v>
      </c>
      <c r="BM323">
        <v>0</v>
      </c>
      <c r="BN323">
        <v>0</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1</v>
      </c>
      <c r="CL323">
        <v>0</v>
      </c>
      <c r="CM323">
        <v>0</v>
      </c>
      <c r="CN323">
        <v>0</v>
      </c>
      <c r="CO323">
        <v>0</v>
      </c>
      <c r="CP323">
        <v>0</v>
      </c>
      <c r="CQ323" s="21">
        <v>1</v>
      </c>
      <c r="CR323" s="22">
        <v>0</v>
      </c>
      <c r="CS323" s="20">
        <v>0</v>
      </c>
      <c r="CT323" s="22">
        <v>1</v>
      </c>
      <c r="CU323" s="22">
        <v>0</v>
      </c>
      <c r="CV323" s="22">
        <v>0</v>
      </c>
      <c r="CW323" s="21">
        <v>0</v>
      </c>
      <c r="CX323" s="22">
        <v>0</v>
      </c>
      <c r="CY323" s="22">
        <v>0</v>
      </c>
      <c r="CZ323" s="21">
        <v>0</v>
      </c>
      <c r="DA323" s="22">
        <v>0</v>
      </c>
      <c r="DB323" s="22">
        <v>0</v>
      </c>
      <c r="DC323" s="21">
        <v>0</v>
      </c>
      <c r="DD323" s="22">
        <v>0</v>
      </c>
      <c r="DE323" s="22">
        <v>0</v>
      </c>
      <c r="DF323" s="22">
        <v>0</v>
      </c>
      <c r="DG323" s="21">
        <v>0</v>
      </c>
      <c r="DH323" s="21">
        <v>0</v>
      </c>
      <c r="DI323" s="21">
        <v>0</v>
      </c>
      <c r="DJ323" s="22">
        <v>0</v>
      </c>
      <c r="DK323" s="22">
        <v>0</v>
      </c>
      <c r="DL323" s="22">
        <v>0</v>
      </c>
      <c r="DM323" s="21">
        <v>0</v>
      </c>
      <c r="DN323" s="22">
        <v>0</v>
      </c>
      <c r="DO323" s="22">
        <v>0</v>
      </c>
      <c r="DP323" s="22">
        <v>0</v>
      </c>
      <c r="DQ323" s="21">
        <v>0</v>
      </c>
      <c r="DR323" s="19">
        <f t="shared" si="88"/>
        <v>0</v>
      </c>
      <c r="DS323" s="19">
        <f t="shared" si="89"/>
        <v>0</v>
      </c>
      <c r="DT323" s="20">
        <f t="shared" si="90"/>
        <v>0</v>
      </c>
      <c r="DU323" s="19">
        <f t="shared" si="91"/>
        <v>1</v>
      </c>
      <c r="DV323" s="19">
        <f t="shared" si="92"/>
        <v>0</v>
      </c>
      <c r="DW323" s="19">
        <f t="shared" si="93"/>
        <v>0</v>
      </c>
      <c r="DX323" s="19">
        <f t="shared" si="94"/>
        <v>0</v>
      </c>
      <c r="DY323" s="19">
        <f t="shared" si="95"/>
        <v>0</v>
      </c>
    </row>
    <row r="324" spans="1:129" ht="14.5" customHeight="1" x14ac:dyDescent="0.35">
      <c r="A324">
        <v>2683</v>
      </c>
      <c r="B324" t="s">
        <v>244</v>
      </c>
      <c r="C324" t="s">
        <v>2980</v>
      </c>
      <c r="D324" t="s">
        <v>2981</v>
      </c>
      <c r="E324" t="s">
        <v>2982</v>
      </c>
      <c r="F324" t="s">
        <v>2954</v>
      </c>
      <c r="G324" t="s">
        <v>2983</v>
      </c>
      <c r="H324" t="s">
        <v>2965</v>
      </c>
      <c r="I324">
        <v>2021</v>
      </c>
      <c r="J324" t="s">
        <v>2984</v>
      </c>
      <c r="K324" t="s">
        <v>535</v>
      </c>
      <c r="L324">
        <v>7</v>
      </c>
      <c r="M324">
        <v>52</v>
      </c>
      <c r="N324" t="s">
        <v>2985</v>
      </c>
      <c r="O324" t="s">
        <v>537</v>
      </c>
      <c r="P324" t="s">
        <v>123</v>
      </c>
      <c r="Q324" t="s">
        <v>2986</v>
      </c>
      <c r="R324" t="s">
        <v>140</v>
      </c>
      <c r="S324" t="s">
        <v>126</v>
      </c>
      <c r="T324" t="s">
        <v>127</v>
      </c>
      <c r="U324" t="s">
        <v>2987</v>
      </c>
      <c r="V324">
        <v>0</v>
      </c>
      <c r="W324">
        <v>0</v>
      </c>
      <c r="X324">
        <v>0</v>
      </c>
      <c r="Y324">
        <v>0</v>
      </c>
      <c r="Z324">
        <v>0</v>
      </c>
      <c r="AA324">
        <v>0</v>
      </c>
      <c r="AB324">
        <v>0</v>
      </c>
      <c r="AC324">
        <v>0</v>
      </c>
      <c r="AD324">
        <v>0</v>
      </c>
      <c r="AE324">
        <v>0</v>
      </c>
      <c r="AF324">
        <v>1</v>
      </c>
      <c r="AG324" s="28">
        <v>0</v>
      </c>
      <c r="AH324" s="28">
        <v>0</v>
      </c>
      <c r="AI324" s="28">
        <v>0</v>
      </c>
      <c r="AJ324" s="28">
        <v>0</v>
      </c>
      <c r="AK324" s="29">
        <f t="shared" si="80"/>
        <v>0</v>
      </c>
      <c r="AL324" s="30">
        <f t="shared" si="81"/>
        <v>0</v>
      </c>
      <c r="AM324" s="27">
        <v>0</v>
      </c>
      <c r="AN324" s="27">
        <v>0</v>
      </c>
      <c r="AO324" s="27">
        <v>0</v>
      </c>
      <c r="AP324" s="27">
        <v>0</v>
      </c>
      <c r="AQ324" s="27">
        <v>0</v>
      </c>
      <c r="AR324" s="27">
        <v>0</v>
      </c>
      <c r="AS324" s="31">
        <f t="shared" si="82"/>
        <v>0</v>
      </c>
      <c r="AT324" s="32">
        <f t="shared" si="83"/>
        <v>0</v>
      </c>
      <c r="AU324" s="24">
        <v>1</v>
      </c>
      <c r="AV324" s="24">
        <v>0</v>
      </c>
      <c r="AW324" s="24">
        <v>0</v>
      </c>
      <c r="AX324" s="24">
        <v>0</v>
      </c>
      <c r="AY324" s="24">
        <v>0</v>
      </c>
      <c r="AZ324" s="25">
        <f t="shared" si="84"/>
        <v>1</v>
      </c>
      <c r="BA324" s="26">
        <f t="shared" si="85"/>
        <v>1</v>
      </c>
      <c r="BB324" s="23">
        <f t="shared" si="86"/>
        <v>1</v>
      </c>
      <c r="BC324" s="20">
        <f t="shared" si="87"/>
        <v>1</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s="21">
        <v>1</v>
      </c>
      <c r="CR324" s="22">
        <v>0</v>
      </c>
      <c r="CS324" s="20">
        <v>1</v>
      </c>
      <c r="CT324" s="22">
        <v>0</v>
      </c>
      <c r="CU324" s="22">
        <v>0</v>
      </c>
      <c r="CV324" s="22">
        <v>0</v>
      </c>
      <c r="CW324" s="21">
        <v>0</v>
      </c>
      <c r="CX324" s="22">
        <v>0</v>
      </c>
      <c r="CY324" s="22">
        <v>0</v>
      </c>
      <c r="CZ324" s="21">
        <v>0</v>
      </c>
      <c r="DA324" s="22">
        <v>0</v>
      </c>
      <c r="DB324" s="22">
        <v>0</v>
      </c>
      <c r="DC324" s="21">
        <v>0</v>
      </c>
      <c r="DD324" s="22">
        <v>0</v>
      </c>
      <c r="DE324" s="22">
        <v>0</v>
      </c>
      <c r="DF324" s="22">
        <v>0</v>
      </c>
      <c r="DG324" s="21">
        <v>0</v>
      </c>
      <c r="DH324" s="21">
        <v>0</v>
      </c>
      <c r="DI324" s="21">
        <v>0</v>
      </c>
      <c r="DJ324" s="22">
        <v>0</v>
      </c>
      <c r="DK324" s="22">
        <v>0</v>
      </c>
      <c r="DL324" s="22">
        <v>0</v>
      </c>
      <c r="DM324" s="21">
        <v>0</v>
      </c>
      <c r="DN324" s="22">
        <v>0</v>
      </c>
      <c r="DO324" s="22">
        <v>0</v>
      </c>
      <c r="DP324" s="22">
        <v>0</v>
      </c>
      <c r="DQ324" s="21">
        <v>0</v>
      </c>
      <c r="DR324" s="19">
        <f t="shared" si="88"/>
        <v>0</v>
      </c>
      <c r="DS324" s="19">
        <f t="shared" si="89"/>
        <v>0</v>
      </c>
      <c r="DT324" s="20">
        <f t="shared" si="90"/>
        <v>1</v>
      </c>
      <c r="DU324" s="19">
        <f t="shared" si="91"/>
        <v>0</v>
      </c>
      <c r="DV324" s="19">
        <f t="shared" si="92"/>
        <v>0</v>
      </c>
      <c r="DW324" s="19">
        <f t="shared" si="93"/>
        <v>0</v>
      </c>
      <c r="DX324" s="19">
        <f t="shared" si="94"/>
        <v>0</v>
      </c>
      <c r="DY324" s="19">
        <f t="shared" si="95"/>
        <v>0</v>
      </c>
    </row>
    <row r="325" spans="1:129" ht="14.5" customHeight="1" x14ac:dyDescent="0.35">
      <c r="A325">
        <v>2413</v>
      </c>
      <c r="B325" t="s">
        <v>244</v>
      </c>
      <c r="C325" t="s">
        <v>655</v>
      </c>
      <c r="D325" t="s">
        <v>656</v>
      </c>
      <c r="E325" t="s">
        <v>657</v>
      </c>
      <c r="G325" t="s">
        <v>658</v>
      </c>
      <c r="H325" t="s">
        <v>659</v>
      </c>
      <c r="I325">
        <v>2021</v>
      </c>
      <c r="J325" t="s">
        <v>660</v>
      </c>
      <c r="K325" t="s">
        <v>661</v>
      </c>
      <c r="L325">
        <v>224</v>
      </c>
      <c r="M325">
        <v>5</v>
      </c>
      <c r="N325" t="s">
        <v>662</v>
      </c>
      <c r="O325" t="s">
        <v>663</v>
      </c>
      <c r="P325" t="s">
        <v>123</v>
      </c>
      <c r="Q325" t="s">
        <v>664</v>
      </c>
      <c r="R325" t="s">
        <v>140</v>
      </c>
      <c r="S325" t="s">
        <v>126</v>
      </c>
      <c r="T325" t="s">
        <v>127</v>
      </c>
      <c r="U325" t="s">
        <v>665</v>
      </c>
      <c r="V325">
        <v>0</v>
      </c>
      <c r="W325">
        <v>0</v>
      </c>
      <c r="X325">
        <v>0</v>
      </c>
      <c r="Y325">
        <v>0</v>
      </c>
      <c r="Z325">
        <v>0</v>
      </c>
      <c r="AA325">
        <v>0</v>
      </c>
      <c r="AB325">
        <v>0</v>
      </c>
      <c r="AC325">
        <v>0</v>
      </c>
      <c r="AD325">
        <v>0</v>
      </c>
      <c r="AE325">
        <v>0</v>
      </c>
      <c r="AF325">
        <v>0</v>
      </c>
      <c r="AG325" s="28">
        <v>0</v>
      </c>
      <c r="AH325" s="28">
        <v>0</v>
      </c>
      <c r="AI325" s="28">
        <v>0</v>
      </c>
      <c r="AJ325" s="28">
        <v>0</v>
      </c>
      <c r="AK325" s="29">
        <f t="shared" si="80"/>
        <v>0</v>
      </c>
      <c r="AL325" s="30">
        <f t="shared" si="81"/>
        <v>0</v>
      </c>
      <c r="AM325" s="27">
        <v>0</v>
      </c>
      <c r="AN325" s="27">
        <v>0</v>
      </c>
      <c r="AO325" s="27">
        <v>0</v>
      </c>
      <c r="AP325" s="27">
        <v>0</v>
      </c>
      <c r="AQ325" s="27">
        <v>0</v>
      </c>
      <c r="AR325" s="27">
        <v>0</v>
      </c>
      <c r="AS325" s="31">
        <f t="shared" si="82"/>
        <v>0</v>
      </c>
      <c r="AT325" s="32">
        <f t="shared" si="83"/>
        <v>0</v>
      </c>
      <c r="AU325" s="24">
        <v>0</v>
      </c>
      <c r="AV325" s="24">
        <v>0</v>
      </c>
      <c r="AW325" s="24">
        <v>1</v>
      </c>
      <c r="AX325" s="24">
        <v>0</v>
      </c>
      <c r="AY325" s="24">
        <v>0</v>
      </c>
      <c r="AZ325" s="25">
        <f t="shared" si="84"/>
        <v>1</v>
      </c>
      <c r="BA325" s="26">
        <f t="shared" si="85"/>
        <v>1</v>
      </c>
      <c r="BB325" s="23">
        <f t="shared" si="86"/>
        <v>1</v>
      </c>
      <c r="BC325" s="20">
        <f t="shared" si="87"/>
        <v>1</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s="21">
        <v>1</v>
      </c>
      <c r="CR325" s="22">
        <v>0</v>
      </c>
      <c r="CS325" s="20">
        <v>1</v>
      </c>
      <c r="CT325" s="22">
        <v>0</v>
      </c>
      <c r="CU325" s="22">
        <v>0</v>
      </c>
      <c r="CV325" s="22">
        <v>0</v>
      </c>
      <c r="CW325" s="21">
        <v>0</v>
      </c>
      <c r="CX325" s="22">
        <v>0</v>
      </c>
      <c r="CY325" s="22">
        <v>0</v>
      </c>
      <c r="CZ325" s="21">
        <v>0</v>
      </c>
      <c r="DA325" s="22">
        <v>0</v>
      </c>
      <c r="DB325" s="22">
        <v>0</v>
      </c>
      <c r="DC325" s="21">
        <v>0</v>
      </c>
      <c r="DD325" s="22">
        <v>0</v>
      </c>
      <c r="DE325" s="22">
        <v>0</v>
      </c>
      <c r="DF325" s="22">
        <v>0</v>
      </c>
      <c r="DG325" s="21">
        <v>0</v>
      </c>
      <c r="DH325" s="21">
        <v>0</v>
      </c>
      <c r="DI325" s="21">
        <v>0</v>
      </c>
      <c r="DJ325" s="22">
        <v>0</v>
      </c>
      <c r="DK325" s="22">
        <v>0</v>
      </c>
      <c r="DL325" s="22">
        <v>0</v>
      </c>
      <c r="DM325" s="21">
        <v>0</v>
      </c>
      <c r="DN325" s="22">
        <v>0</v>
      </c>
      <c r="DO325" s="22">
        <v>0</v>
      </c>
      <c r="DP325" s="22">
        <v>0</v>
      </c>
      <c r="DQ325" s="21">
        <v>0</v>
      </c>
      <c r="DR325" s="19">
        <f t="shared" si="88"/>
        <v>0</v>
      </c>
      <c r="DS325" s="19">
        <f t="shared" si="89"/>
        <v>0</v>
      </c>
      <c r="DT325" s="20">
        <f t="shared" si="90"/>
        <v>1</v>
      </c>
      <c r="DU325" s="19">
        <f t="shared" si="91"/>
        <v>0</v>
      </c>
      <c r="DV325" s="19">
        <f t="shared" si="92"/>
        <v>0</v>
      </c>
      <c r="DW325" s="19">
        <f t="shared" si="93"/>
        <v>0</v>
      </c>
      <c r="DX325" s="19">
        <f t="shared" si="94"/>
        <v>0</v>
      </c>
      <c r="DY325" s="19">
        <f t="shared" si="95"/>
        <v>0</v>
      </c>
    </row>
    <row r="326" spans="1:129" ht="14.5" customHeight="1" x14ac:dyDescent="0.35">
      <c r="A326">
        <v>2637</v>
      </c>
      <c r="B326" t="s">
        <v>113</v>
      </c>
      <c r="C326" t="s">
        <v>2617</v>
      </c>
      <c r="D326" t="s">
        <v>2618</v>
      </c>
      <c r="E326" t="s">
        <v>2619</v>
      </c>
      <c r="F326" t="s">
        <v>2620</v>
      </c>
      <c r="G326" t="s">
        <v>2621</v>
      </c>
      <c r="H326" t="s">
        <v>1861</v>
      </c>
      <c r="I326">
        <v>2021</v>
      </c>
      <c r="J326" t="s">
        <v>2622</v>
      </c>
      <c r="K326" t="s">
        <v>2102</v>
      </c>
      <c r="L326">
        <v>776</v>
      </c>
      <c r="N326" t="s">
        <v>2623</v>
      </c>
      <c r="O326" t="s">
        <v>2104</v>
      </c>
      <c r="P326" t="s">
        <v>123</v>
      </c>
      <c r="Q326" t="s">
        <v>2624</v>
      </c>
      <c r="R326" t="s">
        <v>140</v>
      </c>
      <c r="S326" t="s">
        <v>126</v>
      </c>
      <c r="T326" t="s">
        <v>127</v>
      </c>
      <c r="U326" t="s">
        <v>2625</v>
      </c>
      <c r="V326">
        <v>1</v>
      </c>
      <c r="W326">
        <v>1</v>
      </c>
      <c r="X326">
        <v>1</v>
      </c>
      <c r="Y326">
        <v>0</v>
      </c>
      <c r="Z326">
        <v>0</v>
      </c>
      <c r="AA326">
        <v>0</v>
      </c>
      <c r="AB326">
        <v>0</v>
      </c>
      <c r="AC326">
        <v>0</v>
      </c>
      <c r="AD326">
        <v>0</v>
      </c>
      <c r="AE326">
        <v>0</v>
      </c>
      <c r="AF326">
        <v>0</v>
      </c>
      <c r="AG326" s="28">
        <v>0</v>
      </c>
      <c r="AH326" s="28">
        <v>0</v>
      </c>
      <c r="AI326" s="28">
        <v>0</v>
      </c>
      <c r="AJ326" s="28">
        <v>0</v>
      </c>
      <c r="AK326" s="29">
        <f t="shared" si="80"/>
        <v>0</v>
      </c>
      <c r="AL326" s="30">
        <f t="shared" si="81"/>
        <v>0</v>
      </c>
      <c r="AM326" s="27">
        <v>0</v>
      </c>
      <c r="AN326" s="27">
        <v>0</v>
      </c>
      <c r="AO326" s="27">
        <v>0</v>
      </c>
      <c r="AP326" s="27">
        <v>0</v>
      </c>
      <c r="AQ326" s="27">
        <v>0</v>
      </c>
      <c r="AR326" s="27">
        <v>0</v>
      </c>
      <c r="AS326" s="31">
        <f t="shared" si="82"/>
        <v>0</v>
      </c>
      <c r="AT326" s="32">
        <f t="shared" si="83"/>
        <v>0</v>
      </c>
      <c r="AU326" s="24">
        <v>0</v>
      </c>
      <c r="AV326" s="24">
        <v>1</v>
      </c>
      <c r="AW326" s="24">
        <v>0</v>
      </c>
      <c r="AX326" s="24">
        <v>0</v>
      </c>
      <c r="AY326" s="24">
        <v>0</v>
      </c>
      <c r="AZ326" s="25">
        <f t="shared" si="84"/>
        <v>1</v>
      </c>
      <c r="BA326" s="26">
        <f t="shared" si="85"/>
        <v>1</v>
      </c>
      <c r="BB326" s="23">
        <f t="shared" si="86"/>
        <v>1</v>
      </c>
      <c r="BC326" s="20">
        <f t="shared" si="87"/>
        <v>1</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1</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s="21">
        <v>1</v>
      </c>
      <c r="CR326" s="22">
        <v>0</v>
      </c>
      <c r="CS326" s="20">
        <v>1</v>
      </c>
      <c r="CT326" s="22">
        <v>0</v>
      </c>
      <c r="CU326" s="22">
        <v>0</v>
      </c>
      <c r="CV326" s="22">
        <v>0</v>
      </c>
      <c r="CW326" s="21">
        <v>0</v>
      </c>
      <c r="CX326" s="22">
        <v>0</v>
      </c>
      <c r="CY326" s="22">
        <v>0</v>
      </c>
      <c r="CZ326" s="21">
        <v>0</v>
      </c>
      <c r="DA326" s="22">
        <v>0</v>
      </c>
      <c r="DB326" s="22">
        <v>0</v>
      </c>
      <c r="DC326" s="21">
        <v>0</v>
      </c>
      <c r="DD326" s="22">
        <v>0</v>
      </c>
      <c r="DE326" s="22">
        <v>0</v>
      </c>
      <c r="DF326" s="22">
        <v>0</v>
      </c>
      <c r="DG326" s="21">
        <v>0</v>
      </c>
      <c r="DH326" s="21">
        <v>0</v>
      </c>
      <c r="DI326" s="21">
        <v>0</v>
      </c>
      <c r="DJ326" s="22">
        <v>0</v>
      </c>
      <c r="DK326" s="22">
        <v>0</v>
      </c>
      <c r="DL326" s="22">
        <v>0</v>
      </c>
      <c r="DM326" s="21">
        <v>0</v>
      </c>
      <c r="DN326" s="22">
        <v>0</v>
      </c>
      <c r="DO326" s="22">
        <v>0</v>
      </c>
      <c r="DP326" s="22">
        <v>0</v>
      </c>
      <c r="DQ326" s="21">
        <v>0</v>
      </c>
      <c r="DR326" s="19">
        <f t="shared" si="88"/>
        <v>0</v>
      </c>
      <c r="DS326" s="19">
        <f t="shared" si="89"/>
        <v>0</v>
      </c>
      <c r="DT326" s="20">
        <f t="shared" si="90"/>
        <v>1</v>
      </c>
      <c r="DU326" s="19">
        <f t="shared" si="91"/>
        <v>0</v>
      </c>
      <c r="DV326" s="19">
        <f t="shared" si="92"/>
        <v>0</v>
      </c>
      <c r="DW326" s="19">
        <f t="shared" si="93"/>
        <v>0</v>
      </c>
      <c r="DX326" s="19">
        <f t="shared" si="94"/>
        <v>0</v>
      </c>
      <c r="DY326" s="19">
        <f t="shared" si="95"/>
        <v>0</v>
      </c>
    </row>
    <row r="327" spans="1:129" ht="14.5" customHeight="1" x14ac:dyDescent="0.35">
      <c r="A327">
        <v>2641</v>
      </c>
      <c r="B327" t="s">
        <v>244</v>
      </c>
      <c r="C327" t="s">
        <v>2654</v>
      </c>
      <c r="D327" t="s">
        <v>2655</v>
      </c>
      <c r="E327" t="s">
        <v>2656</v>
      </c>
      <c r="F327" t="s">
        <v>2656</v>
      </c>
      <c r="H327" t="s">
        <v>2657</v>
      </c>
      <c r="I327">
        <v>2021</v>
      </c>
      <c r="J327" t="s">
        <v>2658</v>
      </c>
      <c r="K327" t="s">
        <v>1003</v>
      </c>
      <c r="L327">
        <v>11</v>
      </c>
      <c r="M327">
        <v>22</v>
      </c>
      <c r="N327" t="s">
        <v>2659</v>
      </c>
      <c r="O327" t="s">
        <v>138</v>
      </c>
      <c r="P327" t="s">
        <v>123</v>
      </c>
      <c r="Q327" t="s">
        <v>2660</v>
      </c>
      <c r="R327" t="s">
        <v>140</v>
      </c>
      <c r="S327" t="s">
        <v>126</v>
      </c>
      <c r="T327" t="s">
        <v>127</v>
      </c>
      <c r="U327" t="s">
        <v>1006</v>
      </c>
      <c r="V327">
        <v>0</v>
      </c>
      <c r="W327">
        <v>0</v>
      </c>
      <c r="X327">
        <v>0</v>
      </c>
      <c r="Y327">
        <v>0</v>
      </c>
      <c r="Z327">
        <v>0</v>
      </c>
      <c r="AA327">
        <v>0</v>
      </c>
      <c r="AB327">
        <v>0</v>
      </c>
      <c r="AC327">
        <v>0</v>
      </c>
      <c r="AD327">
        <v>0</v>
      </c>
      <c r="AE327">
        <v>0</v>
      </c>
      <c r="AF327">
        <v>0</v>
      </c>
      <c r="AG327" s="28">
        <v>0</v>
      </c>
      <c r="AH327" s="28">
        <v>0</v>
      </c>
      <c r="AI327" s="28">
        <v>0</v>
      </c>
      <c r="AJ327" s="28">
        <v>0</v>
      </c>
      <c r="AK327" s="29">
        <f t="shared" si="80"/>
        <v>0</v>
      </c>
      <c r="AL327" s="30">
        <f t="shared" si="81"/>
        <v>0</v>
      </c>
      <c r="AM327" s="27">
        <v>0</v>
      </c>
      <c r="AN327" s="27">
        <v>0</v>
      </c>
      <c r="AO327" s="27">
        <v>0</v>
      </c>
      <c r="AP327" s="27">
        <v>0</v>
      </c>
      <c r="AQ327" s="27">
        <v>0</v>
      </c>
      <c r="AR327" s="27">
        <v>0</v>
      </c>
      <c r="AS327" s="31">
        <f t="shared" si="82"/>
        <v>0</v>
      </c>
      <c r="AT327" s="32">
        <f t="shared" si="83"/>
        <v>0</v>
      </c>
      <c r="AU327" s="24">
        <v>0</v>
      </c>
      <c r="AV327" s="24">
        <v>0</v>
      </c>
      <c r="AW327" s="24">
        <v>0</v>
      </c>
      <c r="AX327" s="24">
        <v>1</v>
      </c>
      <c r="AY327" s="24">
        <v>0</v>
      </c>
      <c r="AZ327" s="25">
        <f t="shared" si="84"/>
        <v>1</v>
      </c>
      <c r="BA327" s="26">
        <f t="shared" si="85"/>
        <v>1</v>
      </c>
      <c r="BB327" s="23">
        <f t="shared" si="86"/>
        <v>1</v>
      </c>
      <c r="BC327" s="20">
        <f t="shared" si="87"/>
        <v>1</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s="21">
        <v>1</v>
      </c>
      <c r="CR327" s="22">
        <v>0</v>
      </c>
      <c r="CS327" s="20">
        <v>1</v>
      </c>
      <c r="CT327" s="22">
        <v>0</v>
      </c>
      <c r="CU327" s="22">
        <v>0</v>
      </c>
      <c r="CV327" s="22">
        <v>0</v>
      </c>
      <c r="CW327" s="21">
        <v>0</v>
      </c>
      <c r="CX327" s="22">
        <v>0</v>
      </c>
      <c r="CY327" s="22">
        <v>0</v>
      </c>
      <c r="CZ327" s="21">
        <v>0</v>
      </c>
      <c r="DA327" s="22">
        <v>0</v>
      </c>
      <c r="DB327" s="22">
        <v>0</v>
      </c>
      <c r="DC327" s="21">
        <v>0</v>
      </c>
      <c r="DD327" s="22">
        <v>0</v>
      </c>
      <c r="DE327" s="22">
        <v>0</v>
      </c>
      <c r="DF327" s="22">
        <v>0</v>
      </c>
      <c r="DG327" s="21">
        <v>0</v>
      </c>
      <c r="DH327" s="21">
        <v>0</v>
      </c>
      <c r="DI327" s="21">
        <v>0</v>
      </c>
      <c r="DJ327" s="22">
        <v>0</v>
      </c>
      <c r="DK327" s="22">
        <v>0</v>
      </c>
      <c r="DL327" s="22">
        <v>0</v>
      </c>
      <c r="DM327" s="21">
        <v>0</v>
      </c>
      <c r="DN327" s="22">
        <v>0</v>
      </c>
      <c r="DO327" s="22">
        <v>0</v>
      </c>
      <c r="DP327" s="22">
        <v>0</v>
      </c>
      <c r="DQ327" s="21">
        <v>0</v>
      </c>
      <c r="DR327" s="19">
        <f t="shared" si="88"/>
        <v>0</v>
      </c>
      <c r="DS327" s="19">
        <f t="shared" si="89"/>
        <v>0</v>
      </c>
      <c r="DT327" s="20">
        <f t="shared" si="90"/>
        <v>1</v>
      </c>
      <c r="DU327" s="19">
        <f t="shared" si="91"/>
        <v>0</v>
      </c>
      <c r="DV327" s="19">
        <f t="shared" si="92"/>
        <v>0</v>
      </c>
      <c r="DW327" s="19">
        <f t="shared" si="93"/>
        <v>0</v>
      </c>
      <c r="DX327" s="19">
        <f t="shared" si="94"/>
        <v>0</v>
      </c>
      <c r="DY327" s="19">
        <f t="shared" si="95"/>
        <v>0</v>
      </c>
    </row>
    <row r="328" spans="1:129" ht="14.5" customHeight="1" x14ac:dyDescent="0.35">
      <c r="A328">
        <v>2483</v>
      </c>
      <c r="B328" t="s">
        <v>276</v>
      </c>
      <c r="C328" t="s">
        <v>1303</v>
      </c>
      <c r="D328" t="s">
        <v>1304</v>
      </c>
      <c r="E328" t="s">
        <v>236</v>
      </c>
      <c r="F328" t="s">
        <v>236</v>
      </c>
      <c r="H328" t="s">
        <v>1305</v>
      </c>
      <c r="I328">
        <v>2021</v>
      </c>
      <c r="J328" t="s">
        <v>1306</v>
      </c>
      <c r="K328" t="s">
        <v>1307</v>
      </c>
      <c r="L328">
        <v>27</v>
      </c>
      <c r="M328" t="s">
        <v>1308</v>
      </c>
      <c r="N328" t="s">
        <v>1309</v>
      </c>
      <c r="O328" t="s">
        <v>138</v>
      </c>
      <c r="P328" t="s">
        <v>123</v>
      </c>
      <c r="Q328" t="s">
        <v>1310</v>
      </c>
      <c r="R328" t="s">
        <v>140</v>
      </c>
      <c r="S328" t="s">
        <v>126</v>
      </c>
      <c r="T328" t="s">
        <v>127</v>
      </c>
      <c r="U328" t="s">
        <v>1311</v>
      </c>
      <c r="V328">
        <v>0</v>
      </c>
      <c r="W328">
        <v>0</v>
      </c>
      <c r="X328">
        <v>0</v>
      </c>
      <c r="Y328">
        <v>0</v>
      </c>
      <c r="Z328">
        <v>0</v>
      </c>
      <c r="AA328">
        <v>0</v>
      </c>
      <c r="AB328">
        <v>0</v>
      </c>
      <c r="AC328">
        <v>0</v>
      </c>
      <c r="AD328">
        <v>0</v>
      </c>
      <c r="AE328">
        <v>0</v>
      </c>
      <c r="AF328">
        <v>0</v>
      </c>
      <c r="AG328" s="28">
        <v>0</v>
      </c>
      <c r="AH328" s="28">
        <v>0</v>
      </c>
      <c r="AI328" s="28">
        <v>0</v>
      </c>
      <c r="AJ328" s="28">
        <v>0</v>
      </c>
      <c r="AK328" s="29">
        <f t="shared" si="80"/>
        <v>0</v>
      </c>
      <c r="AL328" s="30">
        <f t="shared" si="81"/>
        <v>0</v>
      </c>
      <c r="AM328" s="27">
        <v>0</v>
      </c>
      <c r="AN328" s="27">
        <v>0</v>
      </c>
      <c r="AO328" s="27">
        <v>1</v>
      </c>
      <c r="AP328" s="27">
        <v>0</v>
      </c>
      <c r="AQ328" s="27">
        <v>0</v>
      </c>
      <c r="AR328" s="27">
        <v>0</v>
      </c>
      <c r="AS328" s="31">
        <f t="shared" si="82"/>
        <v>1</v>
      </c>
      <c r="AT328" s="32">
        <f t="shared" si="83"/>
        <v>1</v>
      </c>
      <c r="AU328" s="24">
        <v>0</v>
      </c>
      <c r="AV328" s="24">
        <v>0</v>
      </c>
      <c r="AW328" s="24">
        <v>0</v>
      </c>
      <c r="AX328" s="24">
        <v>0</v>
      </c>
      <c r="AY328" s="24">
        <v>0</v>
      </c>
      <c r="AZ328" s="25">
        <f t="shared" si="84"/>
        <v>0</v>
      </c>
      <c r="BA328" s="26">
        <f t="shared" si="85"/>
        <v>0</v>
      </c>
      <c r="BB328" s="23">
        <f t="shared" si="86"/>
        <v>1</v>
      </c>
      <c r="BC328" s="20">
        <f t="shared" si="87"/>
        <v>1</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0</v>
      </c>
      <c r="CO328">
        <v>0</v>
      </c>
      <c r="CP328">
        <v>0</v>
      </c>
      <c r="CQ328" s="21">
        <v>1</v>
      </c>
      <c r="CR328" s="22">
        <v>0</v>
      </c>
      <c r="CS328" s="20">
        <v>1</v>
      </c>
      <c r="CT328" s="22">
        <v>0</v>
      </c>
      <c r="CU328" s="22">
        <v>0</v>
      </c>
      <c r="CV328" s="22">
        <v>0</v>
      </c>
      <c r="CW328" s="21">
        <v>0</v>
      </c>
      <c r="CX328" s="22">
        <v>0</v>
      </c>
      <c r="CY328" s="22">
        <v>0</v>
      </c>
      <c r="CZ328" s="21">
        <v>0</v>
      </c>
      <c r="DA328" s="22">
        <v>0</v>
      </c>
      <c r="DB328" s="22">
        <v>0</v>
      </c>
      <c r="DC328" s="21">
        <v>0</v>
      </c>
      <c r="DD328" s="22">
        <v>0</v>
      </c>
      <c r="DE328" s="22">
        <v>0</v>
      </c>
      <c r="DF328" s="22">
        <v>0</v>
      </c>
      <c r="DG328" s="21">
        <v>0</v>
      </c>
      <c r="DH328" s="21">
        <v>0</v>
      </c>
      <c r="DI328" s="21">
        <v>0</v>
      </c>
      <c r="DJ328" s="22">
        <v>0</v>
      </c>
      <c r="DK328" s="22">
        <v>0</v>
      </c>
      <c r="DL328" s="22">
        <v>0</v>
      </c>
      <c r="DM328" s="21">
        <v>0</v>
      </c>
      <c r="DN328" s="22">
        <v>0</v>
      </c>
      <c r="DO328" s="22">
        <v>0</v>
      </c>
      <c r="DP328" s="22">
        <v>0</v>
      </c>
      <c r="DQ328" s="21">
        <v>0</v>
      </c>
      <c r="DR328" s="19">
        <f t="shared" si="88"/>
        <v>0</v>
      </c>
      <c r="DS328" s="19">
        <f t="shared" si="89"/>
        <v>0</v>
      </c>
      <c r="DT328" s="20">
        <f t="shared" si="90"/>
        <v>1</v>
      </c>
      <c r="DU328" s="19">
        <f t="shared" si="91"/>
        <v>0</v>
      </c>
      <c r="DV328" s="19">
        <f t="shared" si="92"/>
        <v>0</v>
      </c>
      <c r="DW328" s="19">
        <f t="shared" si="93"/>
        <v>0</v>
      </c>
      <c r="DX328" s="19">
        <f t="shared" si="94"/>
        <v>0</v>
      </c>
      <c r="DY328" s="19">
        <f t="shared" si="95"/>
        <v>0</v>
      </c>
    </row>
    <row r="329" spans="1:129" ht="14.5" customHeight="1" x14ac:dyDescent="0.35">
      <c r="A329">
        <v>1841</v>
      </c>
      <c r="B329" t="s">
        <v>113</v>
      </c>
      <c r="C329" t="s">
        <v>114</v>
      </c>
      <c r="D329" t="s">
        <v>115</v>
      </c>
      <c r="E329" t="s">
        <v>116</v>
      </c>
      <c r="F329" t="s">
        <v>117</v>
      </c>
      <c r="G329" t="s">
        <v>118</v>
      </c>
      <c r="H329" t="s">
        <v>119</v>
      </c>
      <c r="I329">
        <v>2021</v>
      </c>
      <c r="J329" t="s">
        <v>120</v>
      </c>
      <c r="K329" t="s">
        <v>121</v>
      </c>
      <c r="O329" t="s">
        <v>122</v>
      </c>
      <c r="P329" t="s">
        <v>123</v>
      </c>
      <c r="Q329" t="s">
        <v>124</v>
      </c>
      <c r="R329" t="s">
        <v>125</v>
      </c>
      <c r="S329" t="s">
        <v>126</v>
      </c>
      <c r="T329" t="s">
        <v>127</v>
      </c>
      <c r="U329" t="s">
        <v>128</v>
      </c>
      <c r="V329">
        <v>0</v>
      </c>
      <c r="W329">
        <v>0</v>
      </c>
      <c r="X329">
        <v>0</v>
      </c>
      <c r="Y329">
        <v>0</v>
      </c>
      <c r="Z329">
        <v>0</v>
      </c>
      <c r="AA329">
        <v>0</v>
      </c>
      <c r="AB329">
        <v>0</v>
      </c>
      <c r="AC329">
        <v>0</v>
      </c>
      <c r="AD329">
        <v>0</v>
      </c>
      <c r="AE329">
        <v>0</v>
      </c>
      <c r="AF329">
        <v>0</v>
      </c>
      <c r="AG329" s="28">
        <v>0</v>
      </c>
      <c r="AH329" s="28">
        <v>0</v>
      </c>
      <c r="AI329" s="28">
        <v>0</v>
      </c>
      <c r="AJ329" s="28">
        <v>0</v>
      </c>
      <c r="AK329" s="29">
        <f t="shared" si="80"/>
        <v>0</v>
      </c>
      <c r="AL329" s="30">
        <f t="shared" si="81"/>
        <v>0</v>
      </c>
      <c r="AM329" s="27">
        <v>0</v>
      </c>
      <c r="AN329" s="27">
        <v>0</v>
      </c>
      <c r="AO329" s="27">
        <v>0</v>
      </c>
      <c r="AP329" s="27">
        <v>0</v>
      </c>
      <c r="AQ329" s="27">
        <v>0</v>
      </c>
      <c r="AR329" s="27">
        <v>0</v>
      </c>
      <c r="AS329" s="31">
        <f t="shared" si="82"/>
        <v>0</v>
      </c>
      <c r="AT329" s="32">
        <f t="shared" si="83"/>
        <v>0</v>
      </c>
      <c r="AU329" s="24">
        <v>0</v>
      </c>
      <c r="AV329" s="24">
        <v>1</v>
      </c>
      <c r="AW329" s="24">
        <v>0</v>
      </c>
      <c r="AX329" s="24">
        <v>0</v>
      </c>
      <c r="AY329" s="24">
        <v>0</v>
      </c>
      <c r="AZ329" s="25">
        <f t="shared" si="84"/>
        <v>1</v>
      </c>
      <c r="BA329" s="26">
        <f t="shared" si="85"/>
        <v>1</v>
      </c>
      <c r="BB329" s="23">
        <f t="shared" si="86"/>
        <v>1</v>
      </c>
      <c r="BC329" s="20">
        <f t="shared" si="87"/>
        <v>1</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c r="BW329">
        <v>1</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s="21">
        <v>1</v>
      </c>
      <c r="CR329" s="22">
        <v>0</v>
      </c>
      <c r="CS329" s="20">
        <v>1</v>
      </c>
      <c r="CT329" s="22">
        <v>0</v>
      </c>
      <c r="CU329" s="22">
        <v>0</v>
      </c>
      <c r="CV329" s="22">
        <v>0</v>
      </c>
      <c r="CW329" s="21">
        <v>0</v>
      </c>
      <c r="CX329" s="22">
        <v>0</v>
      </c>
      <c r="CY329" s="22">
        <v>0</v>
      </c>
      <c r="CZ329" s="21">
        <v>0</v>
      </c>
      <c r="DA329" s="22">
        <v>0</v>
      </c>
      <c r="DB329" s="22">
        <v>0</v>
      </c>
      <c r="DC329" s="21">
        <v>0</v>
      </c>
      <c r="DD329" s="22">
        <v>0</v>
      </c>
      <c r="DE329" s="22">
        <v>0</v>
      </c>
      <c r="DF329" s="22">
        <v>0</v>
      </c>
      <c r="DG329" s="21">
        <v>0</v>
      </c>
      <c r="DH329" s="21">
        <v>0</v>
      </c>
      <c r="DI329" s="21">
        <v>0</v>
      </c>
      <c r="DJ329" s="22">
        <v>0</v>
      </c>
      <c r="DK329" s="22">
        <v>0</v>
      </c>
      <c r="DL329" s="22">
        <v>0</v>
      </c>
      <c r="DM329" s="21">
        <v>0</v>
      </c>
      <c r="DN329" s="22">
        <v>0</v>
      </c>
      <c r="DO329" s="22">
        <v>0</v>
      </c>
      <c r="DP329" s="22">
        <v>0</v>
      </c>
      <c r="DQ329" s="21">
        <v>0</v>
      </c>
      <c r="DR329" s="19">
        <f t="shared" si="88"/>
        <v>0</v>
      </c>
      <c r="DS329" s="19">
        <f t="shared" si="89"/>
        <v>0</v>
      </c>
      <c r="DT329" s="20">
        <f t="shared" si="90"/>
        <v>1</v>
      </c>
      <c r="DU329" s="19">
        <f t="shared" si="91"/>
        <v>0</v>
      </c>
      <c r="DV329" s="19">
        <f t="shared" si="92"/>
        <v>0</v>
      </c>
      <c r="DW329" s="19">
        <f t="shared" si="93"/>
        <v>0</v>
      </c>
      <c r="DX329" s="19">
        <f t="shared" si="94"/>
        <v>0</v>
      </c>
      <c r="DY329" s="19">
        <f t="shared" si="95"/>
        <v>0</v>
      </c>
    </row>
    <row r="330" spans="1:129" ht="14.5" customHeight="1" x14ac:dyDescent="0.35">
      <c r="A330">
        <v>2489</v>
      </c>
      <c r="B330" t="s">
        <v>185</v>
      </c>
      <c r="C330" t="s">
        <v>1330</v>
      </c>
      <c r="D330" t="s">
        <v>1331</v>
      </c>
      <c r="E330" t="s">
        <v>1332</v>
      </c>
      <c r="F330" t="s">
        <v>1333</v>
      </c>
      <c r="G330" t="s">
        <v>1334</v>
      </c>
      <c r="H330" t="s">
        <v>1335</v>
      </c>
      <c r="I330">
        <v>2021</v>
      </c>
      <c r="J330" t="s">
        <v>1336</v>
      </c>
      <c r="K330" t="s">
        <v>1337</v>
      </c>
      <c r="N330" t="s">
        <v>1338</v>
      </c>
      <c r="O330" t="s">
        <v>207</v>
      </c>
      <c r="P330" t="s">
        <v>123</v>
      </c>
      <c r="Q330" t="s">
        <v>1339</v>
      </c>
      <c r="R330" t="s">
        <v>140</v>
      </c>
      <c r="S330" t="s">
        <v>377</v>
      </c>
      <c r="T330" t="s">
        <v>378</v>
      </c>
      <c r="U330" t="s">
        <v>896</v>
      </c>
      <c r="V330">
        <v>0</v>
      </c>
      <c r="W330">
        <v>0</v>
      </c>
      <c r="X330">
        <v>0</v>
      </c>
      <c r="Y330">
        <v>0</v>
      </c>
      <c r="Z330">
        <v>0</v>
      </c>
      <c r="AA330">
        <v>0</v>
      </c>
      <c r="AB330">
        <v>0</v>
      </c>
      <c r="AC330">
        <v>0</v>
      </c>
      <c r="AD330">
        <v>0</v>
      </c>
      <c r="AE330">
        <v>0</v>
      </c>
      <c r="AF330">
        <v>0</v>
      </c>
      <c r="AG330" s="28">
        <v>0</v>
      </c>
      <c r="AH330" s="28">
        <v>0</v>
      </c>
      <c r="AI330" s="28">
        <v>0</v>
      </c>
      <c r="AJ330" s="28">
        <v>0</v>
      </c>
      <c r="AK330" s="29">
        <f t="shared" si="80"/>
        <v>0</v>
      </c>
      <c r="AL330" s="30">
        <f t="shared" si="81"/>
        <v>0</v>
      </c>
      <c r="AM330" s="27">
        <v>1</v>
      </c>
      <c r="AN330" s="27">
        <v>0</v>
      </c>
      <c r="AO330" s="27">
        <v>0</v>
      </c>
      <c r="AP330" s="27">
        <v>0</v>
      </c>
      <c r="AQ330" s="27">
        <v>0</v>
      </c>
      <c r="AR330" s="27">
        <v>0</v>
      </c>
      <c r="AS330" s="31">
        <f t="shared" si="82"/>
        <v>1</v>
      </c>
      <c r="AT330" s="32">
        <f t="shared" si="83"/>
        <v>1</v>
      </c>
      <c r="AU330" s="24">
        <v>0</v>
      </c>
      <c r="AV330" s="24">
        <v>0</v>
      </c>
      <c r="AW330" s="24">
        <v>0</v>
      </c>
      <c r="AX330" s="24">
        <v>0</v>
      </c>
      <c r="AY330" s="24">
        <v>0</v>
      </c>
      <c r="AZ330" s="25">
        <f t="shared" si="84"/>
        <v>0</v>
      </c>
      <c r="BA330" s="26">
        <f t="shared" si="85"/>
        <v>0</v>
      </c>
      <c r="BB330" s="23">
        <f t="shared" si="86"/>
        <v>1</v>
      </c>
      <c r="BC330" s="20">
        <f t="shared" si="87"/>
        <v>1</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v>0</v>
      </c>
      <c r="CH330">
        <v>0</v>
      </c>
      <c r="CI330">
        <v>0</v>
      </c>
      <c r="CJ330">
        <v>0</v>
      </c>
      <c r="CK330">
        <v>0</v>
      </c>
      <c r="CL330">
        <v>0</v>
      </c>
      <c r="CM330">
        <v>0</v>
      </c>
      <c r="CN330">
        <v>0</v>
      </c>
      <c r="CO330">
        <v>0</v>
      </c>
      <c r="CP330">
        <v>0</v>
      </c>
      <c r="CQ330" s="21">
        <v>0</v>
      </c>
      <c r="CR330" s="22">
        <v>0</v>
      </c>
      <c r="CS330" s="20">
        <v>0</v>
      </c>
      <c r="CT330" s="22">
        <v>0</v>
      </c>
      <c r="CU330" s="22">
        <v>0</v>
      </c>
      <c r="CV330" s="22">
        <v>0</v>
      </c>
      <c r="CW330" s="21">
        <v>0</v>
      </c>
      <c r="CX330" s="22">
        <v>0</v>
      </c>
      <c r="CY330" s="22">
        <v>0</v>
      </c>
      <c r="CZ330" s="21">
        <v>0</v>
      </c>
      <c r="DA330" s="22">
        <v>0</v>
      </c>
      <c r="DB330" s="22">
        <v>0</v>
      </c>
      <c r="DC330" s="21">
        <v>1</v>
      </c>
      <c r="DD330" s="22">
        <v>0</v>
      </c>
      <c r="DE330" s="22">
        <v>0</v>
      </c>
      <c r="DF330" s="22">
        <v>1</v>
      </c>
      <c r="DG330" s="21">
        <v>0</v>
      </c>
      <c r="DH330" s="21">
        <v>0</v>
      </c>
      <c r="DI330" s="21">
        <v>0</v>
      </c>
      <c r="DJ330" s="22">
        <v>0</v>
      </c>
      <c r="DK330" s="22">
        <v>0</v>
      </c>
      <c r="DL330" s="22">
        <v>0</v>
      </c>
      <c r="DM330" s="21">
        <v>0</v>
      </c>
      <c r="DN330" s="22">
        <v>0</v>
      </c>
      <c r="DO330" s="22">
        <v>0</v>
      </c>
      <c r="DP330" s="22">
        <v>0</v>
      </c>
      <c r="DQ330" s="21">
        <v>0</v>
      </c>
      <c r="DR330" s="19">
        <f t="shared" si="88"/>
        <v>0</v>
      </c>
      <c r="DS330" s="19">
        <f t="shared" si="89"/>
        <v>0</v>
      </c>
      <c r="DT330" s="20">
        <f t="shared" si="90"/>
        <v>0</v>
      </c>
      <c r="DU330" s="19">
        <f t="shared" si="91"/>
        <v>0</v>
      </c>
      <c r="DV330" s="19">
        <f t="shared" si="92"/>
        <v>0</v>
      </c>
      <c r="DW330" s="19">
        <f t="shared" si="93"/>
        <v>0</v>
      </c>
      <c r="DX330" s="19">
        <f t="shared" si="94"/>
        <v>0</v>
      </c>
      <c r="DY330" s="19">
        <f t="shared" si="95"/>
        <v>0</v>
      </c>
    </row>
    <row r="331" spans="1:129" ht="14.5" customHeight="1" x14ac:dyDescent="0.35">
      <c r="A331">
        <v>2673</v>
      </c>
      <c r="B331" t="s">
        <v>244</v>
      </c>
      <c r="C331" t="s">
        <v>2900</v>
      </c>
      <c r="D331" t="s">
        <v>2901</v>
      </c>
      <c r="E331" t="s">
        <v>2902</v>
      </c>
      <c r="F331" t="s">
        <v>510</v>
      </c>
      <c r="G331" t="s">
        <v>2903</v>
      </c>
      <c r="H331" t="s">
        <v>2904</v>
      </c>
      <c r="I331">
        <v>2021</v>
      </c>
      <c r="J331" t="s">
        <v>2905</v>
      </c>
      <c r="K331" t="s">
        <v>2906</v>
      </c>
      <c r="L331">
        <v>58</v>
      </c>
      <c r="M331">
        <v>12</v>
      </c>
      <c r="N331" t="s">
        <v>2907</v>
      </c>
      <c r="O331" t="s">
        <v>2908</v>
      </c>
      <c r="P331" t="s">
        <v>123</v>
      </c>
      <c r="Q331" t="s">
        <v>2909</v>
      </c>
      <c r="R331" t="s">
        <v>125</v>
      </c>
      <c r="S331" t="s">
        <v>126</v>
      </c>
      <c r="T331" t="s">
        <v>127</v>
      </c>
      <c r="U331" t="s">
        <v>1788</v>
      </c>
      <c r="V331">
        <v>0</v>
      </c>
      <c r="W331">
        <v>0</v>
      </c>
      <c r="X331">
        <v>0</v>
      </c>
      <c r="Y331">
        <v>0</v>
      </c>
      <c r="Z331">
        <v>0</v>
      </c>
      <c r="AA331">
        <v>0</v>
      </c>
      <c r="AB331">
        <v>0</v>
      </c>
      <c r="AC331">
        <v>0</v>
      </c>
      <c r="AD331">
        <v>0</v>
      </c>
      <c r="AE331">
        <v>0</v>
      </c>
      <c r="AF331">
        <v>0</v>
      </c>
      <c r="AG331" s="28">
        <v>0</v>
      </c>
      <c r="AH331" s="28">
        <v>0</v>
      </c>
      <c r="AI331" s="28">
        <v>0</v>
      </c>
      <c r="AJ331" s="28">
        <v>0</v>
      </c>
      <c r="AK331" s="29">
        <f t="shared" si="80"/>
        <v>0</v>
      </c>
      <c r="AL331" s="30">
        <f t="shared" si="81"/>
        <v>0</v>
      </c>
      <c r="AM331" s="27">
        <v>0</v>
      </c>
      <c r="AN331" s="27">
        <v>0</v>
      </c>
      <c r="AO331" s="27">
        <v>0</v>
      </c>
      <c r="AP331" s="27">
        <v>0</v>
      </c>
      <c r="AQ331" s="27">
        <v>0</v>
      </c>
      <c r="AR331" s="27">
        <v>0</v>
      </c>
      <c r="AS331" s="31">
        <f t="shared" si="82"/>
        <v>0</v>
      </c>
      <c r="AT331" s="32">
        <f t="shared" si="83"/>
        <v>0</v>
      </c>
      <c r="AU331" s="24">
        <v>0</v>
      </c>
      <c r="AV331" s="24">
        <v>0</v>
      </c>
      <c r="AW331" s="24">
        <v>1</v>
      </c>
      <c r="AX331" s="24">
        <v>0</v>
      </c>
      <c r="AY331" s="24">
        <v>0</v>
      </c>
      <c r="AZ331" s="25">
        <f t="shared" si="84"/>
        <v>1</v>
      </c>
      <c r="BA331" s="26">
        <f t="shared" si="85"/>
        <v>1</v>
      </c>
      <c r="BB331" s="23">
        <f t="shared" si="86"/>
        <v>1</v>
      </c>
      <c r="BC331" s="20">
        <f t="shared" si="87"/>
        <v>1</v>
      </c>
      <c r="BD331">
        <v>0</v>
      </c>
      <c r="BE331">
        <v>0</v>
      </c>
      <c r="BF331">
        <v>0</v>
      </c>
      <c r="BG331">
        <v>0</v>
      </c>
      <c r="BH331">
        <v>0</v>
      </c>
      <c r="BI331">
        <v>0</v>
      </c>
      <c r="BJ331">
        <v>0</v>
      </c>
      <c r="BK331">
        <v>0</v>
      </c>
      <c r="BL331">
        <v>0</v>
      </c>
      <c r="BM331">
        <v>0</v>
      </c>
      <c r="BN331">
        <v>0</v>
      </c>
      <c r="BO331">
        <v>0</v>
      </c>
      <c r="BP331">
        <v>0</v>
      </c>
      <c r="BQ331">
        <v>0</v>
      </c>
      <c r="BR331">
        <v>0</v>
      </c>
      <c r="BS331">
        <v>0</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s="21">
        <v>1</v>
      </c>
      <c r="CR331" s="22">
        <v>0</v>
      </c>
      <c r="CS331" s="20">
        <v>1</v>
      </c>
      <c r="CT331" s="22">
        <v>0</v>
      </c>
      <c r="CU331" s="22">
        <v>0</v>
      </c>
      <c r="CV331" s="22">
        <v>0</v>
      </c>
      <c r="CW331" s="21">
        <v>0</v>
      </c>
      <c r="CX331" s="22">
        <v>0</v>
      </c>
      <c r="CY331" s="22">
        <v>0</v>
      </c>
      <c r="CZ331" s="21">
        <v>0</v>
      </c>
      <c r="DA331" s="22">
        <v>0</v>
      </c>
      <c r="DB331" s="22">
        <v>0</v>
      </c>
      <c r="DC331" s="21">
        <v>0</v>
      </c>
      <c r="DD331" s="22">
        <v>0</v>
      </c>
      <c r="DE331" s="22">
        <v>0</v>
      </c>
      <c r="DF331" s="22">
        <v>0</v>
      </c>
      <c r="DG331" s="21">
        <v>0</v>
      </c>
      <c r="DH331" s="21">
        <v>0</v>
      </c>
      <c r="DI331" s="21">
        <v>0</v>
      </c>
      <c r="DJ331" s="22">
        <v>0</v>
      </c>
      <c r="DK331" s="22">
        <v>0</v>
      </c>
      <c r="DL331" s="22">
        <v>0</v>
      </c>
      <c r="DM331" s="21">
        <v>0</v>
      </c>
      <c r="DN331" s="22">
        <v>0</v>
      </c>
      <c r="DO331" s="22">
        <v>0</v>
      </c>
      <c r="DP331" s="22">
        <v>0</v>
      </c>
      <c r="DQ331" s="21">
        <v>0</v>
      </c>
      <c r="DR331" s="19">
        <f t="shared" si="88"/>
        <v>0</v>
      </c>
      <c r="DS331" s="19">
        <f t="shared" si="89"/>
        <v>0</v>
      </c>
      <c r="DT331" s="20">
        <f t="shared" si="90"/>
        <v>1</v>
      </c>
      <c r="DU331" s="19">
        <f t="shared" si="91"/>
        <v>0</v>
      </c>
      <c r="DV331" s="19">
        <f t="shared" si="92"/>
        <v>0</v>
      </c>
      <c r="DW331" s="19">
        <f t="shared" si="93"/>
        <v>0</v>
      </c>
      <c r="DX331" s="19">
        <f t="shared" si="94"/>
        <v>0</v>
      </c>
      <c r="DY331" s="19">
        <f t="shared" si="95"/>
        <v>0</v>
      </c>
    </row>
    <row r="332" spans="1:129" ht="14.5" customHeight="1" x14ac:dyDescent="0.35">
      <c r="A332">
        <v>2837</v>
      </c>
      <c r="B332" t="s">
        <v>244</v>
      </c>
      <c r="C332" t="s">
        <v>3740</v>
      </c>
      <c r="D332" t="s">
        <v>3741</v>
      </c>
      <c r="E332" t="s">
        <v>3742</v>
      </c>
      <c r="F332" t="s">
        <v>3729</v>
      </c>
      <c r="G332" t="s">
        <v>3743</v>
      </c>
      <c r="H332" t="s">
        <v>2364</v>
      </c>
      <c r="I332">
        <v>2021</v>
      </c>
      <c r="J332" t="s">
        <v>3744</v>
      </c>
      <c r="K332" t="s">
        <v>3745</v>
      </c>
      <c r="L332">
        <v>7</v>
      </c>
      <c r="N332" t="s">
        <v>3746</v>
      </c>
      <c r="O332" t="s">
        <v>3747</v>
      </c>
      <c r="P332" t="s">
        <v>192</v>
      </c>
      <c r="Q332" t="s">
        <v>3748</v>
      </c>
      <c r="R332" t="s">
        <v>125</v>
      </c>
      <c r="S332" t="s">
        <v>126</v>
      </c>
      <c r="T332" t="s">
        <v>161</v>
      </c>
      <c r="U332" t="s">
        <v>3749</v>
      </c>
      <c r="V332">
        <v>1</v>
      </c>
      <c r="W332">
        <v>1</v>
      </c>
      <c r="X332">
        <v>1</v>
      </c>
      <c r="Y332">
        <v>0</v>
      </c>
      <c r="Z332">
        <v>0</v>
      </c>
      <c r="AA332">
        <v>0</v>
      </c>
      <c r="AB332">
        <v>0</v>
      </c>
      <c r="AC332">
        <v>0</v>
      </c>
      <c r="AD332">
        <v>0</v>
      </c>
      <c r="AE332">
        <v>0</v>
      </c>
      <c r="AF332">
        <v>0</v>
      </c>
      <c r="AG332" s="28">
        <v>0</v>
      </c>
      <c r="AH332" s="28">
        <v>0</v>
      </c>
      <c r="AI332" s="28">
        <v>0</v>
      </c>
      <c r="AJ332" s="28">
        <v>0</v>
      </c>
      <c r="AK332" s="29">
        <f t="shared" si="80"/>
        <v>0</v>
      </c>
      <c r="AL332" s="30">
        <f t="shared" si="81"/>
        <v>0</v>
      </c>
      <c r="AM332" s="27">
        <v>0</v>
      </c>
      <c r="AN332" s="27">
        <v>0</v>
      </c>
      <c r="AO332" s="27">
        <v>0</v>
      </c>
      <c r="AP332" s="27">
        <v>0</v>
      </c>
      <c r="AQ332" s="27">
        <v>0</v>
      </c>
      <c r="AR332" s="27">
        <v>0</v>
      </c>
      <c r="AS332" s="31">
        <f t="shared" si="82"/>
        <v>0</v>
      </c>
      <c r="AT332" s="32">
        <f t="shared" si="83"/>
        <v>0</v>
      </c>
      <c r="AU332" s="24">
        <v>0</v>
      </c>
      <c r="AV332" s="24">
        <v>0</v>
      </c>
      <c r="AW332" s="24">
        <v>0</v>
      </c>
      <c r="AX332" s="24">
        <v>0</v>
      </c>
      <c r="AY332" s="24">
        <v>1</v>
      </c>
      <c r="AZ332" s="25">
        <f t="shared" si="84"/>
        <v>1</v>
      </c>
      <c r="BA332" s="26">
        <f t="shared" si="85"/>
        <v>1</v>
      </c>
      <c r="BB332" s="23">
        <f t="shared" si="86"/>
        <v>1</v>
      </c>
      <c r="BC332" s="20">
        <f t="shared" si="87"/>
        <v>1</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s="21">
        <v>1</v>
      </c>
      <c r="CR332" s="22">
        <v>0</v>
      </c>
      <c r="CS332" s="20">
        <v>0</v>
      </c>
      <c r="CT332" s="22">
        <v>1</v>
      </c>
      <c r="CU332" s="22">
        <v>0</v>
      </c>
      <c r="CV332" s="22">
        <v>0</v>
      </c>
      <c r="CW332" s="21">
        <v>0</v>
      </c>
      <c r="CX332" s="22">
        <v>0</v>
      </c>
      <c r="CY332" s="22">
        <v>0</v>
      </c>
      <c r="CZ332" s="21">
        <v>0</v>
      </c>
      <c r="DA332" s="22">
        <v>0</v>
      </c>
      <c r="DB332" s="22">
        <v>0</v>
      </c>
      <c r="DC332" s="21">
        <v>0</v>
      </c>
      <c r="DD332" s="22">
        <v>0</v>
      </c>
      <c r="DE332" s="22">
        <v>0</v>
      </c>
      <c r="DF332" s="22">
        <v>0</v>
      </c>
      <c r="DG332" s="21">
        <v>0</v>
      </c>
      <c r="DH332" s="21">
        <v>0</v>
      </c>
      <c r="DI332" s="21">
        <v>0</v>
      </c>
      <c r="DJ332" s="22">
        <v>0</v>
      </c>
      <c r="DK332" s="22">
        <v>0</v>
      </c>
      <c r="DL332" s="22">
        <v>0</v>
      </c>
      <c r="DM332" s="21">
        <v>0</v>
      </c>
      <c r="DN332" s="22">
        <v>0</v>
      </c>
      <c r="DO332" s="22">
        <v>0</v>
      </c>
      <c r="DP332" s="22">
        <v>0</v>
      </c>
      <c r="DQ332" s="21">
        <v>0</v>
      </c>
      <c r="DR332" s="19">
        <f t="shared" si="88"/>
        <v>0</v>
      </c>
      <c r="DS332" s="19">
        <f t="shared" si="89"/>
        <v>0</v>
      </c>
      <c r="DT332" s="20">
        <f t="shared" si="90"/>
        <v>0</v>
      </c>
      <c r="DU332" s="19">
        <f t="shared" si="91"/>
        <v>1</v>
      </c>
      <c r="DV332" s="19">
        <f t="shared" si="92"/>
        <v>0</v>
      </c>
      <c r="DW332" s="19">
        <f t="shared" si="93"/>
        <v>0</v>
      </c>
      <c r="DX332" s="19">
        <f t="shared" si="94"/>
        <v>0</v>
      </c>
      <c r="DY332" s="19">
        <f t="shared" si="95"/>
        <v>0</v>
      </c>
    </row>
    <row r="333" spans="1:129" ht="14.5" customHeight="1" x14ac:dyDescent="0.35">
      <c r="A333">
        <v>2410</v>
      </c>
      <c r="B333" t="s">
        <v>628</v>
      </c>
      <c r="C333" t="s">
        <v>629</v>
      </c>
      <c r="D333" t="s">
        <v>630</v>
      </c>
      <c r="E333" t="s">
        <v>631</v>
      </c>
      <c r="G333" t="s">
        <v>632</v>
      </c>
      <c r="H333" t="s">
        <v>633</v>
      </c>
      <c r="I333">
        <v>2021</v>
      </c>
      <c r="J333" t="s">
        <v>634</v>
      </c>
      <c r="K333" t="s">
        <v>535</v>
      </c>
      <c r="L333">
        <v>7</v>
      </c>
      <c r="M333">
        <v>12</v>
      </c>
      <c r="N333" t="s">
        <v>635</v>
      </c>
      <c r="O333" t="s">
        <v>537</v>
      </c>
      <c r="P333" t="s">
        <v>123</v>
      </c>
      <c r="Q333" t="s">
        <v>636</v>
      </c>
      <c r="R333" t="s">
        <v>140</v>
      </c>
      <c r="S333" t="s">
        <v>126</v>
      </c>
      <c r="T333" t="s">
        <v>127</v>
      </c>
      <c r="U333" t="s">
        <v>637</v>
      </c>
      <c r="V333">
        <v>0</v>
      </c>
      <c r="W333">
        <v>0</v>
      </c>
      <c r="X333">
        <v>0</v>
      </c>
      <c r="Y333">
        <v>0</v>
      </c>
      <c r="Z333">
        <v>0</v>
      </c>
      <c r="AA333">
        <v>0</v>
      </c>
      <c r="AB333">
        <v>0</v>
      </c>
      <c r="AC333">
        <v>0</v>
      </c>
      <c r="AD333">
        <v>0</v>
      </c>
      <c r="AE333">
        <v>0</v>
      </c>
      <c r="AF333">
        <v>0</v>
      </c>
      <c r="AG333" s="28">
        <v>0</v>
      </c>
      <c r="AH333" s="28">
        <v>0</v>
      </c>
      <c r="AI333" s="28">
        <v>0</v>
      </c>
      <c r="AJ333" s="28">
        <v>0</v>
      </c>
      <c r="AK333" s="29">
        <f t="shared" si="80"/>
        <v>0</v>
      </c>
      <c r="AL333" s="30">
        <f t="shared" si="81"/>
        <v>0</v>
      </c>
      <c r="AM333" s="27">
        <v>0</v>
      </c>
      <c r="AN333" s="27">
        <v>0</v>
      </c>
      <c r="AO333" s="27">
        <v>0</v>
      </c>
      <c r="AP333" s="27">
        <v>0</v>
      </c>
      <c r="AQ333" s="27">
        <v>0</v>
      </c>
      <c r="AR333" s="27">
        <v>0</v>
      </c>
      <c r="AS333" s="31">
        <f t="shared" si="82"/>
        <v>0</v>
      </c>
      <c r="AT333" s="32">
        <f t="shared" si="83"/>
        <v>0</v>
      </c>
      <c r="AU333" s="24">
        <v>0</v>
      </c>
      <c r="AV333" s="24">
        <v>0</v>
      </c>
      <c r="AW333" s="24">
        <v>1</v>
      </c>
      <c r="AX333" s="24">
        <v>0</v>
      </c>
      <c r="AY333" s="24">
        <v>0</v>
      </c>
      <c r="AZ333" s="25">
        <f t="shared" si="84"/>
        <v>1</v>
      </c>
      <c r="BA333" s="26">
        <f t="shared" si="85"/>
        <v>1</v>
      </c>
      <c r="BB333" s="23">
        <f t="shared" si="86"/>
        <v>1</v>
      </c>
      <c r="BC333" s="20">
        <f t="shared" si="87"/>
        <v>1</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0</v>
      </c>
      <c r="BW333">
        <v>0</v>
      </c>
      <c r="BX333">
        <v>0</v>
      </c>
      <c r="BY333">
        <v>0</v>
      </c>
      <c r="BZ333">
        <v>0</v>
      </c>
      <c r="CA333">
        <v>0</v>
      </c>
      <c r="CB333">
        <v>0</v>
      </c>
      <c r="CC333">
        <v>0</v>
      </c>
      <c r="CD333">
        <v>0</v>
      </c>
      <c r="CE333">
        <v>0</v>
      </c>
      <c r="CF333">
        <v>0</v>
      </c>
      <c r="CG333">
        <v>0</v>
      </c>
      <c r="CH333">
        <v>0</v>
      </c>
      <c r="CI333">
        <v>0</v>
      </c>
      <c r="CJ333">
        <v>0</v>
      </c>
      <c r="CK333">
        <v>0</v>
      </c>
      <c r="CL333">
        <v>0</v>
      </c>
      <c r="CM333">
        <v>0</v>
      </c>
      <c r="CN333">
        <v>0</v>
      </c>
      <c r="CO333">
        <v>0</v>
      </c>
      <c r="CP333">
        <v>0</v>
      </c>
      <c r="CQ333" s="21">
        <v>1</v>
      </c>
      <c r="CR333" s="22">
        <v>0</v>
      </c>
      <c r="CS333" s="20">
        <v>1</v>
      </c>
      <c r="CT333" s="22">
        <v>0</v>
      </c>
      <c r="CU333" s="22">
        <v>0</v>
      </c>
      <c r="CV333" s="22">
        <v>0</v>
      </c>
      <c r="CW333" s="21">
        <v>0</v>
      </c>
      <c r="CX333" s="22">
        <v>0</v>
      </c>
      <c r="CY333" s="22">
        <v>0</v>
      </c>
      <c r="CZ333" s="21">
        <v>0</v>
      </c>
      <c r="DA333" s="22">
        <v>0</v>
      </c>
      <c r="DB333" s="22">
        <v>0</v>
      </c>
      <c r="DC333" s="21">
        <v>0</v>
      </c>
      <c r="DD333" s="22">
        <v>0</v>
      </c>
      <c r="DE333" s="22">
        <v>0</v>
      </c>
      <c r="DF333" s="22">
        <v>0</v>
      </c>
      <c r="DG333" s="21">
        <v>0</v>
      </c>
      <c r="DH333" s="21">
        <v>0</v>
      </c>
      <c r="DI333" s="21">
        <v>0</v>
      </c>
      <c r="DJ333" s="22">
        <v>0</v>
      </c>
      <c r="DK333" s="22">
        <v>0</v>
      </c>
      <c r="DL333" s="22">
        <v>0</v>
      </c>
      <c r="DM333" s="21">
        <v>0</v>
      </c>
      <c r="DN333" s="22">
        <v>0</v>
      </c>
      <c r="DO333" s="22">
        <v>0</v>
      </c>
      <c r="DP333" s="22">
        <v>0</v>
      </c>
      <c r="DQ333" s="21">
        <v>0</v>
      </c>
      <c r="DR333" s="19">
        <f t="shared" si="88"/>
        <v>0</v>
      </c>
      <c r="DS333" s="19">
        <f t="shared" si="89"/>
        <v>0</v>
      </c>
      <c r="DT333" s="20">
        <f t="shared" si="90"/>
        <v>1</v>
      </c>
      <c r="DU333" s="19">
        <f t="shared" si="91"/>
        <v>0</v>
      </c>
      <c r="DV333" s="19">
        <f t="shared" si="92"/>
        <v>0</v>
      </c>
      <c r="DW333" s="19">
        <f t="shared" si="93"/>
        <v>0</v>
      </c>
      <c r="DX333" s="19">
        <f t="shared" si="94"/>
        <v>0</v>
      </c>
      <c r="DY333" s="19">
        <f t="shared" si="95"/>
        <v>0</v>
      </c>
    </row>
    <row r="334" spans="1:129" ht="14.5" customHeight="1" x14ac:dyDescent="0.35">
      <c r="A334">
        <v>2703</v>
      </c>
      <c r="B334" t="s">
        <v>244</v>
      </c>
      <c r="C334" t="s">
        <v>3109</v>
      </c>
      <c r="D334" t="s">
        <v>3110</v>
      </c>
      <c r="E334" t="s">
        <v>3111</v>
      </c>
      <c r="F334" t="s">
        <v>2176</v>
      </c>
      <c r="G334" t="s">
        <v>3112</v>
      </c>
      <c r="H334" t="s">
        <v>1994</v>
      </c>
      <c r="I334">
        <v>2021</v>
      </c>
      <c r="J334" t="s">
        <v>3113</v>
      </c>
      <c r="K334" t="s">
        <v>2641</v>
      </c>
      <c r="N334" t="s">
        <v>3114</v>
      </c>
      <c r="O334" t="s">
        <v>846</v>
      </c>
      <c r="P334" t="s">
        <v>123</v>
      </c>
      <c r="Q334" t="s">
        <v>3115</v>
      </c>
      <c r="R334" s="53" t="s">
        <v>140</v>
      </c>
      <c r="S334" t="s">
        <v>126</v>
      </c>
      <c r="T334" t="s">
        <v>127</v>
      </c>
      <c r="U334" t="s">
        <v>1489</v>
      </c>
      <c r="V334">
        <v>0</v>
      </c>
      <c r="W334">
        <v>0</v>
      </c>
      <c r="X334">
        <v>0</v>
      </c>
      <c r="Y334">
        <v>0</v>
      </c>
      <c r="Z334">
        <v>0</v>
      </c>
      <c r="AA334">
        <v>0</v>
      </c>
      <c r="AB334">
        <v>0</v>
      </c>
      <c r="AC334">
        <v>0</v>
      </c>
      <c r="AD334">
        <v>0</v>
      </c>
      <c r="AE334">
        <v>0</v>
      </c>
      <c r="AF334">
        <v>0</v>
      </c>
      <c r="AG334" s="28">
        <v>0</v>
      </c>
      <c r="AH334" s="28">
        <v>0</v>
      </c>
      <c r="AI334" s="28">
        <v>0</v>
      </c>
      <c r="AJ334" s="28">
        <v>0</v>
      </c>
      <c r="AK334" s="29">
        <f t="shared" si="80"/>
        <v>0</v>
      </c>
      <c r="AL334" s="30">
        <f t="shared" si="81"/>
        <v>0</v>
      </c>
      <c r="AM334" s="27">
        <v>0</v>
      </c>
      <c r="AN334" s="27">
        <v>0</v>
      </c>
      <c r="AO334" s="27">
        <v>0</v>
      </c>
      <c r="AP334" s="27">
        <v>0</v>
      </c>
      <c r="AQ334" s="27">
        <v>0</v>
      </c>
      <c r="AR334" s="27">
        <v>0</v>
      </c>
      <c r="AS334" s="31">
        <f t="shared" si="82"/>
        <v>0</v>
      </c>
      <c r="AT334" s="32">
        <f t="shared" si="83"/>
        <v>0</v>
      </c>
      <c r="AU334" s="24">
        <v>0</v>
      </c>
      <c r="AV334" s="24">
        <v>0</v>
      </c>
      <c r="AW334" s="24">
        <v>1</v>
      </c>
      <c r="AX334" s="24">
        <v>0</v>
      </c>
      <c r="AY334" s="24">
        <v>0</v>
      </c>
      <c r="AZ334" s="25">
        <f t="shared" si="84"/>
        <v>1</v>
      </c>
      <c r="BA334" s="26">
        <f t="shared" si="85"/>
        <v>1</v>
      </c>
      <c r="BB334" s="23">
        <f t="shared" si="86"/>
        <v>1</v>
      </c>
      <c r="BC334" s="20">
        <f t="shared" si="87"/>
        <v>1</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s="21">
        <v>1</v>
      </c>
      <c r="CR334" s="22">
        <v>0</v>
      </c>
      <c r="CS334" s="20">
        <v>1</v>
      </c>
      <c r="CT334" s="22">
        <v>0</v>
      </c>
      <c r="CU334" s="22">
        <v>0</v>
      </c>
      <c r="CV334" s="22">
        <v>0</v>
      </c>
      <c r="CW334" s="21">
        <v>0</v>
      </c>
      <c r="CX334" s="22">
        <v>0</v>
      </c>
      <c r="CY334" s="22">
        <v>0</v>
      </c>
      <c r="CZ334" s="21">
        <v>0</v>
      </c>
      <c r="DA334" s="22">
        <v>0</v>
      </c>
      <c r="DB334" s="22">
        <v>0</v>
      </c>
      <c r="DC334" s="21">
        <v>0</v>
      </c>
      <c r="DD334" s="22">
        <v>0</v>
      </c>
      <c r="DE334" s="22">
        <v>0</v>
      </c>
      <c r="DF334" s="22">
        <v>0</v>
      </c>
      <c r="DG334" s="21">
        <v>0</v>
      </c>
      <c r="DH334" s="21">
        <v>0</v>
      </c>
      <c r="DI334" s="21">
        <v>0</v>
      </c>
      <c r="DJ334" s="22">
        <v>0</v>
      </c>
      <c r="DK334" s="22">
        <v>0</v>
      </c>
      <c r="DL334" s="22">
        <v>0</v>
      </c>
      <c r="DM334" s="21">
        <v>0</v>
      </c>
      <c r="DN334" s="22">
        <v>0</v>
      </c>
      <c r="DO334" s="22">
        <v>0</v>
      </c>
      <c r="DP334" s="22">
        <v>0</v>
      </c>
      <c r="DQ334" s="21">
        <v>0</v>
      </c>
      <c r="DR334" s="19">
        <f t="shared" si="88"/>
        <v>0</v>
      </c>
      <c r="DS334" s="19">
        <f t="shared" si="89"/>
        <v>0</v>
      </c>
      <c r="DT334" s="20">
        <f t="shared" si="90"/>
        <v>1</v>
      </c>
      <c r="DU334" s="19">
        <f t="shared" si="91"/>
        <v>0</v>
      </c>
      <c r="DV334" s="19">
        <f t="shared" si="92"/>
        <v>0</v>
      </c>
      <c r="DW334" s="19">
        <f t="shared" si="93"/>
        <v>0</v>
      </c>
      <c r="DX334" s="19">
        <f t="shared" si="94"/>
        <v>0</v>
      </c>
      <c r="DY334" s="19">
        <f t="shared" si="95"/>
        <v>0</v>
      </c>
    </row>
    <row r="335" spans="1:129" ht="14.5" customHeight="1" x14ac:dyDescent="0.35">
      <c r="A335">
        <v>2595</v>
      </c>
      <c r="B335" t="s">
        <v>2271</v>
      </c>
      <c r="C335" t="s">
        <v>2272</v>
      </c>
      <c r="D335" t="s">
        <v>2273</v>
      </c>
      <c r="E335" t="s">
        <v>2274</v>
      </c>
      <c r="F335" t="s">
        <v>607</v>
      </c>
      <c r="G335" t="s">
        <v>2275</v>
      </c>
      <c r="H335" t="s">
        <v>1957</v>
      </c>
      <c r="I335">
        <v>2021</v>
      </c>
      <c r="J335" t="s">
        <v>2276</v>
      </c>
      <c r="K335" t="s">
        <v>2277</v>
      </c>
      <c r="L335">
        <v>15</v>
      </c>
      <c r="O335" t="s">
        <v>926</v>
      </c>
      <c r="P335" t="s">
        <v>123</v>
      </c>
      <c r="Q335" t="s">
        <v>2278</v>
      </c>
      <c r="R335" t="s">
        <v>140</v>
      </c>
      <c r="S335" t="s">
        <v>377</v>
      </c>
      <c r="T335" t="s">
        <v>378</v>
      </c>
      <c r="U335" t="s">
        <v>615</v>
      </c>
      <c r="V335">
        <v>0</v>
      </c>
      <c r="W335">
        <v>0</v>
      </c>
      <c r="X335">
        <v>0</v>
      </c>
      <c r="Y335">
        <v>0</v>
      </c>
      <c r="Z335">
        <v>0</v>
      </c>
      <c r="AA335">
        <v>0</v>
      </c>
      <c r="AB335">
        <v>0</v>
      </c>
      <c r="AC335">
        <v>0</v>
      </c>
      <c r="AD335">
        <v>0</v>
      </c>
      <c r="AE335">
        <v>0</v>
      </c>
      <c r="AF335">
        <v>0</v>
      </c>
      <c r="AG335" s="28">
        <v>0</v>
      </c>
      <c r="AH335" s="28">
        <v>0</v>
      </c>
      <c r="AI335" s="28">
        <v>0</v>
      </c>
      <c r="AJ335" s="28">
        <v>0</v>
      </c>
      <c r="AK335" s="29">
        <f t="shared" si="80"/>
        <v>0</v>
      </c>
      <c r="AL335" s="30">
        <f t="shared" si="81"/>
        <v>0</v>
      </c>
      <c r="AM335" s="27">
        <v>0</v>
      </c>
      <c r="AN335" s="27">
        <v>0</v>
      </c>
      <c r="AO335" s="27">
        <v>0</v>
      </c>
      <c r="AP335" s="27">
        <v>0</v>
      </c>
      <c r="AQ335" s="27">
        <v>0</v>
      </c>
      <c r="AR335" s="27">
        <v>0</v>
      </c>
      <c r="AS335" s="31">
        <f t="shared" si="82"/>
        <v>0</v>
      </c>
      <c r="AT335" s="32">
        <f t="shared" si="83"/>
        <v>0</v>
      </c>
      <c r="AU335" s="24">
        <v>1</v>
      </c>
      <c r="AV335" s="24">
        <v>0</v>
      </c>
      <c r="AW335" s="24">
        <v>0</v>
      </c>
      <c r="AX335" s="24">
        <v>0</v>
      </c>
      <c r="AY335" s="24">
        <v>0</v>
      </c>
      <c r="AZ335" s="25">
        <f t="shared" si="84"/>
        <v>1</v>
      </c>
      <c r="BA335" s="26">
        <f t="shared" si="85"/>
        <v>1</v>
      </c>
      <c r="BB335" s="23">
        <f t="shared" si="86"/>
        <v>1</v>
      </c>
      <c r="BC335" s="20">
        <f t="shared" si="87"/>
        <v>1</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0</v>
      </c>
      <c r="CE335">
        <v>0</v>
      </c>
      <c r="CF335">
        <v>0</v>
      </c>
      <c r="CG335">
        <v>0</v>
      </c>
      <c r="CH335">
        <v>0</v>
      </c>
      <c r="CI335">
        <v>0</v>
      </c>
      <c r="CJ335">
        <v>0</v>
      </c>
      <c r="CK335">
        <v>0</v>
      </c>
      <c r="CL335">
        <v>0</v>
      </c>
      <c r="CM335">
        <v>0</v>
      </c>
      <c r="CN335">
        <v>0</v>
      </c>
      <c r="CO335">
        <v>0</v>
      </c>
      <c r="CP335">
        <v>0</v>
      </c>
      <c r="CQ335" s="21">
        <v>0</v>
      </c>
      <c r="CR335" s="22">
        <v>0</v>
      </c>
      <c r="CS335" s="20">
        <v>0</v>
      </c>
      <c r="CT335" s="22">
        <v>0</v>
      </c>
      <c r="CU335" s="22">
        <v>0</v>
      </c>
      <c r="CV335" s="22">
        <v>0</v>
      </c>
      <c r="CW335" s="21">
        <v>0</v>
      </c>
      <c r="CX335" s="22">
        <v>0</v>
      </c>
      <c r="CY335" s="22">
        <v>0</v>
      </c>
      <c r="CZ335" s="21">
        <v>0</v>
      </c>
      <c r="DA335" s="22">
        <v>0</v>
      </c>
      <c r="DB335" s="22">
        <v>0</v>
      </c>
      <c r="DC335" s="21">
        <v>1</v>
      </c>
      <c r="DD335" s="22">
        <v>0</v>
      </c>
      <c r="DE335" s="22">
        <v>0</v>
      </c>
      <c r="DF335" s="22">
        <v>1</v>
      </c>
      <c r="DG335" s="21">
        <v>0</v>
      </c>
      <c r="DH335" s="21">
        <v>0</v>
      </c>
      <c r="DI335" s="21">
        <v>0</v>
      </c>
      <c r="DJ335" s="22">
        <v>0</v>
      </c>
      <c r="DK335" s="22">
        <v>0</v>
      </c>
      <c r="DL335" s="22">
        <v>0</v>
      </c>
      <c r="DM335" s="21">
        <v>0</v>
      </c>
      <c r="DN335" s="22">
        <v>0</v>
      </c>
      <c r="DO335" s="22">
        <v>0</v>
      </c>
      <c r="DP335" s="22">
        <v>0</v>
      </c>
      <c r="DQ335" s="21">
        <v>0</v>
      </c>
      <c r="DR335" s="19">
        <f t="shared" si="88"/>
        <v>0</v>
      </c>
      <c r="DS335" s="19">
        <f t="shared" si="89"/>
        <v>0</v>
      </c>
      <c r="DT335" s="20">
        <f t="shared" si="90"/>
        <v>0</v>
      </c>
      <c r="DU335" s="19">
        <f t="shared" si="91"/>
        <v>0</v>
      </c>
      <c r="DV335" s="19">
        <f t="shared" si="92"/>
        <v>0</v>
      </c>
      <c r="DW335" s="19">
        <f t="shared" si="93"/>
        <v>0</v>
      </c>
      <c r="DX335" s="19">
        <f t="shared" si="94"/>
        <v>0</v>
      </c>
      <c r="DY335" s="19">
        <f t="shared" si="95"/>
        <v>0</v>
      </c>
    </row>
    <row r="336" spans="1:129" ht="14.5" customHeight="1" x14ac:dyDescent="0.35">
      <c r="A336">
        <v>2763</v>
      </c>
      <c r="B336" t="s">
        <v>244</v>
      </c>
      <c r="C336" t="s">
        <v>3375</v>
      </c>
      <c r="D336" t="s">
        <v>3376</v>
      </c>
      <c r="E336" t="s">
        <v>3377</v>
      </c>
      <c r="F336" t="s">
        <v>3363</v>
      </c>
      <c r="G336" t="s">
        <v>3372</v>
      </c>
      <c r="H336" t="s">
        <v>2519</v>
      </c>
      <c r="I336">
        <v>2021</v>
      </c>
      <c r="J336" t="s">
        <v>3378</v>
      </c>
      <c r="K336" t="s">
        <v>3379</v>
      </c>
      <c r="P336" t="s">
        <v>192</v>
      </c>
      <c r="Q336" t="s">
        <v>3380</v>
      </c>
      <c r="R336" t="s">
        <v>140</v>
      </c>
      <c r="S336" t="s">
        <v>377</v>
      </c>
      <c r="T336" t="s">
        <v>2809</v>
      </c>
      <c r="U336" t="s">
        <v>2810</v>
      </c>
      <c r="V336">
        <v>0</v>
      </c>
      <c r="W336">
        <v>0</v>
      </c>
      <c r="X336">
        <v>0</v>
      </c>
      <c r="Y336">
        <v>0</v>
      </c>
      <c r="Z336">
        <v>0</v>
      </c>
      <c r="AA336">
        <v>0</v>
      </c>
      <c r="AB336">
        <v>0</v>
      </c>
      <c r="AC336">
        <v>0</v>
      </c>
      <c r="AD336">
        <v>0</v>
      </c>
      <c r="AE336">
        <v>0</v>
      </c>
      <c r="AF336">
        <v>1</v>
      </c>
      <c r="AG336" s="28">
        <v>0</v>
      </c>
      <c r="AH336" s="28">
        <v>0</v>
      </c>
      <c r="AI336" s="28">
        <v>0</v>
      </c>
      <c r="AJ336" s="28">
        <v>0</v>
      </c>
      <c r="AK336" s="29">
        <f t="shared" si="80"/>
        <v>0</v>
      </c>
      <c r="AL336" s="30">
        <f t="shared" si="81"/>
        <v>0</v>
      </c>
      <c r="AM336" s="27">
        <v>0</v>
      </c>
      <c r="AN336" s="27">
        <v>0</v>
      </c>
      <c r="AO336" s="27">
        <v>0</v>
      </c>
      <c r="AP336" s="27">
        <v>0</v>
      </c>
      <c r="AQ336" s="27">
        <v>0</v>
      </c>
      <c r="AR336" s="27">
        <v>0</v>
      </c>
      <c r="AS336" s="31">
        <f t="shared" si="82"/>
        <v>0</v>
      </c>
      <c r="AT336" s="32">
        <f t="shared" si="83"/>
        <v>0</v>
      </c>
      <c r="AU336" s="24">
        <v>1</v>
      </c>
      <c r="AV336" s="24">
        <v>0</v>
      </c>
      <c r="AW336" s="24">
        <v>0</v>
      </c>
      <c r="AX336" s="24">
        <v>0</v>
      </c>
      <c r="AY336" s="24">
        <v>0</v>
      </c>
      <c r="AZ336" s="25">
        <f t="shared" si="84"/>
        <v>1</v>
      </c>
      <c r="BA336" s="26">
        <f t="shared" si="85"/>
        <v>1</v>
      </c>
      <c r="BB336" s="23">
        <f t="shared" si="86"/>
        <v>1</v>
      </c>
      <c r="BC336" s="20">
        <f t="shared" si="87"/>
        <v>1</v>
      </c>
      <c r="BD336">
        <v>0</v>
      </c>
      <c r="BE336">
        <v>0</v>
      </c>
      <c r="BF336">
        <v>0</v>
      </c>
      <c r="BG336">
        <v>0</v>
      </c>
      <c r="BH336">
        <v>0</v>
      </c>
      <c r="BI336">
        <v>0</v>
      </c>
      <c r="BJ336">
        <v>0</v>
      </c>
      <c r="BK336">
        <v>0</v>
      </c>
      <c r="BL336">
        <v>0</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s="21">
        <v>0</v>
      </c>
      <c r="CR336" s="22">
        <v>0</v>
      </c>
      <c r="CS336" s="20">
        <v>0</v>
      </c>
      <c r="CT336" s="22">
        <v>0</v>
      </c>
      <c r="CU336" s="22">
        <v>0</v>
      </c>
      <c r="CV336" s="22">
        <v>0</v>
      </c>
      <c r="CW336" s="21">
        <v>0</v>
      </c>
      <c r="CX336" s="22">
        <v>0</v>
      </c>
      <c r="CY336" s="22">
        <v>0</v>
      </c>
      <c r="CZ336" s="21">
        <v>0</v>
      </c>
      <c r="DA336" s="22">
        <v>0</v>
      </c>
      <c r="DB336" s="22">
        <v>0</v>
      </c>
      <c r="DC336" s="21">
        <v>1</v>
      </c>
      <c r="DD336" s="22">
        <v>1</v>
      </c>
      <c r="DE336" s="22">
        <v>0</v>
      </c>
      <c r="DF336" s="22">
        <v>0</v>
      </c>
      <c r="DG336" s="21">
        <v>0</v>
      </c>
      <c r="DH336" s="21">
        <v>0</v>
      </c>
      <c r="DI336" s="21">
        <v>0</v>
      </c>
      <c r="DJ336" s="22">
        <v>0</v>
      </c>
      <c r="DK336" s="22">
        <v>0</v>
      </c>
      <c r="DL336" s="22">
        <v>0</v>
      </c>
      <c r="DM336" s="21">
        <v>0</v>
      </c>
      <c r="DN336" s="22">
        <v>0</v>
      </c>
      <c r="DO336" s="22">
        <v>0</v>
      </c>
      <c r="DP336" s="22">
        <v>0</v>
      </c>
      <c r="DQ336" s="21">
        <v>0</v>
      </c>
      <c r="DR336" s="19">
        <f t="shared" si="88"/>
        <v>0</v>
      </c>
      <c r="DS336" s="19">
        <f t="shared" si="89"/>
        <v>0</v>
      </c>
      <c r="DT336" s="20">
        <f t="shared" si="90"/>
        <v>0</v>
      </c>
      <c r="DU336" s="19">
        <f t="shared" si="91"/>
        <v>0</v>
      </c>
      <c r="DV336" s="19">
        <f t="shared" si="92"/>
        <v>0</v>
      </c>
      <c r="DW336" s="19">
        <f t="shared" si="93"/>
        <v>0</v>
      </c>
      <c r="DX336" s="19">
        <f t="shared" si="94"/>
        <v>0</v>
      </c>
      <c r="DY336" s="19">
        <f t="shared" si="95"/>
        <v>0</v>
      </c>
    </row>
    <row r="337" spans="1:129" ht="14.5" customHeight="1" x14ac:dyDescent="0.35">
      <c r="A337">
        <v>2761</v>
      </c>
      <c r="B337" t="s">
        <v>3359</v>
      </c>
      <c r="C337" t="s">
        <v>3360</v>
      </c>
      <c r="D337" t="s">
        <v>3361</v>
      </c>
      <c r="E337" t="s">
        <v>3362</v>
      </c>
      <c r="F337" t="s">
        <v>3363</v>
      </c>
      <c r="G337" t="s">
        <v>3364</v>
      </c>
      <c r="H337" t="s">
        <v>373</v>
      </c>
      <c r="I337">
        <v>2021</v>
      </c>
      <c r="J337" t="s">
        <v>3365</v>
      </c>
      <c r="K337" t="s">
        <v>3366</v>
      </c>
      <c r="P337" t="s">
        <v>192</v>
      </c>
      <c r="Q337" t="s">
        <v>3367</v>
      </c>
      <c r="R337" s="53" t="s">
        <v>140</v>
      </c>
      <c r="S337" t="s">
        <v>377</v>
      </c>
      <c r="T337" t="s">
        <v>378</v>
      </c>
      <c r="U337" s="55" t="s">
        <v>3368</v>
      </c>
      <c r="V337">
        <v>0</v>
      </c>
      <c r="W337">
        <v>0</v>
      </c>
      <c r="X337">
        <v>0</v>
      </c>
      <c r="Y337">
        <v>0</v>
      </c>
      <c r="Z337">
        <v>0</v>
      </c>
      <c r="AA337">
        <v>0</v>
      </c>
      <c r="AB337">
        <v>0</v>
      </c>
      <c r="AC337">
        <v>0</v>
      </c>
      <c r="AD337">
        <v>0</v>
      </c>
      <c r="AE337">
        <v>0</v>
      </c>
      <c r="AF337">
        <v>1</v>
      </c>
      <c r="AG337" s="28">
        <v>0</v>
      </c>
      <c r="AH337" s="28">
        <v>0</v>
      </c>
      <c r="AI337" s="28">
        <v>0</v>
      </c>
      <c r="AJ337" s="28">
        <v>0</v>
      </c>
      <c r="AK337" s="29">
        <f t="shared" si="80"/>
        <v>0</v>
      </c>
      <c r="AL337" s="30">
        <f t="shared" si="81"/>
        <v>0</v>
      </c>
      <c r="AM337" s="27">
        <v>0</v>
      </c>
      <c r="AN337" s="27">
        <v>0</v>
      </c>
      <c r="AO337" s="27">
        <v>0</v>
      </c>
      <c r="AP337" s="27">
        <v>0</v>
      </c>
      <c r="AQ337" s="27">
        <v>0</v>
      </c>
      <c r="AR337" s="27">
        <v>0</v>
      </c>
      <c r="AS337" s="31">
        <f t="shared" si="82"/>
        <v>0</v>
      </c>
      <c r="AT337" s="32">
        <f t="shared" si="83"/>
        <v>0</v>
      </c>
      <c r="AU337" s="24">
        <v>1</v>
      </c>
      <c r="AV337" s="24">
        <v>0</v>
      </c>
      <c r="AW337" s="24">
        <v>0</v>
      </c>
      <c r="AX337" s="24">
        <v>0</v>
      </c>
      <c r="AY337" s="24">
        <v>0</v>
      </c>
      <c r="AZ337" s="25">
        <f t="shared" si="84"/>
        <v>1</v>
      </c>
      <c r="BA337" s="26">
        <f t="shared" si="85"/>
        <v>1</v>
      </c>
      <c r="BB337" s="23">
        <f t="shared" si="86"/>
        <v>1</v>
      </c>
      <c r="BC337" s="20">
        <f t="shared" si="87"/>
        <v>1</v>
      </c>
      <c r="BD337">
        <v>0</v>
      </c>
      <c r="BE337">
        <v>0</v>
      </c>
      <c r="BF337">
        <v>0</v>
      </c>
      <c r="BG337">
        <v>0</v>
      </c>
      <c r="BH337">
        <v>0</v>
      </c>
      <c r="BI337">
        <v>0</v>
      </c>
      <c r="BJ337">
        <v>0</v>
      </c>
      <c r="BK337">
        <v>0</v>
      </c>
      <c r="BL337">
        <v>0</v>
      </c>
      <c r="BM337">
        <v>0</v>
      </c>
      <c r="BN337">
        <v>0</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s="21">
        <v>0</v>
      </c>
      <c r="CR337" s="22">
        <v>0</v>
      </c>
      <c r="CS337" s="20">
        <v>0</v>
      </c>
      <c r="CT337" s="22">
        <v>0</v>
      </c>
      <c r="CU337" s="22">
        <v>0</v>
      </c>
      <c r="CV337" s="22">
        <v>0</v>
      </c>
      <c r="CW337" s="21">
        <v>0</v>
      </c>
      <c r="CX337" s="22">
        <v>0</v>
      </c>
      <c r="CY337" s="22">
        <v>0</v>
      </c>
      <c r="CZ337" s="21">
        <v>0</v>
      </c>
      <c r="DA337" s="22">
        <v>0</v>
      </c>
      <c r="DB337" s="22">
        <v>0</v>
      </c>
      <c r="DC337" s="21">
        <v>1</v>
      </c>
      <c r="DD337" s="22">
        <v>0</v>
      </c>
      <c r="DE337" s="22">
        <v>0</v>
      </c>
      <c r="DF337" s="22">
        <v>1</v>
      </c>
      <c r="DG337" s="21">
        <v>0</v>
      </c>
      <c r="DH337" s="21">
        <v>0</v>
      </c>
      <c r="DI337" s="21">
        <v>0</v>
      </c>
      <c r="DJ337" s="22">
        <v>0</v>
      </c>
      <c r="DK337" s="22">
        <v>0</v>
      </c>
      <c r="DL337" s="22">
        <v>0</v>
      </c>
      <c r="DM337" s="21">
        <v>0</v>
      </c>
      <c r="DN337" s="22">
        <v>0</v>
      </c>
      <c r="DO337" s="22">
        <v>0</v>
      </c>
      <c r="DP337" s="22">
        <v>0</v>
      </c>
      <c r="DQ337" s="21">
        <v>0</v>
      </c>
      <c r="DR337" s="19">
        <f t="shared" si="88"/>
        <v>0</v>
      </c>
      <c r="DS337" s="19">
        <f t="shared" si="89"/>
        <v>0</v>
      </c>
      <c r="DT337" s="20">
        <f t="shared" si="90"/>
        <v>0</v>
      </c>
      <c r="DU337" s="19">
        <f t="shared" si="91"/>
        <v>0</v>
      </c>
      <c r="DV337" s="19">
        <f t="shared" si="92"/>
        <v>0</v>
      </c>
      <c r="DW337" s="19">
        <f t="shared" si="93"/>
        <v>0</v>
      </c>
      <c r="DX337" s="19">
        <f t="shared" si="94"/>
        <v>0</v>
      </c>
      <c r="DY337" s="19">
        <f t="shared" si="95"/>
        <v>0</v>
      </c>
    </row>
    <row r="338" spans="1:129" ht="14.5" customHeight="1" x14ac:dyDescent="0.35">
      <c r="A338">
        <v>2835</v>
      </c>
      <c r="B338" t="s">
        <v>244</v>
      </c>
      <c r="C338" t="s">
        <v>3726</v>
      </c>
      <c r="D338" t="s">
        <v>3727</v>
      </c>
      <c r="E338" t="s">
        <v>3728</v>
      </c>
      <c r="F338" t="s">
        <v>3729</v>
      </c>
      <c r="G338" t="s">
        <v>3730</v>
      </c>
      <c r="H338" t="s">
        <v>2364</v>
      </c>
      <c r="I338">
        <v>2021</v>
      </c>
      <c r="J338" t="s">
        <v>3731</v>
      </c>
      <c r="K338" t="s">
        <v>3721</v>
      </c>
      <c r="L338">
        <v>117</v>
      </c>
      <c r="M338">
        <v>1</v>
      </c>
      <c r="N338" t="s">
        <v>3732</v>
      </c>
      <c r="O338" t="s">
        <v>3723</v>
      </c>
      <c r="P338" t="s">
        <v>192</v>
      </c>
      <c r="Q338" t="s">
        <v>3733</v>
      </c>
      <c r="R338" t="s">
        <v>125</v>
      </c>
      <c r="S338" t="s">
        <v>126</v>
      </c>
      <c r="T338" t="s">
        <v>172</v>
      </c>
      <c r="U338" t="s">
        <v>3725</v>
      </c>
      <c r="V338">
        <v>1</v>
      </c>
      <c r="W338">
        <v>0</v>
      </c>
      <c r="X338">
        <v>1</v>
      </c>
      <c r="Y338">
        <v>0</v>
      </c>
      <c r="Z338">
        <v>0</v>
      </c>
      <c r="AA338">
        <v>0</v>
      </c>
      <c r="AB338">
        <v>0</v>
      </c>
      <c r="AC338">
        <v>0</v>
      </c>
      <c r="AD338">
        <v>0</v>
      </c>
      <c r="AE338">
        <v>0</v>
      </c>
      <c r="AF338">
        <v>0</v>
      </c>
      <c r="AG338" s="28">
        <v>0</v>
      </c>
      <c r="AH338" s="28">
        <v>0</v>
      </c>
      <c r="AI338" s="28">
        <v>0</v>
      </c>
      <c r="AJ338" s="28">
        <v>0</v>
      </c>
      <c r="AK338" s="29">
        <f t="shared" si="80"/>
        <v>0</v>
      </c>
      <c r="AL338" s="30">
        <f t="shared" si="81"/>
        <v>0</v>
      </c>
      <c r="AM338" s="27">
        <v>0</v>
      </c>
      <c r="AN338" s="27">
        <v>0</v>
      </c>
      <c r="AO338" s="27">
        <v>0</v>
      </c>
      <c r="AP338" s="27">
        <v>0</v>
      </c>
      <c r="AQ338" s="27">
        <v>0</v>
      </c>
      <c r="AR338" s="27">
        <v>0</v>
      </c>
      <c r="AS338" s="31">
        <f t="shared" si="82"/>
        <v>0</v>
      </c>
      <c r="AT338" s="32">
        <f t="shared" si="83"/>
        <v>0</v>
      </c>
      <c r="AU338" s="24">
        <v>0</v>
      </c>
      <c r="AV338" s="24">
        <v>0</v>
      </c>
      <c r="AW338" s="24">
        <v>0</v>
      </c>
      <c r="AX338" s="24">
        <v>0</v>
      </c>
      <c r="AY338" s="24">
        <v>1</v>
      </c>
      <c r="AZ338" s="25">
        <f t="shared" si="84"/>
        <v>1</v>
      </c>
      <c r="BA338" s="26">
        <f t="shared" si="85"/>
        <v>1</v>
      </c>
      <c r="BB338" s="23">
        <f t="shared" si="86"/>
        <v>1</v>
      </c>
      <c r="BC338" s="20">
        <f t="shared" si="87"/>
        <v>1</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0</v>
      </c>
      <c r="CA338">
        <v>0</v>
      </c>
      <c r="CB338">
        <v>0</v>
      </c>
      <c r="CC338">
        <v>0</v>
      </c>
      <c r="CD338">
        <v>0</v>
      </c>
      <c r="CE338">
        <v>0</v>
      </c>
      <c r="CF338">
        <v>0</v>
      </c>
      <c r="CG338">
        <v>0</v>
      </c>
      <c r="CH338">
        <v>0</v>
      </c>
      <c r="CI338">
        <v>0</v>
      </c>
      <c r="CJ338">
        <v>0</v>
      </c>
      <c r="CK338">
        <v>0</v>
      </c>
      <c r="CL338">
        <v>0</v>
      </c>
      <c r="CM338">
        <v>0</v>
      </c>
      <c r="CN338">
        <v>0</v>
      </c>
      <c r="CO338">
        <v>0</v>
      </c>
      <c r="CP338">
        <v>0</v>
      </c>
      <c r="CQ338" s="21">
        <v>1</v>
      </c>
      <c r="CR338" s="22">
        <v>0</v>
      </c>
      <c r="CS338" s="20">
        <v>0</v>
      </c>
      <c r="CT338" s="22">
        <v>0</v>
      </c>
      <c r="CU338" s="22">
        <v>0</v>
      </c>
      <c r="CV338" s="22">
        <v>1</v>
      </c>
      <c r="CW338" s="21">
        <v>0</v>
      </c>
      <c r="CX338" s="22">
        <v>0</v>
      </c>
      <c r="CY338" s="22">
        <v>0</v>
      </c>
      <c r="CZ338" s="21">
        <v>0</v>
      </c>
      <c r="DA338" s="22">
        <v>0</v>
      </c>
      <c r="DB338" s="22">
        <v>0</v>
      </c>
      <c r="DC338" s="21">
        <v>0</v>
      </c>
      <c r="DD338" s="22">
        <v>0</v>
      </c>
      <c r="DE338" s="22">
        <v>0</v>
      </c>
      <c r="DF338" s="22">
        <v>0</v>
      </c>
      <c r="DG338" s="21">
        <v>0</v>
      </c>
      <c r="DH338" s="21">
        <v>0</v>
      </c>
      <c r="DI338" s="21">
        <v>0</v>
      </c>
      <c r="DJ338" s="22">
        <v>0</v>
      </c>
      <c r="DK338" s="22">
        <v>0</v>
      </c>
      <c r="DL338" s="22">
        <v>0</v>
      </c>
      <c r="DM338" s="21">
        <v>0</v>
      </c>
      <c r="DN338" s="22">
        <v>0</v>
      </c>
      <c r="DO338" s="22">
        <v>0</v>
      </c>
      <c r="DP338" s="22">
        <v>0</v>
      </c>
      <c r="DQ338" s="21">
        <v>0</v>
      </c>
      <c r="DR338" s="19">
        <f t="shared" si="88"/>
        <v>0</v>
      </c>
      <c r="DS338" s="19">
        <f t="shared" si="89"/>
        <v>1</v>
      </c>
      <c r="DT338" s="20">
        <f t="shared" si="90"/>
        <v>0</v>
      </c>
      <c r="DU338" s="19">
        <f t="shared" si="91"/>
        <v>0</v>
      </c>
      <c r="DV338" s="19">
        <f t="shared" si="92"/>
        <v>0</v>
      </c>
      <c r="DW338" s="19">
        <f t="shared" si="93"/>
        <v>0</v>
      </c>
      <c r="DX338" s="19">
        <f t="shared" si="94"/>
        <v>0</v>
      </c>
      <c r="DY338" s="19">
        <f t="shared" si="95"/>
        <v>0</v>
      </c>
    </row>
    <row r="339" spans="1:129" ht="14.5" customHeight="1" x14ac:dyDescent="0.35">
      <c r="A339">
        <v>2834</v>
      </c>
      <c r="B339" t="s">
        <v>244</v>
      </c>
      <c r="C339" t="s">
        <v>3716</v>
      </c>
      <c r="D339" t="s">
        <v>3717</v>
      </c>
      <c r="E339" t="s">
        <v>3718</v>
      </c>
      <c r="F339" t="s">
        <v>3719</v>
      </c>
      <c r="H339" t="s">
        <v>2364</v>
      </c>
      <c r="I339">
        <v>2021</v>
      </c>
      <c r="J339" t="s">
        <v>3720</v>
      </c>
      <c r="K339" t="s">
        <v>3721</v>
      </c>
      <c r="L339">
        <v>117</v>
      </c>
      <c r="M339">
        <v>1</v>
      </c>
      <c r="N339" t="s">
        <v>3722</v>
      </c>
      <c r="O339" t="s">
        <v>3723</v>
      </c>
      <c r="P339" t="s">
        <v>192</v>
      </c>
      <c r="Q339" t="s">
        <v>3724</v>
      </c>
      <c r="R339" t="s">
        <v>125</v>
      </c>
      <c r="S339" t="s">
        <v>126</v>
      </c>
      <c r="T339" t="s">
        <v>172</v>
      </c>
      <c r="U339" t="s">
        <v>3725</v>
      </c>
      <c r="V339">
        <v>1</v>
      </c>
      <c r="W339">
        <v>0</v>
      </c>
      <c r="X339">
        <v>1</v>
      </c>
      <c r="Y339">
        <v>0</v>
      </c>
      <c r="Z339">
        <v>0</v>
      </c>
      <c r="AA339">
        <v>0</v>
      </c>
      <c r="AB339">
        <v>0</v>
      </c>
      <c r="AC339">
        <v>0</v>
      </c>
      <c r="AD339">
        <v>0</v>
      </c>
      <c r="AE339">
        <v>0</v>
      </c>
      <c r="AF339">
        <v>0</v>
      </c>
      <c r="AG339" s="28">
        <v>0</v>
      </c>
      <c r="AH339" s="28">
        <v>0</v>
      </c>
      <c r="AI339" s="28">
        <v>0</v>
      </c>
      <c r="AJ339" s="28">
        <v>0</v>
      </c>
      <c r="AK339" s="29">
        <f t="shared" si="80"/>
        <v>0</v>
      </c>
      <c r="AL339" s="30">
        <f t="shared" si="81"/>
        <v>0</v>
      </c>
      <c r="AM339" s="27">
        <v>0</v>
      </c>
      <c r="AN339" s="27">
        <v>0</v>
      </c>
      <c r="AO339" s="27">
        <v>0</v>
      </c>
      <c r="AP339" s="27">
        <v>0</v>
      </c>
      <c r="AQ339" s="27">
        <v>0</v>
      </c>
      <c r="AR339" s="27">
        <v>0</v>
      </c>
      <c r="AS339" s="31">
        <f t="shared" si="82"/>
        <v>0</v>
      </c>
      <c r="AT339" s="32">
        <f t="shared" si="83"/>
        <v>0</v>
      </c>
      <c r="AU339" s="24">
        <v>0</v>
      </c>
      <c r="AV339" s="24">
        <v>0</v>
      </c>
      <c r="AW339" s="24">
        <v>0</v>
      </c>
      <c r="AX339" s="24">
        <v>0</v>
      </c>
      <c r="AY339" s="24">
        <v>1</v>
      </c>
      <c r="AZ339" s="25">
        <f t="shared" si="84"/>
        <v>1</v>
      </c>
      <c r="BA339" s="26">
        <f t="shared" si="85"/>
        <v>1</v>
      </c>
      <c r="BB339" s="23">
        <f t="shared" si="86"/>
        <v>1</v>
      </c>
      <c r="BC339" s="20">
        <f t="shared" si="87"/>
        <v>1</v>
      </c>
      <c r="BD339">
        <v>0</v>
      </c>
      <c r="BE339">
        <v>0</v>
      </c>
      <c r="BF339">
        <v>0</v>
      </c>
      <c r="BG339">
        <v>0</v>
      </c>
      <c r="BH339">
        <v>0</v>
      </c>
      <c r="BI339">
        <v>0</v>
      </c>
      <c r="BJ339">
        <v>0</v>
      </c>
      <c r="BK339">
        <v>0</v>
      </c>
      <c r="BL339">
        <v>0</v>
      </c>
      <c r="BM339">
        <v>0</v>
      </c>
      <c r="BN339">
        <v>0</v>
      </c>
      <c r="BO339">
        <v>0</v>
      </c>
      <c r="BP339">
        <v>0</v>
      </c>
      <c r="BQ339">
        <v>0</v>
      </c>
      <c r="BR339">
        <v>0</v>
      </c>
      <c r="BS339">
        <v>0</v>
      </c>
      <c r="BT339">
        <v>0</v>
      </c>
      <c r="BU339">
        <v>0</v>
      </c>
      <c r="BV339">
        <v>0</v>
      </c>
      <c r="BW339">
        <v>0</v>
      </c>
      <c r="BX339">
        <v>0</v>
      </c>
      <c r="BY339">
        <v>0</v>
      </c>
      <c r="BZ339">
        <v>0</v>
      </c>
      <c r="CA339">
        <v>0</v>
      </c>
      <c r="CB339">
        <v>0</v>
      </c>
      <c r="CC339">
        <v>0</v>
      </c>
      <c r="CD339">
        <v>0</v>
      </c>
      <c r="CE339">
        <v>0</v>
      </c>
      <c r="CF339">
        <v>0</v>
      </c>
      <c r="CG339">
        <v>0</v>
      </c>
      <c r="CH339">
        <v>0</v>
      </c>
      <c r="CI339">
        <v>0</v>
      </c>
      <c r="CJ339">
        <v>0</v>
      </c>
      <c r="CK339">
        <v>0</v>
      </c>
      <c r="CL339">
        <v>0</v>
      </c>
      <c r="CM339">
        <v>0</v>
      </c>
      <c r="CN339">
        <v>0</v>
      </c>
      <c r="CO339">
        <v>0</v>
      </c>
      <c r="CP339">
        <v>0</v>
      </c>
      <c r="CQ339" s="21">
        <v>1</v>
      </c>
      <c r="CR339" s="22">
        <v>0</v>
      </c>
      <c r="CS339" s="20">
        <v>0</v>
      </c>
      <c r="CT339" s="22">
        <v>0</v>
      </c>
      <c r="CU339" s="22">
        <v>0</v>
      </c>
      <c r="CV339" s="22">
        <v>1</v>
      </c>
      <c r="CW339" s="21">
        <v>0</v>
      </c>
      <c r="CX339" s="22">
        <v>0</v>
      </c>
      <c r="CY339" s="22">
        <v>0</v>
      </c>
      <c r="CZ339" s="21">
        <v>0</v>
      </c>
      <c r="DA339" s="22">
        <v>0</v>
      </c>
      <c r="DB339" s="22">
        <v>0</v>
      </c>
      <c r="DC339" s="21">
        <v>0</v>
      </c>
      <c r="DD339" s="22">
        <v>0</v>
      </c>
      <c r="DE339" s="22">
        <v>0</v>
      </c>
      <c r="DF339" s="22">
        <v>0</v>
      </c>
      <c r="DG339" s="21">
        <v>0</v>
      </c>
      <c r="DH339" s="21">
        <v>0</v>
      </c>
      <c r="DI339" s="21">
        <v>0</v>
      </c>
      <c r="DJ339" s="22">
        <v>0</v>
      </c>
      <c r="DK339" s="22">
        <v>0</v>
      </c>
      <c r="DL339" s="22">
        <v>0</v>
      </c>
      <c r="DM339" s="21">
        <v>0</v>
      </c>
      <c r="DN339" s="22">
        <v>0</v>
      </c>
      <c r="DO339" s="22">
        <v>0</v>
      </c>
      <c r="DP339" s="22">
        <v>0</v>
      </c>
      <c r="DQ339" s="21">
        <v>0</v>
      </c>
      <c r="DR339" s="19">
        <f t="shared" si="88"/>
        <v>0</v>
      </c>
      <c r="DS339" s="19">
        <f t="shared" si="89"/>
        <v>1</v>
      </c>
      <c r="DT339" s="20">
        <f t="shared" si="90"/>
        <v>0</v>
      </c>
      <c r="DU339" s="19">
        <f t="shared" si="91"/>
        <v>0</v>
      </c>
      <c r="DV339" s="19">
        <f t="shared" si="92"/>
        <v>0</v>
      </c>
      <c r="DW339" s="19">
        <f t="shared" si="93"/>
        <v>0</v>
      </c>
      <c r="DX339" s="19">
        <f t="shared" si="94"/>
        <v>0</v>
      </c>
      <c r="DY339" s="19">
        <f t="shared" si="95"/>
        <v>0</v>
      </c>
    </row>
    <row r="340" spans="1:129" ht="14.5" customHeight="1" x14ac:dyDescent="0.35">
      <c r="A340">
        <v>2505</v>
      </c>
      <c r="B340" t="s">
        <v>244</v>
      </c>
      <c r="C340" t="s">
        <v>1481</v>
      </c>
      <c r="D340" t="s">
        <v>1482</v>
      </c>
      <c r="E340" t="s">
        <v>1483</v>
      </c>
      <c r="F340" t="s">
        <v>1484</v>
      </c>
      <c r="G340" t="s">
        <v>1485</v>
      </c>
      <c r="H340" t="s">
        <v>1486</v>
      </c>
      <c r="I340">
        <v>2021</v>
      </c>
      <c r="J340" t="s">
        <v>1487</v>
      </c>
      <c r="K340" t="s">
        <v>356</v>
      </c>
      <c r="L340">
        <v>161</v>
      </c>
      <c r="N340">
        <v>107170</v>
      </c>
      <c r="O340" t="s">
        <v>182</v>
      </c>
      <c r="P340" t="s">
        <v>123</v>
      </c>
      <c r="Q340" t="s">
        <v>1488</v>
      </c>
      <c r="R340" t="s">
        <v>125</v>
      </c>
      <c r="S340" t="s">
        <v>126</v>
      </c>
      <c r="T340" t="s">
        <v>127</v>
      </c>
      <c r="U340" t="s">
        <v>1489</v>
      </c>
      <c r="V340">
        <v>0</v>
      </c>
      <c r="W340">
        <v>0</v>
      </c>
      <c r="X340">
        <v>0</v>
      </c>
      <c r="Y340">
        <v>0</v>
      </c>
      <c r="Z340">
        <v>0</v>
      </c>
      <c r="AA340">
        <v>0</v>
      </c>
      <c r="AB340">
        <v>0</v>
      </c>
      <c r="AC340">
        <v>0</v>
      </c>
      <c r="AD340">
        <v>0</v>
      </c>
      <c r="AE340">
        <v>0</v>
      </c>
      <c r="AF340">
        <v>0</v>
      </c>
      <c r="AG340" s="28">
        <v>0</v>
      </c>
      <c r="AH340" s="28">
        <v>0</v>
      </c>
      <c r="AI340" s="28">
        <v>0</v>
      </c>
      <c r="AJ340" s="28">
        <v>0</v>
      </c>
      <c r="AK340" s="29">
        <f t="shared" si="80"/>
        <v>0</v>
      </c>
      <c r="AL340" s="30">
        <f t="shared" si="81"/>
        <v>0</v>
      </c>
      <c r="AM340" s="27">
        <v>0</v>
      </c>
      <c r="AN340" s="27">
        <v>0</v>
      </c>
      <c r="AO340" s="27">
        <v>0</v>
      </c>
      <c r="AP340" s="27">
        <v>0</v>
      </c>
      <c r="AQ340" s="27">
        <v>0</v>
      </c>
      <c r="AR340" s="27">
        <v>0</v>
      </c>
      <c r="AS340" s="31">
        <f t="shared" si="82"/>
        <v>0</v>
      </c>
      <c r="AT340" s="32">
        <f t="shared" si="83"/>
        <v>0</v>
      </c>
      <c r="AU340" s="24">
        <v>0</v>
      </c>
      <c r="AV340" s="24">
        <v>0</v>
      </c>
      <c r="AW340" s="24">
        <v>1</v>
      </c>
      <c r="AX340" s="24">
        <v>0</v>
      </c>
      <c r="AY340" s="24">
        <v>0</v>
      </c>
      <c r="AZ340" s="25">
        <f t="shared" si="84"/>
        <v>1</v>
      </c>
      <c r="BA340" s="26">
        <f t="shared" si="85"/>
        <v>1</v>
      </c>
      <c r="BB340" s="23">
        <f t="shared" si="86"/>
        <v>1</v>
      </c>
      <c r="BC340" s="20">
        <f t="shared" si="87"/>
        <v>1</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s="21">
        <v>1</v>
      </c>
      <c r="CR340" s="22">
        <v>0</v>
      </c>
      <c r="CS340" s="20">
        <v>1</v>
      </c>
      <c r="CT340" s="22">
        <v>0</v>
      </c>
      <c r="CU340" s="22">
        <v>0</v>
      </c>
      <c r="CV340" s="22">
        <v>0</v>
      </c>
      <c r="CW340" s="21">
        <v>0</v>
      </c>
      <c r="CX340" s="22">
        <v>0</v>
      </c>
      <c r="CY340" s="22">
        <v>0</v>
      </c>
      <c r="CZ340" s="21">
        <v>0</v>
      </c>
      <c r="DA340" s="22">
        <v>0</v>
      </c>
      <c r="DB340" s="22">
        <v>0</v>
      </c>
      <c r="DC340" s="21">
        <v>0</v>
      </c>
      <c r="DD340" s="22">
        <v>0</v>
      </c>
      <c r="DE340" s="22">
        <v>0</v>
      </c>
      <c r="DF340" s="22">
        <v>0</v>
      </c>
      <c r="DG340" s="21">
        <v>0</v>
      </c>
      <c r="DH340" s="21">
        <v>0</v>
      </c>
      <c r="DI340" s="21">
        <v>0</v>
      </c>
      <c r="DJ340" s="22">
        <v>0</v>
      </c>
      <c r="DK340" s="22">
        <v>0</v>
      </c>
      <c r="DL340" s="22">
        <v>0</v>
      </c>
      <c r="DM340" s="21">
        <v>0</v>
      </c>
      <c r="DN340" s="22">
        <v>0</v>
      </c>
      <c r="DO340" s="22">
        <v>0</v>
      </c>
      <c r="DP340" s="22">
        <v>0</v>
      </c>
      <c r="DQ340" s="21">
        <v>0</v>
      </c>
      <c r="DR340" s="19">
        <f t="shared" si="88"/>
        <v>0</v>
      </c>
      <c r="DS340" s="19">
        <f t="shared" si="89"/>
        <v>0</v>
      </c>
      <c r="DT340" s="20">
        <f t="shared" si="90"/>
        <v>1</v>
      </c>
      <c r="DU340" s="19">
        <f t="shared" si="91"/>
        <v>0</v>
      </c>
      <c r="DV340" s="19">
        <f t="shared" si="92"/>
        <v>0</v>
      </c>
      <c r="DW340" s="19">
        <f t="shared" si="93"/>
        <v>0</v>
      </c>
      <c r="DX340" s="19">
        <f t="shared" si="94"/>
        <v>0</v>
      </c>
      <c r="DY340" s="19">
        <f t="shared" si="95"/>
        <v>0</v>
      </c>
    </row>
    <row r="341" spans="1:129" ht="14.5" customHeight="1" x14ac:dyDescent="0.35">
      <c r="A341">
        <v>2790</v>
      </c>
      <c r="B341" t="s">
        <v>3539</v>
      </c>
      <c r="C341" t="s">
        <v>3540</v>
      </c>
      <c r="D341" t="s">
        <v>3541</v>
      </c>
      <c r="E341" t="s">
        <v>3542</v>
      </c>
      <c r="F341" t="s">
        <v>3542</v>
      </c>
      <c r="H341" t="s">
        <v>3543</v>
      </c>
      <c r="I341">
        <v>2021</v>
      </c>
      <c r="J341" t="s">
        <v>3544</v>
      </c>
      <c r="L341">
        <v>96</v>
      </c>
      <c r="N341" t="s">
        <v>3545</v>
      </c>
      <c r="O341" t="s">
        <v>3546</v>
      </c>
      <c r="P341" t="s">
        <v>192</v>
      </c>
      <c r="Q341" t="s">
        <v>3547</v>
      </c>
      <c r="R341" t="s">
        <v>266</v>
      </c>
      <c r="S341" t="s">
        <v>2041</v>
      </c>
      <c r="T341" t="s">
        <v>2042</v>
      </c>
      <c r="U341" t="s">
        <v>3538</v>
      </c>
      <c r="V341">
        <v>0</v>
      </c>
      <c r="W341">
        <v>0</v>
      </c>
      <c r="X341">
        <v>0</v>
      </c>
      <c r="Y341">
        <v>0</v>
      </c>
      <c r="Z341">
        <v>0</v>
      </c>
      <c r="AA341">
        <v>0</v>
      </c>
      <c r="AB341">
        <v>0</v>
      </c>
      <c r="AC341">
        <v>0</v>
      </c>
      <c r="AD341">
        <v>0</v>
      </c>
      <c r="AE341">
        <v>0</v>
      </c>
      <c r="AF341">
        <v>0</v>
      </c>
      <c r="AG341" s="28">
        <v>0</v>
      </c>
      <c r="AH341" s="28">
        <v>0</v>
      </c>
      <c r="AI341" s="28">
        <v>0</v>
      </c>
      <c r="AJ341" s="28">
        <v>1</v>
      </c>
      <c r="AK341" s="29">
        <f t="shared" si="80"/>
        <v>1</v>
      </c>
      <c r="AL341" s="30">
        <f t="shared" si="81"/>
        <v>1</v>
      </c>
      <c r="AM341" s="27">
        <v>0</v>
      </c>
      <c r="AN341" s="27">
        <v>0</v>
      </c>
      <c r="AO341" s="27">
        <v>0</v>
      </c>
      <c r="AP341" s="27">
        <v>0</v>
      </c>
      <c r="AQ341" s="27">
        <v>0</v>
      </c>
      <c r="AR341" s="27">
        <v>0</v>
      </c>
      <c r="AS341" s="31">
        <f t="shared" si="82"/>
        <v>0</v>
      </c>
      <c r="AT341" s="32">
        <f t="shared" si="83"/>
        <v>0</v>
      </c>
      <c r="AU341" s="24">
        <v>0</v>
      </c>
      <c r="AV341" s="24">
        <v>0</v>
      </c>
      <c r="AW341" s="24">
        <v>0</v>
      </c>
      <c r="AX341" s="24">
        <v>0</v>
      </c>
      <c r="AY341" s="24">
        <v>0</v>
      </c>
      <c r="AZ341" s="25">
        <f t="shared" si="84"/>
        <v>0</v>
      </c>
      <c r="BA341" s="26">
        <f t="shared" si="85"/>
        <v>0</v>
      </c>
      <c r="BB341" s="23">
        <f t="shared" si="86"/>
        <v>1</v>
      </c>
      <c r="BC341" s="20">
        <f t="shared" si="87"/>
        <v>1</v>
      </c>
      <c r="BD341">
        <v>0</v>
      </c>
      <c r="BE341">
        <v>0</v>
      </c>
      <c r="BF341">
        <v>0</v>
      </c>
      <c r="BG341">
        <v>0</v>
      </c>
      <c r="BH341">
        <v>0</v>
      </c>
      <c r="BI341">
        <v>0</v>
      </c>
      <c r="BJ341">
        <v>0</v>
      </c>
      <c r="BK341">
        <v>0</v>
      </c>
      <c r="BL341">
        <v>0</v>
      </c>
      <c r="BM341">
        <v>0</v>
      </c>
      <c r="BN341">
        <v>0</v>
      </c>
      <c r="BO341">
        <v>0</v>
      </c>
      <c r="BP341">
        <v>0</v>
      </c>
      <c r="BQ341">
        <v>0</v>
      </c>
      <c r="BR341">
        <v>0</v>
      </c>
      <c r="BS341">
        <v>0</v>
      </c>
      <c r="BT341">
        <v>0</v>
      </c>
      <c r="BU341">
        <v>0</v>
      </c>
      <c r="BV341">
        <v>0</v>
      </c>
      <c r="BW341">
        <v>0</v>
      </c>
      <c r="BX341">
        <v>0</v>
      </c>
      <c r="BY341">
        <v>0</v>
      </c>
      <c r="BZ341">
        <v>0</v>
      </c>
      <c r="CA341">
        <v>0</v>
      </c>
      <c r="CB341">
        <v>0</v>
      </c>
      <c r="CC341">
        <v>0</v>
      </c>
      <c r="CD341">
        <v>0</v>
      </c>
      <c r="CE341">
        <v>0</v>
      </c>
      <c r="CF341">
        <v>0</v>
      </c>
      <c r="CG341">
        <v>0</v>
      </c>
      <c r="CH341">
        <v>0</v>
      </c>
      <c r="CI341">
        <v>0</v>
      </c>
      <c r="CJ341">
        <v>0</v>
      </c>
      <c r="CK341">
        <v>0</v>
      </c>
      <c r="CL341">
        <v>0</v>
      </c>
      <c r="CM341">
        <v>0</v>
      </c>
      <c r="CN341">
        <v>0</v>
      </c>
      <c r="CO341">
        <v>0</v>
      </c>
      <c r="CP341">
        <v>0</v>
      </c>
      <c r="CQ341" s="21">
        <v>0</v>
      </c>
      <c r="CR341" s="22">
        <v>0</v>
      </c>
      <c r="CS341" s="20">
        <v>0</v>
      </c>
      <c r="CT341" s="22">
        <v>0</v>
      </c>
      <c r="CU341" s="22">
        <v>0</v>
      </c>
      <c r="CV341" s="22">
        <v>0</v>
      </c>
      <c r="CW341" s="21">
        <v>1</v>
      </c>
      <c r="CX341" s="22">
        <v>0</v>
      </c>
      <c r="CY341" s="22">
        <v>1</v>
      </c>
      <c r="CZ341" s="21">
        <v>0</v>
      </c>
      <c r="DA341" s="22">
        <v>0</v>
      </c>
      <c r="DB341" s="22">
        <v>0</v>
      </c>
      <c r="DC341" s="21">
        <v>0</v>
      </c>
      <c r="DD341" s="22">
        <v>0</v>
      </c>
      <c r="DE341" s="22">
        <v>0</v>
      </c>
      <c r="DF341" s="22">
        <v>0</v>
      </c>
      <c r="DG341" s="21">
        <v>0</v>
      </c>
      <c r="DH341" s="21">
        <v>0</v>
      </c>
      <c r="DI341" s="21">
        <v>0</v>
      </c>
      <c r="DJ341" s="22">
        <v>0</v>
      </c>
      <c r="DK341" s="22">
        <v>0</v>
      </c>
      <c r="DL341" s="22">
        <v>0</v>
      </c>
      <c r="DM341" s="21">
        <v>0</v>
      </c>
      <c r="DN341" s="22">
        <v>0</v>
      </c>
      <c r="DO341" s="22">
        <v>0</v>
      </c>
      <c r="DP341" s="22">
        <v>0</v>
      </c>
      <c r="DQ341" s="21">
        <v>0</v>
      </c>
      <c r="DR341" s="19">
        <f t="shared" si="88"/>
        <v>0</v>
      </c>
      <c r="DS341" s="19">
        <f t="shared" si="89"/>
        <v>0</v>
      </c>
      <c r="DT341" s="20">
        <f t="shared" si="90"/>
        <v>0</v>
      </c>
      <c r="DU341" s="19">
        <f t="shared" si="91"/>
        <v>0</v>
      </c>
      <c r="DV341" s="19">
        <f t="shared" si="92"/>
        <v>1</v>
      </c>
      <c r="DW341" s="19">
        <f t="shared" si="93"/>
        <v>0</v>
      </c>
      <c r="DX341" s="19">
        <f t="shared" si="94"/>
        <v>0</v>
      </c>
      <c r="DY341" s="19">
        <f t="shared" si="95"/>
        <v>0</v>
      </c>
    </row>
    <row r="342" spans="1:129" ht="14.5" customHeight="1" x14ac:dyDescent="0.35">
      <c r="A342">
        <v>2458</v>
      </c>
      <c r="B342" t="s">
        <v>416</v>
      </c>
      <c r="C342" t="s">
        <v>1059</v>
      </c>
      <c r="D342" t="s">
        <v>1060</v>
      </c>
      <c r="E342" t="s">
        <v>1061</v>
      </c>
      <c r="F342" t="s">
        <v>420</v>
      </c>
      <c r="G342" t="s">
        <v>1062</v>
      </c>
      <c r="H342" t="s">
        <v>1063</v>
      </c>
      <c r="I342">
        <v>2021</v>
      </c>
      <c r="J342" t="s">
        <v>1064</v>
      </c>
      <c r="K342" t="s">
        <v>432</v>
      </c>
      <c r="L342">
        <v>4969</v>
      </c>
      <c r="M342">
        <v>3</v>
      </c>
      <c r="N342" t="s">
        <v>1065</v>
      </c>
      <c r="O342" t="s">
        <v>434</v>
      </c>
      <c r="P342" t="s">
        <v>123</v>
      </c>
      <c r="Q342" t="s">
        <v>1066</v>
      </c>
      <c r="R342" t="s">
        <v>125</v>
      </c>
      <c r="S342" t="s">
        <v>126</v>
      </c>
      <c r="T342" t="s">
        <v>127</v>
      </c>
      <c r="U342" t="s">
        <v>548</v>
      </c>
      <c r="V342">
        <v>0</v>
      </c>
      <c r="W342">
        <v>0</v>
      </c>
      <c r="X342">
        <v>0</v>
      </c>
      <c r="Y342">
        <v>0</v>
      </c>
      <c r="Z342">
        <v>0</v>
      </c>
      <c r="AA342">
        <v>0</v>
      </c>
      <c r="AB342">
        <v>0</v>
      </c>
      <c r="AC342">
        <v>0</v>
      </c>
      <c r="AD342">
        <v>0</v>
      </c>
      <c r="AE342">
        <v>0</v>
      </c>
      <c r="AF342">
        <v>0</v>
      </c>
      <c r="AG342" s="28">
        <v>0</v>
      </c>
      <c r="AH342" s="28">
        <v>0</v>
      </c>
      <c r="AI342" s="28">
        <v>0</v>
      </c>
      <c r="AJ342" s="28">
        <v>0</v>
      </c>
      <c r="AK342" s="29">
        <f t="shared" si="80"/>
        <v>0</v>
      </c>
      <c r="AL342" s="30">
        <f t="shared" si="81"/>
        <v>0</v>
      </c>
      <c r="AM342" s="27">
        <v>0</v>
      </c>
      <c r="AN342" s="27">
        <v>0</v>
      </c>
      <c r="AO342" s="27">
        <v>0</v>
      </c>
      <c r="AP342" s="27">
        <v>0</v>
      </c>
      <c r="AQ342" s="27">
        <v>0</v>
      </c>
      <c r="AR342" s="27">
        <v>0</v>
      </c>
      <c r="AS342" s="31">
        <f t="shared" si="82"/>
        <v>0</v>
      </c>
      <c r="AT342" s="32">
        <f t="shared" si="83"/>
        <v>0</v>
      </c>
      <c r="AU342" s="24">
        <v>0</v>
      </c>
      <c r="AV342" s="24">
        <v>0</v>
      </c>
      <c r="AW342" s="24">
        <v>0</v>
      </c>
      <c r="AX342" s="24">
        <v>0</v>
      </c>
      <c r="AY342" s="24">
        <v>1</v>
      </c>
      <c r="AZ342" s="25">
        <f t="shared" si="84"/>
        <v>1</v>
      </c>
      <c r="BA342" s="26">
        <f t="shared" si="85"/>
        <v>1</v>
      </c>
      <c r="BB342" s="23">
        <f t="shared" si="86"/>
        <v>1</v>
      </c>
      <c r="BC342" s="20">
        <f t="shared" si="87"/>
        <v>1</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0</v>
      </c>
      <c r="CM342">
        <v>0</v>
      </c>
      <c r="CN342">
        <v>0</v>
      </c>
      <c r="CO342">
        <v>0</v>
      </c>
      <c r="CP342">
        <v>0</v>
      </c>
      <c r="CQ342" s="21">
        <v>1</v>
      </c>
      <c r="CR342" s="22">
        <v>0</v>
      </c>
      <c r="CS342" s="20">
        <v>1</v>
      </c>
      <c r="CT342" s="22">
        <v>0</v>
      </c>
      <c r="CU342" s="22">
        <v>0</v>
      </c>
      <c r="CV342" s="22">
        <v>0</v>
      </c>
      <c r="CW342" s="21">
        <v>0</v>
      </c>
      <c r="CX342" s="22">
        <v>0</v>
      </c>
      <c r="CY342" s="22">
        <v>0</v>
      </c>
      <c r="CZ342" s="21">
        <v>0</v>
      </c>
      <c r="DA342" s="22">
        <v>0</v>
      </c>
      <c r="DB342" s="22">
        <v>0</v>
      </c>
      <c r="DC342" s="21">
        <v>0</v>
      </c>
      <c r="DD342" s="22">
        <v>0</v>
      </c>
      <c r="DE342" s="22">
        <v>0</v>
      </c>
      <c r="DF342" s="22">
        <v>0</v>
      </c>
      <c r="DG342" s="21">
        <v>0</v>
      </c>
      <c r="DH342" s="21">
        <v>0</v>
      </c>
      <c r="DI342" s="21">
        <v>0</v>
      </c>
      <c r="DJ342" s="22">
        <v>0</v>
      </c>
      <c r="DK342" s="22">
        <v>0</v>
      </c>
      <c r="DL342" s="22">
        <v>0</v>
      </c>
      <c r="DM342" s="21">
        <v>0</v>
      </c>
      <c r="DN342" s="22">
        <v>0</v>
      </c>
      <c r="DO342" s="22">
        <v>0</v>
      </c>
      <c r="DP342" s="22">
        <v>0</v>
      </c>
      <c r="DQ342" s="21">
        <v>0</v>
      </c>
      <c r="DR342" s="19">
        <f t="shared" si="88"/>
        <v>0</v>
      </c>
      <c r="DS342" s="19">
        <f t="shared" si="89"/>
        <v>0</v>
      </c>
      <c r="DT342" s="20">
        <f t="shared" si="90"/>
        <v>1</v>
      </c>
      <c r="DU342" s="19">
        <f t="shared" si="91"/>
        <v>0</v>
      </c>
      <c r="DV342" s="19">
        <f t="shared" si="92"/>
        <v>0</v>
      </c>
      <c r="DW342" s="19">
        <f t="shared" si="93"/>
        <v>0</v>
      </c>
      <c r="DX342" s="19">
        <f t="shared" si="94"/>
        <v>0</v>
      </c>
      <c r="DY342" s="19">
        <f t="shared" si="95"/>
        <v>0</v>
      </c>
    </row>
    <row r="343" spans="1:129" ht="14.5" customHeight="1" x14ac:dyDescent="0.35">
      <c r="A343">
        <v>2540</v>
      </c>
      <c r="B343" t="s">
        <v>1226</v>
      </c>
      <c r="C343" t="s">
        <v>1798</v>
      </c>
      <c r="D343" t="s">
        <v>1799</v>
      </c>
      <c r="E343" t="s">
        <v>1800</v>
      </c>
      <c r="F343" t="s">
        <v>1801</v>
      </c>
      <c r="G343" t="s">
        <v>1802</v>
      </c>
      <c r="H343" t="s">
        <v>1803</v>
      </c>
      <c r="I343">
        <v>2021</v>
      </c>
      <c r="J343" t="s">
        <v>1804</v>
      </c>
      <c r="K343" t="s">
        <v>1805</v>
      </c>
      <c r="O343" t="s">
        <v>138</v>
      </c>
      <c r="P343" t="s">
        <v>123</v>
      </c>
      <c r="Q343" t="s">
        <v>1806</v>
      </c>
      <c r="R343" t="s">
        <v>125</v>
      </c>
      <c r="S343" t="s">
        <v>126</v>
      </c>
      <c r="T343" t="s">
        <v>127</v>
      </c>
      <c r="U343" t="s">
        <v>1807</v>
      </c>
      <c r="V343">
        <v>0</v>
      </c>
      <c r="W343">
        <v>0</v>
      </c>
      <c r="X343">
        <v>0</v>
      </c>
      <c r="Y343">
        <v>0</v>
      </c>
      <c r="Z343">
        <v>0</v>
      </c>
      <c r="AA343">
        <v>0</v>
      </c>
      <c r="AB343">
        <v>0</v>
      </c>
      <c r="AC343">
        <v>0</v>
      </c>
      <c r="AD343">
        <v>0</v>
      </c>
      <c r="AE343">
        <v>0</v>
      </c>
      <c r="AF343">
        <v>0</v>
      </c>
      <c r="AG343" s="28">
        <v>0</v>
      </c>
      <c r="AH343" s="28">
        <v>0</v>
      </c>
      <c r="AI343" s="28">
        <v>0</v>
      </c>
      <c r="AJ343" s="28">
        <v>0</v>
      </c>
      <c r="AK343" s="29">
        <f t="shared" si="80"/>
        <v>0</v>
      </c>
      <c r="AL343" s="30">
        <f t="shared" si="81"/>
        <v>0</v>
      </c>
      <c r="AM343" s="27">
        <v>0</v>
      </c>
      <c r="AN343" s="27">
        <v>0</v>
      </c>
      <c r="AO343" s="27">
        <v>0</v>
      </c>
      <c r="AP343" s="27">
        <v>1</v>
      </c>
      <c r="AQ343" s="27">
        <v>0</v>
      </c>
      <c r="AR343" s="27">
        <v>0</v>
      </c>
      <c r="AS343" s="31">
        <f t="shared" si="82"/>
        <v>1</v>
      </c>
      <c r="AT343" s="32">
        <f t="shared" si="83"/>
        <v>1</v>
      </c>
      <c r="AU343" s="24">
        <v>0</v>
      </c>
      <c r="AV343" s="24">
        <v>0</v>
      </c>
      <c r="AW343" s="24">
        <v>0</v>
      </c>
      <c r="AX343" s="24">
        <v>0</v>
      </c>
      <c r="AY343" s="24">
        <v>0</v>
      </c>
      <c r="AZ343" s="25">
        <f t="shared" si="84"/>
        <v>0</v>
      </c>
      <c r="BA343" s="26">
        <f t="shared" si="85"/>
        <v>0</v>
      </c>
      <c r="BB343" s="23">
        <f t="shared" si="86"/>
        <v>1</v>
      </c>
      <c r="BC343" s="20">
        <f t="shared" si="87"/>
        <v>1</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0</v>
      </c>
      <c r="CP343">
        <v>0</v>
      </c>
      <c r="CQ343" s="21">
        <v>1</v>
      </c>
      <c r="CR343" s="22">
        <v>0</v>
      </c>
      <c r="CS343" s="20">
        <v>1</v>
      </c>
      <c r="CT343" s="22">
        <v>0</v>
      </c>
      <c r="CU343" s="22">
        <v>0</v>
      </c>
      <c r="CV343" s="22">
        <v>0</v>
      </c>
      <c r="CW343" s="21">
        <v>0</v>
      </c>
      <c r="CX343" s="22">
        <v>0</v>
      </c>
      <c r="CY343" s="22">
        <v>0</v>
      </c>
      <c r="CZ343" s="21">
        <v>0</v>
      </c>
      <c r="DA343" s="22">
        <v>0</v>
      </c>
      <c r="DB343" s="22">
        <v>0</v>
      </c>
      <c r="DC343" s="21">
        <v>0</v>
      </c>
      <c r="DD343" s="22">
        <v>0</v>
      </c>
      <c r="DE343" s="22">
        <v>0</v>
      </c>
      <c r="DF343" s="22">
        <v>0</v>
      </c>
      <c r="DG343" s="21">
        <v>0</v>
      </c>
      <c r="DH343" s="21">
        <v>0</v>
      </c>
      <c r="DI343" s="21">
        <v>0</v>
      </c>
      <c r="DJ343" s="22">
        <v>0</v>
      </c>
      <c r="DK343" s="22">
        <v>0</v>
      </c>
      <c r="DL343" s="22">
        <v>0</v>
      </c>
      <c r="DM343" s="21">
        <v>0</v>
      </c>
      <c r="DN343" s="22">
        <v>0</v>
      </c>
      <c r="DO343" s="22">
        <v>0</v>
      </c>
      <c r="DP343" s="22">
        <v>0</v>
      </c>
      <c r="DQ343" s="21">
        <v>0</v>
      </c>
      <c r="DR343" s="19">
        <f t="shared" si="88"/>
        <v>0</v>
      </c>
      <c r="DS343" s="19">
        <f t="shared" si="89"/>
        <v>0</v>
      </c>
      <c r="DT343" s="20">
        <f t="shared" si="90"/>
        <v>1</v>
      </c>
      <c r="DU343" s="19">
        <f t="shared" si="91"/>
        <v>0</v>
      </c>
      <c r="DV343" s="19">
        <f t="shared" si="92"/>
        <v>0</v>
      </c>
      <c r="DW343" s="19">
        <f t="shared" si="93"/>
        <v>0</v>
      </c>
      <c r="DX343" s="19">
        <f t="shared" si="94"/>
        <v>0</v>
      </c>
      <c r="DY343" s="19">
        <f t="shared" si="95"/>
        <v>0</v>
      </c>
    </row>
    <row r="344" spans="1:129" ht="14.5" customHeight="1" x14ac:dyDescent="0.35">
      <c r="A344">
        <v>2587</v>
      </c>
      <c r="B344" t="s">
        <v>559</v>
      </c>
      <c r="C344" t="s">
        <v>2201</v>
      </c>
      <c r="D344" t="s">
        <v>2202</v>
      </c>
      <c r="E344" t="s">
        <v>669</v>
      </c>
      <c r="F344" t="s">
        <v>670</v>
      </c>
      <c r="H344" t="s">
        <v>2203</v>
      </c>
      <c r="I344">
        <v>2021</v>
      </c>
      <c r="J344" t="s">
        <v>2204</v>
      </c>
      <c r="K344" t="s">
        <v>567</v>
      </c>
      <c r="N344">
        <v>11553</v>
      </c>
      <c r="O344" t="s">
        <v>568</v>
      </c>
      <c r="P344" t="s">
        <v>123</v>
      </c>
      <c r="Q344" t="s">
        <v>2205</v>
      </c>
      <c r="R344" t="s">
        <v>140</v>
      </c>
      <c r="S344" t="s">
        <v>126</v>
      </c>
      <c r="T344" t="s">
        <v>127</v>
      </c>
      <c r="U344" t="s">
        <v>570</v>
      </c>
      <c r="V344">
        <v>0</v>
      </c>
      <c r="W344">
        <v>0</v>
      </c>
      <c r="X344">
        <v>0</v>
      </c>
      <c r="Y344">
        <v>0</v>
      </c>
      <c r="Z344">
        <v>0</v>
      </c>
      <c r="AA344">
        <v>0</v>
      </c>
      <c r="AB344">
        <v>0</v>
      </c>
      <c r="AC344">
        <v>0</v>
      </c>
      <c r="AD344">
        <v>0</v>
      </c>
      <c r="AE344">
        <v>0</v>
      </c>
      <c r="AF344">
        <v>0</v>
      </c>
      <c r="AG344" s="28">
        <v>0</v>
      </c>
      <c r="AH344" s="28">
        <v>1</v>
      </c>
      <c r="AI344" s="28">
        <v>0</v>
      </c>
      <c r="AJ344" s="28">
        <v>0</v>
      </c>
      <c r="AK344" s="29">
        <f t="shared" si="80"/>
        <v>1</v>
      </c>
      <c r="AL344" s="30">
        <f t="shared" si="81"/>
        <v>1</v>
      </c>
      <c r="AM344" s="27">
        <v>0</v>
      </c>
      <c r="AN344" s="27">
        <v>0</v>
      </c>
      <c r="AO344" s="27">
        <v>0</v>
      </c>
      <c r="AP344" s="27">
        <v>0</v>
      </c>
      <c r="AQ344" s="27">
        <v>0</v>
      </c>
      <c r="AR344" s="27">
        <v>0</v>
      </c>
      <c r="AS344" s="31">
        <f t="shared" si="82"/>
        <v>0</v>
      </c>
      <c r="AT344" s="32">
        <f t="shared" si="83"/>
        <v>0</v>
      </c>
      <c r="AU344" s="24">
        <v>0</v>
      </c>
      <c r="AV344" s="24">
        <v>0</v>
      </c>
      <c r="AW344" s="24">
        <v>0</v>
      </c>
      <c r="AX344" s="24">
        <v>0</v>
      </c>
      <c r="AY344" s="24">
        <v>0</v>
      </c>
      <c r="AZ344" s="25">
        <f t="shared" si="84"/>
        <v>0</v>
      </c>
      <c r="BA344" s="26">
        <f t="shared" si="85"/>
        <v>0</v>
      </c>
      <c r="BB344" s="23">
        <f t="shared" si="86"/>
        <v>1</v>
      </c>
      <c r="BC344" s="20">
        <f t="shared" si="87"/>
        <v>1</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s="21">
        <v>1</v>
      </c>
      <c r="CR344" s="22">
        <v>0</v>
      </c>
      <c r="CS344" s="20">
        <v>1</v>
      </c>
      <c r="CT344" s="22">
        <v>0</v>
      </c>
      <c r="CU344" s="22">
        <v>0</v>
      </c>
      <c r="CV344" s="22">
        <v>0</v>
      </c>
      <c r="CW344" s="21">
        <v>0</v>
      </c>
      <c r="CX344" s="22">
        <v>0</v>
      </c>
      <c r="CY344" s="22">
        <v>0</v>
      </c>
      <c r="CZ344" s="21">
        <v>0</v>
      </c>
      <c r="DA344" s="22">
        <v>0</v>
      </c>
      <c r="DB344" s="22">
        <v>0</v>
      </c>
      <c r="DC344" s="21">
        <v>0</v>
      </c>
      <c r="DD344" s="22">
        <v>0</v>
      </c>
      <c r="DE344" s="22">
        <v>0</v>
      </c>
      <c r="DF344" s="22">
        <v>0</v>
      </c>
      <c r="DG344" s="21">
        <v>0</v>
      </c>
      <c r="DH344" s="21">
        <v>0</v>
      </c>
      <c r="DI344" s="21">
        <v>0</v>
      </c>
      <c r="DJ344" s="22">
        <v>0</v>
      </c>
      <c r="DK344" s="22">
        <v>0</v>
      </c>
      <c r="DL344" s="22">
        <v>0</v>
      </c>
      <c r="DM344" s="21">
        <v>0</v>
      </c>
      <c r="DN344" s="22">
        <v>0</v>
      </c>
      <c r="DO344" s="22">
        <v>0</v>
      </c>
      <c r="DP344" s="22">
        <v>0</v>
      </c>
      <c r="DQ344" s="21">
        <v>0</v>
      </c>
      <c r="DR344" s="19">
        <f t="shared" si="88"/>
        <v>0</v>
      </c>
      <c r="DS344" s="19">
        <f t="shared" si="89"/>
        <v>0</v>
      </c>
      <c r="DT344" s="20">
        <f t="shared" si="90"/>
        <v>1</v>
      </c>
      <c r="DU344" s="19">
        <f t="shared" si="91"/>
        <v>0</v>
      </c>
      <c r="DV344" s="19">
        <f t="shared" si="92"/>
        <v>0</v>
      </c>
      <c r="DW344" s="19">
        <f t="shared" si="93"/>
        <v>0</v>
      </c>
      <c r="DX344" s="19">
        <f t="shared" si="94"/>
        <v>0</v>
      </c>
      <c r="DY344" s="19">
        <f t="shared" si="95"/>
        <v>0</v>
      </c>
    </row>
    <row r="345" spans="1:129" ht="14.5" customHeight="1" x14ac:dyDescent="0.35">
      <c r="A345">
        <v>2510</v>
      </c>
      <c r="B345" t="s">
        <v>244</v>
      </c>
      <c r="C345" t="s">
        <v>1525</v>
      </c>
      <c r="D345" t="s">
        <v>1526</v>
      </c>
      <c r="E345" t="s">
        <v>1527</v>
      </c>
      <c r="G345" t="s">
        <v>1528</v>
      </c>
      <c r="H345" t="s">
        <v>902</v>
      </c>
      <c r="I345">
        <v>2021</v>
      </c>
      <c r="J345" t="s">
        <v>1529</v>
      </c>
      <c r="K345" t="s">
        <v>1530</v>
      </c>
      <c r="L345">
        <v>302</v>
      </c>
      <c r="M345" t="s">
        <v>1531</v>
      </c>
      <c r="N345" t="s">
        <v>1532</v>
      </c>
      <c r="O345" t="s">
        <v>1261</v>
      </c>
      <c r="P345" t="s">
        <v>123</v>
      </c>
      <c r="Q345" t="s">
        <v>1533</v>
      </c>
      <c r="R345" t="s">
        <v>125</v>
      </c>
      <c r="S345" t="s">
        <v>126</v>
      </c>
      <c r="T345" t="s">
        <v>127</v>
      </c>
      <c r="U345" t="s">
        <v>1534</v>
      </c>
      <c r="V345">
        <v>0</v>
      </c>
      <c r="W345">
        <v>0</v>
      </c>
      <c r="X345">
        <v>0</v>
      </c>
      <c r="Y345">
        <v>0</v>
      </c>
      <c r="Z345">
        <v>0</v>
      </c>
      <c r="AA345">
        <v>0</v>
      </c>
      <c r="AB345">
        <v>0</v>
      </c>
      <c r="AC345">
        <v>0</v>
      </c>
      <c r="AD345">
        <v>0</v>
      </c>
      <c r="AE345">
        <v>0</v>
      </c>
      <c r="AF345">
        <v>0</v>
      </c>
      <c r="AG345" s="28">
        <v>0</v>
      </c>
      <c r="AH345" s="28">
        <v>0</v>
      </c>
      <c r="AI345" s="28">
        <v>0</v>
      </c>
      <c r="AJ345" s="28">
        <v>0</v>
      </c>
      <c r="AK345" s="29">
        <f t="shared" si="80"/>
        <v>0</v>
      </c>
      <c r="AL345" s="30">
        <f t="shared" si="81"/>
        <v>0</v>
      </c>
      <c r="AM345" s="27">
        <v>0</v>
      </c>
      <c r="AN345" s="27">
        <v>0</v>
      </c>
      <c r="AO345" s="27">
        <v>0</v>
      </c>
      <c r="AP345" s="27">
        <v>0</v>
      </c>
      <c r="AQ345" s="27">
        <v>0</v>
      </c>
      <c r="AR345" s="27">
        <v>0</v>
      </c>
      <c r="AS345" s="31">
        <f t="shared" si="82"/>
        <v>0</v>
      </c>
      <c r="AT345" s="32">
        <f t="shared" si="83"/>
        <v>0</v>
      </c>
      <c r="AU345" s="24">
        <v>0</v>
      </c>
      <c r="AV345" s="24">
        <v>0</v>
      </c>
      <c r="AW345" s="24">
        <v>0</v>
      </c>
      <c r="AX345" s="24">
        <v>1</v>
      </c>
      <c r="AY345" s="24">
        <v>0</v>
      </c>
      <c r="AZ345" s="25">
        <f t="shared" si="84"/>
        <v>1</v>
      </c>
      <c r="BA345" s="26">
        <f t="shared" si="85"/>
        <v>1</v>
      </c>
      <c r="BB345" s="23">
        <f t="shared" si="86"/>
        <v>1</v>
      </c>
      <c r="BC345" s="20">
        <f t="shared" si="87"/>
        <v>1</v>
      </c>
      <c r="BD345">
        <v>0</v>
      </c>
      <c r="BE345">
        <v>0</v>
      </c>
      <c r="BF345">
        <v>0</v>
      </c>
      <c r="BG345">
        <v>0</v>
      </c>
      <c r="BH345">
        <v>0</v>
      </c>
      <c r="BI345">
        <v>0</v>
      </c>
      <c r="BJ345">
        <v>0</v>
      </c>
      <c r="BK345">
        <v>0</v>
      </c>
      <c r="BL345">
        <v>0</v>
      </c>
      <c r="BM345">
        <v>0</v>
      </c>
      <c r="BN345">
        <v>0</v>
      </c>
      <c r="BO345">
        <v>0</v>
      </c>
      <c r="BP345">
        <v>0</v>
      </c>
      <c r="BQ345">
        <v>0</v>
      </c>
      <c r="BR345">
        <v>0</v>
      </c>
      <c r="BS345">
        <v>0</v>
      </c>
      <c r="BT345">
        <v>0</v>
      </c>
      <c r="BU345">
        <v>0</v>
      </c>
      <c r="BV345">
        <v>0</v>
      </c>
      <c r="BW345">
        <v>0</v>
      </c>
      <c r="BX345">
        <v>0</v>
      </c>
      <c r="BY345">
        <v>0</v>
      </c>
      <c r="BZ345">
        <v>0</v>
      </c>
      <c r="CA345">
        <v>0</v>
      </c>
      <c r="CB345">
        <v>0</v>
      </c>
      <c r="CC345">
        <v>0</v>
      </c>
      <c r="CD345">
        <v>0</v>
      </c>
      <c r="CE345">
        <v>0</v>
      </c>
      <c r="CF345">
        <v>0</v>
      </c>
      <c r="CG345">
        <v>0</v>
      </c>
      <c r="CH345">
        <v>0</v>
      </c>
      <c r="CI345">
        <v>0</v>
      </c>
      <c r="CJ345">
        <v>0</v>
      </c>
      <c r="CK345">
        <v>0</v>
      </c>
      <c r="CL345">
        <v>0</v>
      </c>
      <c r="CM345">
        <v>0</v>
      </c>
      <c r="CN345">
        <v>0</v>
      </c>
      <c r="CO345">
        <v>0</v>
      </c>
      <c r="CP345">
        <v>0</v>
      </c>
      <c r="CQ345" s="21">
        <v>1</v>
      </c>
      <c r="CR345" s="22">
        <v>0</v>
      </c>
      <c r="CS345" s="20">
        <v>1</v>
      </c>
      <c r="CT345" s="22">
        <v>0</v>
      </c>
      <c r="CU345" s="22">
        <v>0</v>
      </c>
      <c r="CV345" s="22">
        <v>0</v>
      </c>
      <c r="CW345" s="21">
        <v>0</v>
      </c>
      <c r="CX345" s="22">
        <v>0</v>
      </c>
      <c r="CY345" s="22">
        <v>0</v>
      </c>
      <c r="CZ345" s="21">
        <v>0</v>
      </c>
      <c r="DA345" s="22">
        <v>0</v>
      </c>
      <c r="DB345" s="22">
        <v>0</v>
      </c>
      <c r="DC345" s="21">
        <v>0</v>
      </c>
      <c r="DD345" s="22">
        <v>0</v>
      </c>
      <c r="DE345" s="22">
        <v>0</v>
      </c>
      <c r="DF345" s="22">
        <v>0</v>
      </c>
      <c r="DG345" s="21">
        <v>0</v>
      </c>
      <c r="DH345" s="21">
        <v>0</v>
      </c>
      <c r="DI345" s="21">
        <v>0</v>
      </c>
      <c r="DJ345" s="22">
        <v>0</v>
      </c>
      <c r="DK345" s="22">
        <v>0</v>
      </c>
      <c r="DL345" s="22">
        <v>0</v>
      </c>
      <c r="DM345" s="21">
        <v>0</v>
      </c>
      <c r="DN345" s="22">
        <v>0</v>
      </c>
      <c r="DO345" s="22">
        <v>0</v>
      </c>
      <c r="DP345" s="22">
        <v>0</v>
      </c>
      <c r="DQ345" s="21">
        <v>0</v>
      </c>
      <c r="DR345" s="19">
        <f t="shared" si="88"/>
        <v>0</v>
      </c>
      <c r="DS345" s="19">
        <f t="shared" si="89"/>
        <v>0</v>
      </c>
      <c r="DT345" s="20">
        <f t="shared" si="90"/>
        <v>1</v>
      </c>
      <c r="DU345" s="19">
        <f t="shared" si="91"/>
        <v>0</v>
      </c>
      <c r="DV345" s="19">
        <f t="shared" si="92"/>
        <v>0</v>
      </c>
      <c r="DW345" s="19">
        <f t="shared" si="93"/>
        <v>0</v>
      </c>
      <c r="DX345" s="19">
        <f t="shared" si="94"/>
        <v>0</v>
      </c>
      <c r="DY345" s="19">
        <f t="shared" si="95"/>
        <v>0</v>
      </c>
    </row>
    <row r="346" spans="1:129" ht="14.5" customHeight="1" x14ac:dyDescent="0.35">
      <c r="A346">
        <v>2471</v>
      </c>
      <c r="B346" t="s">
        <v>1186</v>
      </c>
      <c r="C346" t="s">
        <v>1187</v>
      </c>
      <c r="D346" t="s">
        <v>1188</v>
      </c>
      <c r="E346" t="s">
        <v>1189</v>
      </c>
      <c r="F346" t="s">
        <v>1189</v>
      </c>
      <c r="H346" t="s">
        <v>1063</v>
      </c>
      <c r="I346">
        <v>2021</v>
      </c>
      <c r="J346" t="s">
        <v>1190</v>
      </c>
      <c r="K346" t="s">
        <v>1191</v>
      </c>
      <c r="L346">
        <v>12</v>
      </c>
      <c r="N346" t="s">
        <v>1192</v>
      </c>
      <c r="O346" t="s">
        <v>1193</v>
      </c>
      <c r="P346" t="s">
        <v>123</v>
      </c>
      <c r="Q346" t="s">
        <v>1194</v>
      </c>
      <c r="R346" t="s">
        <v>140</v>
      </c>
      <c r="S346" t="s">
        <v>126</v>
      </c>
      <c r="T346" t="s">
        <v>127</v>
      </c>
      <c r="U346" t="s">
        <v>1195</v>
      </c>
      <c r="V346">
        <v>0</v>
      </c>
      <c r="W346">
        <v>0</v>
      </c>
      <c r="X346">
        <v>0</v>
      </c>
      <c r="Y346">
        <v>0</v>
      </c>
      <c r="Z346">
        <v>0</v>
      </c>
      <c r="AA346">
        <v>0</v>
      </c>
      <c r="AB346">
        <v>0</v>
      </c>
      <c r="AC346">
        <v>0</v>
      </c>
      <c r="AD346">
        <v>0</v>
      </c>
      <c r="AE346">
        <v>0</v>
      </c>
      <c r="AF346">
        <v>0</v>
      </c>
      <c r="AG346" s="28">
        <v>0</v>
      </c>
      <c r="AH346" s="28">
        <v>0</v>
      </c>
      <c r="AI346" s="28">
        <v>0</v>
      </c>
      <c r="AJ346" s="28">
        <v>0</v>
      </c>
      <c r="AK346" s="29">
        <f t="shared" si="80"/>
        <v>0</v>
      </c>
      <c r="AL346" s="30">
        <f t="shared" si="81"/>
        <v>0</v>
      </c>
      <c r="AM346" s="27">
        <v>0</v>
      </c>
      <c r="AN346" s="27">
        <v>0</v>
      </c>
      <c r="AO346" s="27">
        <v>0</v>
      </c>
      <c r="AP346" s="27">
        <v>0</v>
      </c>
      <c r="AQ346" s="27">
        <v>0</v>
      </c>
      <c r="AR346" s="27">
        <v>0</v>
      </c>
      <c r="AS346" s="31">
        <f t="shared" si="82"/>
        <v>0</v>
      </c>
      <c r="AT346" s="32">
        <f t="shared" si="83"/>
        <v>0</v>
      </c>
      <c r="AU346" s="24">
        <v>0</v>
      </c>
      <c r="AV346" s="24">
        <v>0</v>
      </c>
      <c r="AW346" s="24">
        <v>1</v>
      </c>
      <c r="AX346" s="24">
        <v>0</v>
      </c>
      <c r="AY346" s="24">
        <v>0</v>
      </c>
      <c r="AZ346" s="25">
        <f t="shared" si="84"/>
        <v>1</v>
      </c>
      <c r="BA346" s="26">
        <f t="shared" si="85"/>
        <v>1</v>
      </c>
      <c r="BB346" s="23">
        <f t="shared" si="86"/>
        <v>1</v>
      </c>
      <c r="BC346" s="20">
        <f t="shared" si="87"/>
        <v>1</v>
      </c>
      <c r="BD346">
        <v>0</v>
      </c>
      <c r="BE346">
        <v>0</v>
      </c>
      <c r="BF346">
        <v>0</v>
      </c>
      <c r="BG346">
        <v>0</v>
      </c>
      <c r="BH346">
        <v>0</v>
      </c>
      <c r="BI346">
        <v>0</v>
      </c>
      <c r="BJ346">
        <v>0</v>
      </c>
      <c r="BK346">
        <v>0</v>
      </c>
      <c r="BL346">
        <v>0</v>
      </c>
      <c r="BM346">
        <v>0</v>
      </c>
      <c r="BN346">
        <v>0</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s="21">
        <v>1</v>
      </c>
      <c r="CR346" s="22">
        <v>0</v>
      </c>
      <c r="CS346" s="20">
        <v>1</v>
      </c>
      <c r="CT346" s="22">
        <v>0</v>
      </c>
      <c r="CU346" s="22">
        <v>0</v>
      </c>
      <c r="CV346" s="22">
        <v>0</v>
      </c>
      <c r="CW346" s="21">
        <v>0</v>
      </c>
      <c r="CX346" s="22">
        <v>0</v>
      </c>
      <c r="CY346" s="22">
        <v>0</v>
      </c>
      <c r="CZ346" s="21">
        <v>0</v>
      </c>
      <c r="DA346" s="22">
        <v>0</v>
      </c>
      <c r="DB346" s="22">
        <v>0</v>
      </c>
      <c r="DC346" s="21">
        <v>0</v>
      </c>
      <c r="DD346" s="22">
        <v>0</v>
      </c>
      <c r="DE346" s="22">
        <v>0</v>
      </c>
      <c r="DF346" s="22">
        <v>0</v>
      </c>
      <c r="DG346" s="21">
        <v>0</v>
      </c>
      <c r="DH346" s="21">
        <v>0</v>
      </c>
      <c r="DI346" s="21">
        <v>0</v>
      </c>
      <c r="DJ346" s="22">
        <v>0</v>
      </c>
      <c r="DK346" s="22">
        <v>0</v>
      </c>
      <c r="DL346" s="22">
        <v>0</v>
      </c>
      <c r="DM346" s="21">
        <v>0</v>
      </c>
      <c r="DN346" s="22">
        <v>0</v>
      </c>
      <c r="DO346" s="22">
        <v>0</v>
      </c>
      <c r="DP346" s="22">
        <v>0</v>
      </c>
      <c r="DQ346" s="21">
        <v>0</v>
      </c>
      <c r="DR346" s="19">
        <f t="shared" si="88"/>
        <v>0</v>
      </c>
      <c r="DS346" s="19">
        <f t="shared" si="89"/>
        <v>0</v>
      </c>
      <c r="DT346" s="20">
        <f t="shared" si="90"/>
        <v>1</v>
      </c>
      <c r="DU346" s="19">
        <f t="shared" si="91"/>
        <v>0</v>
      </c>
      <c r="DV346" s="19">
        <f t="shared" si="92"/>
        <v>0</v>
      </c>
      <c r="DW346" s="19">
        <f t="shared" si="93"/>
        <v>0</v>
      </c>
      <c r="DX346" s="19">
        <f t="shared" si="94"/>
        <v>0</v>
      </c>
      <c r="DY346" s="19">
        <f t="shared" si="95"/>
        <v>0</v>
      </c>
    </row>
    <row r="347" spans="1:129" ht="14.5" customHeight="1" x14ac:dyDescent="0.35">
      <c r="A347">
        <v>2555</v>
      </c>
      <c r="B347" t="s">
        <v>1379</v>
      </c>
      <c r="C347" t="s">
        <v>1930</v>
      </c>
      <c r="D347" t="s">
        <v>1931</v>
      </c>
      <c r="E347" t="s">
        <v>1932</v>
      </c>
      <c r="F347" t="s">
        <v>1933</v>
      </c>
      <c r="G347" t="s">
        <v>1934</v>
      </c>
      <c r="H347" t="s">
        <v>1935</v>
      </c>
      <c r="I347">
        <v>2021</v>
      </c>
      <c r="J347" t="s">
        <v>1936</v>
      </c>
      <c r="K347" t="s">
        <v>535</v>
      </c>
      <c r="O347" t="s">
        <v>537</v>
      </c>
      <c r="P347" t="s">
        <v>123</v>
      </c>
      <c r="Q347" t="s">
        <v>1937</v>
      </c>
      <c r="R347" s="53" t="s">
        <v>140</v>
      </c>
      <c r="S347" t="s">
        <v>126</v>
      </c>
      <c r="T347" t="s">
        <v>127</v>
      </c>
      <c r="U347" t="s">
        <v>506</v>
      </c>
      <c r="V347">
        <v>0</v>
      </c>
      <c r="W347">
        <v>0</v>
      </c>
      <c r="X347">
        <v>0</v>
      </c>
      <c r="Y347">
        <v>0</v>
      </c>
      <c r="Z347">
        <v>0</v>
      </c>
      <c r="AA347">
        <v>0</v>
      </c>
      <c r="AB347">
        <v>0</v>
      </c>
      <c r="AC347">
        <v>0</v>
      </c>
      <c r="AD347">
        <v>0</v>
      </c>
      <c r="AE347">
        <v>0</v>
      </c>
      <c r="AF347">
        <v>0</v>
      </c>
      <c r="AG347" s="28">
        <v>0</v>
      </c>
      <c r="AH347" s="28">
        <v>0</v>
      </c>
      <c r="AI347" s="28">
        <v>0</v>
      </c>
      <c r="AJ347" s="28">
        <v>0</v>
      </c>
      <c r="AK347" s="29">
        <f t="shared" si="80"/>
        <v>0</v>
      </c>
      <c r="AL347" s="30">
        <f t="shared" si="81"/>
        <v>0</v>
      </c>
      <c r="AM347" s="27">
        <v>0</v>
      </c>
      <c r="AN347" s="27">
        <v>0</v>
      </c>
      <c r="AO347" s="27">
        <v>0</v>
      </c>
      <c r="AP347" s="27">
        <v>0</v>
      </c>
      <c r="AQ347" s="27">
        <v>0</v>
      </c>
      <c r="AR347" s="27">
        <v>0</v>
      </c>
      <c r="AS347" s="31">
        <f t="shared" si="82"/>
        <v>0</v>
      </c>
      <c r="AT347" s="32">
        <f t="shared" si="83"/>
        <v>0</v>
      </c>
      <c r="AU347" s="24">
        <v>0</v>
      </c>
      <c r="AV347" s="24">
        <v>1</v>
      </c>
      <c r="AW347" s="24">
        <v>0</v>
      </c>
      <c r="AX347" s="24">
        <v>0</v>
      </c>
      <c r="AY347" s="24">
        <v>0</v>
      </c>
      <c r="AZ347" s="25">
        <f t="shared" si="84"/>
        <v>1</v>
      </c>
      <c r="BA347" s="26">
        <f t="shared" si="85"/>
        <v>1</v>
      </c>
      <c r="BB347" s="23">
        <f t="shared" si="86"/>
        <v>1</v>
      </c>
      <c r="BC347" s="20">
        <f t="shared" si="87"/>
        <v>1</v>
      </c>
      <c r="BD347">
        <v>0</v>
      </c>
      <c r="BE347">
        <v>0</v>
      </c>
      <c r="BF347">
        <v>0</v>
      </c>
      <c r="BG347">
        <v>0</v>
      </c>
      <c r="BH347">
        <v>0</v>
      </c>
      <c r="BI347">
        <v>0</v>
      </c>
      <c r="BJ347">
        <v>0</v>
      </c>
      <c r="BK347">
        <v>0</v>
      </c>
      <c r="BL347">
        <v>0</v>
      </c>
      <c r="BM347">
        <v>0</v>
      </c>
      <c r="BN347">
        <v>0</v>
      </c>
      <c r="BO347">
        <v>0</v>
      </c>
      <c r="BP347">
        <v>0</v>
      </c>
      <c r="BQ347">
        <v>0</v>
      </c>
      <c r="BR347">
        <v>0</v>
      </c>
      <c r="BS347">
        <v>0</v>
      </c>
      <c r="BT347">
        <v>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s="21">
        <v>1</v>
      </c>
      <c r="CR347" s="22">
        <v>0</v>
      </c>
      <c r="CS347" s="20">
        <v>1</v>
      </c>
      <c r="CT347" s="22">
        <v>0</v>
      </c>
      <c r="CU347" s="22">
        <v>0</v>
      </c>
      <c r="CV347" s="22">
        <v>0</v>
      </c>
      <c r="CW347" s="21">
        <v>0</v>
      </c>
      <c r="CX347" s="22">
        <v>0</v>
      </c>
      <c r="CY347" s="22">
        <v>0</v>
      </c>
      <c r="CZ347" s="21">
        <v>0</v>
      </c>
      <c r="DA347" s="22">
        <v>0</v>
      </c>
      <c r="DB347" s="22">
        <v>0</v>
      </c>
      <c r="DC347" s="21">
        <v>0</v>
      </c>
      <c r="DD347" s="22">
        <v>0</v>
      </c>
      <c r="DE347" s="22">
        <v>0</v>
      </c>
      <c r="DF347" s="22">
        <v>0</v>
      </c>
      <c r="DG347" s="21">
        <v>0</v>
      </c>
      <c r="DH347" s="21">
        <v>0</v>
      </c>
      <c r="DI347" s="21">
        <v>0</v>
      </c>
      <c r="DJ347" s="22">
        <v>0</v>
      </c>
      <c r="DK347" s="22">
        <v>0</v>
      </c>
      <c r="DL347" s="22">
        <v>0</v>
      </c>
      <c r="DM347" s="21">
        <v>0</v>
      </c>
      <c r="DN347" s="22">
        <v>0</v>
      </c>
      <c r="DO347" s="22">
        <v>0</v>
      </c>
      <c r="DP347" s="22">
        <v>0</v>
      </c>
      <c r="DQ347" s="21">
        <v>0</v>
      </c>
      <c r="DR347" s="19">
        <f t="shared" si="88"/>
        <v>0</v>
      </c>
      <c r="DS347" s="19">
        <f t="shared" si="89"/>
        <v>0</v>
      </c>
      <c r="DT347" s="20">
        <f t="shared" si="90"/>
        <v>1</v>
      </c>
      <c r="DU347" s="19">
        <f t="shared" si="91"/>
        <v>0</v>
      </c>
      <c r="DV347" s="19">
        <f t="shared" si="92"/>
        <v>0</v>
      </c>
      <c r="DW347" s="19">
        <f t="shared" si="93"/>
        <v>0</v>
      </c>
      <c r="DX347" s="19">
        <f t="shared" si="94"/>
        <v>0</v>
      </c>
      <c r="DY347" s="19">
        <f t="shared" si="95"/>
        <v>0</v>
      </c>
    </row>
    <row r="348" spans="1:129" ht="14.5" customHeight="1" x14ac:dyDescent="0.35">
      <c r="A348">
        <v>2508</v>
      </c>
      <c r="B348" t="s">
        <v>549</v>
      </c>
      <c r="C348" t="s">
        <v>1507</v>
      </c>
      <c r="D348" t="s">
        <v>1508</v>
      </c>
      <c r="E348" t="s">
        <v>1509</v>
      </c>
      <c r="F348" t="s">
        <v>553</v>
      </c>
      <c r="G348" t="s">
        <v>1510</v>
      </c>
      <c r="H348" t="s">
        <v>687</v>
      </c>
      <c r="I348">
        <v>2021</v>
      </c>
      <c r="J348" t="s">
        <v>1511</v>
      </c>
      <c r="K348" t="s">
        <v>1512</v>
      </c>
      <c r="L348">
        <v>87</v>
      </c>
      <c r="M348">
        <v>2</v>
      </c>
      <c r="N348" t="s">
        <v>1513</v>
      </c>
      <c r="O348" t="s">
        <v>846</v>
      </c>
      <c r="P348" t="s">
        <v>123</v>
      </c>
      <c r="Q348" t="s">
        <v>1514</v>
      </c>
      <c r="R348" t="s">
        <v>140</v>
      </c>
      <c r="S348" t="s">
        <v>126</v>
      </c>
      <c r="T348" t="s">
        <v>127</v>
      </c>
      <c r="U348" t="s">
        <v>1515</v>
      </c>
      <c r="V348">
        <v>0</v>
      </c>
      <c r="W348">
        <v>0</v>
      </c>
      <c r="X348">
        <v>0</v>
      </c>
      <c r="Y348">
        <v>0</v>
      </c>
      <c r="Z348">
        <v>0</v>
      </c>
      <c r="AA348">
        <v>0</v>
      </c>
      <c r="AB348">
        <v>0</v>
      </c>
      <c r="AC348">
        <v>0</v>
      </c>
      <c r="AD348">
        <v>0</v>
      </c>
      <c r="AE348">
        <v>0</v>
      </c>
      <c r="AF348">
        <v>0</v>
      </c>
      <c r="AG348" s="28">
        <v>0</v>
      </c>
      <c r="AH348" s="28">
        <v>0</v>
      </c>
      <c r="AI348" s="28">
        <v>0</v>
      </c>
      <c r="AJ348" s="28">
        <v>0</v>
      </c>
      <c r="AK348" s="29">
        <f t="shared" si="80"/>
        <v>0</v>
      </c>
      <c r="AL348" s="30">
        <f t="shared" si="81"/>
        <v>0</v>
      </c>
      <c r="AM348" s="27">
        <v>0</v>
      </c>
      <c r="AN348" s="27">
        <v>0</v>
      </c>
      <c r="AO348" s="27">
        <v>0</v>
      </c>
      <c r="AP348" s="27">
        <v>0</v>
      </c>
      <c r="AQ348" s="27">
        <v>0</v>
      </c>
      <c r="AR348" s="27">
        <v>0</v>
      </c>
      <c r="AS348" s="31">
        <f t="shared" si="82"/>
        <v>0</v>
      </c>
      <c r="AT348" s="32">
        <f t="shared" si="83"/>
        <v>0</v>
      </c>
      <c r="AU348" s="24">
        <v>0</v>
      </c>
      <c r="AV348" s="24">
        <v>0</v>
      </c>
      <c r="AW348" s="24">
        <v>0</v>
      </c>
      <c r="AX348" s="24">
        <v>0</v>
      </c>
      <c r="AY348" s="24">
        <v>1</v>
      </c>
      <c r="AZ348" s="25">
        <f t="shared" si="84"/>
        <v>1</v>
      </c>
      <c r="BA348" s="26">
        <f t="shared" si="85"/>
        <v>1</v>
      </c>
      <c r="BB348" s="23">
        <f t="shared" si="86"/>
        <v>1</v>
      </c>
      <c r="BC348" s="20">
        <f t="shared" si="87"/>
        <v>1</v>
      </c>
      <c r="BD348">
        <v>0</v>
      </c>
      <c r="BE348">
        <v>0</v>
      </c>
      <c r="BF348">
        <v>0</v>
      </c>
      <c r="BG348">
        <v>0</v>
      </c>
      <c r="BH348">
        <v>0</v>
      </c>
      <c r="BI348">
        <v>0</v>
      </c>
      <c r="BJ348">
        <v>0</v>
      </c>
      <c r="BK348">
        <v>0</v>
      </c>
      <c r="BL348">
        <v>0</v>
      </c>
      <c r="BM348">
        <v>0</v>
      </c>
      <c r="BN348">
        <v>0</v>
      </c>
      <c r="BO348">
        <v>0</v>
      </c>
      <c r="BP348">
        <v>0</v>
      </c>
      <c r="BQ348">
        <v>0</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s="21">
        <v>1</v>
      </c>
      <c r="CR348" s="22">
        <v>0</v>
      </c>
      <c r="CS348" s="20">
        <v>1</v>
      </c>
      <c r="CT348" s="22">
        <v>0</v>
      </c>
      <c r="CU348" s="22">
        <v>0</v>
      </c>
      <c r="CV348" s="22">
        <v>0</v>
      </c>
      <c r="CW348" s="21">
        <v>0</v>
      </c>
      <c r="CX348" s="22">
        <v>0</v>
      </c>
      <c r="CY348" s="22">
        <v>0</v>
      </c>
      <c r="CZ348" s="21">
        <v>0</v>
      </c>
      <c r="DA348" s="22">
        <v>0</v>
      </c>
      <c r="DB348" s="22">
        <v>0</v>
      </c>
      <c r="DC348" s="21">
        <v>0</v>
      </c>
      <c r="DD348" s="22">
        <v>0</v>
      </c>
      <c r="DE348" s="22">
        <v>0</v>
      </c>
      <c r="DF348" s="22">
        <v>0</v>
      </c>
      <c r="DG348" s="21">
        <v>0</v>
      </c>
      <c r="DH348" s="21">
        <v>0</v>
      </c>
      <c r="DI348" s="21">
        <v>0</v>
      </c>
      <c r="DJ348" s="22">
        <v>0</v>
      </c>
      <c r="DK348" s="22">
        <v>0</v>
      </c>
      <c r="DL348" s="22">
        <v>0</v>
      </c>
      <c r="DM348" s="21">
        <v>0</v>
      </c>
      <c r="DN348" s="22">
        <v>0</v>
      </c>
      <c r="DO348" s="22">
        <v>0</v>
      </c>
      <c r="DP348" s="22">
        <v>0</v>
      </c>
      <c r="DQ348" s="21">
        <v>0</v>
      </c>
      <c r="DR348" s="19">
        <f t="shared" si="88"/>
        <v>0</v>
      </c>
      <c r="DS348" s="19">
        <f t="shared" si="89"/>
        <v>0</v>
      </c>
      <c r="DT348" s="20">
        <f t="shared" si="90"/>
        <v>1</v>
      </c>
      <c r="DU348" s="19">
        <f t="shared" si="91"/>
        <v>0</v>
      </c>
      <c r="DV348" s="19">
        <f t="shared" si="92"/>
        <v>0</v>
      </c>
      <c r="DW348" s="19">
        <f t="shared" si="93"/>
        <v>0</v>
      </c>
      <c r="DX348" s="19">
        <f t="shared" si="94"/>
        <v>0</v>
      </c>
      <c r="DY348" s="19">
        <f t="shared" si="95"/>
        <v>0</v>
      </c>
    </row>
    <row r="349" spans="1:129" ht="14.5" customHeight="1" x14ac:dyDescent="0.35">
      <c r="A349">
        <v>2636</v>
      </c>
      <c r="B349" t="s">
        <v>113</v>
      </c>
      <c r="C349" t="s">
        <v>2608</v>
      </c>
      <c r="D349" t="s">
        <v>2609</v>
      </c>
      <c r="E349" t="s">
        <v>2610</v>
      </c>
      <c r="F349" t="s">
        <v>2611</v>
      </c>
      <c r="G349" t="s">
        <v>2612</v>
      </c>
      <c r="H349" t="s">
        <v>2613</v>
      </c>
      <c r="I349">
        <v>2021</v>
      </c>
      <c r="J349" t="s">
        <v>2614</v>
      </c>
      <c r="K349" t="s">
        <v>121</v>
      </c>
      <c r="O349" t="s">
        <v>122</v>
      </c>
      <c r="P349" t="s">
        <v>123</v>
      </c>
      <c r="Q349" t="s">
        <v>2615</v>
      </c>
      <c r="R349" t="s">
        <v>140</v>
      </c>
      <c r="S349" t="s">
        <v>126</v>
      </c>
      <c r="T349" t="s">
        <v>127</v>
      </c>
      <c r="U349" t="s">
        <v>2616</v>
      </c>
      <c r="V349">
        <v>0</v>
      </c>
      <c r="W349">
        <v>0</v>
      </c>
      <c r="X349">
        <v>0</v>
      </c>
      <c r="Y349">
        <v>0</v>
      </c>
      <c r="Z349">
        <v>0</v>
      </c>
      <c r="AA349">
        <v>0</v>
      </c>
      <c r="AB349">
        <v>0</v>
      </c>
      <c r="AC349">
        <v>0</v>
      </c>
      <c r="AD349">
        <v>0</v>
      </c>
      <c r="AE349">
        <v>0</v>
      </c>
      <c r="AF349">
        <v>0</v>
      </c>
      <c r="AG349" s="28">
        <v>0</v>
      </c>
      <c r="AH349" s="28">
        <v>0</v>
      </c>
      <c r="AI349" s="28">
        <v>0</v>
      </c>
      <c r="AJ349" s="28">
        <v>0</v>
      </c>
      <c r="AK349" s="29">
        <f t="shared" si="80"/>
        <v>0</v>
      </c>
      <c r="AL349" s="30">
        <f t="shared" si="81"/>
        <v>0</v>
      </c>
      <c r="AM349" s="27">
        <v>0</v>
      </c>
      <c r="AN349" s="27">
        <v>0</v>
      </c>
      <c r="AO349" s="27">
        <v>0</v>
      </c>
      <c r="AP349" s="27">
        <v>0</v>
      </c>
      <c r="AQ349" s="27">
        <v>0</v>
      </c>
      <c r="AR349" s="27">
        <v>0</v>
      </c>
      <c r="AS349" s="31">
        <f t="shared" si="82"/>
        <v>0</v>
      </c>
      <c r="AT349" s="32">
        <f t="shared" si="83"/>
        <v>0</v>
      </c>
      <c r="AU349" s="24">
        <v>0</v>
      </c>
      <c r="AV349" s="24">
        <v>1</v>
      </c>
      <c r="AW349" s="24">
        <v>0</v>
      </c>
      <c r="AX349" s="24">
        <v>0</v>
      </c>
      <c r="AY349" s="24">
        <v>0</v>
      </c>
      <c r="AZ349" s="25">
        <f t="shared" si="84"/>
        <v>1</v>
      </c>
      <c r="BA349" s="26">
        <f t="shared" si="85"/>
        <v>1</v>
      </c>
      <c r="BB349" s="23">
        <f t="shared" si="86"/>
        <v>1</v>
      </c>
      <c r="BC349" s="20">
        <f t="shared" si="87"/>
        <v>1</v>
      </c>
      <c r="BD349">
        <v>0</v>
      </c>
      <c r="BE349">
        <v>0</v>
      </c>
      <c r="BF349">
        <v>0</v>
      </c>
      <c r="BG349">
        <v>0</v>
      </c>
      <c r="BH349">
        <v>0</v>
      </c>
      <c r="BI349">
        <v>0</v>
      </c>
      <c r="BJ349">
        <v>0</v>
      </c>
      <c r="BK349">
        <v>0</v>
      </c>
      <c r="BL349">
        <v>0</v>
      </c>
      <c r="BM349">
        <v>0</v>
      </c>
      <c r="BN349">
        <v>0</v>
      </c>
      <c r="BO349">
        <v>0</v>
      </c>
      <c r="BP349">
        <v>0</v>
      </c>
      <c r="BQ349">
        <v>0</v>
      </c>
      <c r="BR349">
        <v>0</v>
      </c>
      <c r="BS349">
        <v>0</v>
      </c>
      <c r="BT349">
        <v>0</v>
      </c>
      <c r="BU349">
        <v>0</v>
      </c>
      <c r="BV349">
        <v>0</v>
      </c>
      <c r="BW349">
        <v>0</v>
      </c>
      <c r="BX349">
        <v>0</v>
      </c>
      <c r="BY349">
        <v>0</v>
      </c>
      <c r="BZ349">
        <v>0</v>
      </c>
      <c r="CA349">
        <v>0</v>
      </c>
      <c r="CB349">
        <v>0</v>
      </c>
      <c r="CC349">
        <v>0</v>
      </c>
      <c r="CD349">
        <v>0</v>
      </c>
      <c r="CE349">
        <v>0</v>
      </c>
      <c r="CF349">
        <v>0</v>
      </c>
      <c r="CG349">
        <v>0</v>
      </c>
      <c r="CH349">
        <v>1</v>
      </c>
      <c r="CI349">
        <v>1</v>
      </c>
      <c r="CJ349">
        <v>0</v>
      </c>
      <c r="CK349">
        <v>0</v>
      </c>
      <c r="CL349">
        <v>0</v>
      </c>
      <c r="CM349">
        <v>0</v>
      </c>
      <c r="CN349">
        <v>0</v>
      </c>
      <c r="CO349">
        <v>0</v>
      </c>
      <c r="CP349">
        <v>0</v>
      </c>
      <c r="CQ349" s="21">
        <v>1</v>
      </c>
      <c r="CR349" s="22">
        <v>0</v>
      </c>
      <c r="CS349" s="20">
        <v>1</v>
      </c>
      <c r="CT349" s="22">
        <v>0</v>
      </c>
      <c r="CU349" s="22">
        <v>0</v>
      </c>
      <c r="CV349" s="22">
        <v>0</v>
      </c>
      <c r="CW349" s="21">
        <v>0</v>
      </c>
      <c r="CX349" s="22">
        <v>0</v>
      </c>
      <c r="CY349" s="22">
        <v>0</v>
      </c>
      <c r="CZ349" s="21">
        <v>0</v>
      </c>
      <c r="DA349" s="22">
        <v>0</v>
      </c>
      <c r="DB349" s="22">
        <v>0</v>
      </c>
      <c r="DC349" s="21">
        <v>0</v>
      </c>
      <c r="DD349" s="22">
        <v>0</v>
      </c>
      <c r="DE349" s="22">
        <v>0</v>
      </c>
      <c r="DF349" s="22">
        <v>0</v>
      </c>
      <c r="DG349" s="21">
        <v>0</v>
      </c>
      <c r="DH349" s="21">
        <v>0</v>
      </c>
      <c r="DI349" s="21">
        <v>0</v>
      </c>
      <c r="DJ349" s="22">
        <v>0</v>
      </c>
      <c r="DK349" s="22">
        <v>0</v>
      </c>
      <c r="DL349" s="22">
        <v>0</v>
      </c>
      <c r="DM349" s="21">
        <v>0</v>
      </c>
      <c r="DN349" s="22">
        <v>0</v>
      </c>
      <c r="DO349" s="22">
        <v>0</v>
      </c>
      <c r="DP349" s="22">
        <v>0</v>
      </c>
      <c r="DQ349" s="21">
        <v>0</v>
      </c>
      <c r="DR349" s="19">
        <f t="shared" si="88"/>
        <v>0</v>
      </c>
      <c r="DS349" s="19">
        <f t="shared" si="89"/>
        <v>0</v>
      </c>
      <c r="DT349" s="20">
        <f t="shared" si="90"/>
        <v>1</v>
      </c>
      <c r="DU349" s="19">
        <f t="shared" si="91"/>
        <v>0</v>
      </c>
      <c r="DV349" s="19">
        <f t="shared" si="92"/>
        <v>0</v>
      </c>
      <c r="DW349" s="19">
        <f t="shared" si="93"/>
        <v>0</v>
      </c>
      <c r="DX349" s="19">
        <f t="shared" si="94"/>
        <v>0</v>
      </c>
      <c r="DY349" s="19">
        <f t="shared" si="95"/>
        <v>0</v>
      </c>
    </row>
    <row r="350" spans="1:129" ht="14.5" customHeight="1" x14ac:dyDescent="0.35">
      <c r="A350">
        <v>2574</v>
      </c>
      <c r="B350" t="s">
        <v>113</v>
      </c>
      <c r="C350" t="s">
        <v>2097</v>
      </c>
      <c r="D350" t="s">
        <v>2098</v>
      </c>
      <c r="E350" t="s">
        <v>2099</v>
      </c>
      <c r="F350" t="s">
        <v>117</v>
      </c>
      <c r="G350" t="s">
        <v>2100</v>
      </c>
      <c r="H350" t="s">
        <v>1673</v>
      </c>
      <c r="I350">
        <v>2021</v>
      </c>
      <c r="J350" t="s">
        <v>2101</v>
      </c>
      <c r="K350" t="s">
        <v>2102</v>
      </c>
      <c r="L350">
        <v>771</v>
      </c>
      <c r="N350" t="s">
        <v>2103</v>
      </c>
      <c r="O350" t="s">
        <v>2104</v>
      </c>
      <c r="P350" t="s">
        <v>123</v>
      </c>
      <c r="Q350" t="s">
        <v>2105</v>
      </c>
      <c r="R350" t="s">
        <v>140</v>
      </c>
      <c r="S350" t="s">
        <v>126</v>
      </c>
      <c r="T350" t="s">
        <v>127</v>
      </c>
      <c r="U350" t="s">
        <v>1263</v>
      </c>
      <c r="V350">
        <v>1</v>
      </c>
      <c r="W350">
        <v>1</v>
      </c>
      <c r="X350">
        <v>1</v>
      </c>
      <c r="Y350">
        <v>0</v>
      </c>
      <c r="Z350">
        <v>0</v>
      </c>
      <c r="AA350">
        <v>0</v>
      </c>
      <c r="AB350">
        <v>0</v>
      </c>
      <c r="AC350">
        <v>0</v>
      </c>
      <c r="AD350">
        <v>0</v>
      </c>
      <c r="AE350">
        <v>0</v>
      </c>
      <c r="AF350">
        <v>0</v>
      </c>
      <c r="AG350" s="28">
        <v>0</v>
      </c>
      <c r="AH350" s="28">
        <v>0</v>
      </c>
      <c r="AI350" s="28">
        <v>0</v>
      </c>
      <c r="AJ350" s="28">
        <v>0</v>
      </c>
      <c r="AK350" s="29">
        <f t="shared" si="80"/>
        <v>0</v>
      </c>
      <c r="AL350" s="30">
        <f t="shared" si="81"/>
        <v>0</v>
      </c>
      <c r="AM350" s="27">
        <v>0</v>
      </c>
      <c r="AN350" s="27">
        <v>0</v>
      </c>
      <c r="AO350" s="27">
        <v>0</v>
      </c>
      <c r="AP350" s="27">
        <v>0</v>
      </c>
      <c r="AQ350" s="27">
        <v>0</v>
      </c>
      <c r="AR350" s="27">
        <v>0</v>
      </c>
      <c r="AS350" s="31">
        <f t="shared" si="82"/>
        <v>0</v>
      </c>
      <c r="AT350" s="32">
        <f t="shared" si="83"/>
        <v>0</v>
      </c>
      <c r="AU350" s="24">
        <v>0</v>
      </c>
      <c r="AV350" s="24">
        <v>1</v>
      </c>
      <c r="AW350" s="24">
        <v>0</v>
      </c>
      <c r="AX350" s="24">
        <v>0</v>
      </c>
      <c r="AY350" s="24">
        <v>0</v>
      </c>
      <c r="AZ350" s="25">
        <f t="shared" si="84"/>
        <v>1</v>
      </c>
      <c r="BA350" s="26">
        <f t="shared" si="85"/>
        <v>1</v>
      </c>
      <c r="BB350" s="23">
        <f t="shared" si="86"/>
        <v>1</v>
      </c>
      <c r="BC350" s="20">
        <f t="shared" si="87"/>
        <v>1</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c r="BW350">
        <v>1</v>
      </c>
      <c r="BX350">
        <v>0</v>
      </c>
      <c r="BY350">
        <v>0</v>
      </c>
      <c r="BZ350">
        <v>0</v>
      </c>
      <c r="CA350">
        <v>0</v>
      </c>
      <c r="CB350">
        <v>0</v>
      </c>
      <c r="CC350">
        <v>0</v>
      </c>
      <c r="CD350">
        <v>0</v>
      </c>
      <c r="CE350">
        <v>0</v>
      </c>
      <c r="CF350">
        <v>0</v>
      </c>
      <c r="CG350">
        <v>0</v>
      </c>
      <c r="CH350">
        <v>1</v>
      </c>
      <c r="CI350">
        <v>0</v>
      </c>
      <c r="CJ350">
        <v>0</v>
      </c>
      <c r="CK350">
        <v>0</v>
      </c>
      <c r="CL350">
        <v>0</v>
      </c>
      <c r="CM350">
        <v>0</v>
      </c>
      <c r="CN350">
        <v>0</v>
      </c>
      <c r="CO350">
        <v>0</v>
      </c>
      <c r="CP350">
        <v>0</v>
      </c>
      <c r="CQ350" s="21">
        <v>1</v>
      </c>
      <c r="CR350" s="22">
        <v>0</v>
      </c>
      <c r="CS350" s="20">
        <v>1</v>
      </c>
      <c r="CT350" s="22">
        <v>0</v>
      </c>
      <c r="CU350" s="22">
        <v>0</v>
      </c>
      <c r="CV350" s="22">
        <v>0</v>
      </c>
      <c r="CW350" s="21">
        <v>0</v>
      </c>
      <c r="CX350" s="22">
        <v>0</v>
      </c>
      <c r="CY350" s="22">
        <v>0</v>
      </c>
      <c r="CZ350" s="21">
        <v>0</v>
      </c>
      <c r="DA350" s="22">
        <v>0</v>
      </c>
      <c r="DB350" s="22">
        <v>0</v>
      </c>
      <c r="DC350" s="21">
        <v>0</v>
      </c>
      <c r="DD350" s="22">
        <v>0</v>
      </c>
      <c r="DE350" s="22">
        <v>0</v>
      </c>
      <c r="DF350" s="22">
        <v>0</v>
      </c>
      <c r="DG350" s="21">
        <v>0</v>
      </c>
      <c r="DH350" s="21">
        <v>0</v>
      </c>
      <c r="DI350" s="21">
        <v>0</v>
      </c>
      <c r="DJ350" s="22">
        <v>0</v>
      </c>
      <c r="DK350" s="22">
        <v>0</v>
      </c>
      <c r="DL350" s="22">
        <v>0</v>
      </c>
      <c r="DM350" s="21">
        <v>0</v>
      </c>
      <c r="DN350" s="22">
        <v>0</v>
      </c>
      <c r="DO350" s="22">
        <v>0</v>
      </c>
      <c r="DP350" s="22">
        <v>0</v>
      </c>
      <c r="DQ350" s="21">
        <v>0</v>
      </c>
      <c r="DR350" s="19">
        <f t="shared" si="88"/>
        <v>0</v>
      </c>
      <c r="DS350" s="19">
        <f t="shared" si="89"/>
        <v>0</v>
      </c>
      <c r="DT350" s="20">
        <f t="shared" si="90"/>
        <v>1</v>
      </c>
      <c r="DU350" s="19">
        <f t="shared" si="91"/>
        <v>0</v>
      </c>
      <c r="DV350" s="19">
        <f t="shared" si="92"/>
        <v>0</v>
      </c>
      <c r="DW350" s="19">
        <f t="shared" si="93"/>
        <v>0</v>
      </c>
      <c r="DX350" s="19">
        <f t="shared" si="94"/>
        <v>0</v>
      </c>
      <c r="DY350" s="19">
        <f t="shared" si="95"/>
        <v>0</v>
      </c>
    </row>
    <row r="351" spans="1:129" ht="14.5" customHeight="1" x14ac:dyDescent="0.35">
      <c r="A351">
        <v>2443</v>
      </c>
      <c r="B351" t="s">
        <v>244</v>
      </c>
      <c r="C351" t="s">
        <v>917</v>
      </c>
      <c r="D351" t="s">
        <v>918</v>
      </c>
      <c r="E351" t="s">
        <v>919</v>
      </c>
      <c r="F351" t="s">
        <v>920</v>
      </c>
      <c r="G351" t="s">
        <v>921</v>
      </c>
      <c r="H351" t="s">
        <v>922</v>
      </c>
      <c r="I351">
        <v>2021</v>
      </c>
      <c r="J351" t="s">
        <v>923</v>
      </c>
      <c r="K351" t="s">
        <v>924</v>
      </c>
      <c r="L351">
        <v>24</v>
      </c>
      <c r="M351">
        <v>1</v>
      </c>
      <c r="N351" t="s">
        <v>925</v>
      </c>
      <c r="O351" t="s">
        <v>926</v>
      </c>
      <c r="P351" t="s">
        <v>123</v>
      </c>
      <c r="Q351" t="s">
        <v>927</v>
      </c>
      <c r="R351" t="s">
        <v>140</v>
      </c>
      <c r="S351" t="s">
        <v>126</v>
      </c>
      <c r="T351" t="s">
        <v>127</v>
      </c>
      <c r="U351" t="s">
        <v>928</v>
      </c>
      <c r="V351">
        <v>0</v>
      </c>
      <c r="W351">
        <v>0</v>
      </c>
      <c r="X351">
        <v>0</v>
      </c>
      <c r="Y351">
        <v>0</v>
      </c>
      <c r="Z351">
        <v>0</v>
      </c>
      <c r="AA351">
        <v>0</v>
      </c>
      <c r="AB351">
        <v>0</v>
      </c>
      <c r="AC351">
        <v>0</v>
      </c>
      <c r="AD351">
        <v>0</v>
      </c>
      <c r="AE351">
        <v>0</v>
      </c>
      <c r="AF351">
        <v>0</v>
      </c>
      <c r="AG351" s="28">
        <v>0</v>
      </c>
      <c r="AH351" s="28">
        <v>0</v>
      </c>
      <c r="AI351" s="28">
        <v>0</v>
      </c>
      <c r="AJ351" s="28">
        <v>0</v>
      </c>
      <c r="AK351" s="29">
        <f t="shared" si="80"/>
        <v>0</v>
      </c>
      <c r="AL351" s="30">
        <f t="shared" si="81"/>
        <v>0</v>
      </c>
      <c r="AM351" s="27">
        <v>0</v>
      </c>
      <c r="AN351" s="27">
        <v>0</v>
      </c>
      <c r="AO351" s="27">
        <v>0</v>
      </c>
      <c r="AP351" s="27">
        <v>1</v>
      </c>
      <c r="AQ351" s="27">
        <v>0</v>
      </c>
      <c r="AR351" s="27">
        <v>0</v>
      </c>
      <c r="AS351" s="31">
        <f t="shared" si="82"/>
        <v>1</v>
      </c>
      <c r="AT351" s="32">
        <f t="shared" si="83"/>
        <v>1</v>
      </c>
      <c r="AU351" s="24">
        <v>0</v>
      </c>
      <c r="AV351" s="24">
        <v>0</v>
      </c>
      <c r="AW351" s="24">
        <v>0</v>
      </c>
      <c r="AX351" s="24">
        <v>0</v>
      </c>
      <c r="AY351" s="24">
        <v>0</v>
      </c>
      <c r="AZ351" s="25">
        <f t="shared" si="84"/>
        <v>0</v>
      </c>
      <c r="BA351" s="26">
        <f t="shared" si="85"/>
        <v>0</v>
      </c>
      <c r="BB351" s="23">
        <f t="shared" si="86"/>
        <v>1</v>
      </c>
      <c r="BC351" s="20">
        <f t="shared" si="87"/>
        <v>1</v>
      </c>
      <c r="BD351">
        <v>0</v>
      </c>
      <c r="BE351">
        <v>0</v>
      </c>
      <c r="BF351">
        <v>0</v>
      </c>
      <c r="BG351">
        <v>0</v>
      </c>
      <c r="BH351">
        <v>0</v>
      </c>
      <c r="BI351">
        <v>0</v>
      </c>
      <c r="BJ351">
        <v>0</v>
      </c>
      <c r="BK351">
        <v>0</v>
      </c>
      <c r="BL351">
        <v>0</v>
      </c>
      <c r="BM351">
        <v>0</v>
      </c>
      <c r="BN351">
        <v>0</v>
      </c>
      <c r="BO351">
        <v>0</v>
      </c>
      <c r="BP351">
        <v>0</v>
      </c>
      <c r="BQ351">
        <v>0</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v>
      </c>
      <c r="CL351">
        <v>0</v>
      </c>
      <c r="CM351">
        <v>0</v>
      </c>
      <c r="CN351">
        <v>0</v>
      </c>
      <c r="CO351">
        <v>0</v>
      </c>
      <c r="CP351">
        <v>0</v>
      </c>
      <c r="CQ351" s="21">
        <v>1</v>
      </c>
      <c r="CR351" s="22">
        <v>0</v>
      </c>
      <c r="CS351" s="20">
        <v>1</v>
      </c>
      <c r="CT351" s="22">
        <v>0</v>
      </c>
      <c r="CU351" s="22">
        <v>0</v>
      </c>
      <c r="CV351" s="22">
        <v>0</v>
      </c>
      <c r="CW351" s="21">
        <v>0</v>
      </c>
      <c r="CX351" s="22">
        <v>0</v>
      </c>
      <c r="CY351" s="22">
        <v>0</v>
      </c>
      <c r="CZ351" s="21">
        <v>0</v>
      </c>
      <c r="DA351" s="22">
        <v>0</v>
      </c>
      <c r="DB351" s="22">
        <v>0</v>
      </c>
      <c r="DC351" s="21">
        <v>0</v>
      </c>
      <c r="DD351" s="22">
        <v>0</v>
      </c>
      <c r="DE351" s="22">
        <v>0</v>
      </c>
      <c r="DF351" s="22">
        <v>0</v>
      </c>
      <c r="DG351" s="21">
        <v>0</v>
      </c>
      <c r="DH351" s="21">
        <v>0</v>
      </c>
      <c r="DI351" s="21">
        <v>0</v>
      </c>
      <c r="DJ351" s="22">
        <v>0</v>
      </c>
      <c r="DK351" s="22">
        <v>0</v>
      </c>
      <c r="DL351" s="22">
        <v>0</v>
      </c>
      <c r="DM351" s="21">
        <v>0</v>
      </c>
      <c r="DN351" s="22">
        <v>0</v>
      </c>
      <c r="DO351" s="22">
        <v>0</v>
      </c>
      <c r="DP351" s="22">
        <v>0</v>
      </c>
      <c r="DQ351" s="21">
        <v>0</v>
      </c>
      <c r="DR351" s="19">
        <f t="shared" si="88"/>
        <v>0</v>
      </c>
      <c r="DS351" s="19">
        <f t="shared" si="89"/>
        <v>0</v>
      </c>
      <c r="DT351" s="20">
        <f t="shared" si="90"/>
        <v>1</v>
      </c>
      <c r="DU351" s="19">
        <f t="shared" si="91"/>
        <v>0</v>
      </c>
      <c r="DV351" s="19">
        <f t="shared" si="92"/>
        <v>0</v>
      </c>
      <c r="DW351" s="19">
        <f t="shared" si="93"/>
        <v>0</v>
      </c>
      <c r="DX351" s="19">
        <f t="shared" si="94"/>
        <v>0</v>
      </c>
      <c r="DY351" s="19">
        <f t="shared" si="95"/>
        <v>0</v>
      </c>
    </row>
    <row r="352" spans="1:129" ht="14.5" customHeight="1" x14ac:dyDescent="0.35">
      <c r="A352">
        <v>2559</v>
      </c>
      <c r="B352" t="s">
        <v>244</v>
      </c>
      <c r="C352" t="s">
        <v>1961</v>
      </c>
      <c r="D352" t="s">
        <v>1962</v>
      </c>
      <c r="E352" t="s">
        <v>1963</v>
      </c>
      <c r="F352" t="s">
        <v>1964</v>
      </c>
      <c r="G352" t="s">
        <v>1965</v>
      </c>
      <c r="H352" t="s">
        <v>1890</v>
      </c>
      <c r="I352">
        <v>2021</v>
      </c>
      <c r="J352" t="s">
        <v>1966</v>
      </c>
      <c r="K352" t="s">
        <v>836</v>
      </c>
      <c r="N352" t="s">
        <v>1967</v>
      </c>
      <c r="O352" t="s">
        <v>122</v>
      </c>
      <c r="P352" t="s">
        <v>123</v>
      </c>
      <c r="Q352" t="s">
        <v>1968</v>
      </c>
      <c r="R352" s="53" t="s">
        <v>125</v>
      </c>
      <c r="S352" t="s">
        <v>126</v>
      </c>
      <c r="U352" t="s">
        <v>1969</v>
      </c>
      <c r="V352">
        <v>0</v>
      </c>
      <c r="W352">
        <v>0</v>
      </c>
      <c r="X352">
        <v>0</v>
      </c>
      <c r="Y352">
        <v>0</v>
      </c>
      <c r="Z352">
        <v>0</v>
      </c>
      <c r="AA352">
        <v>0</v>
      </c>
      <c r="AB352">
        <v>0</v>
      </c>
      <c r="AC352">
        <v>0</v>
      </c>
      <c r="AD352">
        <v>0</v>
      </c>
      <c r="AE352">
        <v>0</v>
      </c>
      <c r="AF352">
        <v>0</v>
      </c>
      <c r="AG352" s="28">
        <v>0</v>
      </c>
      <c r="AH352" s="28">
        <v>0</v>
      </c>
      <c r="AI352" s="28">
        <v>0</v>
      </c>
      <c r="AJ352" s="28">
        <v>0</v>
      </c>
      <c r="AK352" s="29">
        <f t="shared" si="80"/>
        <v>0</v>
      </c>
      <c r="AL352" s="30">
        <f t="shared" si="81"/>
        <v>0</v>
      </c>
      <c r="AM352" s="27">
        <v>0</v>
      </c>
      <c r="AN352" s="27">
        <v>0</v>
      </c>
      <c r="AO352" s="27">
        <v>0</v>
      </c>
      <c r="AP352" s="27">
        <v>0</v>
      </c>
      <c r="AQ352" s="27">
        <v>0</v>
      </c>
      <c r="AR352" s="27">
        <v>0</v>
      </c>
      <c r="AS352" s="31">
        <f t="shared" si="82"/>
        <v>0</v>
      </c>
      <c r="AT352" s="32">
        <f t="shared" si="83"/>
        <v>0</v>
      </c>
      <c r="AU352" s="24">
        <v>0</v>
      </c>
      <c r="AV352" s="24">
        <v>0</v>
      </c>
      <c r="AW352" s="24">
        <v>1</v>
      </c>
      <c r="AX352" s="24">
        <v>0</v>
      </c>
      <c r="AY352" s="24">
        <v>0</v>
      </c>
      <c r="AZ352" s="25">
        <f t="shared" si="84"/>
        <v>1</v>
      </c>
      <c r="BA352" s="26">
        <f t="shared" si="85"/>
        <v>1</v>
      </c>
      <c r="BB352" s="23">
        <f t="shared" si="86"/>
        <v>1</v>
      </c>
      <c r="BC352" s="20">
        <f t="shared" si="87"/>
        <v>1</v>
      </c>
      <c r="BD352">
        <v>0</v>
      </c>
      <c r="BE352">
        <v>0</v>
      </c>
      <c r="BF352">
        <v>0</v>
      </c>
      <c r="BG352">
        <v>0</v>
      </c>
      <c r="BH352">
        <v>0</v>
      </c>
      <c r="BI352">
        <v>0</v>
      </c>
      <c r="BJ352">
        <v>0</v>
      </c>
      <c r="BK352">
        <v>0</v>
      </c>
      <c r="BL352">
        <v>0</v>
      </c>
      <c r="BM352">
        <v>0</v>
      </c>
      <c r="BN352">
        <v>0</v>
      </c>
      <c r="BO352">
        <v>0</v>
      </c>
      <c r="BP352">
        <v>0</v>
      </c>
      <c r="BQ352">
        <v>0</v>
      </c>
      <c r="BR352">
        <v>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0</v>
      </c>
      <c r="CL352">
        <v>0</v>
      </c>
      <c r="CM352">
        <v>0</v>
      </c>
      <c r="CN352">
        <v>0</v>
      </c>
      <c r="CO352">
        <v>0</v>
      </c>
      <c r="CP352">
        <v>0</v>
      </c>
      <c r="CQ352" s="21">
        <v>1</v>
      </c>
      <c r="CR352" s="22">
        <v>0</v>
      </c>
      <c r="CS352" s="20">
        <v>0</v>
      </c>
      <c r="CT352" s="22">
        <v>0</v>
      </c>
      <c r="CU352" s="22">
        <v>0</v>
      </c>
      <c r="CV352" s="22">
        <v>0</v>
      </c>
      <c r="CW352" s="21">
        <v>0</v>
      </c>
      <c r="CX352" s="22">
        <v>0</v>
      </c>
      <c r="CY352" s="22">
        <v>0</v>
      </c>
      <c r="CZ352" s="21">
        <v>0</v>
      </c>
      <c r="DA352" s="22">
        <v>0</v>
      </c>
      <c r="DB352" s="22">
        <v>0</v>
      </c>
      <c r="DC352" s="21">
        <v>0</v>
      </c>
      <c r="DD352" s="22">
        <v>0</v>
      </c>
      <c r="DE352" s="22">
        <v>0</v>
      </c>
      <c r="DF352" s="22">
        <v>0</v>
      </c>
      <c r="DG352" s="21">
        <v>0</v>
      </c>
      <c r="DH352" s="21">
        <v>0</v>
      </c>
      <c r="DI352" s="21">
        <v>0</v>
      </c>
      <c r="DJ352" s="22">
        <v>0</v>
      </c>
      <c r="DK352" s="22">
        <v>0</v>
      </c>
      <c r="DL352" s="22">
        <v>0</v>
      </c>
      <c r="DM352" s="21">
        <v>0</v>
      </c>
      <c r="DN352" s="22">
        <v>0</v>
      </c>
      <c r="DO352" s="22">
        <v>0</v>
      </c>
      <c r="DP352" s="22">
        <v>0</v>
      </c>
      <c r="DQ352" s="21">
        <v>0</v>
      </c>
      <c r="DR352" s="19">
        <f t="shared" si="88"/>
        <v>0</v>
      </c>
      <c r="DS352" s="19">
        <f t="shared" si="89"/>
        <v>0</v>
      </c>
      <c r="DT352" s="20">
        <f t="shared" si="90"/>
        <v>0</v>
      </c>
      <c r="DU352" s="19">
        <f t="shared" si="91"/>
        <v>0</v>
      </c>
      <c r="DV352" s="19">
        <f t="shared" si="92"/>
        <v>0</v>
      </c>
      <c r="DW352" s="19">
        <f t="shared" si="93"/>
        <v>0</v>
      </c>
      <c r="DX352" s="19">
        <f t="shared" si="94"/>
        <v>0</v>
      </c>
      <c r="DY352" s="19">
        <f t="shared" si="95"/>
        <v>0</v>
      </c>
    </row>
    <row r="353" spans="1:129" ht="14.5" customHeight="1" x14ac:dyDescent="0.35">
      <c r="A353">
        <v>2170</v>
      </c>
      <c r="B353" t="s">
        <v>113</v>
      </c>
      <c r="C353" t="s">
        <v>174</v>
      </c>
      <c r="D353" t="s">
        <v>175</v>
      </c>
      <c r="E353" t="s">
        <v>176</v>
      </c>
      <c r="F353" t="s">
        <v>117</v>
      </c>
      <c r="G353" t="s">
        <v>177</v>
      </c>
      <c r="H353" t="s">
        <v>178</v>
      </c>
      <c r="I353">
        <v>2021</v>
      </c>
      <c r="J353" t="s">
        <v>179</v>
      </c>
      <c r="K353" t="s">
        <v>180</v>
      </c>
      <c r="L353">
        <v>30</v>
      </c>
      <c r="M353">
        <v>1</v>
      </c>
      <c r="N353" t="s">
        <v>181</v>
      </c>
      <c r="O353" t="s">
        <v>182</v>
      </c>
      <c r="P353" t="s">
        <v>123</v>
      </c>
      <c r="Q353" t="s">
        <v>183</v>
      </c>
      <c r="R353" t="s">
        <v>125</v>
      </c>
      <c r="S353" t="s">
        <v>126</v>
      </c>
      <c r="T353" t="s">
        <v>172</v>
      </c>
      <c r="U353" t="s">
        <v>184</v>
      </c>
      <c r="V353">
        <v>0</v>
      </c>
      <c r="W353">
        <v>1</v>
      </c>
      <c r="X353">
        <v>1</v>
      </c>
      <c r="Y353">
        <v>0</v>
      </c>
      <c r="Z353">
        <v>0</v>
      </c>
      <c r="AA353">
        <v>0</v>
      </c>
      <c r="AB353">
        <v>0</v>
      </c>
      <c r="AC353">
        <v>0</v>
      </c>
      <c r="AD353">
        <v>0</v>
      </c>
      <c r="AE353">
        <v>0</v>
      </c>
      <c r="AF353">
        <v>0</v>
      </c>
      <c r="AG353" s="28">
        <v>0</v>
      </c>
      <c r="AH353" s="28">
        <v>0</v>
      </c>
      <c r="AI353" s="28">
        <v>0</v>
      </c>
      <c r="AJ353" s="28">
        <v>0</v>
      </c>
      <c r="AK353" s="29">
        <f t="shared" si="80"/>
        <v>0</v>
      </c>
      <c r="AL353" s="30">
        <f t="shared" si="81"/>
        <v>0</v>
      </c>
      <c r="AM353" s="27">
        <v>0</v>
      </c>
      <c r="AN353" s="27">
        <v>0</v>
      </c>
      <c r="AO353" s="27">
        <v>0</v>
      </c>
      <c r="AP353" s="27">
        <v>0</v>
      </c>
      <c r="AQ353" s="27">
        <v>0</v>
      </c>
      <c r="AR353" s="27">
        <v>0</v>
      </c>
      <c r="AS353" s="31">
        <f t="shared" si="82"/>
        <v>0</v>
      </c>
      <c r="AT353" s="32">
        <f t="shared" si="83"/>
        <v>0</v>
      </c>
      <c r="AU353" s="24">
        <v>0</v>
      </c>
      <c r="AV353" s="24">
        <v>1</v>
      </c>
      <c r="AW353" s="24">
        <v>0</v>
      </c>
      <c r="AX353" s="24">
        <v>0</v>
      </c>
      <c r="AY353" s="24">
        <v>0</v>
      </c>
      <c r="AZ353" s="25">
        <f t="shared" si="84"/>
        <v>1</v>
      </c>
      <c r="BA353" s="26">
        <f t="shared" si="85"/>
        <v>1</v>
      </c>
      <c r="BB353" s="23">
        <f t="shared" si="86"/>
        <v>1</v>
      </c>
      <c r="BC353" s="20">
        <f t="shared" si="87"/>
        <v>1</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s="21">
        <v>1</v>
      </c>
      <c r="CR353" s="22">
        <v>0</v>
      </c>
      <c r="CS353" s="20">
        <v>0</v>
      </c>
      <c r="CT353" s="22">
        <v>0</v>
      </c>
      <c r="CU353" s="22">
        <v>0</v>
      </c>
      <c r="CV353" s="22">
        <v>1</v>
      </c>
      <c r="CW353" s="21">
        <v>0</v>
      </c>
      <c r="CX353" s="22">
        <v>0</v>
      </c>
      <c r="CY353" s="22">
        <v>0</v>
      </c>
      <c r="CZ353" s="21">
        <v>0</v>
      </c>
      <c r="DA353" s="22">
        <v>0</v>
      </c>
      <c r="DB353" s="22">
        <v>0</v>
      </c>
      <c r="DC353" s="21">
        <v>0</v>
      </c>
      <c r="DD353" s="22">
        <v>0</v>
      </c>
      <c r="DE353" s="22">
        <v>0</v>
      </c>
      <c r="DF353" s="22">
        <v>0</v>
      </c>
      <c r="DG353" s="21">
        <v>0</v>
      </c>
      <c r="DH353" s="21">
        <v>0</v>
      </c>
      <c r="DI353" s="21">
        <v>0</v>
      </c>
      <c r="DJ353" s="22">
        <v>0</v>
      </c>
      <c r="DK353" s="22">
        <v>0</v>
      </c>
      <c r="DL353" s="22">
        <v>0</v>
      </c>
      <c r="DM353" s="21">
        <v>0</v>
      </c>
      <c r="DN353" s="22">
        <v>0</v>
      </c>
      <c r="DO353" s="22">
        <v>0</v>
      </c>
      <c r="DP353" s="22">
        <v>0</v>
      </c>
      <c r="DQ353" s="21">
        <v>0</v>
      </c>
      <c r="DR353" s="19">
        <f t="shared" si="88"/>
        <v>0</v>
      </c>
      <c r="DS353" s="19">
        <f t="shared" si="89"/>
        <v>1</v>
      </c>
      <c r="DT353" s="20">
        <f t="shared" si="90"/>
        <v>0</v>
      </c>
      <c r="DU353" s="19">
        <f t="shared" si="91"/>
        <v>0</v>
      </c>
      <c r="DV353" s="19">
        <f t="shared" si="92"/>
        <v>0</v>
      </c>
      <c r="DW353" s="19">
        <f t="shared" si="93"/>
        <v>0</v>
      </c>
      <c r="DX353" s="19">
        <f t="shared" si="94"/>
        <v>0</v>
      </c>
      <c r="DY353" s="19">
        <f t="shared" si="95"/>
        <v>0</v>
      </c>
    </row>
    <row r="354" spans="1:129" ht="14.5" customHeight="1" x14ac:dyDescent="0.35">
      <c r="A354">
        <v>2631</v>
      </c>
      <c r="B354" t="s">
        <v>288</v>
      </c>
      <c r="C354" t="s">
        <v>2565</v>
      </c>
      <c r="D354" t="s">
        <v>2566</v>
      </c>
      <c r="E354" t="s">
        <v>2567</v>
      </c>
      <c r="F354" t="s">
        <v>1027</v>
      </c>
      <c r="G354" t="s">
        <v>2568</v>
      </c>
      <c r="H354" t="s">
        <v>2569</v>
      </c>
      <c r="I354">
        <v>2021</v>
      </c>
      <c r="J354" t="s">
        <v>2570</v>
      </c>
      <c r="K354" t="s">
        <v>2571</v>
      </c>
      <c r="L354">
        <v>51</v>
      </c>
      <c r="M354">
        <v>1</v>
      </c>
      <c r="N354" t="s">
        <v>2572</v>
      </c>
      <c r="O354" t="s">
        <v>138</v>
      </c>
      <c r="P354" t="s">
        <v>123</v>
      </c>
      <c r="Q354" t="s">
        <v>2573</v>
      </c>
      <c r="R354" t="s">
        <v>140</v>
      </c>
      <c r="S354" t="s">
        <v>126</v>
      </c>
      <c r="T354" t="s">
        <v>127</v>
      </c>
      <c r="U354" t="s">
        <v>2574</v>
      </c>
      <c r="V354">
        <v>0</v>
      </c>
      <c r="W354">
        <v>0</v>
      </c>
      <c r="X354">
        <v>0</v>
      </c>
      <c r="Y354">
        <v>0</v>
      </c>
      <c r="Z354">
        <v>0</v>
      </c>
      <c r="AA354">
        <v>0</v>
      </c>
      <c r="AB354">
        <v>0</v>
      </c>
      <c r="AC354">
        <v>0</v>
      </c>
      <c r="AD354">
        <v>0</v>
      </c>
      <c r="AE354">
        <v>0</v>
      </c>
      <c r="AF354">
        <v>0</v>
      </c>
      <c r="AG354" s="28">
        <v>0</v>
      </c>
      <c r="AH354" s="28">
        <v>0</v>
      </c>
      <c r="AI354" s="28">
        <v>0</v>
      </c>
      <c r="AJ354" s="28">
        <v>0</v>
      </c>
      <c r="AK354" s="29">
        <f t="shared" si="80"/>
        <v>0</v>
      </c>
      <c r="AL354" s="30">
        <f t="shared" si="81"/>
        <v>0</v>
      </c>
      <c r="AM354" s="27">
        <v>0</v>
      </c>
      <c r="AN354" s="27">
        <v>0</v>
      </c>
      <c r="AO354" s="27">
        <v>0</v>
      </c>
      <c r="AP354" s="27">
        <v>0</v>
      </c>
      <c r="AQ354" s="27">
        <v>0</v>
      </c>
      <c r="AR354" s="27">
        <v>0</v>
      </c>
      <c r="AS354" s="31">
        <f t="shared" si="82"/>
        <v>0</v>
      </c>
      <c r="AT354" s="32">
        <f t="shared" si="83"/>
        <v>0</v>
      </c>
      <c r="AU354" s="24">
        <v>0</v>
      </c>
      <c r="AV354" s="24">
        <v>0</v>
      </c>
      <c r="AW354" s="24">
        <v>0</v>
      </c>
      <c r="AX354" s="24">
        <v>1</v>
      </c>
      <c r="AY354" s="24">
        <v>0</v>
      </c>
      <c r="AZ354" s="25">
        <f t="shared" si="84"/>
        <v>1</v>
      </c>
      <c r="BA354" s="26">
        <f t="shared" si="85"/>
        <v>1</v>
      </c>
      <c r="BB354" s="23">
        <f t="shared" si="86"/>
        <v>1</v>
      </c>
      <c r="BC354" s="20">
        <f t="shared" si="87"/>
        <v>1</v>
      </c>
      <c r="BD354">
        <v>0</v>
      </c>
      <c r="BE354">
        <v>0</v>
      </c>
      <c r="BF354">
        <v>0</v>
      </c>
      <c r="BG354">
        <v>0</v>
      </c>
      <c r="BH354">
        <v>0</v>
      </c>
      <c r="BI354">
        <v>0</v>
      </c>
      <c r="BJ354">
        <v>0</v>
      </c>
      <c r="BK354">
        <v>0</v>
      </c>
      <c r="BL354">
        <v>0</v>
      </c>
      <c r="BM354">
        <v>0</v>
      </c>
      <c r="BN354">
        <v>0</v>
      </c>
      <c r="BO354">
        <v>0</v>
      </c>
      <c r="BP354">
        <v>0</v>
      </c>
      <c r="BQ354">
        <v>0</v>
      </c>
      <c r="BR354">
        <v>0</v>
      </c>
      <c r="BS354">
        <v>0</v>
      </c>
      <c r="BT354">
        <v>0</v>
      </c>
      <c r="BU354">
        <v>0</v>
      </c>
      <c r="BV354">
        <v>0</v>
      </c>
      <c r="BW354">
        <v>0</v>
      </c>
      <c r="BX354">
        <v>0</v>
      </c>
      <c r="BY354">
        <v>0</v>
      </c>
      <c r="BZ354">
        <v>0</v>
      </c>
      <c r="CA354">
        <v>0</v>
      </c>
      <c r="CB354">
        <v>0</v>
      </c>
      <c r="CC354">
        <v>0</v>
      </c>
      <c r="CD354">
        <v>0</v>
      </c>
      <c r="CE354">
        <v>0</v>
      </c>
      <c r="CF354">
        <v>0</v>
      </c>
      <c r="CG354">
        <v>0</v>
      </c>
      <c r="CH354">
        <v>0</v>
      </c>
      <c r="CI354">
        <v>0</v>
      </c>
      <c r="CJ354">
        <v>0</v>
      </c>
      <c r="CK354">
        <v>0</v>
      </c>
      <c r="CL354">
        <v>0</v>
      </c>
      <c r="CM354">
        <v>0</v>
      </c>
      <c r="CN354">
        <v>1</v>
      </c>
      <c r="CO354">
        <v>0</v>
      </c>
      <c r="CP354">
        <v>0</v>
      </c>
      <c r="CQ354" s="21">
        <v>1</v>
      </c>
      <c r="CR354" s="22">
        <v>0</v>
      </c>
      <c r="CS354" s="20">
        <v>1</v>
      </c>
      <c r="CT354" s="22">
        <v>0</v>
      </c>
      <c r="CU354" s="22">
        <v>0</v>
      </c>
      <c r="CV354" s="22">
        <v>0</v>
      </c>
      <c r="CW354" s="21">
        <v>0</v>
      </c>
      <c r="CX354" s="22">
        <v>0</v>
      </c>
      <c r="CY354" s="22">
        <v>0</v>
      </c>
      <c r="CZ354" s="21">
        <v>0</v>
      </c>
      <c r="DA354" s="22">
        <v>0</v>
      </c>
      <c r="DB354" s="22">
        <v>0</v>
      </c>
      <c r="DC354" s="21">
        <v>0</v>
      </c>
      <c r="DD354" s="22">
        <v>0</v>
      </c>
      <c r="DE354" s="22">
        <v>0</v>
      </c>
      <c r="DF354" s="22">
        <v>0</v>
      </c>
      <c r="DG354" s="21">
        <v>0</v>
      </c>
      <c r="DH354" s="21">
        <v>0</v>
      </c>
      <c r="DI354" s="21">
        <v>0</v>
      </c>
      <c r="DJ354" s="22">
        <v>0</v>
      </c>
      <c r="DK354" s="22">
        <v>0</v>
      </c>
      <c r="DL354" s="22">
        <v>0</v>
      </c>
      <c r="DM354" s="21">
        <v>0</v>
      </c>
      <c r="DN354" s="22">
        <v>0</v>
      </c>
      <c r="DO354" s="22">
        <v>0</v>
      </c>
      <c r="DP354" s="22">
        <v>0</v>
      </c>
      <c r="DQ354" s="21">
        <v>0</v>
      </c>
      <c r="DR354" s="19">
        <f t="shared" si="88"/>
        <v>0</v>
      </c>
      <c r="DS354" s="19">
        <f t="shared" si="89"/>
        <v>0</v>
      </c>
      <c r="DT354" s="20">
        <f t="shared" si="90"/>
        <v>1</v>
      </c>
      <c r="DU354" s="19">
        <f t="shared" si="91"/>
        <v>0</v>
      </c>
      <c r="DV354" s="19">
        <f t="shared" si="92"/>
        <v>0</v>
      </c>
      <c r="DW354" s="19">
        <f t="shared" si="93"/>
        <v>0</v>
      </c>
      <c r="DX354" s="19">
        <f t="shared" si="94"/>
        <v>0</v>
      </c>
      <c r="DY354" s="19">
        <f t="shared" si="95"/>
        <v>0</v>
      </c>
    </row>
    <row r="355" spans="1:129" ht="14.5" customHeight="1" x14ac:dyDescent="0.35">
      <c r="A355">
        <v>2619</v>
      </c>
      <c r="B355" t="s">
        <v>485</v>
      </c>
      <c r="C355" t="s">
        <v>2466</v>
      </c>
      <c r="D355" t="s">
        <v>2467</v>
      </c>
      <c r="E355" t="s">
        <v>2468</v>
      </c>
      <c r="F355" t="s">
        <v>1647</v>
      </c>
      <c r="G355" t="s">
        <v>2469</v>
      </c>
      <c r="H355" t="s">
        <v>2470</v>
      </c>
      <c r="I355">
        <v>2021</v>
      </c>
      <c r="J355" t="s">
        <v>2471</v>
      </c>
      <c r="K355" t="s">
        <v>2472</v>
      </c>
      <c r="N355" t="s">
        <v>2473</v>
      </c>
      <c r="O355" t="s">
        <v>846</v>
      </c>
      <c r="P355" t="s">
        <v>123</v>
      </c>
      <c r="Q355" t="s">
        <v>2474</v>
      </c>
      <c r="R355" s="53" t="s">
        <v>140</v>
      </c>
      <c r="S355" t="s">
        <v>126</v>
      </c>
      <c r="U355" t="s">
        <v>2475</v>
      </c>
      <c r="V355">
        <v>0</v>
      </c>
      <c r="W355">
        <v>0</v>
      </c>
      <c r="X355">
        <v>0</v>
      </c>
      <c r="Y355">
        <v>0</v>
      </c>
      <c r="Z355">
        <v>0</v>
      </c>
      <c r="AA355">
        <v>0</v>
      </c>
      <c r="AB355">
        <v>0</v>
      </c>
      <c r="AC355">
        <v>0</v>
      </c>
      <c r="AD355">
        <v>0</v>
      </c>
      <c r="AE355">
        <v>0</v>
      </c>
      <c r="AF355">
        <v>0</v>
      </c>
      <c r="AG355" s="28">
        <v>0</v>
      </c>
      <c r="AH355" s="28">
        <v>0</v>
      </c>
      <c r="AI355" s="28">
        <v>0</v>
      </c>
      <c r="AJ355" s="28">
        <v>0</v>
      </c>
      <c r="AK355" s="29">
        <f t="shared" si="80"/>
        <v>0</v>
      </c>
      <c r="AL355" s="30">
        <f t="shared" si="81"/>
        <v>0</v>
      </c>
      <c r="AM355" s="27">
        <v>0</v>
      </c>
      <c r="AN355" s="27">
        <v>0</v>
      </c>
      <c r="AO355" s="27">
        <v>0</v>
      </c>
      <c r="AP355" s="27">
        <v>0</v>
      </c>
      <c r="AQ355" s="27">
        <v>0</v>
      </c>
      <c r="AR355" s="27">
        <v>0</v>
      </c>
      <c r="AS355" s="31">
        <f t="shared" si="82"/>
        <v>0</v>
      </c>
      <c r="AT355" s="32">
        <f t="shared" si="83"/>
        <v>0</v>
      </c>
      <c r="AU355" s="24">
        <v>0</v>
      </c>
      <c r="AV355" s="24">
        <v>1</v>
      </c>
      <c r="AW355" s="24">
        <v>0</v>
      </c>
      <c r="AX355" s="24">
        <v>0</v>
      </c>
      <c r="AY355" s="24">
        <v>0</v>
      </c>
      <c r="AZ355" s="25">
        <f t="shared" si="84"/>
        <v>1</v>
      </c>
      <c r="BA355" s="26">
        <f t="shared" si="85"/>
        <v>1</v>
      </c>
      <c r="BB355" s="23">
        <f t="shared" si="86"/>
        <v>1</v>
      </c>
      <c r="BC355" s="20">
        <f t="shared" si="87"/>
        <v>1</v>
      </c>
      <c r="BD355">
        <v>0</v>
      </c>
      <c r="BE355">
        <v>0</v>
      </c>
      <c r="BF355">
        <v>0</v>
      </c>
      <c r="BG355">
        <v>0</v>
      </c>
      <c r="BH355">
        <v>0</v>
      </c>
      <c r="BI355">
        <v>0</v>
      </c>
      <c r="BJ355">
        <v>0</v>
      </c>
      <c r="BK355">
        <v>0</v>
      </c>
      <c r="BL355">
        <v>0</v>
      </c>
      <c r="BM355">
        <v>0</v>
      </c>
      <c r="BN355">
        <v>0</v>
      </c>
      <c r="BO355">
        <v>0</v>
      </c>
      <c r="BP355">
        <v>0</v>
      </c>
      <c r="BQ355">
        <v>0</v>
      </c>
      <c r="BR355">
        <v>0</v>
      </c>
      <c r="BS355">
        <v>0</v>
      </c>
      <c r="BT355">
        <v>0</v>
      </c>
      <c r="BU355">
        <v>0</v>
      </c>
      <c r="BV355">
        <v>0</v>
      </c>
      <c r="BW355">
        <v>0</v>
      </c>
      <c r="BX355">
        <v>0</v>
      </c>
      <c r="BY355">
        <v>0</v>
      </c>
      <c r="BZ355">
        <v>0</v>
      </c>
      <c r="CA355">
        <v>0</v>
      </c>
      <c r="CB355">
        <v>0</v>
      </c>
      <c r="CC355">
        <v>0</v>
      </c>
      <c r="CD355">
        <v>0</v>
      </c>
      <c r="CE355">
        <v>0</v>
      </c>
      <c r="CF355">
        <v>0</v>
      </c>
      <c r="CG355">
        <v>0</v>
      </c>
      <c r="CH355">
        <v>0</v>
      </c>
      <c r="CI355">
        <v>0</v>
      </c>
      <c r="CJ355">
        <v>0</v>
      </c>
      <c r="CK355">
        <v>0</v>
      </c>
      <c r="CL355">
        <v>0</v>
      </c>
      <c r="CM355">
        <v>0</v>
      </c>
      <c r="CN355">
        <v>0</v>
      </c>
      <c r="CO355">
        <v>0</v>
      </c>
      <c r="CP355">
        <v>0</v>
      </c>
      <c r="CQ355" s="21">
        <v>1</v>
      </c>
      <c r="CR355" s="22">
        <v>0</v>
      </c>
      <c r="CS355" s="20">
        <v>0</v>
      </c>
      <c r="CT355" s="22">
        <v>0</v>
      </c>
      <c r="CU355" s="22">
        <v>0</v>
      </c>
      <c r="CV355" s="22">
        <v>0</v>
      </c>
      <c r="CW355" s="21">
        <v>0</v>
      </c>
      <c r="CX355" s="22">
        <v>0</v>
      </c>
      <c r="CY355" s="22">
        <v>0</v>
      </c>
      <c r="CZ355" s="21">
        <v>0</v>
      </c>
      <c r="DA355" s="22">
        <v>0</v>
      </c>
      <c r="DB355" s="22">
        <v>0</v>
      </c>
      <c r="DC355" s="21">
        <v>0</v>
      </c>
      <c r="DD355" s="22">
        <v>0</v>
      </c>
      <c r="DE355" s="22">
        <v>0</v>
      </c>
      <c r="DF355" s="22">
        <v>0</v>
      </c>
      <c r="DG355" s="21">
        <v>0</v>
      </c>
      <c r="DH355" s="21">
        <v>0</v>
      </c>
      <c r="DI355" s="21">
        <v>0</v>
      </c>
      <c r="DJ355" s="22">
        <v>0</v>
      </c>
      <c r="DK355" s="22">
        <v>0</v>
      </c>
      <c r="DL355" s="22">
        <v>0</v>
      </c>
      <c r="DM355" s="21">
        <v>0</v>
      </c>
      <c r="DN355" s="22">
        <v>0</v>
      </c>
      <c r="DO355" s="22">
        <v>0</v>
      </c>
      <c r="DP355" s="22">
        <v>0</v>
      </c>
      <c r="DQ355" s="21">
        <v>0</v>
      </c>
      <c r="DR355" s="19">
        <f t="shared" si="88"/>
        <v>0</v>
      </c>
      <c r="DS355" s="19">
        <f t="shared" si="89"/>
        <v>0</v>
      </c>
      <c r="DT355" s="20">
        <f t="shared" si="90"/>
        <v>0</v>
      </c>
      <c r="DU355" s="19">
        <f t="shared" si="91"/>
        <v>0</v>
      </c>
      <c r="DV355" s="19">
        <f t="shared" si="92"/>
        <v>0</v>
      </c>
      <c r="DW355" s="19">
        <f t="shared" si="93"/>
        <v>0</v>
      </c>
      <c r="DX355" s="19">
        <f t="shared" si="94"/>
        <v>0</v>
      </c>
      <c r="DY355" s="19">
        <f t="shared" si="95"/>
        <v>0</v>
      </c>
    </row>
    <row r="356" spans="1:129" ht="14.5" customHeight="1" x14ac:dyDescent="0.35">
      <c r="A356">
        <v>2730</v>
      </c>
      <c r="B356" t="s">
        <v>185</v>
      </c>
      <c r="C356" t="s">
        <v>3188</v>
      </c>
      <c r="D356" t="s">
        <v>3189</v>
      </c>
      <c r="E356" t="s">
        <v>3190</v>
      </c>
      <c r="F356" t="s">
        <v>3191</v>
      </c>
      <c r="H356" t="s">
        <v>2178</v>
      </c>
      <c r="I356">
        <v>2021</v>
      </c>
      <c r="J356" t="s">
        <v>3192</v>
      </c>
      <c r="K356" t="s">
        <v>3186</v>
      </c>
      <c r="L356">
        <v>56</v>
      </c>
      <c r="P356" t="s">
        <v>192</v>
      </c>
      <c r="Q356" t="s">
        <v>3193</v>
      </c>
      <c r="R356" s="53" t="s">
        <v>125</v>
      </c>
      <c r="S356" t="s">
        <v>377</v>
      </c>
      <c r="T356" t="s">
        <v>378</v>
      </c>
      <c r="U356" t="s">
        <v>330</v>
      </c>
      <c r="V356">
        <v>0</v>
      </c>
      <c r="W356">
        <v>0</v>
      </c>
      <c r="X356">
        <v>0</v>
      </c>
      <c r="Y356">
        <v>0</v>
      </c>
      <c r="Z356">
        <v>0</v>
      </c>
      <c r="AA356">
        <v>0</v>
      </c>
      <c r="AB356">
        <v>0</v>
      </c>
      <c r="AC356">
        <v>0</v>
      </c>
      <c r="AD356">
        <v>0</v>
      </c>
      <c r="AE356">
        <v>0</v>
      </c>
      <c r="AF356">
        <v>0</v>
      </c>
      <c r="AG356" s="28">
        <v>0</v>
      </c>
      <c r="AH356" s="28">
        <v>0</v>
      </c>
      <c r="AI356" s="28">
        <v>0</v>
      </c>
      <c r="AJ356" s="28">
        <v>0</v>
      </c>
      <c r="AK356" s="29">
        <f t="shared" si="80"/>
        <v>0</v>
      </c>
      <c r="AL356" s="30">
        <f t="shared" si="81"/>
        <v>0</v>
      </c>
      <c r="AM356" s="27">
        <v>0</v>
      </c>
      <c r="AN356" s="27">
        <v>0</v>
      </c>
      <c r="AO356" s="27">
        <v>0</v>
      </c>
      <c r="AP356" s="27">
        <v>0</v>
      </c>
      <c r="AQ356" s="27">
        <v>0</v>
      </c>
      <c r="AR356" s="27">
        <v>0</v>
      </c>
      <c r="AS356" s="31">
        <f t="shared" si="82"/>
        <v>0</v>
      </c>
      <c r="AT356" s="32">
        <f t="shared" si="83"/>
        <v>0</v>
      </c>
      <c r="AU356" s="24">
        <v>0</v>
      </c>
      <c r="AV356" s="24">
        <v>1</v>
      </c>
      <c r="AW356" s="24">
        <v>0</v>
      </c>
      <c r="AX356" s="24">
        <v>0</v>
      </c>
      <c r="AY356" s="24">
        <v>0</v>
      </c>
      <c r="AZ356" s="25">
        <f t="shared" si="84"/>
        <v>1</v>
      </c>
      <c r="BA356" s="26">
        <f t="shared" si="85"/>
        <v>1</v>
      </c>
      <c r="BB356" s="23">
        <f t="shared" si="86"/>
        <v>1</v>
      </c>
      <c r="BC356" s="20">
        <f t="shared" si="87"/>
        <v>1</v>
      </c>
      <c r="BD356">
        <v>0</v>
      </c>
      <c r="BE356">
        <v>0</v>
      </c>
      <c r="BF356">
        <v>0</v>
      </c>
      <c r="BG356">
        <v>0</v>
      </c>
      <c r="BH356">
        <v>0</v>
      </c>
      <c r="BI356">
        <v>0</v>
      </c>
      <c r="BJ356">
        <v>0</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0</v>
      </c>
      <c r="CH356">
        <v>0</v>
      </c>
      <c r="CI356">
        <v>0</v>
      </c>
      <c r="CJ356">
        <v>0</v>
      </c>
      <c r="CK356">
        <v>0</v>
      </c>
      <c r="CL356">
        <v>0</v>
      </c>
      <c r="CM356">
        <v>0</v>
      </c>
      <c r="CN356">
        <v>0</v>
      </c>
      <c r="CO356">
        <v>0</v>
      </c>
      <c r="CP356">
        <v>0</v>
      </c>
      <c r="CQ356" s="21">
        <v>0</v>
      </c>
      <c r="CR356" s="22">
        <v>0</v>
      </c>
      <c r="CS356" s="20">
        <v>0</v>
      </c>
      <c r="CT356" s="22">
        <v>0</v>
      </c>
      <c r="CU356" s="22">
        <v>0</v>
      </c>
      <c r="CV356" s="22">
        <v>0</v>
      </c>
      <c r="CW356" s="21">
        <v>0</v>
      </c>
      <c r="CX356" s="22">
        <v>0</v>
      </c>
      <c r="CY356" s="22">
        <v>0</v>
      </c>
      <c r="CZ356" s="21">
        <v>0</v>
      </c>
      <c r="DA356" s="22">
        <v>0</v>
      </c>
      <c r="DB356" s="22">
        <v>0</v>
      </c>
      <c r="DC356" s="21">
        <v>1</v>
      </c>
      <c r="DD356" s="22">
        <v>0</v>
      </c>
      <c r="DE356" s="22">
        <v>0</v>
      </c>
      <c r="DF356" s="22">
        <v>1</v>
      </c>
      <c r="DG356" s="21">
        <v>0</v>
      </c>
      <c r="DH356" s="21">
        <v>0</v>
      </c>
      <c r="DI356" s="21">
        <v>0</v>
      </c>
      <c r="DJ356" s="22">
        <v>0</v>
      </c>
      <c r="DK356" s="22">
        <v>0</v>
      </c>
      <c r="DL356" s="22">
        <v>0</v>
      </c>
      <c r="DM356" s="21">
        <v>0</v>
      </c>
      <c r="DN356" s="22">
        <v>0</v>
      </c>
      <c r="DO356" s="22">
        <v>0</v>
      </c>
      <c r="DP356" s="22">
        <v>0</v>
      </c>
      <c r="DQ356" s="21">
        <v>0</v>
      </c>
      <c r="DR356" s="19">
        <f t="shared" si="88"/>
        <v>0</v>
      </c>
      <c r="DS356" s="19">
        <f t="shared" si="89"/>
        <v>0</v>
      </c>
      <c r="DT356" s="20">
        <f t="shared" si="90"/>
        <v>0</v>
      </c>
      <c r="DU356" s="19">
        <f t="shared" si="91"/>
        <v>0</v>
      </c>
      <c r="DV356" s="19">
        <f t="shared" si="92"/>
        <v>0</v>
      </c>
      <c r="DW356" s="19">
        <f t="shared" si="93"/>
        <v>0</v>
      </c>
      <c r="DX356" s="19">
        <f t="shared" si="94"/>
        <v>0</v>
      </c>
      <c r="DY356" s="19">
        <f t="shared" si="95"/>
        <v>0</v>
      </c>
    </row>
    <row r="357" spans="1:129" ht="14.5" customHeight="1" x14ac:dyDescent="0.35">
      <c r="A357">
        <v>2534</v>
      </c>
      <c r="B357" t="s">
        <v>244</v>
      </c>
      <c r="C357" t="s">
        <v>1743</v>
      </c>
      <c r="D357" t="s">
        <v>1744</v>
      </c>
      <c r="E357" t="s">
        <v>1745</v>
      </c>
      <c r="G357" t="s">
        <v>1746</v>
      </c>
      <c r="H357" t="s">
        <v>1747</v>
      </c>
      <c r="I357">
        <v>2021</v>
      </c>
      <c r="J357" t="s">
        <v>1748</v>
      </c>
      <c r="K357" t="s">
        <v>1749</v>
      </c>
      <c r="L357" t="s">
        <v>1750</v>
      </c>
      <c r="N357" t="s">
        <v>1751</v>
      </c>
      <c r="O357" t="s">
        <v>182</v>
      </c>
      <c r="P357" t="s">
        <v>123</v>
      </c>
      <c r="Q357" t="s">
        <v>1752</v>
      </c>
      <c r="R357" t="s">
        <v>125</v>
      </c>
      <c r="S357" t="s">
        <v>126</v>
      </c>
      <c r="T357" t="s">
        <v>127</v>
      </c>
      <c r="U357" t="s">
        <v>1753</v>
      </c>
      <c r="V357">
        <v>0</v>
      </c>
      <c r="W357">
        <v>0</v>
      </c>
      <c r="X357">
        <v>0</v>
      </c>
      <c r="Y357">
        <v>0</v>
      </c>
      <c r="Z357">
        <v>0</v>
      </c>
      <c r="AA357">
        <v>0</v>
      </c>
      <c r="AB357">
        <v>0</v>
      </c>
      <c r="AC357">
        <v>0</v>
      </c>
      <c r="AD357">
        <v>0</v>
      </c>
      <c r="AE357">
        <v>0</v>
      </c>
      <c r="AF357">
        <v>0</v>
      </c>
      <c r="AG357" s="28">
        <v>0</v>
      </c>
      <c r="AH357" s="28">
        <v>0</v>
      </c>
      <c r="AI357" s="28">
        <v>0</v>
      </c>
      <c r="AJ357" s="28">
        <v>0</v>
      </c>
      <c r="AK357" s="29">
        <f t="shared" si="80"/>
        <v>0</v>
      </c>
      <c r="AL357" s="30">
        <f t="shared" si="81"/>
        <v>0</v>
      </c>
      <c r="AM357" s="27">
        <v>0</v>
      </c>
      <c r="AN357" s="27">
        <v>0</v>
      </c>
      <c r="AO357" s="27">
        <v>0</v>
      </c>
      <c r="AP357" s="27">
        <v>0</v>
      </c>
      <c r="AQ357" s="27">
        <v>0</v>
      </c>
      <c r="AR357" s="27">
        <v>0</v>
      </c>
      <c r="AS357" s="31">
        <f t="shared" si="82"/>
        <v>0</v>
      </c>
      <c r="AT357" s="32">
        <f t="shared" si="83"/>
        <v>0</v>
      </c>
      <c r="AU357" s="24">
        <v>1</v>
      </c>
      <c r="AV357" s="24">
        <v>0</v>
      </c>
      <c r="AW357" s="24">
        <v>0</v>
      </c>
      <c r="AX357" s="24">
        <v>0</v>
      </c>
      <c r="AY357" s="24">
        <v>0</v>
      </c>
      <c r="AZ357" s="25">
        <f t="shared" si="84"/>
        <v>1</v>
      </c>
      <c r="BA357" s="26">
        <f t="shared" si="85"/>
        <v>1</v>
      </c>
      <c r="BB357" s="23">
        <f t="shared" si="86"/>
        <v>1</v>
      </c>
      <c r="BC357" s="20">
        <f t="shared" si="87"/>
        <v>1</v>
      </c>
      <c r="BD357">
        <v>0</v>
      </c>
      <c r="BE357">
        <v>0</v>
      </c>
      <c r="BF357">
        <v>0</v>
      </c>
      <c r="BG357">
        <v>0</v>
      </c>
      <c r="BH357">
        <v>0</v>
      </c>
      <c r="BI357">
        <v>0</v>
      </c>
      <c r="BJ357">
        <v>0</v>
      </c>
      <c r="BK357">
        <v>0</v>
      </c>
      <c r="BL357">
        <v>0</v>
      </c>
      <c r="BM357">
        <v>0</v>
      </c>
      <c r="BN357">
        <v>0</v>
      </c>
      <c r="BO357">
        <v>0</v>
      </c>
      <c r="BP357">
        <v>0</v>
      </c>
      <c r="BQ357">
        <v>0</v>
      </c>
      <c r="BR357">
        <v>0</v>
      </c>
      <c r="BS357">
        <v>0</v>
      </c>
      <c r="BT357">
        <v>0</v>
      </c>
      <c r="BU357">
        <v>0</v>
      </c>
      <c r="BV357">
        <v>0</v>
      </c>
      <c r="BW357">
        <v>0</v>
      </c>
      <c r="BX357">
        <v>0</v>
      </c>
      <c r="BY357">
        <v>0</v>
      </c>
      <c r="BZ357">
        <v>0</v>
      </c>
      <c r="CA357">
        <v>0</v>
      </c>
      <c r="CB357">
        <v>0</v>
      </c>
      <c r="CC357">
        <v>0</v>
      </c>
      <c r="CD357">
        <v>0</v>
      </c>
      <c r="CE357">
        <v>0</v>
      </c>
      <c r="CF357">
        <v>0</v>
      </c>
      <c r="CG357">
        <v>0</v>
      </c>
      <c r="CH357">
        <v>0</v>
      </c>
      <c r="CI357">
        <v>0</v>
      </c>
      <c r="CJ357">
        <v>0</v>
      </c>
      <c r="CK357">
        <v>1</v>
      </c>
      <c r="CL357">
        <v>0</v>
      </c>
      <c r="CM357">
        <v>0</v>
      </c>
      <c r="CN357">
        <v>0</v>
      </c>
      <c r="CO357">
        <v>0</v>
      </c>
      <c r="CP357">
        <v>0</v>
      </c>
      <c r="CQ357" s="21">
        <v>1</v>
      </c>
      <c r="CR357" s="22">
        <v>0</v>
      </c>
      <c r="CS357" s="20">
        <v>1</v>
      </c>
      <c r="CT357" s="22">
        <v>0</v>
      </c>
      <c r="CU357" s="22">
        <v>0</v>
      </c>
      <c r="CV357" s="22">
        <v>0</v>
      </c>
      <c r="CW357" s="21">
        <v>0</v>
      </c>
      <c r="CX357" s="22">
        <v>0</v>
      </c>
      <c r="CY357" s="22">
        <v>0</v>
      </c>
      <c r="CZ357" s="21">
        <v>0</v>
      </c>
      <c r="DA357" s="22">
        <v>0</v>
      </c>
      <c r="DB357" s="22">
        <v>0</v>
      </c>
      <c r="DC357" s="21">
        <v>0</v>
      </c>
      <c r="DD357" s="22">
        <v>0</v>
      </c>
      <c r="DE357" s="22">
        <v>0</v>
      </c>
      <c r="DF357" s="22">
        <v>0</v>
      </c>
      <c r="DG357" s="21">
        <v>0</v>
      </c>
      <c r="DH357" s="21">
        <v>0</v>
      </c>
      <c r="DI357" s="21">
        <v>0</v>
      </c>
      <c r="DJ357" s="22">
        <v>0</v>
      </c>
      <c r="DK357" s="22">
        <v>0</v>
      </c>
      <c r="DL357" s="22">
        <v>0</v>
      </c>
      <c r="DM357" s="21">
        <v>0</v>
      </c>
      <c r="DN357" s="22">
        <v>0</v>
      </c>
      <c r="DO357" s="22">
        <v>0</v>
      </c>
      <c r="DP357" s="22">
        <v>0</v>
      </c>
      <c r="DQ357" s="21">
        <v>0</v>
      </c>
      <c r="DR357" s="19">
        <f t="shared" si="88"/>
        <v>0</v>
      </c>
      <c r="DS357" s="19">
        <f t="shared" si="89"/>
        <v>0</v>
      </c>
      <c r="DT357" s="20">
        <f t="shared" si="90"/>
        <v>1</v>
      </c>
      <c r="DU357" s="19">
        <f t="shared" si="91"/>
        <v>0</v>
      </c>
      <c r="DV357" s="19">
        <f t="shared" si="92"/>
        <v>0</v>
      </c>
      <c r="DW357" s="19">
        <f t="shared" si="93"/>
        <v>0</v>
      </c>
      <c r="DX357" s="19">
        <f t="shared" si="94"/>
        <v>0</v>
      </c>
      <c r="DY357" s="19">
        <f t="shared" si="95"/>
        <v>0</v>
      </c>
    </row>
    <row r="358" spans="1:129" ht="14.5" customHeight="1" x14ac:dyDescent="0.35">
      <c r="A358">
        <v>2616</v>
      </c>
      <c r="B358" t="s">
        <v>244</v>
      </c>
      <c r="C358" t="s">
        <v>2437</v>
      </c>
      <c r="D358" t="s">
        <v>2438</v>
      </c>
      <c r="E358" t="s">
        <v>2439</v>
      </c>
      <c r="F358" t="s">
        <v>2440</v>
      </c>
      <c r="G358" t="s">
        <v>2441</v>
      </c>
      <c r="H358" t="s">
        <v>2442</v>
      </c>
      <c r="I358">
        <v>2021</v>
      </c>
      <c r="J358" t="s">
        <v>2443</v>
      </c>
      <c r="K358" t="s">
        <v>2444</v>
      </c>
      <c r="L358">
        <v>12</v>
      </c>
      <c r="M358">
        <v>12</v>
      </c>
      <c r="N358">
        <v>1117</v>
      </c>
      <c r="O358" t="s">
        <v>2445</v>
      </c>
      <c r="P358" t="s">
        <v>123</v>
      </c>
      <c r="Q358" t="s">
        <v>2446</v>
      </c>
      <c r="R358" t="s">
        <v>140</v>
      </c>
      <c r="S358" t="s">
        <v>126</v>
      </c>
      <c r="T358" t="s">
        <v>172</v>
      </c>
      <c r="U358" t="s">
        <v>570</v>
      </c>
      <c r="V358">
        <v>0</v>
      </c>
      <c r="W358">
        <v>0</v>
      </c>
      <c r="X358">
        <v>0</v>
      </c>
      <c r="Y358">
        <v>0</v>
      </c>
      <c r="Z358">
        <v>0</v>
      </c>
      <c r="AA358">
        <v>0</v>
      </c>
      <c r="AB358">
        <v>0</v>
      </c>
      <c r="AC358">
        <v>0</v>
      </c>
      <c r="AD358">
        <v>0</v>
      </c>
      <c r="AE358">
        <v>0</v>
      </c>
      <c r="AF358">
        <v>0</v>
      </c>
      <c r="AG358" s="28">
        <v>0</v>
      </c>
      <c r="AH358" s="28">
        <v>1</v>
      </c>
      <c r="AI358" s="28">
        <v>0</v>
      </c>
      <c r="AJ358" s="28">
        <v>0</v>
      </c>
      <c r="AK358" s="29">
        <f t="shared" si="80"/>
        <v>1</v>
      </c>
      <c r="AL358" s="30">
        <f t="shared" si="81"/>
        <v>1</v>
      </c>
      <c r="AM358" s="27">
        <v>0</v>
      </c>
      <c r="AN358" s="27">
        <v>0</v>
      </c>
      <c r="AO358" s="27">
        <v>0</v>
      </c>
      <c r="AP358" s="27">
        <v>0</v>
      </c>
      <c r="AQ358" s="27">
        <v>0</v>
      </c>
      <c r="AR358" s="27">
        <v>0</v>
      </c>
      <c r="AS358" s="31">
        <f t="shared" si="82"/>
        <v>0</v>
      </c>
      <c r="AT358" s="32">
        <f t="shared" si="83"/>
        <v>0</v>
      </c>
      <c r="AU358" s="24">
        <v>0</v>
      </c>
      <c r="AV358" s="24">
        <v>0</v>
      </c>
      <c r="AW358" s="24">
        <v>0</v>
      </c>
      <c r="AX358" s="24">
        <v>0</v>
      </c>
      <c r="AY358" s="24">
        <v>0</v>
      </c>
      <c r="AZ358" s="25">
        <f t="shared" si="84"/>
        <v>0</v>
      </c>
      <c r="BA358" s="26">
        <f t="shared" si="85"/>
        <v>0</v>
      </c>
      <c r="BB358" s="23">
        <f t="shared" si="86"/>
        <v>1</v>
      </c>
      <c r="BC358" s="20">
        <f t="shared" si="87"/>
        <v>1</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0</v>
      </c>
      <c r="BY358">
        <v>0</v>
      </c>
      <c r="BZ358">
        <v>0</v>
      </c>
      <c r="CA358">
        <v>0</v>
      </c>
      <c r="CB358">
        <v>0</v>
      </c>
      <c r="CC358">
        <v>0</v>
      </c>
      <c r="CD358">
        <v>0</v>
      </c>
      <c r="CE358">
        <v>0</v>
      </c>
      <c r="CF358">
        <v>0</v>
      </c>
      <c r="CG358">
        <v>0</v>
      </c>
      <c r="CH358">
        <v>0</v>
      </c>
      <c r="CI358">
        <v>0</v>
      </c>
      <c r="CJ358">
        <v>0</v>
      </c>
      <c r="CK358">
        <v>0</v>
      </c>
      <c r="CL358">
        <v>0</v>
      </c>
      <c r="CM358">
        <v>0</v>
      </c>
      <c r="CN358">
        <v>0</v>
      </c>
      <c r="CO358">
        <v>0</v>
      </c>
      <c r="CP358">
        <v>0</v>
      </c>
      <c r="CQ358" s="21">
        <v>1</v>
      </c>
      <c r="CR358" s="22">
        <v>0</v>
      </c>
      <c r="CS358" s="20">
        <v>0</v>
      </c>
      <c r="CT358" s="22">
        <v>0</v>
      </c>
      <c r="CU358" s="22">
        <v>0</v>
      </c>
      <c r="CV358" s="22">
        <v>1</v>
      </c>
      <c r="CW358" s="21">
        <v>0</v>
      </c>
      <c r="CX358" s="22">
        <v>0</v>
      </c>
      <c r="CY358" s="22">
        <v>0</v>
      </c>
      <c r="CZ358" s="21">
        <v>0</v>
      </c>
      <c r="DA358" s="22">
        <v>0</v>
      </c>
      <c r="DB358" s="22">
        <v>0</v>
      </c>
      <c r="DC358" s="21">
        <v>0</v>
      </c>
      <c r="DD358" s="22">
        <v>0</v>
      </c>
      <c r="DE358" s="22">
        <v>0</v>
      </c>
      <c r="DF358" s="22">
        <v>0</v>
      </c>
      <c r="DG358" s="21">
        <v>0</v>
      </c>
      <c r="DH358" s="21">
        <v>0</v>
      </c>
      <c r="DI358" s="21">
        <v>0</v>
      </c>
      <c r="DJ358" s="22">
        <v>0</v>
      </c>
      <c r="DK358" s="22">
        <v>0</v>
      </c>
      <c r="DL358" s="22">
        <v>0</v>
      </c>
      <c r="DM358" s="21">
        <v>0</v>
      </c>
      <c r="DN358" s="22">
        <v>0</v>
      </c>
      <c r="DO358" s="22">
        <v>0</v>
      </c>
      <c r="DP358" s="22">
        <v>0</v>
      </c>
      <c r="DQ358" s="21">
        <v>0</v>
      </c>
      <c r="DR358" s="19">
        <f t="shared" si="88"/>
        <v>0</v>
      </c>
      <c r="DS358" s="19">
        <f t="shared" si="89"/>
        <v>1</v>
      </c>
      <c r="DT358" s="20">
        <f t="shared" si="90"/>
        <v>0</v>
      </c>
      <c r="DU358" s="19">
        <f t="shared" si="91"/>
        <v>0</v>
      </c>
      <c r="DV358" s="19">
        <f t="shared" si="92"/>
        <v>0</v>
      </c>
      <c r="DW358" s="19">
        <f t="shared" si="93"/>
        <v>0</v>
      </c>
      <c r="DX358" s="19">
        <f t="shared" si="94"/>
        <v>0</v>
      </c>
      <c r="DY358" s="19">
        <f t="shared" si="95"/>
        <v>0</v>
      </c>
    </row>
    <row r="359" spans="1:129" ht="14.5" customHeight="1" x14ac:dyDescent="0.35">
      <c r="A359">
        <v>2699</v>
      </c>
      <c r="B359" t="s">
        <v>761</v>
      </c>
      <c r="C359" t="s">
        <v>3076</v>
      </c>
      <c r="D359" t="s">
        <v>3077</v>
      </c>
      <c r="E359" t="s">
        <v>3078</v>
      </c>
      <c r="F359" t="s">
        <v>3079</v>
      </c>
      <c r="G359" t="s">
        <v>3080</v>
      </c>
      <c r="H359" t="s">
        <v>1890</v>
      </c>
      <c r="I359">
        <v>2021</v>
      </c>
      <c r="J359" t="s">
        <v>3081</v>
      </c>
      <c r="K359" t="s">
        <v>698</v>
      </c>
      <c r="O359" t="s">
        <v>1193</v>
      </c>
      <c r="P359" t="s">
        <v>123</v>
      </c>
      <c r="Q359" t="s">
        <v>3082</v>
      </c>
      <c r="R359" s="53" t="s">
        <v>140</v>
      </c>
      <c r="S359" t="s">
        <v>126</v>
      </c>
      <c r="T359" t="s">
        <v>127</v>
      </c>
      <c r="U359" t="s">
        <v>1779</v>
      </c>
      <c r="V359">
        <v>0</v>
      </c>
      <c r="W359">
        <v>0</v>
      </c>
      <c r="X359">
        <v>0</v>
      </c>
      <c r="Y359">
        <v>0</v>
      </c>
      <c r="Z359">
        <v>0</v>
      </c>
      <c r="AA359">
        <v>0</v>
      </c>
      <c r="AB359">
        <v>0</v>
      </c>
      <c r="AC359">
        <v>0</v>
      </c>
      <c r="AD359">
        <v>0</v>
      </c>
      <c r="AE359">
        <v>0</v>
      </c>
      <c r="AF359">
        <v>0</v>
      </c>
      <c r="AG359" s="28">
        <v>0</v>
      </c>
      <c r="AH359" s="28">
        <v>0</v>
      </c>
      <c r="AI359" s="28">
        <v>0</v>
      </c>
      <c r="AJ359" s="28">
        <v>0</v>
      </c>
      <c r="AK359" s="29">
        <f t="shared" si="80"/>
        <v>0</v>
      </c>
      <c r="AL359" s="30">
        <f t="shared" si="81"/>
        <v>0</v>
      </c>
      <c r="AM359" s="27">
        <v>0</v>
      </c>
      <c r="AN359" s="27">
        <v>0</v>
      </c>
      <c r="AO359" s="27">
        <v>0</v>
      </c>
      <c r="AP359" s="27">
        <v>0</v>
      </c>
      <c r="AQ359" s="27">
        <v>0</v>
      </c>
      <c r="AR359" s="27">
        <v>0</v>
      </c>
      <c r="AS359" s="31">
        <f t="shared" si="82"/>
        <v>0</v>
      </c>
      <c r="AT359" s="32">
        <f t="shared" si="83"/>
        <v>0</v>
      </c>
      <c r="AU359" s="24">
        <v>0</v>
      </c>
      <c r="AV359" s="24">
        <v>1</v>
      </c>
      <c r="AW359" s="24">
        <v>0</v>
      </c>
      <c r="AX359" s="24">
        <v>0</v>
      </c>
      <c r="AY359" s="24">
        <v>0</v>
      </c>
      <c r="AZ359" s="25">
        <f t="shared" si="84"/>
        <v>1</v>
      </c>
      <c r="BA359" s="26">
        <f t="shared" si="85"/>
        <v>1</v>
      </c>
      <c r="BB359" s="23">
        <f t="shared" si="86"/>
        <v>1</v>
      </c>
      <c r="BC359" s="20">
        <f t="shared" si="87"/>
        <v>1</v>
      </c>
      <c r="BD359">
        <v>0</v>
      </c>
      <c r="BE359">
        <v>0</v>
      </c>
      <c r="BF359">
        <v>0</v>
      </c>
      <c r="BG359">
        <v>0</v>
      </c>
      <c r="BH359">
        <v>0</v>
      </c>
      <c r="BI359">
        <v>0</v>
      </c>
      <c r="BJ359">
        <v>0</v>
      </c>
      <c r="BK359">
        <v>0</v>
      </c>
      <c r="BL359">
        <v>0</v>
      </c>
      <c r="BM359">
        <v>0</v>
      </c>
      <c r="BN359">
        <v>0</v>
      </c>
      <c r="BO359">
        <v>0</v>
      </c>
      <c r="BP359">
        <v>0</v>
      </c>
      <c r="BQ359">
        <v>0</v>
      </c>
      <c r="BR359">
        <v>0</v>
      </c>
      <c r="BS359">
        <v>0</v>
      </c>
      <c r="BT359">
        <v>0</v>
      </c>
      <c r="BU359">
        <v>0</v>
      </c>
      <c r="BV359">
        <v>0</v>
      </c>
      <c r="BW359">
        <v>0</v>
      </c>
      <c r="BX359">
        <v>0</v>
      </c>
      <c r="BY359">
        <v>0</v>
      </c>
      <c r="BZ359">
        <v>0</v>
      </c>
      <c r="CA359">
        <v>0</v>
      </c>
      <c r="CB359">
        <v>0</v>
      </c>
      <c r="CC359">
        <v>0</v>
      </c>
      <c r="CD359">
        <v>0</v>
      </c>
      <c r="CE359">
        <v>0</v>
      </c>
      <c r="CF359">
        <v>0</v>
      </c>
      <c r="CG359">
        <v>0</v>
      </c>
      <c r="CH359">
        <v>0</v>
      </c>
      <c r="CI359">
        <v>0</v>
      </c>
      <c r="CJ359">
        <v>0</v>
      </c>
      <c r="CK359">
        <v>0</v>
      </c>
      <c r="CL359">
        <v>0</v>
      </c>
      <c r="CM359">
        <v>0</v>
      </c>
      <c r="CN359">
        <v>0</v>
      </c>
      <c r="CO359">
        <v>0</v>
      </c>
      <c r="CP359">
        <v>0</v>
      </c>
      <c r="CQ359" s="21">
        <v>1</v>
      </c>
      <c r="CR359" s="22">
        <v>0</v>
      </c>
      <c r="CS359" s="20">
        <v>1</v>
      </c>
      <c r="CT359" s="22">
        <v>0</v>
      </c>
      <c r="CU359" s="22">
        <v>0</v>
      </c>
      <c r="CV359" s="22">
        <v>0</v>
      </c>
      <c r="CW359" s="21">
        <v>0</v>
      </c>
      <c r="CX359" s="22">
        <v>0</v>
      </c>
      <c r="CY359" s="22">
        <v>0</v>
      </c>
      <c r="CZ359" s="21">
        <v>0</v>
      </c>
      <c r="DA359" s="22">
        <v>0</v>
      </c>
      <c r="DB359" s="22">
        <v>0</v>
      </c>
      <c r="DC359" s="21">
        <v>0</v>
      </c>
      <c r="DD359" s="22">
        <v>0</v>
      </c>
      <c r="DE359" s="22">
        <v>0</v>
      </c>
      <c r="DF359" s="22">
        <v>0</v>
      </c>
      <c r="DG359" s="21">
        <v>0</v>
      </c>
      <c r="DH359" s="21">
        <v>0</v>
      </c>
      <c r="DI359" s="21">
        <v>0</v>
      </c>
      <c r="DJ359" s="22">
        <v>0</v>
      </c>
      <c r="DK359" s="22">
        <v>0</v>
      </c>
      <c r="DL359" s="22">
        <v>0</v>
      </c>
      <c r="DM359" s="21">
        <v>0</v>
      </c>
      <c r="DN359" s="22">
        <v>0</v>
      </c>
      <c r="DO359" s="22">
        <v>0</v>
      </c>
      <c r="DP359" s="22">
        <v>0</v>
      </c>
      <c r="DQ359" s="21">
        <v>0</v>
      </c>
      <c r="DR359" s="19">
        <f t="shared" si="88"/>
        <v>0</v>
      </c>
      <c r="DS359" s="19">
        <f t="shared" si="89"/>
        <v>0</v>
      </c>
      <c r="DT359" s="20">
        <f t="shared" si="90"/>
        <v>1</v>
      </c>
      <c r="DU359" s="19">
        <f t="shared" si="91"/>
        <v>0</v>
      </c>
      <c r="DV359" s="19">
        <f t="shared" si="92"/>
        <v>0</v>
      </c>
      <c r="DW359" s="19">
        <f t="shared" si="93"/>
        <v>0</v>
      </c>
      <c r="DX359" s="19">
        <f t="shared" si="94"/>
        <v>0</v>
      </c>
      <c r="DY359" s="19">
        <f t="shared" si="95"/>
        <v>0</v>
      </c>
    </row>
    <row r="360" spans="1:129" ht="14.5" customHeight="1" x14ac:dyDescent="0.35">
      <c r="A360">
        <v>2429</v>
      </c>
      <c r="B360" t="s">
        <v>789</v>
      </c>
      <c r="C360" t="s">
        <v>790</v>
      </c>
      <c r="D360" t="s">
        <v>791</v>
      </c>
      <c r="E360" t="s">
        <v>792</v>
      </c>
      <c r="G360" t="s">
        <v>792</v>
      </c>
      <c r="H360" t="s">
        <v>793</v>
      </c>
      <c r="I360">
        <v>2021</v>
      </c>
      <c r="J360" t="s">
        <v>794</v>
      </c>
      <c r="K360" t="s">
        <v>205</v>
      </c>
      <c r="M360">
        <v>1043</v>
      </c>
      <c r="N360" t="s">
        <v>795</v>
      </c>
      <c r="P360" t="s">
        <v>123</v>
      </c>
      <c r="Q360" t="s">
        <v>796</v>
      </c>
      <c r="R360" t="s">
        <v>140</v>
      </c>
      <c r="S360" t="s">
        <v>126</v>
      </c>
      <c r="T360" t="s">
        <v>127</v>
      </c>
      <c r="U360" t="s">
        <v>797</v>
      </c>
      <c r="V360">
        <v>1</v>
      </c>
      <c r="W360">
        <v>1</v>
      </c>
      <c r="X360">
        <v>0</v>
      </c>
      <c r="Y360">
        <v>0</v>
      </c>
      <c r="Z360">
        <v>0</v>
      </c>
      <c r="AA360">
        <v>0</v>
      </c>
      <c r="AB360">
        <v>0</v>
      </c>
      <c r="AC360">
        <v>0</v>
      </c>
      <c r="AD360">
        <v>0</v>
      </c>
      <c r="AE360">
        <v>0</v>
      </c>
      <c r="AF360">
        <v>0</v>
      </c>
      <c r="AG360" s="28">
        <v>0</v>
      </c>
      <c r="AH360" s="28">
        <v>0</v>
      </c>
      <c r="AI360" s="28">
        <v>0</v>
      </c>
      <c r="AJ360" s="28">
        <v>0</v>
      </c>
      <c r="AK360" s="29">
        <f t="shared" si="80"/>
        <v>0</v>
      </c>
      <c r="AL360" s="30">
        <f t="shared" si="81"/>
        <v>0</v>
      </c>
      <c r="AM360" s="27">
        <v>0</v>
      </c>
      <c r="AN360" s="27">
        <v>0</v>
      </c>
      <c r="AO360" s="27">
        <v>0</v>
      </c>
      <c r="AP360" s="27">
        <v>0</v>
      </c>
      <c r="AQ360" s="27">
        <v>0</v>
      </c>
      <c r="AR360" s="27">
        <v>0</v>
      </c>
      <c r="AS360" s="31">
        <f t="shared" si="82"/>
        <v>0</v>
      </c>
      <c r="AT360" s="32">
        <f t="shared" si="83"/>
        <v>0</v>
      </c>
      <c r="AU360" s="24">
        <v>0</v>
      </c>
      <c r="AV360" s="24">
        <v>0</v>
      </c>
      <c r="AW360" s="24">
        <v>0</v>
      </c>
      <c r="AX360" s="24">
        <v>0</v>
      </c>
      <c r="AY360" s="24">
        <v>1</v>
      </c>
      <c r="AZ360" s="25">
        <f t="shared" si="84"/>
        <v>1</v>
      </c>
      <c r="BA360" s="26">
        <f t="shared" si="85"/>
        <v>1</v>
      </c>
      <c r="BB360" s="23">
        <f t="shared" si="86"/>
        <v>1</v>
      </c>
      <c r="BC360" s="20">
        <f t="shared" si="87"/>
        <v>1</v>
      </c>
      <c r="BD360">
        <v>0</v>
      </c>
      <c r="BE360">
        <v>0</v>
      </c>
      <c r="BF360">
        <v>0</v>
      </c>
      <c r="BG360">
        <v>0</v>
      </c>
      <c r="BH360">
        <v>0</v>
      </c>
      <c r="BI360">
        <v>0</v>
      </c>
      <c r="BJ360">
        <v>0</v>
      </c>
      <c r="BK360">
        <v>0</v>
      </c>
      <c r="BL360">
        <v>0</v>
      </c>
      <c r="BM360">
        <v>0</v>
      </c>
      <c r="BN360">
        <v>0</v>
      </c>
      <c r="BO360">
        <v>0</v>
      </c>
      <c r="BP360">
        <v>0</v>
      </c>
      <c r="BQ360">
        <v>0</v>
      </c>
      <c r="BR360">
        <v>0</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0</v>
      </c>
      <c r="CN360">
        <v>0</v>
      </c>
      <c r="CO360">
        <v>0</v>
      </c>
      <c r="CP360">
        <v>0</v>
      </c>
      <c r="CQ360" s="21">
        <v>1</v>
      </c>
      <c r="CR360" s="22">
        <v>0</v>
      </c>
      <c r="CS360" s="20">
        <v>1</v>
      </c>
      <c r="CT360" s="22">
        <v>0</v>
      </c>
      <c r="CU360" s="22">
        <v>0</v>
      </c>
      <c r="CV360" s="22">
        <v>0</v>
      </c>
      <c r="CW360" s="21">
        <v>0</v>
      </c>
      <c r="CX360" s="22">
        <v>0</v>
      </c>
      <c r="CY360" s="22">
        <v>0</v>
      </c>
      <c r="CZ360" s="21">
        <v>0</v>
      </c>
      <c r="DA360" s="22">
        <v>0</v>
      </c>
      <c r="DB360" s="22">
        <v>0</v>
      </c>
      <c r="DC360" s="21">
        <v>0</v>
      </c>
      <c r="DD360" s="22">
        <v>0</v>
      </c>
      <c r="DE360" s="22">
        <v>0</v>
      </c>
      <c r="DF360" s="22">
        <v>0</v>
      </c>
      <c r="DG360" s="21">
        <v>0</v>
      </c>
      <c r="DH360" s="21">
        <v>0</v>
      </c>
      <c r="DI360" s="21">
        <v>0</v>
      </c>
      <c r="DJ360" s="22">
        <v>0</v>
      </c>
      <c r="DK360" s="22">
        <v>0</v>
      </c>
      <c r="DL360" s="22">
        <v>0</v>
      </c>
      <c r="DM360" s="21">
        <v>0</v>
      </c>
      <c r="DN360" s="22">
        <v>0</v>
      </c>
      <c r="DO360" s="22">
        <v>0</v>
      </c>
      <c r="DP360" s="22">
        <v>0</v>
      </c>
      <c r="DQ360" s="21">
        <v>0</v>
      </c>
      <c r="DR360" s="19">
        <f t="shared" si="88"/>
        <v>0</v>
      </c>
      <c r="DS360" s="19">
        <f t="shared" si="89"/>
        <v>0</v>
      </c>
      <c r="DT360" s="20">
        <f t="shared" si="90"/>
        <v>1</v>
      </c>
      <c r="DU360" s="19">
        <f t="shared" si="91"/>
        <v>0</v>
      </c>
      <c r="DV360" s="19">
        <f t="shared" si="92"/>
        <v>0</v>
      </c>
      <c r="DW360" s="19">
        <f t="shared" si="93"/>
        <v>0</v>
      </c>
      <c r="DX360" s="19">
        <f t="shared" si="94"/>
        <v>0</v>
      </c>
      <c r="DY360" s="19">
        <f t="shared" si="95"/>
        <v>0</v>
      </c>
    </row>
    <row r="361" spans="1:129" ht="14.5" customHeight="1" x14ac:dyDescent="0.35">
      <c r="A361">
        <v>2611</v>
      </c>
      <c r="B361" t="s">
        <v>1226</v>
      </c>
      <c r="C361" t="s">
        <v>2399</v>
      </c>
      <c r="D361" t="s">
        <v>2400</v>
      </c>
      <c r="E361" t="s">
        <v>2401</v>
      </c>
      <c r="F361" t="s">
        <v>2402</v>
      </c>
      <c r="H361" t="s">
        <v>2394</v>
      </c>
      <c r="I361">
        <v>2021</v>
      </c>
      <c r="J361" t="s">
        <v>2403</v>
      </c>
      <c r="K361" t="s">
        <v>2403</v>
      </c>
      <c r="L361">
        <v>1</v>
      </c>
      <c r="M361">
        <v>4</v>
      </c>
      <c r="N361">
        <v>23</v>
      </c>
      <c r="P361" t="s">
        <v>123</v>
      </c>
      <c r="Q361" t="s">
        <v>2404</v>
      </c>
      <c r="R361" t="s">
        <v>140</v>
      </c>
      <c r="S361" t="s">
        <v>194</v>
      </c>
      <c r="U361" t="s">
        <v>2405</v>
      </c>
      <c r="V361">
        <v>0</v>
      </c>
      <c r="W361">
        <v>0</v>
      </c>
      <c r="X361">
        <v>0</v>
      </c>
      <c r="Y361">
        <v>0</v>
      </c>
      <c r="Z361">
        <v>0</v>
      </c>
      <c r="AA361">
        <v>0</v>
      </c>
      <c r="AB361">
        <v>0</v>
      </c>
      <c r="AC361">
        <v>0</v>
      </c>
      <c r="AD361">
        <v>0</v>
      </c>
      <c r="AE361">
        <v>0</v>
      </c>
      <c r="AF361">
        <v>0</v>
      </c>
      <c r="AG361" s="28">
        <v>0</v>
      </c>
      <c r="AH361" s="28">
        <v>1</v>
      </c>
      <c r="AI361" s="28">
        <v>0</v>
      </c>
      <c r="AJ361" s="28">
        <v>0</v>
      </c>
      <c r="AK361" s="29">
        <f t="shared" si="80"/>
        <v>1</v>
      </c>
      <c r="AL361" s="30">
        <f t="shared" si="81"/>
        <v>1</v>
      </c>
      <c r="AM361" s="27">
        <v>0</v>
      </c>
      <c r="AN361" s="27">
        <v>1</v>
      </c>
      <c r="AO361" s="27">
        <v>0</v>
      </c>
      <c r="AP361" s="27">
        <v>0</v>
      </c>
      <c r="AQ361" s="27">
        <v>0</v>
      </c>
      <c r="AR361" s="27">
        <v>0</v>
      </c>
      <c r="AS361" s="31">
        <f t="shared" si="82"/>
        <v>1</v>
      </c>
      <c r="AT361" s="32">
        <f t="shared" si="83"/>
        <v>1</v>
      </c>
      <c r="AU361" s="24">
        <v>0</v>
      </c>
      <c r="AV361" s="24">
        <v>0</v>
      </c>
      <c r="AW361" s="24">
        <v>0</v>
      </c>
      <c r="AX361" s="24">
        <v>0</v>
      </c>
      <c r="AY361" s="24">
        <v>0</v>
      </c>
      <c r="AZ361" s="25">
        <f t="shared" si="84"/>
        <v>0</v>
      </c>
      <c r="BA361" s="26">
        <f t="shared" si="85"/>
        <v>0</v>
      </c>
      <c r="BB361" s="23">
        <f t="shared" si="86"/>
        <v>2</v>
      </c>
      <c r="BC361" s="20">
        <f t="shared" si="87"/>
        <v>1</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0</v>
      </c>
      <c r="BX361">
        <v>0</v>
      </c>
      <c r="BY361">
        <v>0</v>
      </c>
      <c r="BZ361">
        <v>0</v>
      </c>
      <c r="CA361">
        <v>0</v>
      </c>
      <c r="CB361">
        <v>0</v>
      </c>
      <c r="CC361">
        <v>0</v>
      </c>
      <c r="CD361">
        <v>0</v>
      </c>
      <c r="CE361">
        <v>1</v>
      </c>
      <c r="CF361">
        <v>0</v>
      </c>
      <c r="CG361">
        <v>0</v>
      </c>
      <c r="CH361">
        <v>0</v>
      </c>
      <c r="CI361">
        <v>0</v>
      </c>
      <c r="CJ361">
        <v>0</v>
      </c>
      <c r="CK361">
        <v>0</v>
      </c>
      <c r="CL361">
        <v>0</v>
      </c>
      <c r="CM361">
        <v>0</v>
      </c>
      <c r="CN361">
        <v>0</v>
      </c>
      <c r="CO361">
        <v>0</v>
      </c>
      <c r="CP361">
        <v>0</v>
      </c>
      <c r="CQ361" s="21">
        <v>0</v>
      </c>
      <c r="CR361" s="22">
        <v>0</v>
      </c>
      <c r="CS361" s="20">
        <v>0</v>
      </c>
      <c r="CT361" s="22">
        <v>0</v>
      </c>
      <c r="CU361" s="22">
        <v>0</v>
      </c>
      <c r="CV361" s="22">
        <v>0</v>
      </c>
      <c r="CW361" s="21">
        <v>0</v>
      </c>
      <c r="CX361" s="22">
        <v>0</v>
      </c>
      <c r="CY361" s="22">
        <v>0</v>
      </c>
      <c r="CZ361" s="21">
        <v>0</v>
      </c>
      <c r="DA361" s="22">
        <v>0</v>
      </c>
      <c r="DB361" s="22">
        <v>0</v>
      </c>
      <c r="DC361" s="21">
        <v>0</v>
      </c>
      <c r="DD361" s="22">
        <v>0</v>
      </c>
      <c r="DE361" s="22">
        <v>0</v>
      </c>
      <c r="DF361" s="22">
        <v>0</v>
      </c>
      <c r="DG361" s="21">
        <v>0</v>
      </c>
      <c r="DH361" s="21">
        <v>0</v>
      </c>
      <c r="DI361" s="21">
        <v>0</v>
      </c>
      <c r="DJ361" s="22">
        <v>0</v>
      </c>
      <c r="DK361" s="22">
        <v>0</v>
      </c>
      <c r="DL361" s="22">
        <v>0</v>
      </c>
      <c r="DM361" s="21">
        <v>1</v>
      </c>
      <c r="DN361" s="22">
        <v>0</v>
      </c>
      <c r="DO361" s="22">
        <v>0</v>
      </c>
      <c r="DP361" s="22">
        <v>0</v>
      </c>
      <c r="DQ361" s="21">
        <v>0</v>
      </c>
      <c r="DR361" s="19">
        <f t="shared" si="88"/>
        <v>0</v>
      </c>
      <c r="DS361" s="19">
        <f t="shared" si="89"/>
        <v>0</v>
      </c>
      <c r="DT361" s="20">
        <f t="shared" si="90"/>
        <v>0</v>
      </c>
      <c r="DU361" s="19">
        <f t="shared" si="91"/>
        <v>0</v>
      </c>
      <c r="DV361" s="19">
        <f t="shared" si="92"/>
        <v>0</v>
      </c>
      <c r="DW361" s="19">
        <f t="shared" si="93"/>
        <v>0</v>
      </c>
      <c r="DX361" s="19">
        <f t="shared" si="94"/>
        <v>0</v>
      </c>
      <c r="DY361" s="19">
        <f t="shared" si="95"/>
        <v>0</v>
      </c>
    </row>
    <row r="362" spans="1:129" ht="14.5" customHeight="1" x14ac:dyDescent="0.35">
      <c r="A362">
        <v>2676</v>
      </c>
      <c r="B362" t="s">
        <v>244</v>
      </c>
      <c r="C362" t="s">
        <v>2926</v>
      </c>
      <c r="D362" t="s">
        <v>2927</v>
      </c>
      <c r="E362" t="s">
        <v>2928</v>
      </c>
      <c r="F362" t="s">
        <v>352</v>
      </c>
      <c r="G362" t="s">
        <v>2929</v>
      </c>
      <c r="H362" t="s">
        <v>2930</v>
      </c>
      <c r="I362">
        <v>2021</v>
      </c>
      <c r="J362" t="s">
        <v>2931</v>
      </c>
      <c r="K362" t="s">
        <v>2932</v>
      </c>
      <c r="N362" t="s">
        <v>2605</v>
      </c>
      <c r="O362" t="s">
        <v>138</v>
      </c>
      <c r="P362" t="s">
        <v>123</v>
      </c>
      <c r="Q362" t="s">
        <v>2933</v>
      </c>
      <c r="R362" t="s">
        <v>125</v>
      </c>
      <c r="S362" t="s">
        <v>126</v>
      </c>
      <c r="T362" t="s">
        <v>127</v>
      </c>
      <c r="U362" t="s">
        <v>2934</v>
      </c>
      <c r="V362">
        <v>0</v>
      </c>
      <c r="W362">
        <v>0</v>
      </c>
      <c r="X362">
        <v>0</v>
      </c>
      <c r="Y362">
        <v>0</v>
      </c>
      <c r="Z362">
        <v>0</v>
      </c>
      <c r="AA362">
        <v>0</v>
      </c>
      <c r="AB362">
        <v>0</v>
      </c>
      <c r="AC362">
        <v>0</v>
      </c>
      <c r="AD362">
        <v>0</v>
      </c>
      <c r="AE362">
        <v>0</v>
      </c>
      <c r="AF362">
        <v>0</v>
      </c>
      <c r="AG362" s="28">
        <v>0</v>
      </c>
      <c r="AH362" s="28">
        <v>0</v>
      </c>
      <c r="AI362" s="28">
        <v>0</v>
      </c>
      <c r="AJ362" s="28">
        <v>0</v>
      </c>
      <c r="AK362" s="29">
        <f t="shared" si="80"/>
        <v>0</v>
      </c>
      <c r="AL362" s="30">
        <f t="shared" si="81"/>
        <v>0</v>
      </c>
      <c r="AM362" s="27">
        <v>0</v>
      </c>
      <c r="AN362" s="27">
        <v>0</v>
      </c>
      <c r="AO362" s="27">
        <v>0</v>
      </c>
      <c r="AP362" s="27">
        <v>0</v>
      </c>
      <c r="AQ362" s="27">
        <v>0</v>
      </c>
      <c r="AR362" s="27">
        <v>0</v>
      </c>
      <c r="AS362" s="31">
        <f t="shared" si="82"/>
        <v>0</v>
      </c>
      <c r="AT362" s="32">
        <f t="shared" si="83"/>
        <v>0</v>
      </c>
      <c r="AU362" s="24">
        <v>0</v>
      </c>
      <c r="AV362" s="24">
        <v>0</v>
      </c>
      <c r="AW362" s="24">
        <v>0</v>
      </c>
      <c r="AX362" s="24">
        <v>0</v>
      </c>
      <c r="AY362" s="24">
        <v>1</v>
      </c>
      <c r="AZ362" s="25">
        <f t="shared" si="84"/>
        <v>1</v>
      </c>
      <c r="BA362" s="26">
        <f t="shared" si="85"/>
        <v>1</v>
      </c>
      <c r="BB362" s="23">
        <f t="shared" si="86"/>
        <v>1</v>
      </c>
      <c r="BC362" s="20">
        <f t="shared" si="87"/>
        <v>1</v>
      </c>
      <c r="BD362">
        <v>0</v>
      </c>
      <c r="BE362">
        <v>0</v>
      </c>
      <c r="BF362">
        <v>0</v>
      </c>
      <c r="BG362">
        <v>0</v>
      </c>
      <c r="BH362">
        <v>0</v>
      </c>
      <c r="BI362">
        <v>0</v>
      </c>
      <c r="BJ362">
        <v>0</v>
      </c>
      <c r="BK362">
        <v>0</v>
      </c>
      <c r="BL362">
        <v>0</v>
      </c>
      <c r="BM362">
        <v>0</v>
      </c>
      <c r="BN362">
        <v>0</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0</v>
      </c>
      <c r="CK362">
        <v>0</v>
      </c>
      <c r="CL362">
        <v>0</v>
      </c>
      <c r="CM362">
        <v>0</v>
      </c>
      <c r="CN362">
        <v>0</v>
      </c>
      <c r="CO362">
        <v>0</v>
      </c>
      <c r="CP362">
        <v>0</v>
      </c>
      <c r="CQ362" s="21">
        <v>1</v>
      </c>
      <c r="CR362" s="22">
        <v>0</v>
      </c>
      <c r="CS362" s="20">
        <v>1</v>
      </c>
      <c r="CT362" s="22">
        <v>0</v>
      </c>
      <c r="CU362" s="22">
        <v>0</v>
      </c>
      <c r="CV362" s="22">
        <v>0</v>
      </c>
      <c r="CW362" s="21">
        <v>0</v>
      </c>
      <c r="CX362" s="22">
        <v>0</v>
      </c>
      <c r="CY362" s="22">
        <v>0</v>
      </c>
      <c r="CZ362" s="21">
        <v>0</v>
      </c>
      <c r="DA362" s="22">
        <v>0</v>
      </c>
      <c r="DB362" s="22">
        <v>0</v>
      </c>
      <c r="DC362" s="21">
        <v>0</v>
      </c>
      <c r="DD362" s="22">
        <v>0</v>
      </c>
      <c r="DE362" s="22">
        <v>0</v>
      </c>
      <c r="DF362" s="22">
        <v>0</v>
      </c>
      <c r="DG362" s="21">
        <v>0</v>
      </c>
      <c r="DH362" s="21">
        <v>0</v>
      </c>
      <c r="DI362" s="21">
        <v>0</v>
      </c>
      <c r="DJ362" s="22">
        <v>0</v>
      </c>
      <c r="DK362" s="22">
        <v>0</v>
      </c>
      <c r="DL362" s="22">
        <v>0</v>
      </c>
      <c r="DM362" s="21">
        <v>0</v>
      </c>
      <c r="DN362" s="22">
        <v>0</v>
      </c>
      <c r="DO362" s="22">
        <v>0</v>
      </c>
      <c r="DP362" s="22">
        <v>0</v>
      </c>
      <c r="DQ362" s="21">
        <v>0</v>
      </c>
      <c r="DR362" s="19">
        <f t="shared" si="88"/>
        <v>0</v>
      </c>
      <c r="DS362" s="19">
        <f t="shared" si="89"/>
        <v>0</v>
      </c>
      <c r="DT362" s="20">
        <f t="shared" si="90"/>
        <v>1</v>
      </c>
      <c r="DU362" s="19">
        <f t="shared" si="91"/>
        <v>0</v>
      </c>
      <c r="DV362" s="19">
        <f t="shared" si="92"/>
        <v>0</v>
      </c>
      <c r="DW362" s="19">
        <f t="shared" si="93"/>
        <v>0</v>
      </c>
      <c r="DX362" s="19">
        <f t="shared" si="94"/>
        <v>0</v>
      </c>
      <c r="DY362" s="19">
        <f t="shared" si="95"/>
        <v>0</v>
      </c>
    </row>
    <row r="363" spans="1:129" ht="14.5" customHeight="1" x14ac:dyDescent="0.35">
      <c r="A363">
        <v>2354</v>
      </c>
      <c r="B363" t="s">
        <v>288</v>
      </c>
      <c r="C363" t="s">
        <v>289</v>
      </c>
      <c r="D363" t="s">
        <v>290</v>
      </c>
      <c r="E363" t="s">
        <v>291</v>
      </c>
      <c r="F363" t="s">
        <v>292</v>
      </c>
      <c r="H363" t="s">
        <v>260</v>
      </c>
      <c r="I363">
        <v>2021</v>
      </c>
      <c r="J363" t="s">
        <v>293</v>
      </c>
      <c r="O363" t="s">
        <v>294</v>
      </c>
      <c r="P363" t="s">
        <v>123</v>
      </c>
      <c r="Q363" t="s">
        <v>295</v>
      </c>
      <c r="R363" t="s">
        <v>140</v>
      </c>
      <c r="S363" t="s">
        <v>296</v>
      </c>
      <c r="U363" t="s">
        <v>297</v>
      </c>
      <c r="V363">
        <v>0</v>
      </c>
      <c r="W363">
        <v>0</v>
      </c>
      <c r="X363">
        <v>0</v>
      </c>
      <c r="Y363">
        <v>0</v>
      </c>
      <c r="Z363">
        <v>0</v>
      </c>
      <c r="AA363">
        <v>0</v>
      </c>
      <c r="AB363">
        <v>0</v>
      </c>
      <c r="AC363">
        <v>0</v>
      </c>
      <c r="AD363">
        <v>0</v>
      </c>
      <c r="AE363">
        <v>0</v>
      </c>
      <c r="AF363">
        <v>0</v>
      </c>
      <c r="AG363" s="28">
        <v>0</v>
      </c>
      <c r="AH363" s="28">
        <v>0</v>
      </c>
      <c r="AI363" s="28">
        <v>0</v>
      </c>
      <c r="AJ363" s="28">
        <v>0</v>
      </c>
      <c r="AK363" s="29">
        <f t="shared" si="80"/>
        <v>0</v>
      </c>
      <c r="AL363" s="30">
        <f t="shared" si="81"/>
        <v>0</v>
      </c>
      <c r="AM363" s="27">
        <v>0</v>
      </c>
      <c r="AN363" s="27">
        <v>0</v>
      </c>
      <c r="AO363" s="27">
        <v>0</v>
      </c>
      <c r="AP363" s="27">
        <v>0</v>
      </c>
      <c r="AQ363" s="27">
        <v>0</v>
      </c>
      <c r="AR363" s="27">
        <v>0</v>
      </c>
      <c r="AS363" s="31">
        <f t="shared" si="82"/>
        <v>0</v>
      </c>
      <c r="AT363" s="32">
        <f t="shared" si="83"/>
        <v>0</v>
      </c>
      <c r="AU363" s="24">
        <v>0</v>
      </c>
      <c r="AV363" s="24">
        <v>0</v>
      </c>
      <c r="AW363" s="24">
        <v>0</v>
      </c>
      <c r="AX363" s="24">
        <v>1</v>
      </c>
      <c r="AY363" s="24">
        <v>0</v>
      </c>
      <c r="AZ363" s="25">
        <f t="shared" si="84"/>
        <v>1</v>
      </c>
      <c r="BA363" s="26">
        <f t="shared" si="85"/>
        <v>1</v>
      </c>
      <c r="BB363" s="23">
        <f t="shared" si="86"/>
        <v>1</v>
      </c>
      <c r="BC363" s="20">
        <f t="shared" si="87"/>
        <v>1</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1</v>
      </c>
      <c r="CM363">
        <v>0</v>
      </c>
      <c r="CN363">
        <v>0</v>
      </c>
      <c r="CO363">
        <v>0</v>
      </c>
      <c r="CP363">
        <v>0</v>
      </c>
      <c r="CQ363" s="21">
        <v>0</v>
      </c>
      <c r="CR363" s="22">
        <v>0</v>
      </c>
      <c r="CS363" s="20">
        <v>0</v>
      </c>
      <c r="CT363" s="22">
        <v>0</v>
      </c>
      <c r="CU363" s="22">
        <v>0</v>
      </c>
      <c r="CV363" s="22">
        <v>0</v>
      </c>
      <c r="CW363" s="21">
        <v>0</v>
      </c>
      <c r="CX363" s="22">
        <v>0</v>
      </c>
      <c r="CY363" s="22">
        <v>0</v>
      </c>
      <c r="CZ363" s="21">
        <v>0</v>
      </c>
      <c r="DA363" s="22">
        <v>0</v>
      </c>
      <c r="DB363" s="22">
        <v>0</v>
      </c>
      <c r="DC363" s="21">
        <v>0</v>
      </c>
      <c r="DD363" s="22">
        <v>0</v>
      </c>
      <c r="DE363" s="22">
        <v>0</v>
      </c>
      <c r="DF363" s="22">
        <v>0</v>
      </c>
      <c r="DG363" s="21">
        <v>1</v>
      </c>
      <c r="DH363" s="21">
        <v>0</v>
      </c>
      <c r="DI363" s="21">
        <v>0</v>
      </c>
      <c r="DJ363" s="22">
        <v>0</v>
      </c>
      <c r="DK363" s="22">
        <v>0</v>
      </c>
      <c r="DL363" s="22">
        <v>0</v>
      </c>
      <c r="DM363" s="21">
        <v>0</v>
      </c>
      <c r="DN363" s="22">
        <v>0</v>
      </c>
      <c r="DO363" s="22">
        <v>0</v>
      </c>
      <c r="DP363" s="22">
        <v>0</v>
      </c>
      <c r="DQ363" s="21">
        <v>0</v>
      </c>
      <c r="DR363" s="19">
        <f t="shared" si="88"/>
        <v>0</v>
      </c>
      <c r="DS363" s="19">
        <f t="shared" si="89"/>
        <v>0</v>
      </c>
      <c r="DT363" s="20">
        <f t="shared" si="90"/>
        <v>0</v>
      </c>
      <c r="DU363" s="19">
        <f t="shared" si="91"/>
        <v>0</v>
      </c>
      <c r="DV363" s="19">
        <f t="shared" si="92"/>
        <v>0</v>
      </c>
      <c r="DW363" s="19">
        <f t="shared" si="93"/>
        <v>0</v>
      </c>
      <c r="DX363" s="19">
        <f t="shared" si="94"/>
        <v>0</v>
      </c>
      <c r="DY363" s="19">
        <f t="shared" si="95"/>
        <v>0</v>
      </c>
    </row>
    <row r="364" spans="1:129" ht="14.5" customHeight="1" x14ac:dyDescent="0.35">
      <c r="A364">
        <v>2430</v>
      </c>
      <c r="B364" t="s">
        <v>319</v>
      </c>
      <c r="C364" t="s">
        <v>798</v>
      </c>
      <c r="D364" t="s">
        <v>799</v>
      </c>
      <c r="E364" t="s">
        <v>800</v>
      </c>
      <c r="F364" t="s">
        <v>801</v>
      </c>
      <c r="G364" t="s">
        <v>802</v>
      </c>
      <c r="H364" t="s">
        <v>803</v>
      </c>
      <c r="I364">
        <v>2021</v>
      </c>
      <c r="J364" t="s">
        <v>804</v>
      </c>
      <c r="K364" t="s">
        <v>805</v>
      </c>
      <c r="L364">
        <v>8</v>
      </c>
      <c r="N364">
        <v>160</v>
      </c>
      <c r="O364" t="s">
        <v>122</v>
      </c>
      <c r="P364" t="s">
        <v>123</v>
      </c>
      <c r="Q364" t="s">
        <v>806</v>
      </c>
      <c r="R364" t="s">
        <v>140</v>
      </c>
      <c r="S364" t="s">
        <v>126</v>
      </c>
      <c r="T364" t="s">
        <v>127</v>
      </c>
      <c r="U364" t="s">
        <v>330</v>
      </c>
      <c r="V364">
        <v>0</v>
      </c>
      <c r="W364">
        <v>0</v>
      </c>
      <c r="X364">
        <v>0</v>
      </c>
      <c r="Y364">
        <v>0</v>
      </c>
      <c r="Z364">
        <v>0</v>
      </c>
      <c r="AA364">
        <v>0</v>
      </c>
      <c r="AB364">
        <v>0</v>
      </c>
      <c r="AC364">
        <v>0</v>
      </c>
      <c r="AD364">
        <v>0</v>
      </c>
      <c r="AE364">
        <v>0</v>
      </c>
      <c r="AF364">
        <v>0</v>
      </c>
      <c r="AG364" s="28">
        <v>0</v>
      </c>
      <c r="AH364" s="28">
        <v>0</v>
      </c>
      <c r="AI364" s="28">
        <v>0</v>
      </c>
      <c r="AJ364" s="28">
        <v>0</v>
      </c>
      <c r="AK364" s="29">
        <f t="shared" si="80"/>
        <v>0</v>
      </c>
      <c r="AL364" s="30">
        <f t="shared" si="81"/>
        <v>0</v>
      </c>
      <c r="AM364" s="27">
        <v>0</v>
      </c>
      <c r="AN364" s="27">
        <v>0</v>
      </c>
      <c r="AO364" s="27">
        <v>0</v>
      </c>
      <c r="AP364" s="27">
        <v>0</v>
      </c>
      <c r="AQ364" s="27">
        <v>0</v>
      </c>
      <c r="AR364" s="27">
        <v>0</v>
      </c>
      <c r="AS364" s="31">
        <f t="shared" si="82"/>
        <v>0</v>
      </c>
      <c r="AT364" s="32">
        <f t="shared" si="83"/>
        <v>0</v>
      </c>
      <c r="AU364" s="24">
        <v>0</v>
      </c>
      <c r="AV364" s="24">
        <v>1</v>
      </c>
      <c r="AW364" s="24">
        <v>0</v>
      </c>
      <c r="AX364" s="24">
        <v>0</v>
      </c>
      <c r="AY364" s="24">
        <v>0</v>
      </c>
      <c r="AZ364" s="25">
        <f t="shared" si="84"/>
        <v>1</v>
      </c>
      <c r="BA364" s="26">
        <f t="shared" si="85"/>
        <v>1</v>
      </c>
      <c r="BB364" s="23">
        <f t="shared" si="86"/>
        <v>1</v>
      </c>
      <c r="BC364" s="20">
        <f t="shared" si="87"/>
        <v>1</v>
      </c>
      <c r="BD364">
        <v>0</v>
      </c>
      <c r="BE364">
        <v>0</v>
      </c>
      <c r="BF364">
        <v>0</v>
      </c>
      <c r="BG364">
        <v>0</v>
      </c>
      <c r="BH364">
        <v>0</v>
      </c>
      <c r="BI364">
        <v>0</v>
      </c>
      <c r="BJ364">
        <v>0</v>
      </c>
      <c r="BK364">
        <v>0</v>
      </c>
      <c r="BL364">
        <v>0</v>
      </c>
      <c r="BM364">
        <v>0</v>
      </c>
      <c r="BN364">
        <v>0</v>
      </c>
      <c r="BO364">
        <v>0</v>
      </c>
      <c r="BP364">
        <v>0</v>
      </c>
      <c r="BQ364">
        <v>0</v>
      </c>
      <c r="BR364">
        <v>0</v>
      </c>
      <c r="BS364">
        <v>0</v>
      </c>
      <c r="BT364">
        <v>0</v>
      </c>
      <c r="BU364">
        <v>0</v>
      </c>
      <c r="BV364">
        <v>0</v>
      </c>
      <c r="BW364">
        <v>0</v>
      </c>
      <c r="BX364">
        <v>0</v>
      </c>
      <c r="BY364">
        <v>0</v>
      </c>
      <c r="BZ364">
        <v>0</v>
      </c>
      <c r="CA364">
        <v>0</v>
      </c>
      <c r="CB364">
        <v>0</v>
      </c>
      <c r="CC364">
        <v>0</v>
      </c>
      <c r="CD364">
        <v>0</v>
      </c>
      <c r="CE364">
        <v>0</v>
      </c>
      <c r="CF364">
        <v>0</v>
      </c>
      <c r="CG364">
        <v>0</v>
      </c>
      <c r="CH364">
        <v>0</v>
      </c>
      <c r="CI364">
        <v>0</v>
      </c>
      <c r="CJ364">
        <v>0</v>
      </c>
      <c r="CK364">
        <v>0</v>
      </c>
      <c r="CL364">
        <v>0</v>
      </c>
      <c r="CM364">
        <v>0</v>
      </c>
      <c r="CN364">
        <v>0</v>
      </c>
      <c r="CO364">
        <v>0</v>
      </c>
      <c r="CP364">
        <v>0</v>
      </c>
      <c r="CQ364" s="21">
        <v>1</v>
      </c>
      <c r="CR364" s="22">
        <v>0</v>
      </c>
      <c r="CS364" s="20">
        <v>1</v>
      </c>
      <c r="CT364" s="22">
        <v>0</v>
      </c>
      <c r="CU364" s="22">
        <v>0</v>
      </c>
      <c r="CV364" s="22">
        <v>0</v>
      </c>
      <c r="CW364" s="21">
        <v>0</v>
      </c>
      <c r="CX364" s="22">
        <v>0</v>
      </c>
      <c r="CY364" s="22">
        <v>0</v>
      </c>
      <c r="CZ364" s="21">
        <v>0</v>
      </c>
      <c r="DA364" s="22">
        <v>0</v>
      </c>
      <c r="DB364" s="22">
        <v>0</v>
      </c>
      <c r="DC364" s="21">
        <v>0</v>
      </c>
      <c r="DD364" s="22">
        <v>0</v>
      </c>
      <c r="DE364" s="22">
        <v>0</v>
      </c>
      <c r="DF364" s="22">
        <v>0</v>
      </c>
      <c r="DG364" s="21">
        <v>0</v>
      </c>
      <c r="DH364" s="21">
        <v>0</v>
      </c>
      <c r="DI364" s="21">
        <v>0</v>
      </c>
      <c r="DJ364" s="22">
        <v>0</v>
      </c>
      <c r="DK364" s="22">
        <v>0</v>
      </c>
      <c r="DL364" s="22">
        <v>0</v>
      </c>
      <c r="DM364" s="21">
        <v>0</v>
      </c>
      <c r="DN364" s="22">
        <v>0</v>
      </c>
      <c r="DO364" s="22">
        <v>0</v>
      </c>
      <c r="DP364" s="22">
        <v>0</v>
      </c>
      <c r="DQ364" s="21">
        <v>0</v>
      </c>
      <c r="DR364" s="19">
        <f t="shared" si="88"/>
        <v>0</v>
      </c>
      <c r="DS364" s="19">
        <f t="shared" si="89"/>
        <v>0</v>
      </c>
      <c r="DT364" s="20">
        <f t="shared" si="90"/>
        <v>1</v>
      </c>
      <c r="DU364" s="19">
        <f t="shared" si="91"/>
        <v>0</v>
      </c>
      <c r="DV364" s="19">
        <f t="shared" si="92"/>
        <v>0</v>
      </c>
      <c r="DW364" s="19">
        <f t="shared" si="93"/>
        <v>0</v>
      </c>
      <c r="DX364" s="19">
        <f t="shared" si="94"/>
        <v>0</v>
      </c>
      <c r="DY364" s="19">
        <f t="shared" si="95"/>
        <v>0</v>
      </c>
    </row>
    <row r="365" spans="1:129" ht="14.5" customHeight="1" x14ac:dyDescent="0.35">
      <c r="A365">
        <v>2565</v>
      </c>
      <c r="B365" t="s">
        <v>416</v>
      </c>
      <c r="C365" t="s">
        <v>2014</v>
      </c>
      <c r="D365" t="s">
        <v>2015</v>
      </c>
      <c r="E365" t="s">
        <v>2016</v>
      </c>
      <c r="F365" t="s">
        <v>420</v>
      </c>
      <c r="G365" t="s">
        <v>2017</v>
      </c>
      <c r="H365" t="s">
        <v>2010</v>
      </c>
      <c r="I365">
        <v>2021</v>
      </c>
      <c r="J365" t="s">
        <v>2018</v>
      </c>
      <c r="K365" t="s">
        <v>2019</v>
      </c>
      <c r="N365" t="s">
        <v>2020</v>
      </c>
      <c r="O365" t="s">
        <v>138</v>
      </c>
      <c r="P365" t="s">
        <v>123</v>
      </c>
      <c r="Q365" t="s">
        <v>2021</v>
      </c>
      <c r="R365" s="53" t="s">
        <v>125</v>
      </c>
      <c r="S365" t="s">
        <v>126</v>
      </c>
      <c r="U365" t="s">
        <v>2022</v>
      </c>
      <c r="V365">
        <v>0</v>
      </c>
      <c r="W365">
        <v>0</v>
      </c>
      <c r="X365">
        <v>0</v>
      </c>
      <c r="Y365">
        <v>0</v>
      </c>
      <c r="Z365">
        <v>0</v>
      </c>
      <c r="AA365">
        <v>0</v>
      </c>
      <c r="AB365">
        <v>0</v>
      </c>
      <c r="AC365">
        <v>0</v>
      </c>
      <c r="AD365">
        <v>0</v>
      </c>
      <c r="AE365">
        <v>0</v>
      </c>
      <c r="AF365">
        <v>0</v>
      </c>
      <c r="AG365" s="28">
        <v>0</v>
      </c>
      <c r="AH365" s="28">
        <v>0</v>
      </c>
      <c r="AI365" s="28">
        <v>0</v>
      </c>
      <c r="AJ365" s="28">
        <v>0</v>
      </c>
      <c r="AK365" s="29">
        <f t="shared" si="80"/>
        <v>0</v>
      </c>
      <c r="AL365" s="30">
        <f t="shared" si="81"/>
        <v>0</v>
      </c>
      <c r="AM365" s="27">
        <v>0</v>
      </c>
      <c r="AN365" s="27">
        <v>0</v>
      </c>
      <c r="AO365" s="27">
        <v>0</v>
      </c>
      <c r="AP365" s="27">
        <v>0</v>
      </c>
      <c r="AQ365" s="27">
        <v>0</v>
      </c>
      <c r="AR365" s="27">
        <v>0</v>
      </c>
      <c r="AS365" s="31">
        <f t="shared" si="82"/>
        <v>0</v>
      </c>
      <c r="AT365" s="32">
        <f t="shared" si="83"/>
        <v>0</v>
      </c>
      <c r="AU365" s="24">
        <v>0</v>
      </c>
      <c r="AV365" s="24">
        <v>0</v>
      </c>
      <c r="AW365" s="24">
        <v>0</v>
      </c>
      <c r="AX365" s="24">
        <v>0</v>
      </c>
      <c r="AY365" s="24">
        <v>1</v>
      </c>
      <c r="AZ365" s="25">
        <f t="shared" si="84"/>
        <v>1</v>
      </c>
      <c r="BA365" s="26">
        <f t="shared" si="85"/>
        <v>1</v>
      </c>
      <c r="BB365" s="23">
        <f t="shared" si="86"/>
        <v>1</v>
      </c>
      <c r="BC365" s="20">
        <f t="shared" si="87"/>
        <v>1</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c r="BW365">
        <v>0</v>
      </c>
      <c r="BX365">
        <v>0</v>
      </c>
      <c r="BY365">
        <v>0</v>
      </c>
      <c r="BZ365">
        <v>0</v>
      </c>
      <c r="CA365">
        <v>0</v>
      </c>
      <c r="CB365">
        <v>0</v>
      </c>
      <c r="CC365">
        <v>0</v>
      </c>
      <c r="CD365">
        <v>0</v>
      </c>
      <c r="CE365">
        <v>0</v>
      </c>
      <c r="CF365">
        <v>0</v>
      </c>
      <c r="CG365">
        <v>0</v>
      </c>
      <c r="CH365">
        <v>0</v>
      </c>
      <c r="CI365">
        <v>0</v>
      </c>
      <c r="CJ365">
        <v>0</v>
      </c>
      <c r="CK365">
        <v>0</v>
      </c>
      <c r="CL365">
        <v>0</v>
      </c>
      <c r="CM365">
        <v>0</v>
      </c>
      <c r="CN365">
        <v>0</v>
      </c>
      <c r="CO365">
        <v>0</v>
      </c>
      <c r="CP365">
        <v>0</v>
      </c>
      <c r="CQ365" s="21">
        <v>1</v>
      </c>
      <c r="CR365" s="22">
        <v>0</v>
      </c>
      <c r="CS365" s="20">
        <v>0</v>
      </c>
      <c r="CT365" s="22">
        <v>0</v>
      </c>
      <c r="CU365" s="22">
        <v>0</v>
      </c>
      <c r="CV365" s="22">
        <v>0</v>
      </c>
      <c r="CW365" s="21">
        <v>0</v>
      </c>
      <c r="CX365" s="22">
        <v>0</v>
      </c>
      <c r="CY365" s="22">
        <v>0</v>
      </c>
      <c r="CZ365" s="21">
        <v>0</v>
      </c>
      <c r="DA365" s="22">
        <v>0</v>
      </c>
      <c r="DB365" s="22">
        <v>0</v>
      </c>
      <c r="DC365" s="21">
        <v>0</v>
      </c>
      <c r="DD365" s="22">
        <v>0</v>
      </c>
      <c r="DE365" s="22">
        <v>0</v>
      </c>
      <c r="DF365" s="22">
        <v>0</v>
      </c>
      <c r="DG365" s="21">
        <v>0</v>
      </c>
      <c r="DH365" s="21">
        <v>0</v>
      </c>
      <c r="DI365" s="21">
        <v>0</v>
      </c>
      <c r="DJ365" s="22">
        <v>0</v>
      </c>
      <c r="DK365" s="22">
        <v>0</v>
      </c>
      <c r="DL365" s="22">
        <v>0</v>
      </c>
      <c r="DM365" s="21">
        <v>0</v>
      </c>
      <c r="DN365" s="22">
        <v>0</v>
      </c>
      <c r="DO365" s="22">
        <v>0</v>
      </c>
      <c r="DP365" s="22">
        <v>0</v>
      </c>
      <c r="DQ365" s="21">
        <v>0</v>
      </c>
      <c r="DR365" s="19">
        <f t="shared" si="88"/>
        <v>0</v>
      </c>
      <c r="DS365" s="19">
        <f t="shared" si="89"/>
        <v>0</v>
      </c>
      <c r="DT365" s="20">
        <f t="shared" si="90"/>
        <v>0</v>
      </c>
      <c r="DU365" s="19">
        <f t="shared" si="91"/>
        <v>0</v>
      </c>
      <c r="DV365" s="19">
        <f t="shared" si="92"/>
        <v>0</v>
      </c>
      <c r="DW365" s="19">
        <f t="shared" si="93"/>
        <v>0</v>
      </c>
      <c r="DX365" s="19">
        <f t="shared" si="94"/>
        <v>0</v>
      </c>
      <c r="DY365" s="19">
        <f t="shared" si="95"/>
        <v>0</v>
      </c>
    </row>
    <row r="366" spans="1:129" ht="14.5" customHeight="1" x14ac:dyDescent="0.35">
      <c r="A366">
        <v>2553</v>
      </c>
      <c r="B366" t="s">
        <v>244</v>
      </c>
      <c r="C366" t="s">
        <v>1913</v>
      </c>
      <c r="D366" t="s">
        <v>1914</v>
      </c>
      <c r="E366" t="s">
        <v>1915</v>
      </c>
      <c r="F366" t="s">
        <v>1916</v>
      </c>
      <c r="G366" t="s">
        <v>1917</v>
      </c>
      <c r="H366" t="s">
        <v>1918</v>
      </c>
      <c r="I366">
        <v>2021</v>
      </c>
      <c r="J366" t="s">
        <v>3795</v>
      </c>
      <c r="K366" t="s">
        <v>432</v>
      </c>
      <c r="P366" t="s">
        <v>123</v>
      </c>
      <c r="Q366" t="s">
        <v>1919</v>
      </c>
      <c r="R366" s="53" t="s">
        <v>140</v>
      </c>
      <c r="S366" t="s">
        <v>126</v>
      </c>
      <c r="T366" t="s">
        <v>172</v>
      </c>
      <c r="U366" t="s">
        <v>1920</v>
      </c>
      <c r="V366">
        <v>1</v>
      </c>
      <c r="W366">
        <v>0</v>
      </c>
      <c r="X366">
        <v>0</v>
      </c>
      <c r="Y366">
        <v>0</v>
      </c>
      <c r="Z366">
        <v>0</v>
      </c>
      <c r="AA366">
        <v>0</v>
      </c>
      <c r="AB366">
        <v>0</v>
      </c>
      <c r="AC366">
        <v>0</v>
      </c>
      <c r="AD366">
        <v>0</v>
      </c>
      <c r="AE366">
        <v>0</v>
      </c>
      <c r="AF366">
        <v>0</v>
      </c>
      <c r="AG366" s="28">
        <v>0</v>
      </c>
      <c r="AH366" s="28">
        <v>0</v>
      </c>
      <c r="AI366" s="28">
        <v>0</v>
      </c>
      <c r="AJ366" s="28">
        <v>0</v>
      </c>
      <c r="AK366" s="29">
        <f t="shared" si="80"/>
        <v>0</v>
      </c>
      <c r="AL366" s="30">
        <f t="shared" si="81"/>
        <v>0</v>
      </c>
      <c r="AM366" s="27">
        <v>0</v>
      </c>
      <c r="AN366" s="27">
        <v>0</v>
      </c>
      <c r="AO366" s="27">
        <v>0</v>
      </c>
      <c r="AP366" s="27">
        <v>1</v>
      </c>
      <c r="AQ366" s="27">
        <v>0</v>
      </c>
      <c r="AR366" s="27">
        <v>0</v>
      </c>
      <c r="AS366" s="31">
        <f t="shared" si="82"/>
        <v>1</v>
      </c>
      <c r="AT366" s="32">
        <f t="shared" si="83"/>
        <v>1</v>
      </c>
      <c r="AU366" s="24">
        <v>0</v>
      </c>
      <c r="AV366" s="24">
        <v>0</v>
      </c>
      <c r="AW366" s="24">
        <v>0</v>
      </c>
      <c r="AX366" s="24">
        <v>0</v>
      </c>
      <c r="AY366" s="24">
        <v>0</v>
      </c>
      <c r="AZ366" s="25">
        <f t="shared" si="84"/>
        <v>0</v>
      </c>
      <c r="BA366" s="26">
        <f t="shared" si="85"/>
        <v>0</v>
      </c>
      <c r="BB366" s="23">
        <f t="shared" si="86"/>
        <v>1</v>
      </c>
      <c r="BC366" s="20">
        <f t="shared" si="87"/>
        <v>1</v>
      </c>
      <c r="BD366">
        <v>0</v>
      </c>
      <c r="BE366">
        <v>0</v>
      </c>
      <c r="BF366">
        <v>0</v>
      </c>
      <c r="BG366">
        <v>0</v>
      </c>
      <c r="BH366">
        <v>0</v>
      </c>
      <c r="BI366">
        <v>0</v>
      </c>
      <c r="BJ366">
        <v>0</v>
      </c>
      <c r="BK366">
        <v>0</v>
      </c>
      <c r="BL366">
        <v>0</v>
      </c>
      <c r="BM366">
        <v>0</v>
      </c>
      <c r="BN366">
        <v>0</v>
      </c>
      <c r="BO366">
        <v>0</v>
      </c>
      <c r="BP366">
        <v>0</v>
      </c>
      <c r="BQ366">
        <v>0</v>
      </c>
      <c r="BR366">
        <v>0</v>
      </c>
      <c r="BS366">
        <v>0</v>
      </c>
      <c r="BT366">
        <v>0</v>
      </c>
      <c r="BU366">
        <v>0</v>
      </c>
      <c r="BV366">
        <v>0</v>
      </c>
      <c r="BW366">
        <v>0</v>
      </c>
      <c r="BX366">
        <v>0</v>
      </c>
      <c r="BY366">
        <v>0</v>
      </c>
      <c r="BZ366">
        <v>0</v>
      </c>
      <c r="CA366">
        <v>0</v>
      </c>
      <c r="CB366">
        <v>0</v>
      </c>
      <c r="CC366">
        <v>0</v>
      </c>
      <c r="CD366">
        <v>0</v>
      </c>
      <c r="CE366">
        <v>0</v>
      </c>
      <c r="CF366">
        <v>1</v>
      </c>
      <c r="CG366">
        <v>0</v>
      </c>
      <c r="CH366">
        <v>0</v>
      </c>
      <c r="CI366">
        <v>0</v>
      </c>
      <c r="CJ366">
        <v>0</v>
      </c>
      <c r="CK366">
        <v>0</v>
      </c>
      <c r="CL366">
        <v>0</v>
      </c>
      <c r="CM366">
        <v>0</v>
      </c>
      <c r="CN366">
        <v>0</v>
      </c>
      <c r="CO366">
        <v>0</v>
      </c>
      <c r="CP366">
        <v>0</v>
      </c>
      <c r="CQ366" s="21">
        <v>1</v>
      </c>
      <c r="CR366" s="22">
        <v>0</v>
      </c>
      <c r="CS366" s="20">
        <v>0</v>
      </c>
      <c r="CT366" s="22">
        <v>0</v>
      </c>
      <c r="CU366" s="22">
        <v>0</v>
      </c>
      <c r="CV366" s="22">
        <v>1</v>
      </c>
      <c r="CW366" s="21">
        <v>0</v>
      </c>
      <c r="CX366" s="22">
        <v>0</v>
      </c>
      <c r="CY366" s="22">
        <v>0</v>
      </c>
      <c r="CZ366" s="21">
        <v>0</v>
      </c>
      <c r="DA366" s="22">
        <v>0</v>
      </c>
      <c r="DB366" s="22">
        <v>0</v>
      </c>
      <c r="DC366" s="21">
        <v>0</v>
      </c>
      <c r="DD366" s="22">
        <v>0</v>
      </c>
      <c r="DE366" s="22">
        <v>0</v>
      </c>
      <c r="DF366" s="22">
        <v>0</v>
      </c>
      <c r="DG366" s="21">
        <v>0</v>
      </c>
      <c r="DH366" s="21">
        <v>0</v>
      </c>
      <c r="DI366" s="21">
        <v>0</v>
      </c>
      <c r="DJ366" s="22">
        <v>0</v>
      </c>
      <c r="DK366" s="22">
        <v>0</v>
      </c>
      <c r="DL366" s="22">
        <v>0</v>
      </c>
      <c r="DM366" s="21">
        <v>0</v>
      </c>
      <c r="DN366" s="22">
        <v>0</v>
      </c>
      <c r="DO366" s="22">
        <v>0</v>
      </c>
      <c r="DP366" s="22">
        <v>0</v>
      </c>
      <c r="DQ366" s="21">
        <v>0</v>
      </c>
      <c r="DR366" s="19">
        <f t="shared" si="88"/>
        <v>0</v>
      </c>
      <c r="DS366" s="19">
        <f t="shared" si="89"/>
        <v>1</v>
      </c>
      <c r="DT366" s="20">
        <f t="shared" si="90"/>
        <v>0</v>
      </c>
      <c r="DU366" s="19">
        <f t="shared" si="91"/>
        <v>0</v>
      </c>
      <c r="DV366" s="19">
        <f t="shared" si="92"/>
        <v>0</v>
      </c>
      <c r="DW366" s="19">
        <f t="shared" si="93"/>
        <v>0</v>
      </c>
      <c r="DX366" s="19">
        <f t="shared" si="94"/>
        <v>0</v>
      </c>
      <c r="DY366" s="19">
        <f t="shared" si="95"/>
        <v>0</v>
      </c>
    </row>
    <row r="367" spans="1:129" ht="14.5" customHeight="1" x14ac:dyDescent="0.35">
      <c r="A367">
        <v>2765</v>
      </c>
      <c r="B367" t="s">
        <v>3381</v>
      </c>
      <c r="C367" t="s">
        <v>3382</v>
      </c>
      <c r="D367" t="s">
        <v>3383</v>
      </c>
      <c r="E367" t="s">
        <v>3384</v>
      </c>
      <c r="G367" t="s">
        <v>3384</v>
      </c>
      <c r="H367" t="s">
        <v>1639</v>
      </c>
      <c r="I367">
        <v>2021</v>
      </c>
      <c r="J367" t="s">
        <v>3385</v>
      </c>
      <c r="K367" t="s">
        <v>3386</v>
      </c>
      <c r="N367" t="s">
        <v>3387</v>
      </c>
      <c r="O367" t="s">
        <v>3388</v>
      </c>
      <c r="P367" t="s">
        <v>123</v>
      </c>
      <c r="Q367" t="s">
        <v>3389</v>
      </c>
      <c r="R367" s="53" t="s">
        <v>125</v>
      </c>
      <c r="S367" t="s">
        <v>3390</v>
      </c>
      <c r="U367" t="s">
        <v>3391</v>
      </c>
      <c r="V367">
        <v>0</v>
      </c>
      <c r="W367">
        <v>0</v>
      </c>
      <c r="X367">
        <v>0</v>
      </c>
      <c r="Y367">
        <v>0</v>
      </c>
      <c r="Z367">
        <v>0</v>
      </c>
      <c r="AA367">
        <v>0</v>
      </c>
      <c r="AB367">
        <v>0</v>
      </c>
      <c r="AC367">
        <v>0</v>
      </c>
      <c r="AD367">
        <v>0</v>
      </c>
      <c r="AE367">
        <v>0</v>
      </c>
      <c r="AF367">
        <v>0</v>
      </c>
      <c r="AG367" s="28">
        <v>0</v>
      </c>
      <c r="AH367" s="28">
        <v>0</v>
      </c>
      <c r="AI367" s="28">
        <v>0</v>
      </c>
      <c r="AJ367" s="28">
        <v>0</v>
      </c>
      <c r="AK367" s="29">
        <f t="shared" si="80"/>
        <v>0</v>
      </c>
      <c r="AL367" s="30">
        <f t="shared" si="81"/>
        <v>0</v>
      </c>
      <c r="AM367" s="27">
        <v>0</v>
      </c>
      <c r="AN367" s="27">
        <v>0</v>
      </c>
      <c r="AO367" s="27">
        <v>1</v>
      </c>
      <c r="AP367" s="27">
        <v>0</v>
      </c>
      <c r="AQ367" s="27">
        <v>0</v>
      </c>
      <c r="AR367" s="27">
        <v>0</v>
      </c>
      <c r="AS367" s="31">
        <f t="shared" si="82"/>
        <v>1</v>
      </c>
      <c r="AT367" s="32">
        <f t="shared" si="83"/>
        <v>1</v>
      </c>
      <c r="AU367" s="24">
        <v>0</v>
      </c>
      <c r="AV367" s="24">
        <v>0</v>
      </c>
      <c r="AW367" s="24">
        <v>0</v>
      </c>
      <c r="AX367" s="24">
        <v>0</v>
      </c>
      <c r="AY367" s="24">
        <v>0</v>
      </c>
      <c r="AZ367" s="25">
        <f t="shared" si="84"/>
        <v>0</v>
      </c>
      <c r="BA367" s="26">
        <f t="shared" si="85"/>
        <v>0</v>
      </c>
      <c r="BB367" s="23">
        <f t="shared" si="86"/>
        <v>1</v>
      </c>
      <c r="BC367" s="20">
        <f t="shared" si="87"/>
        <v>1</v>
      </c>
      <c r="BD367">
        <v>0</v>
      </c>
      <c r="BE367">
        <v>0</v>
      </c>
      <c r="BF367">
        <v>0</v>
      </c>
      <c r="BG367">
        <v>0</v>
      </c>
      <c r="BH367">
        <v>0</v>
      </c>
      <c r="BI367">
        <v>0</v>
      </c>
      <c r="BJ367">
        <v>0</v>
      </c>
      <c r="BK367">
        <v>0</v>
      </c>
      <c r="BL367">
        <v>0</v>
      </c>
      <c r="BM367">
        <v>0</v>
      </c>
      <c r="BN367">
        <v>0</v>
      </c>
      <c r="BO367">
        <v>0</v>
      </c>
      <c r="BP367">
        <v>0</v>
      </c>
      <c r="BQ367">
        <v>0</v>
      </c>
      <c r="BR367">
        <v>0</v>
      </c>
      <c r="BS367">
        <v>0</v>
      </c>
      <c r="BT367">
        <v>0</v>
      </c>
      <c r="BU367">
        <v>0</v>
      </c>
      <c r="BV367">
        <v>0</v>
      </c>
      <c r="BW367">
        <v>0</v>
      </c>
      <c r="BX367">
        <v>0</v>
      </c>
      <c r="BY367">
        <v>0</v>
      </c>
      <c r="BZ367">
        <v>0</v>
      </c>
      <c r="CA367">
        <v>0</v>
      </c>
      <c r="CB367">
        <v>0</v>
      </c>
      <c r="CC367">
        <v>0</v>
      </c>
      <c r="CD367">
        <v>0</v>
      </c>
      <c r="CE367">
        <v>0</v>
      </c>
      <c r="CF367">
        <v>0</v>
      </c>
      <c r="CG367">
        <v>0</v>
      </c>
      <c r="CH367">
        <v>0</v>
      </c>
      <c r="CI367">
        <v>0</v>
      </c>
      <c r="CJ367">
        <v>0</v>
      </c>
      <c r="CK367">
        <v>0</v>
      </c>
      <c r="CL367">
        <v>0</v>
      </c>
      <c r="CM367">
        <v>0</v>
      </c>
      <c r="CN367">
        <v>0</v>
      </c>
      <c r="CO367">
        <v>0</v>
      </c>
      <c r="CP367">
        <v>0</v>
      </c>
      <c r="CQ367" s="21">
        <v>0</v>
      </c>
      <c r="CR367" s="22">
        <v>0</v>
      </c>
      <c r="CS367" s="20">
        <v>0</v>
      </c>
      <c r="CT367" s="22">
        <v>0</v>
      </c>
      <c r="CU367" s="22">
        <v>0</v>
      </c>
      <c r="CV367" s="22">
        <v>0</v>
      </c>
      <c r="CW367" s="21">
        <v>0</v>
      </c>
      <c r="CX367" s="22">
        <v>0</v>
      </c>
      <c r="CY367" s="22">
        <v>0</v>
      </c>
      <c r="CZ367" s="21">
        <v>0</v>
      </c>
      <c r="DA367" s="22">
        <v>0</v>
      </c>
      <c r="DB367" s="22">
        <v>0</v>
      </c>
      <c r="DC367" s="21">
        <v>0</v>
      </c>
      <c r="DD367" s="22">
        <v>0</v>
      </c>
      <c r="DE367" s="22">
        <v>0</v>
      </c>
      <c r="DF367" s="22">
        <v>0</v>
      </c>
      <c r="DG367" s="21">
        <v>0</v>
      </c>
      <c r="DH367" s="21">
        <v>0</v>
      </c>
      <c r="DI367" s="21">
        <v>0</v>
      </c>
      <c r="DJ367" s="22">
        <v>0</v>
      </c>
      <c r="DK367" s="22">
        <v>0</v>
      </c>
      <c r="DL367" s="22">
        <v>0</v>
      </c>
      <c r="DM367" s="21">
        <v>0</v>
      </c>
      <c r="DN367" s="22">
        <v>0</v>
      </c>
      <c r="DO367" s="22">
        <v>0</v>
      </c>
      <c r="DP367" s="22">
        <v>0</v>
      </c>
      <c r="DQ367" s="21">
        <v>1</v>
      </c>
      <c r="DR367" s="19">
        <f t="shared" si="88"/>
        <v>0</v>
      </c>
      <c r="DS367" s="19">
        <f t="shared" si="89"/>
        <v>0</v>
      </c>
      <c r="DT367" s="20">
        <f t="shared" si="90"/>
        <v>0</v>
      </c>
      <c r="DU367" s="19">
        <f t="shared" si="91"/>
        <v>0</v>
      </c>
      <c r="DV367" s="19">
        <f t="shared" si="92"/>
        <v>0</v>
      </c>
      <c r="DW367" s="19">
        <f t="shared" si="93"/>
        <v>0</v>
      </c>
      <c r="DX367" s="19">
        <f t="shared" si="94"/>
        <v>0</v>
      </c>
      <c r="DY367" s="19">
        <f t="shared" si="95"/>
        <v>0</v>
      </c>
    </row>
    <row r="368" spans="1:129" ht="14.5" customHeight="1" x14ac:dyDescent="0.35">
      <c r="A368">
        <v>2128</v>
      </c>
      <c r="B368" t="s">
        <v>152</v>
      </c>
      <c r="C368" t="s">
        <v>163</v>
      </c>
      <c r="D368" t="s">
        <v>164</v>
      </c>
      <c r="E368" t="s">
        <v>165</v>
      </c>
      <c r="F368" t="s">
        <v>155</v>
      </c>
      <c r="G368" t="s">
        <v>166</v>
      </c>
      <c r="H368" t="s">
        <v>167</v>
      </c>
      <c r="I368">
        <v>2021</v>
      </c>
      <c r="J368" t="s">
        <v>168</v>
      </c>
      <c r="K368" t="s">
        <v>169</v>
      </c>
      <c r="L368">
        <v>37</v>
      </c>
      <c r="M368">
        <v>1</v>
      </c>
      <c r="N368" t="s">
        <v>170</v>
      </c>
      <c r="O368" t="s">
        <v>138</v>
      </c>
      <c r="P368" t="s">
        <v>123</v>
      </c>
      <c r="Q368" t="s">
        <v>171</v>
      </c>
      <c r="R368" t="s">
        <v>125</v>
      </c>
      <c r="S368" t="s">
        <v>126</v>
      </c>
      <c r="T368" t="s">
        <v>172</v>
      </c>
      <c r="U368" t="s">
        <v>173</v>
      </c>
      <c r="V368">
        <v>0</v>
      </c>
      <c r="W368">
        <v>0</v>
      </c>
      <c r="X368">
        <v>0</v>
      </c>
      <c r="Y368">
        <v>0</v>
      </c>
      <c r="Z368">
        <v>0</v>
      </c>
      <c r="AA368">
        <v>0</v>
      </c>
      <c r="AB368">
        <v>0</v>
      </c>
      <c r="AC368">
        <v>0</v>
      </c>
      <c r="AD368">
        <v>0</v>
      </c>
      <c r="AE368">
        <v>0</v>
      </c>
      <c r="AF368">
        <v>0</v>
      </c>
      <c r="AG368" s="28">
        <v>0</v>
      </c>
      <c r="AH368" s="28">
        <v>0</v>
      </c>
      <c r="AI368" s="28">
        <v>0</v>
      </c>
      <c r="AJ368" s="28">
        <v>0</v>
      </c>
      <c r="AK368" s="29">
        <f t="shared" si="80"/>
        <v>0</v>
      </c>
      <c r="AL368" s="30">
        <f t="shared" si="81"/>
        <v>0</v>
      </c>
      <c r="AM368" s="27">
        <v>0</v>
      </c>
      <c r="AN368" s="27">
        <v>0</v>
      </c>
      <c r="AO368" s="27">
        <v>0</v>
      </c>
      <c r="AP368" s="27">
        <v>0</v>
      </c>
      <c r="AQ368" s="27">
        <v>0</v>
      </c>
      <c r="AR368" s="27">
        <v>0</v>
      </c>
      <c r="AS368" s="31">
        <f t="shared" si="82"/>
        <v>0</v>
      </c>
      <c r="AT368" s="32">
        <f t="shared" si="83"/>
        <v>0</v>
      </c>
      <c r="AU368" s="24">
        <v>0</v>
      </c>
      <c r="AV368" s="24">
        <v>0</v>
      </c>
      <c r="AW368" s="24">
        <v>0</v>
      </c>
      <c r="AX368" s="24">
        <v>0</v>
      </c>
      <c r="AY368" s="24">
        <v>1</v>
      </c>
      <c r="AZ368" s="25">
        <f t="shared" si="84"/>
        <v>1</v>
      </c>
      <c r="BA368" s="26">
        <f t="shared" si="85"/>
        <v>1</v>
      </c>
      <c r="BB368" s="23">
        <f t="shared" si="86"/>
        <v>1</v>
      </c>
      <c r="BC368" s="20">
        <f t="shared" si="87"/>
        <v>1</v>
      </c>
      <c r="BD368">
        <v>0</v>
      </c>
      <c r="BE368">
        <v>0</v>
      </c>
      <c r="BF368">
        <v>0</v>
      </c>
      <c r="BG368">
        <v>0</v>
      </c>
      <c r="BH368">
        <v>0</v>
      </c>
      <c r="BI368">
        <v>0</v>
      </c>
      <c r="BJ368">
        <v>0</v>
      </c>
      <c r="BK368">
        <v>0</v>
      </c>
      <c r="BL368">
        <v>0</v>
      </c>
      <c r="BM368">
        <v>0</v>
      </c>
      <c r="BN368">
        <v>0</v>
      </c>
      <c r="BO368">
        <v>0</v>
      </c>
      <c r="BP368">
        <v>0</v>
      </c>
      <c r="BQ368">
        <v>0</v>
      </c>
      <c r="BR368">
        <v>0</v>
      </c>
      <c r="BS368">
        <v>0</v>
      </c>
      <c r="BT368">
        <v>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s="21">
        <v>1</v>
      </c>
      <c r="CR368" s="22">
        <v>0</v>
      </c>
      <c r="CS368" s="20">
        <v>0</v>
      </c>
      <c r="CT368" s="22">
        <v>0</v>
      </c>
      <c r="CU368" s="22">
        <v>0</v>
      </c>
      <c r="CV368" s="22">
        <v>1</v>
      </c>
      <c r="CW368" s="21">
        <v>0</v>
      </c>
      <c r="CX368" s="22">
        <v>0</v>
      </c>
      <c r="CY368" s="22">
        <v>0</v>
      </c>
      <c r="CZ368" s="21">
        <v>0</v>
      </c>
      <c r="DA368" s="22">
        <v>0</v>
      </c>
      <c r="DB368" s="22">
        <v>0</v>
      </c>
      <c r="DC368" s="21">
        <v>0</v>
      </c>
      <c r="DD368" s="22">
        <v>0</v>
      </c>
      <c r="DE368" s="22">
        <v>0</v>
      </c>
      <c r="DF368" s="22">
        <v>0</v>
      </c>
      <c r="DG368" s="21">
        <v>0</v>
      </c>
      <c r="DH368" s="21">
        <v>0</v>
      </c>
      <c r="DI368" s="21">
        <v>0</v>
      </c>
      <c r="DJ368" s="22">
        <v>0</v>
      </c>
      <c r="DK368" s="22">
        <v>0</v>
      </c>
      <c r="DL368" s="22">
        <v>0</v>
      </c>
      <c r="DM368" s="21">
        <v>0</v>
      </c>
      <c r="DN368" s="22">
        <v>0</v>
      </c>
      <c r="DO368" s="22">
        <v>0</v>
      </c>
      <c r="DP368" s="22">
        <v>0</v>
      </c>
      <c r="DQ368" s="21">
        <v>0</v>
      </c>
      <c r="DR368" s="19">
        <f t="shared" si="88"/>
        <v>0</v>
      </c>
      <c r="DS368" s="19">
        <f t="shared" si="89"/>
        <v>1</v>
      </c>
      <c r="DT368" s="20">
        <f t="shared" si="90"/>
        <v>0</v>
      </c>
      <c r="DU368" s="19">
        <f t="shared" si="91"/>
        <v>0</v>
      </c>
      <c r="DV368" s="19">
        <f t="shared" si="92"/>
        <v>0</v>
      </c>
      <c r="DW368" s="19">
        <f t="shared" si="93"/>
        <v>0</v>
      </c>
      <c r="DX368" s="19">
        <f t="shared" si="94"/>
        <v>0</v>
      </c>
      <c r="DY368" s="19">
        <f t="shared" si="95"/>
        <v>0</v>
      </c>
    </row>
    <row r="369" spans="1:129" ht="14.5" customHeight="1" x14ac:dyDescent="0.35">
      <c r="A369">
        <v>2783</v>
      </c>
      <c r="B369" t="s">
        <v>185</v>
      </c>
      <c r="C369" t="s">
        <v>3484</v>
      </c>
      <c r="D369" t="s">
        <v>3485</v>
      </c>
      <c r="E369" t="s">
        <v>3486</v>
      </c>
      <c r="F369" t="s">
        <v>3487</v>
      </c>
      <c r="H369" t="s">
        <v>1758</v>
      </c>
      <c r="I369">
        <v>2021</v>
      </c>
      <c r="J369" t="s">
        <v>3488</v>
      </c>
      <c r="N369">
        <v>124</v>
      </c>
      <c r="O369" t="s">
        <v>3489</v>
      </c>
      <c r="P369" t="s">
        <v>123</v>
      </c>
      <c r="Q369" t="s">
        <v>3490</v>
      </c>
      <c r="R369" t="s">
        <v>140</v>
      </c>
      <c r="S369" t="s">
        <v>194</v>
      </c>
      <c r="T369" t="s">
        <v>195</v>
      </c>
      <c r="U369" t="s">
        <v>3483</v>
      </c>
      <c r="V369">
        <v>0</v>
      </c>
      <c r="W369">
        <v>0</v>
      </c>
      <c r="X369">
        <v>0</v>
      </c>
      <c r="Y369">
        <v>0</v>
      </c>
      <c r="Z369">
        <v>0</v>
      </c>
      <c r="AA369">
        <v>0</v>
      </c>
      <c r="AB369">
        <v>0</v>
      </c>
      <c r="AC369">
        <v>0</v>
      </c>
      <c r="AD369">
        <v>0</v>
      </c>
      <c r="AE369">
        <v>0</v>
      </c>
      <c r="AF369">
        <v>0</v>
      </c>
      <c r="AG369" s="28">
        <v>0</v>
      </c>
      <c r="AH369" s="28">
        <v>0</v>
      </c>
      <c r="AI369" s="28">
        <v>0</v>
      </c>
      <c r="AJ369" s="28">
        <v>0</v>
      </c>
      <c r="AK369" s="29">
        <f t="shared" si="80"/>
        <v>0</v>
      </c>
      <c r="AL369" s="30">
        <f t="shared" si="81"/>
        <v>0</v>
      </c>
      <c r="AM369" s="27">
        <v>0</v>
      </c>
      <c r="AN369" s="27">
        <v>0</v>
      </c>
      <c r="AO369" s="27">
        <v>0</v>
      </c>
      <c r="AP369" s="27">
        <v>0</v>
      </c>
      <c r="AQ369" s="27">
        <v>0</v>
      </c>
      <c r="AR369" s="27">
        <v>0</v>
      </c>
      <c r="AS369" s="31">
        <f t="shared" si="82"/>
        <v>0</v>
      </c>
      <c r="AT369" s="32">
        <f t="shared" si="83"/>
        <v>0</v>
      </c>
      <c r="AU369" s="24">
        <v>0</v>
      </c>
      <c r="AV369" s="24">
        <v>0</v>
      </c>
      <c r="AW369" s="24">
        <v>0</v>
      </c>
      <c r="AX369" s="24">
        <v>0</v>
      </c>
      <c r="AY369" s="24">
        <v>0</v>
      </c>
      <c r="AZ369" s="25">
        <f t="shared" si="84"/>
        <v>0</v>
      </c>
      <c r="BA369" s="26">
        <f t="shared" si="85"/>
        <v>0</v>
      </c>
      <c r="BB369" s="23">
        <f t="shared" si="86"/>
        <v>0</v>
      </c>
      <c r="BC369" s="20">
        <f t="shared" si="87"/>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c r="BW369">
        <v>0</v>
      </c>
      <c r="BX369">
        <v>0</v>
      </c>
      <c r="BY369">
        <v>0</v>
      </c>
      <c r="BZ369">
        <v>0</v>
      </c>
      <c r="CA369">
        <v>0</v>
      </c>
      <c r="CB369">
        <v>0</v>
      </c>
      <c r="CC369">
        <v>0</v>
      </c>
      <c r="CD369">
        <v>0</v>
      </c>
      <c r="CE369">
        <v>1</v>
      </c>
      <c r="CF369">
        <v>0</v>
      </c>
      <c r="CG369">
        <v>0</v>
      </c>
      <c r="CH369">
        <v>0</v>
      </c>
      <c r="CI369">
        <v>0</v>
      </c>
      <c r="CJ369">
        <v>0</v>
      </c>
      <c r="CK369">
        <v>0</v>
      </c>
      <c r="CL369">
        <v>0</v>
      </c>
      <c r="CM369">
        <v>0</v>
      </c>
      <c r="CN369">
        <v>0</v>
      </c>
      <c r="CO369">
        <v>0</v>
      </c>
      <c r="CP369">
        <v>0</v>
      </c>
      <c r="CQ369" s="21">
        <v>0</v>
      </c>
      <c r="CR369" s="22">
        <v>0</v>
      </c>
      <c r="CS369" s="20">
        <v>0</v>
      </c>
      <c r="CT369" s="22">
        <v>0</v>
      </c>
      <c r="CU369" s="22">
        <v>0</v>
      </c>
      <c r="CV369" s="22">
        <v>0</v>
      </c>
      <c r="CW369" s="21">
        <v>0</v>
      </c>
      <c r="CX369" s="22">
        <v>0</v>
      </c>
      <c r="CY369" s="22">
        <v>0</v>
      </c>
      <c r="CZ369" s="21">
        <v>0</v>
      </c>
      <c r="DA369" s="22">
        <v>0</v>
      </c>
      <c r="DB369" s="22">
        <v>0</v>
      </c>
      <c r="DC369" s="21">
        <v>0</v>
      </c>
      <c r="DD369" s="22">
        <v>0</v>
      </c>
      <c r="DE369" s="22">
        <v>0</v>
      </c>
      <c r="DF369" s="22">
        <v>0</v>
      </c>
      <c r="DG369" s="21">
        <v>0</v>
      </c>
      <c r="DH369" s="21">
        <v>0</v>
      </c>
      <c r="DI369" s="21">
        <v>0</v>
      </c>
      <c r="DJ369" s="22">
        <v>0</v>
      </c>
      <c r="DK369" s="22">
        <v>0</v>
      </c>
      <c r="DL369" s="22">
        <v>0</v>
      </c>
      <c r="DM369" s="21">
        <v>1</v>
      </c>
      <c r="DN369" s="22">
        <v>0</v>
      </c>
      <c r="DO369" s="22">
        <v>1</v>
      </c>
      <c r="DP369" s="22">
        <v>0</v>
      </c>
      <c r="DQ369" s="21">
        <v>0</v>
      </c>
      <c r="DR369" s="19">
        <f t="shared" si="88"/>
        <v>0</v>
      </c>
      <c r="DS369" s="19">
        <f t="shared" si="89"/>
        <v>0</v>
      </c>
      <c r="DT369" s="20">
        <f t="shared" si="90"/>
        <v>0</v>
      </c>
      <c r="DU369" s="19">
        <f t="shared" si="91"/>
        <v>0</v>
      </c>
      <c r="DV369" s="19">
        <f t="shared" si="92"/>
        <v>0</v>
      </c>
      <c r="DW369" s="19">
        <f t="shared" si="93"/>
        <v>0</v>
      </c>
      <c r="DX369" s="19">
        <f t="shared" si="94"/>
        <v>0</v>
      </c>
      <c r="DY369" s="19">
        <f t="shared" si="95"/>
        <v>0</v>
      </c>
    </row>
    <row r="370" spans="1:129" ht="14.5" customHeight="1" x14ac:dyDescent="0.35">
      <c r="A370">
        <v>2808</v>
      </c>
      <c r="B370" t="s">
        <v>1921</v>
      </c>
      <c r="C370" t="s">
        <v>3618</v>
      </c>
      <c r="D370" t="s">
        <v>3619</v>
      </c>
      <c r="E370" t="s">
        <v>3620</v>
      </c>
      <c r="F370" t="s">
        <v>982</v>
      </c>
      <c r="G370" t="s">
        <v>3621</v>
      </c>
      <c r="H370" t="s">
        <v>2047</v>
      </c>
      <c r="I370">
        <v>2021</v>
      </c>
      <c r="J370" t="s">
        <v>3622</v>
      </c>
      <c r="K370" t="s">
        <v>3623</v>
      </c>
      <c r="N370">
        <v>103631</v>
      </c>
      <c r="O370" t="s">
        <v>182</v>
      </c>
      <c r="P370" t="s">
        <v>123</v>
      </c>
      <c r="Q370" t="s">
        <v>3624</v>
      </c>
      <c r="R370" t="s">
        <v>125</v>
      </c>
      <c r="S370" t="s">
        <v>126</v>
      </c>
      <c r="T370" t="s">
        <v>127</v>
      </c>
      <c r="U370" t="s">
        <v>539</v>
      </c>
      <c r="V370">
        <v>0</v>
      </c>
      <c r="W370">
        <v>0</v>
      </c>
      <c r="X370">
        <v>0</v>
      </c>
      <c r="Y370">
        <v>0</v>
      </c>
      <c r="Z370">
        <v>0</v>
      </c>
      <c r="AA370">
        <v>0</v>
      </c>
      <c r="AB370">
        <v>0</v>
      </c>
      <c r="AC370">
        <v>0</v>
      </c>
      <c r="AD370">
        <v>0</v>
      </c>
      <c r="AE370">
        <v>0</v>
      </c>
      <c r="AF370">
        <v>0</v>
      </c>
      <c r="AG370" s="28">
        <v>0</v>
      </c>
      <c r="AH370" s="28">
        <v>0</v>
      </c>
      <c r="AI370" s="28">
        <v>0</v>
      </c>
      <c r="AJ370" s="28">
        <v>0</v>
      </c>
      <c r="AK370" s="29">
        <f t="shared" si="80"/>
        <v>0</v>
      </c>
      <c r="AL370" s="30">
        <f t="shared" si="81"/>
        <v>0</v>
      </c>
      <c r="AM370" s="27">
        <v>0</v>
      </c>
      <c r="AN370" s="27">
        <v>0</v>
      </c>
      <c r="AO370" s="27">
        <v>0</v>
      </c>
      <c r="AP370" s="27">
        <v>0</v>
      </c>
      <c r="AQ370" s="27">
        <v>0</v>
      </c>
      <c r="AR370" s="27">
        <v>0</v>
      </c>
      <c r="AS370" s="31">
        <f t="shared" si="82"/>
        <v>0</v>
      </c>
      <c r="AT370" s="32">
        <f t="shared" si="83"/>
        <v>0</v>
      </c>
      <c r="AU370" s="24">
        <v>1</v>
      </c>
      <c r="AV370" s="24">
        <v>0</v>
      </c>
      <c r="AW370" s="24">
        <v>0</v>
      </c>
      <c r="AX370" s="24">
        <v>0</v>
      </c>
      <c r="AY370" s="24">
        <v>0</v>
      </c>
      <c r="AZ370" s="25">
        <f t="shared" si="84"/>
        <v>1</v>
      </c>
      <c r="BA370" s="26">
        <f t="shared" si="85"/>
        <v>1</v>
      </c>
      <c r="BB370" s="23">
        <f t="shared" si="86"/>
        <v>1</v>
      </c>
      <c r="BC370" s="20">
        <f t="shared" si="87"/>
        <v>1</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1</v>
      </c>
      <c r="CL370">
        <v>0</v>
      </c>
      <c r="CM370">
        <v>0</v>
      </c>
      <c r="CN370">
        <v>0</v>
      </c>
      <c r="CO370">
        <v>0</v>
      </c>
      <c r="CP370">
        <v>0</v>
      </c>
      <c r="CQ370" s="21">
        <v>1</v>
      </c>
      <c r="CR370" s="22">
        <v>0</v>
      </c>
      <c r="CS370" s="20">
        <v>1</v>
      </c>
      <c r="CT370" s="22">
        <v>0</v>
      </c>
      <c r="CU370" s="22">
        <v>0</v>
      </c>
      <c r="CV370" s="22">
        <v>0</v>
      </c>
      <c r="CW370" s="21">
        <v>0</v>
      </c>
      <c r="CX370" s="22">
        <v>0</v>
      </c>
      <c r="CY370" s="22">
        <v>0</v>
      </c>
      <c r="CZ370" s="21">
        <v>0</v>
      </c>
      <c r="DA370" s="22">
        <v>0</v>
      </c>
      <c r="DB370" s="22">
        <v>0</v>
      </c>
      <c r="DC370" s="21">
        <v>0</v>
      </c>
      <c r="DD370" s="22">
        <v>0</v>
      </c>
      <c r="DE370" s="22">
        <v>0</v>
      </c>
      <c r="DF370" s="22">
        <v>0</v>
      </c>
      <c r="DG370" s="21">
        <v>0</v>
      </c>
      <c r="DH370" s="21">
        <v>0</v>
      </c>
      <c r="DI370" s="21">
        <v>0</v>
      </c>
      <c r="DJ370" s="22">
        <v>0</v>
      </c>
      <c r="DK370" s="22">
        <v>0</v>
      </c>
      <c r="DL370" s="22">
        <v>0</v>
      </c>
      <c r="DM370" s="21">
        <v>0</v>
      </c>
      <c r="DN370" s="22">
        <v>0</v>
      </c>
      <c r="DO370" s="22">
        <v>0</v>
      </c>
      <c r="DP370" s="22">
        <v>0</v>
      </c>
      <c r="DQ370" s="21">
        <v>0</v>
      </c>
      <c r="DR370" s="19">
        <f t="shared" si="88"/>
        <v>0</v>
      </c>
      <c r="DS370" s="19">
        <f t="shared" si="89"/>
        <v>0</v>
      </c>
      <c r="DT370" s="20">
        <f t="shared" si="90"/>
        <v>1</v>
      </c>
      <c r="DU370" s="19">
        <f t="shared" si="91"/>
        <v>0</v>
      </c>
      <c r="DV370" s="19">
        <f t="shared" si="92"/>
        <v>0</v>
      </c>
      <c r="DW370" s="19">
        <f t="shared" si="93"/>
        <v>0</v>
      </c>
      <c r="DX370" s="19">
        <f t="shared" si="94"/>
        <v>0</v>
      </c>
      <c r="DY370" s="19">
        <f t="shared" si="95"/>
        <v>0</v>
      </c>
    </row>
    <row r="371" spans="1:129" ht="14.5" customHeight="1" x14ac:dyDescent="0.35">
      <c r="A371">
        <v>2448</v>
      </c>
      <c r="B371" t="s">
        <v>185</v>
      </c>
      <c r="C371" t="s">
        <v>968</v>
      </c>
      <c r="D371" t="s">
        <v>969</v>
      </c>
      <c r="E371" t="s">
        <v>970</v>
      </c>
      <c r="F371" t="s">
        <v>971</v>
      </c>
      <c r="G371" t="s">
        <v>972</v>
      </c>
      <c r="H371" t="s">
        <v>777</v>
      </c>
      <c r="I371">
        <v>2021</v>
      </c>
      <c r="J371" t="s">
        <v>973</v>
      </c>
      <c r="K371" t="s">
        <v>974</v>
      </c>
      <c r="L371">
        <v>84</v>
      </c>
      <c r="N371" t="s">
        <v>975</v>
      </c>
      <c r="O371" t="s">
        <v>976</v>
      </c>
      <c r="P371" t="s">
        <v>123</v>
      </c>
      <c r="Q371" t="s">
        <v>977</v>
      </c>
      <c r="R371" t="s">
        <v>140</v>
      </c>
      <c r="S371" t="s">
        <v>126</v>
      </c>
      <c r="T371" t="s">
        <v>161</v>
      </c>
      <c r="U371" t="s">
        <v>978</v>
      </c>
      <c r="V371">
        <v>1</v>
      </c>
      <c r="W371">
        <v>0</v>
      </c>
      <c r="X371">
        <v>0</v>
      </c>
      <c r="Y371">
        <v>0</v>
      </c>
      <c r="Z371">
        <v>0</v>
      </c>
      <c r="AA371">
        <v>0</v>
      </c>
      <c r="AB371">
        <v>0</v>
      </c>
      <c r="AC371">
        <v>0</v>
      </c>
      <c r="AD371">
        <v>0</v>
      </c>
      <c r="AE371">
        <v>0</v>
      </c>
      <c r="AF371">
        <v>0</v>
      </c>
      <c r="AG371" s="28">
        <v>0</v>
      </c>
      <c r="AH371" s="28">
        <v>0</v>
      </c>
      <c r="AI371" s="28">
        <v>0</v>
      </c>
      <c r="AJ371" s="28">
        <v>0</v>
      </c>
      <c r="AK371" s="29">
        <f t="shared" si="80"/>
        <v>0</v>
      </c>
      <c r="AL371" s="30">
        <f t="shared" si="81"/>
        <v>0</v>
      </c>
      <c r="AM371" s="27">
        <v>0</v>
      </c>
      <c r="AN371" s="27">
        <v>0</v>
      </c>
      <c r="AO371" s="27">
        <v>0</v>
      </c>
      <c r="AP371" s="27">
        <v>0</v>
      </c>
      <c r="AQ371" s="27">
        <v>0</v>
      </c>
      <c r="AR371" s="27">
        <v>0</v>
      </c>
      <c r="AS371" s="31">
        <f t="shared" si="82"/>
        <v>0</v>
      </c>
      <c r="AT371" s="32">
        <f t="shared" si="83"/>
        <v>0</v>
      </c>
      <c r="AU371" s="24">
        <v>1</v>
      </c>
      <c r="AV371" s="24">
        <v>0</v>
      </c>
      <c r="AW371" s="24">
        <v>0</v>
      </c>
      <c r="AX371" s="24">
        <v>0</v>
      </c>
      <c r="AY371" s="24">
        <v>0</v>
      </c>
      <c r="AZ371" s="25">
        <f t="shared" si="84"/>
        <v>1</v>
      </c>
      <c r="BA371" s="26">
        <f t="shared" si="85"/>
        <v>1</v>
      </c>
      <c r="BB371" s="23">
        <f t="shared" si="86"/>
        <v>1</v>
      </c>
      <c r="BC371" s="20">
        <f t="shared" si="87"/>
        <v>1</v>
      </c>
      <c r="BD371">
        <v>0</v>
      </c>
      <c r="BE371">
        <v>0</v>
      </c>
      <c r="BF371">
        <v>0</v>
      </c>
      <c r="BG371">
        <v>0</v>
      </c>
      <c r="BH371">
        <v>0</v>
      </c>
      <c r="BI371">
        <v>0</v>
      </c>
      <c r="BJ371">
        <v>0</v>
      </c>
      <c r="BK371">
        <v>0</v>
      </c>
      <c r="BL371">
        <v>1</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0</v>
      </c>
      <c r="CH371">
        <v>0</v>
      </c>
      <c r="CI371">
        <v>0</v>
      </c>
      <c r="CJ371">
        <v>0</v>
      </c>
      <c r="CK371">
        <v>1</v>
      </c>
      <c r="CL371">
        <v>0</v>
      </c>
      <c r="CM371">
        <v>0</v>
      </c>
      <c r="CN371">
        <v>0</v>
      </c>
      <c r="CO371">
        <v>0</v>
      </c>
      <c r="CP371">
        <v>0</v>
      </c>
      <c r="CQ371" s="21">
        <v>1</v>
      </c>
      <c r="CR371" s="22">
        <v>0</v>
      </c>
      <c r="CS371" s="20">
        <v>0</v>
      </c>
      <c r="CT371" s="22">
        <v>1</v>
      </c>
      <c r="CU371" s="22">
        <v>0</v>
      </c>
      <c r="CV371" s="22">
        <v>0</v>
      </c>
      <c r="CW371" s="21">
        <v>0</v>
      </c>
      <c r="CX371" s="22">
        <v>0</v>
      </c>
      <c r="CY371" s="22">
        <v>0</v>
      </c>
      <c r="CZ371" s="21">
        <v>0</v>
      </c>
      <c r="DA371" s="22">
        <v>0</v>
      </c>
      <c r="DB371" s="22">
        <v>0</v>
      </c>
      <c r="DC371" s="21">
        <v>0</v>
      </c>
      <c r="DD371" s="22">
        <v>0</v>
      </c>
      <c r="DE371" s="22">
        <v>0</v>
      </c>
      <c r="DF371" s="22">
        <v>0</v>
      </c>
      <c r="DG371" s="21">
        <v>0</v>
      </c>
      <c r="DH371" s="21">
        <v>0</v>
      </c>
      <c r="DI371" s="21">
        <v>0</v>
      </c>
      <c r="DJ371" s="22">
        <v>0</v>
      </c>
      <c r="DK371" s="22">
        <v>0</v>
      </c>
      <c r="DL371" s="22">
        <v>0</v>
      </c>
      <c r="DM371" s="21">
        <v>0</v>
      </c>
      <c r="DN371" s="22">
        <v>0</v>
      </c>
      <c r="DO371" s="22">
        <v>0</v>
      </c>
      <c r="DP371" s="22">
        <v>0</v>
      </c>
      <c r="DQ371" s="21">
        <v>0</v>
      </c>
      <c r="DR371" s="19">
        <f t="shared" si="88"/>
        <v>0</v>
      </c>
      <c r="DS371" s="19">
        <f t="shared" si="89"/>
        <v>0</v>
      </c>
      <c r="DT371" s="20">
        <f t="shared" si="90"/>
        <v>0</v>
      </c>
      <c r="DU371" s="19">
        <f t="shared" si="91"/>
        <v>1</v>
      </c>
      <c r="DV371" s="19">
        <f t="shared" si="92"/>
        <v>0</v>
      </c>
      <c r="DW371" s="19">
        <f t="shared" si="93"/>
        <v>0</v>
      </c>
      <c r="DX371" s="19">
        <f t="shared" si="94"/>
        <v>0</v>
      </c>
      <c r="DY371" s="19">
        <f t="shared" si="95"/>
        <v>0</v>
      </c>
    </row>
    <row r="372" spans="1:129" ht="14.5" customHeight="1" x14ac:dyDescent="0.35">
      <c r="A372">
        <v>2617</v>
      </c>
      <c r="B372" t="s">
        <v>485</v>
      </c>
      <c r="C372" t="s">
        <v>2447</v>
      </c>
      <c r="D372" t="s">
        <v>2448</v>
      </c>
      <c r="E372" t="s">
        <v>2449</v>
      </c>
      <c r="F372" t="s">
        <v>489</v>
      </c>
      <c r="G372" t="s">
        <v>2450</v>
      </c>
      <c r="H372" t="s">
        <v>2451</v>
      </c>
      <c r="I372">
        <v>2021</v>
      </c>
      <c r="J372" t="s">
        <v>2452</v>
      </c>
      <c r="K372" t="s">
        <v>2453</v>
      </c>
      <c r="N372" t="s">
        <v>2454</v>
      </c>
      <c r="O372" t="s">
        <v>2455</v>
      </c>
      <c r="P372" t="s">
        <v>123</v>
      </c>
      <c r="Q372" t="s">
        <v>2456</v>
      </c>
      <c r="R372" s="53" t="s">
        <v>125</v>
      </c>
      <c r="S372" t="s">
        <v>126</v>
      </c>
      <c r="U372" t="s">
        <v>948</v>
      </c>
      <c r="V372">
        <v>0</v>
      </c>
      <c r="W372">
        <v>0</v>
      </c>
      <c r="X372">
        <v>0</v>
      </c>
      <c r="Y372">
        <v>0</v>
      </c>
      <c r="Z372">
        <v>0</v>
      </c>
      <c r="AA372">
        <v>0</v>
      </c>
      <c r="AB372">
        <v>0</v>
      </c>
      <c r="AC372">
        <v>0</v>
      </c>
      <c r="AD372">
        <v>0</v>
      </c>
      <c r="AE372">
        <v>0</v>
      </c>
      <c r="AF372">
        <v>0</v>
      </c>
      <c r="AG372" s="28">
        <v>0</v>
      </c>
      <c r="AH372" s="28">
        <v>0</v>
      </c>
      <c r="AI372" s="28">
        <v>0</v>
      </c>
      <c r="AJ372" s="28">
        <v>0</v>
      </c>
      <c r="AK372" s="29">
        <f t="shared" si="80"/>
        <v>0</v>
      </c>
      <c r="AL372" s="30">
        <f t="shared" si="81"/>
        <v>0</v>
      </c>
      <c r="AM372" s="27">
        <v>0</v>
      </c>
      <c r="AN372" s="27">
        <v>0</v>
      </c>
      <c r="AO372" s="27">
        <v>0</v>
      </c>
      <c r="AP372" s="27">
        <v>0</v>
      </c>
      <c r="AQ372" s="27">
        <v>0</v>
      </c>
      <c r="AR372" s="27">
        <v>0</v>
      </c>
      <c r="AS372" s="31">
        <f t="shared" si="82"/>
        <v>0</v>
      </c>
      <c r="AT372" s="32">
        <f t="shared" si="83"/>
        <v>0</v>
      </c>
      <c r="AU372" s="24">
        <v>0</v>
      </c>
      <c r="AV372" s="24">
        <v>1</v>
      </c>
      <c r="AW372" s="24">
        <v>0</v>
      </c>
      <c r="AX372" s="24">
        <v>0</v>
      </c>
      <c r="AY372" s="24">
        <v>0</v>
      </c>
      <c r="AZ372" s="25">
        <f t="shared" si="84"/>
        <v>1</v>
      </c>
      <c r="BA372" s="26">
        <f t="shared" si="85"/>
        <v>1</v>
      </c>
      <c r="BB372" s="23">
        <f t="shared" si="86"/>
        <v>1</v>
      </c>
      <c r="BC372" s="20">
        <f t="shared" si="87"/>
        <v>1</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c r="BW372">
        <v>0</v>
      </c>
      <c r="BX372">
        <v>0</v>
      </c>
      <c r="BY372">
        <v>0</v>
      </c>
      <c r="BZ372">
        <v>0</v>
      </c>
      <c r="CA372">
        <v>0</v>
      </c>
      <c r="CB372">
        <v>0</v>
      </c>
      <c r="CC372">
        <v>0</v>
      </c>
      <c r="CD372">
        <v>0</v>
      </c>
      <c r="CE372">
        <v>0</v>
      </c>
      <c r="CF372">
        <v>0</v>
      </c>
      <c r="CG372">
        <v>0</v>
      </c>
      <c r="CH372">
        <v>0</v>
      </c>
      <c r="CI372">
        <v>0</v>
      </c>
      <c r="CJ372">
        <v>0</v>
      </c>
      <c r="CK372">
        <v>0</v>
      </c>
      <c r="CL372">
        <v>0</v>
      </c>
      <c r="CM372">
        <v>0</v>
      </c>
      <c r="CN372">
        <v>0</v>
      </c>
      <c r="CO372">
        <v>0</v>
      </c>
      <c r="CP372">
        <v>0</v>
      </c>
      <c r="CQ372" s="21">
        <v>1</v>
      </c>
      <c r="CR372" s="22">
        <v>0</v>
      </c>
      <c r="CS372" s="20">
        <v>0</v>
      </c>
      <c r="CT372" s="22">
        <v>0</v>
      </c>
      <c r="CU372" s="22">
        <v>0</v>
      </c>
      <c r="CV372" s="22">
        <v>0</v>
      </c>
      <c r="CW372" s="21">
        <v>0</v>
      </c>
      <c r="CX372" s="22">
        <v>0</v>
      </c>
      <c r="CY372" s="22">
        <v>0</v>
      </c>
      <c r="CZ372" s="21">
        <v>0</v>
      </c>
      <c r="DA372" s="22">
        <v>0</v>
      </c>
      <c r="DB372" s="22">
        <v>0</v>
      </c>
      <c r="DC372" s="21">
        <v>0</v>
      </c>
      <c r="DD372" s="22">
        <v>0</v>
      </c>
      <c r="DE372" s="22">
        <v>0</v>
      </c>
      <c r="DF372" s="22">
        <v>0</v>
      </c>
      <c r="DG372" s="21">
        <v>0</v>
      </c>
      <c r="DH372" s="21">
        <v>0</v>
      </c>
      <c r="DI372" s="21">
        <v>0</v>
      </c>
      <c r="DJ372" s="22">
        <v>0</v>
      </c>
      <c r="DK372" s="22">
        <v>0</v>
      </c>
      <c r="DL372" s="22">
        <v>0</v>
      </c>
      <c r="DM372" s="21">
        <v>0</v>
      </c>
      <c r="DN372" s="22">
        <v>0</v>
      </c>
      <c r="DO372" s="22">
        <v>0</v>
      </c>
      <c r="DP372" s="22">
        <v>0</v>
      </c>
      <c r="DQ372" s="21">
        <v>0</v>
      </c>
      <c r="DR372" s="19">
        <f t="shared" si="88"/>
        <v>0</v>
      </c>
      <c r="DS372" s="19">
        <f t="shared" si="89"/>
        <v>0</v>
      </c>
      <c r="DT372" s="20">
        <f t="shared" si="90"/>
        <v>0</v>
      </c>
      <c r="DU372" s="19">
        <f t="shared" si="91"/>
        <v>0</v>
      </c>
      <c r="DV372" s="19">
        <f t="shared" si="92"/>
        <v>0</v>
      </c>
      <c r="DW372" s="19">
        <f t="shared" si="93"/>
        <v>0</v>
      </c>
      <c r="DX372" s="19">
        <f t="shared" si="94"/>
        <v>0</v>
      </c>
      <c r="DY372" s="19">
        <f t="shared" si="95"/>
        <v>0</v>
      </c>
    </row>
    <row r="373" spans="1:129" ht="14.5" customHeight="1" x14ac:dyDescent="0.35">
      <c r="A373">
        <v>2481</v>
      </c>
      <c r="B373" t="s">
        <v>185</v>
      </c>
      <c r="C373" t="s">
        <v>1284</v>
      </c>
      <c r="D373" t="s">
        <v>1285</v>
      </c>
      <c r="E373" t="s">
        <v>1286</v>
      </c>
      <c r="F373" t="s">
        <v>1287</v>
      </c>
      <c r="G373" t="s">
        <v>1288</v>
      </c>
      <c r="H373" t="s">
        <v>1289</v>
      </c>
      <c r="I373">
        <v>2021</v>
      </c>
      <c r="J373" t="s">
        <v>1290</v>
      </c>
      <c r="K373" t="s">
        <v>1291</v>
      </c>
      <c r="N373" t="s">
        <v>1292</v>
      </c>
      <c r="O373" t="s">
        <v>1293</v>
      </c>
      <c r="P373" t="s">
        <v>123</v>
      </c>
      <c r="Q373" t="s">
        <v>1294</v>
      </c>
      <c r="R373" t="s">
        <v>140</v>
      </c>
      <c r="S373" t="s">
        <v>126</v>
      </c>
      <c r="T373" t="s">
        <v>127</v>
      </c>
      <c r="U373" t="s">
        <v>1295</v>
      </c>
      <c r="V373">
        <v>0</v>
      </c>
      <c r="W373">
        <v>0</v>
      </c>
      <c r="X373">
        <v>0</v>
      </c>
      <c r="Y373">
        <v>0</v>
      </c>
      <c r="Z373">
        <v>0</v>
      </c>
      <c r="AA373">
        <v>0</v>
      </c>
      <c r="AB373">
        <v>0</v>
      </c>
      <c r="AC373">
        <v>0</v>
      </c>
      <c r="AD373">
        <v>0</v>
      </c>
      <c r="AE373">
        <v>0</v>
      </c>
      <c r="AF373">
        <v>0</v>
      </c>
      <c r="AG373" s="28">
        <v>0</v>
      </c>
      <c r="AH373" s="28">
        <v>0</v>
      </c>
      <c r="AI373" s="28">
        <v>0</v>
      </c>
      <c r="AJ373" s="28">
        <v>1</v>
      </c>
      <c r="AK373" s="29">
        <f t="shared" si="80"/>
        <v>1</v>
      </c>
      <c r="AL373" s="30">
        <f t="shared" si="81"/>
        <v>1</v>
      </c>
      <c r="AM373" s="27">
        <v>0</v>
      </c>
      <c r="AN373" s="27">
        <v>0</v>
      </c>
      <c r="AO373" s="27">
        <v>0</v>
      </c>
      <c r="AP373" s="27">
        <v>0</v>
      </c>
      <c r="AQ373" s="27">
        <v>0</v>
      </c>
      <c r="AR373" s="27">
        <v>0</v>
      </c>
      <c r="AS373" s="31">
        <f t="shared" si="82"/>
        <v>0</v>
      </c>
      <c r="AT373" s="32">
        <f t="shared" si="83"/>
        <v>0</v>
      </c>
      <c r="AU373" s="24">
        <v>0</v>
      </c>
      <c r="AV373" s="24">
        <v>0</v>
      </c>
      <c r="AW373" s="24">
        <v>0</v>
      </c>
      <c r="AX373" s="24">
        <v>0</v>
      </c>
      <c r="AY373" s="24">
        <v>0</v>
      </c>
      <c r="AZ373" s="25">
        <f t="shared" si="84"/>
        <v>0</v>
      </c>
      <c r="BA373" s="26">
        <f t="shared" si="85"/>
        <v>0</v>
      </c>
      <c r="BB373" s="23">
        <f t="shared" si="86"/>
        <v>1</v>
      </c>
      <c r="BC373" s="20">
        <f t="shared" si="87"/>
        <v>1</v>
      </c>
      <c r="BD373">
        <v>0</v>
      </c>
      <c r="BE373">
        <v>0</v>
      </c>
      <c r="BF373">
        <v>0</v>
      </c>
      <c r="BG373">
        <v>0</v>
      </c>
      <c r="BH373">
        <v>0</v>
      </c>
      <c r="BI373">
        <v>0</v>
      </c>
      <c r="BJ373">
        <v>0</v>
      </c>
      <c r="BK373">
        <v>0</v>
      </c>
      <c r="BL373">
        <v>0</v>
      </c>
      <c r="BM373">
        <v>0</v>
      </c>
      <c r="BN373">
        <v>0</v>
      </c>
      <c r="BO373">
        <v>0</v>
      </c>
      <c r="BP373">
        <v>0</v>
      </c>
      <c r="BQ373">
        <v>0</v>
      </c>
      <c r="BR373">
        <v>0</v>
      </c>
      <c r="BS373">
        <v>0</v>
      </c>
      <c r="BT373">
        <v>0</v>
      </c>
      <c r="BU373">
        <v>0</v>
      </c>
      <c r="BV373">
        <v>0</v>
      </c>
      <c r="BW373">
        <v>0</v>
      </c>
      <c r="BX373">
        <v>0</v>
      </c>
      <c r="BY373">
        <v>0</v>
      </c>
      <c r="BZ373">
        <v>0</v>
      </c>
      <c r="CA373">
        <v>0</v>
      </c>
      <c r="CB373">
        <v>0</v>
      </c>
      <c r="CC373">
        <v>0</v>
      </c>
      <c r="CD373">
        <v>0</v>
      </c>
      <c r="CE373">
        <v>0</v>
      </c>
      <c r="CF373">
        <v>0</v>
      </c>
      <c r="CG373">
        <v>0</v>
      </c>
      <c r="CH373">
        <v>0</v>
      </c>
      <c r="CI373">
        <v>0</v>
      </c>
      <c r="CJ373">
        <v>0</v>
      </c>
      <c r="CK373">
        <v>0</v>
      </c>
      <c r="CL373">
        <v>0</v>
      </c>
      <c r="CM373">
        <v>0</v>
      </c>
      <c r="CN373">
        <v>0</v>
      </c>
      <c r="CO373">
        <v>0</v>
      </c>
      <c r="CP373">
        <v>0</v>
      </c>
      <c r="CQ373" s="21">
        <v>1</v>
      </c>
      <c r="CR373" s="22">
        <v>0</v>
      </c>
      <c r="CS373" s="20">
        <v>1</v>
      </c>
      <c r="CT373" s="22">
        <v>0</v>
      </c>
      <c r="CU373" s="22">
        <v>0</v>
      </c>
      <c r="CV373" s="22">
        <v>0</v>
      </c>
      <c r="CW373" s="21">
        <v>0</v>
      </c>
      <c r="CX373" s="22">
        <v>0</v>
      </c>
      <c r="CY373" s="22">
        <v>0</v>
      </c>
      <c r="CZ373" s="21">
        <v>0</v>
      </c>
      <c r="DA373" s="22">
        <v>0</v>
      </c>
      <c r="DB373" s="22">
        <v>0</v>
      </c>
      <c r="DC373" s="21">
        <v>0</v>
      </c>
      <c r="DD373" s="22">
        <v>0</v>
      </c>
      <c r="DE373" s="22">
        <v>0</v>
      </c>
      <c r="DF373" s="22">
        <v>0</v>
      </c>
      <c r="DG373" s="21">
        <v>0</v>
      </c>
      <c r="DH373" s="21">
        <v>0</v>
      </c>
      <c r="DI373" s="21">
        <v>0</v>
      </c>
      <c r="DJ373" s="22">
        <v>0</v>
      </c>
      <c r="DK373" s="22">
        <v>0</v>
      </c>
      <c r="DL373" s="22">
        <v>0</v>
      </c>
      <c r="DM373" s="21">
        <v>0</v>
      </c>
      <c r="DN373" s="22">
        <v>0</v>
      </c>
      <c r="DO373" s="22">
        <v>0</v>
      </c>
      <c r="DP373" s="22">
        <v>0</v>
      </c>
      <c r="DQ373" s="21">
        <v>0</v>
      </c>
      <c r="DR373" s="19">
        <f t="shared" si="88"/>
        <v>0</v>
      </c>
      <c r="DS373" s="19">
        <f t="shared" si="89"/>
        <v>0</v>
      </c>
      <c r="DT373" s="20">
        <f t="shared" si="90"/>
        <v>1</v>
      </c>
      <c r="DU373" s="19">
        <f t="shared" si="91"/>
        <v>0</v>
      </c>
      <c r="DV373" s="19">
        <f t="shared" si="92"/>
        <v>0</v>
      </c>
      <c r="DW373" s="19">
        <f t="shared" si="93"/>
        <v>0</v>
      </c>
      <c r="DX373" s="19">
        <f t="shared" si="94"/>
        <v>0</v>
      </c>
      <c r="DY373" s="19">
        <f t="shared" si="95"/>
        <v>0</v>
      </c>
    </row>
    <row r="374" spans="1:129" ht="14.5" customHeight="1" x14ac:dyDescent="0.35">
      <c r="A374">
        <v>2792</v>
      </c>
      <c r="B374" t="s">
        <v>185</v>
      </c>
      <c r="C374" t="s">
        <v>3556</v>
      </c>
      <c r="D374" t="s">
        <v>3557</v>
      </c>
      <c r="E374" t="s">
        <v>3558</v>
      </c>
      <c r="F374" t="s">
        <v>3551</v>
      </c>
      <c r="G374" t="s">
        <v>3559</v>
      </c>
      <c r="H374" t="s">
        <v>2753</v>
      </c>
      <c r="I374">
        <v>2021</v>
      </c>
      <c r="J374" t="s">
        <v>3560</v>
      </c>
      <c r="K374" t="s">
        <v>3561</v>
      </c>
      <c r="P374" t="s">
        <v>192</v>
      </c>
      <c r="Q374" t="s">
        <v>3562</v>
      </c>
      <c r="R374" t="s">
        <v>140</v>
      </c>
      <c r="S374" t="s">
        <v>126</v>
      </c>
      <c r="T374" t="s">
        <v>389</v>
      </c>
      <c r="U374" t="s">
        <v>3538</v>
      </c>
      <c r="V374">
        <v>0</v>
      </c>
      <c r="W374">
        <v>0</v>
      </c>
      <c r="X374">
        <v>0</v>
      </c>
      <c r="Y374">
        <v>0</v>
      </c>
      <c r="Z374">
        <v>0</v>
      </c>
      <c r="AA374">
        <v>0</v>
      </c>
      <c r="AB374">
        <v>0</v>
      </c>
      <c r="AC374">
        <v>0</v>
      </c>
      <c r="AD374">
        <v>0</v>
      </c>
      <c r="AE374">
        <v>0</v>
      </c>
      <c r="AF374">
        <v>0</v>
      </c>
      <c r="AG374" s="28">
        <v>0</v>
      </c>
      <c r="AH374" s="28">
        <v>0</v>
      </c>
      <c r="AI374" s="28">
        <v>0</v>
      </c>
      <c r="AJ374" s="28">
        <v>1</v>
      </c>
      <c r="AK374" s="29">
        <f t="shared" si="80"/>
        <v>1</v>
      </c>
      <c r="AL374" s="30">
        <f t="shared" si="81"/>
        <v>1</v>
      </c>
      <c r="AM374" s="27">
        <v>0</v>
      </c>
      <c r="AN374" s="27">
        <v>0</v>
      </c>
      <c r="AO374" s="27">
        <v>0</v>
      </c>
      <c r="AP374" s="27">
        <v>0</v>
      </c>
      <c r="AQ374" s="27">
        <v>0</v>
      </c>
      <c r="AR374" s="27">
        <v>0</v>
      </c>
      <c r="AS374" s="31">
        <f t="shared" si="82"/>
        <v>0</v>
      </c>
      <c r="AT374" s="32">
        <f t="shared" si="83"/>
        <v>0</v>
      </c>
      <c r="AU374" s="24">
        <v>0</v>
      </c>
      <c r="AV374" s="24">
        <v>0</v>
      </c>
      <c r="AW374" s="24">
        <v>0</v>
      </c>
      <c r="AX374" s="24">
        <v>0</v>
      </c>
      <c r="AY374" s="24">
        <v>0</v>
      </c>
      <c r="AZ374" s="25">
        <f t="shared" si="84"/>
        <v>0</v>
      </c>
      <c r="BA374" s="26">
        <f t="shared" si="85"/>
        <v>0</v>
      </c>
      <c r="BB374" s="23">
        <f t="shared" si="86"/>
        <v>1</v>
      </c>
      <c r="BC374" s="20">
        <f t="shared" si="87"/>
        <v>1</v>
      </c>
      <c r="BD374">
        <v>0</v>
      </c>
      <c r="BE374">
        <v>0</v>
      </c>
      <c r="BF374">
        <v>0</v>
      </c>
      <c r="BG374">
        <v>0</v>
      </c>
      <c r="BH374">
        <v>0</v>
      </c>
      <c r="BI374">
        <v>0</v>
      </c>
      <c r="BJ374">
        <v>0</v>
      </c>
      <c r="BK374">
        <v>0</v>
      </c>
      <c r="BL374">
        <v>0</v>
      </c>
      <c r="BM374">
        <v>0</v>
      </c>
      <c r="BN374">
        <v>0</v>
      </c>
      <c r="BO374">
        <v>0</v>
      </c>
      <c r="BP374">
        <v>0</v>
      </c>
      <c r="BQ374">
        <v>0</v>
      </c>
      <c r="BR374">
        <v>0</v>
      </c>
      <c r="BS374">
        <v>0</v>
      </c>
      <c r="BT374">
        <v>0</v>
      </c>
      <c r="BU374">
        <v>0</v>
      </c>
      <c r="BV374">
        <v>0</v>
      </c>
      <c r="BW374">
        <v>0</v>
      </c>
      <c r="BX374">
        <v>0</v>
      </c>
      <c r="BY374">
        <v>0</v>
      </c>
      <c r="BZ374">
        <v>0</v>
      </c>
      <c r="CA374">
        <v>0</v>
      </c>
      <c r="CB374">
        <v>0</v>
      </c>
      <c r="CC374">
        <v>0</v>
      </c>
      <c r="CD374">
        <v>0</v>
      </c>
      <c r="CE374">
        <v>0</v>
      </c>
      <c r="CF374">
        <v>0</v>
      </c>
      <c r="CG374">
        <v>0</v>
      </c>
      <c r="CH374">
        <v>0</v>
      </c>
      <c r="CI374">
        <v>0</v>
      </c>
      <c r="CJ374">
        <v>0</v>
      </c>
      <c r="CK374">
        <v>0</v>
      </c>
      <c r="CL374">
        <v>0</v>
      </c>
      <c r="CM374">
        <v>0</v>
      </c>
      <c r="CN374">
        <v>0</v>
      </c>
      <c r="CO374">
        <v>0</v>
      </c>
      <c r="CP374">
        <v>0</v>
      </c>
      <c r="CQ374" s="21">
        <v>1</v>
      </c>
      <c r="CR374" s="22">
        <v>0</v>
      </c>
      <c r="CS374" s="20">
        <v>0</v>
      </c>
      <c r="CT374" s="22">
        <v>0</v>
      </c>
      <c r="CU374" s="22">
        <v>1</v>
      </c>
      <c r="CV374" s="22">
        <v>0</v>
      </c>
      <c r="CW374" s="21">
        <v>0</v>
      </c>
      <c r="CX374" s="22">
        <v>0</v>
      </c>
      <c r="CY374" s="22">
        <v>0</v>
      </c>
      <c r="CZ374" s="21">
        <v>0</v>
      </c>
      <c r="DA374" s="22">
        <v>0</v>
      </c>
      <c r="DB374" s="22">
        <v>0</v>
      </c>
      <c r="DC374" s="21">
        <v>0</v>
      </c>
      <c r="DD374" s="22">
        <v>0</v>
      </c>
      <c r="DE374" s="22">
        <v>0</v>
      </c>
      <c r="DF374" s="22">
        <v>0</v>
      </c>
      <c r="DG374" s="21">
        <v>0</v>
      </c>
      <c r="DH374" s="21">
        <v>0</v>
      </c>
      <c r="DI374" s="21">
        <v>0</v>
      </c>
      <c r="DJ374" s="22">
        <v>0</v>
      </c>
      <c r="DK374" s="22">
        <v>0</v>
      </c>
      <c r="DL374" s="22">
        <v>0</v>
      </c>
      <c r="DM374" s="21">
        <v>0</v>
      </c>
      <c r="DN374" s="22">
        <v>0</v>
      </c>
      <c r="DO374" s="22">
        <v>0</v>
      </c>
      <c r="DP374" s="22">
        <v>0</v>
      </c>
      <c r="DQ374" s="21">
        <v>0</v>
      </c>
      <c r="DR374" s="19">
        <f t="shared" si="88"/>
        <v>0</v>
      </c>
      <c r="DS374" s="19">
        <f t="shared" si="89"/>
        <v>0</v>
      </c>
      <c r="DT374" s="20">
        <f t="shared" si="90"/>
        <v>0</v>
      </c>
      <c r="DU374" s="19">
        <f t="shared" si="91"/>
        <v>0</v>
      </c>
      <c r="DV374" s="19">
        <f t="shared" si="92"/>
        <v>0</v>
      </c>
      <c r="DW374" s="19">
        <f t="shared" si="93"/>
        <v>0</v>
      </c>
      <c r="DX374" s="19">
        <f t="shared" si="94"/>
        <v>0</v>
      </c>
      <c r="DY374" s="19">
        <f t="shared" si="95"/>
        <v>0</v>
      </c>
    </row>
    <row r="375" spans="1:129" ht="14.5" customHeight="1" x14ac:dyDescent="0.35">
      <c r="A375">
        <v>2786</v>
      </c>
      <c r="B375" t="s">
        <v>185</v>
      </c>
      <c r="C375" t="s">
        <v>3502</v>
      </c>
      <c r="D375" t="s">
        <v>3503</v>
      </c>
      <c r="E375" t="s">
        <v>3504</v>
      </c>
      <c r="F375" t="s">
        <v>3505</v>
      </c>
      <c r="G375" t="s">
        <v>3506</v>
      </c>
      <c r="H375" t="s">
        <v>119</v>
      </c>
      <c r="I375">
        <v>2021</v>
      </c>
      <c r="J375" t="s">
        <v>3507</v>
      </c>
      <c r="O375" t="s">
        <v>3508</v>
      </c>
      <c r="P375" t="s">
        <v>192</v>
      </c>
      <c r="Q375" t="s">
        <v>3509</v>
      </c>
      <c r="R375" t="s">
        <v>125</v>
      </c>
      <c r="S375" t="s">
        <v>1946</v>
      </c>
      <c r="T375" t="s">
        <v>2042</v>
      </c>
      <c r="U375" t="s">
        <v>3510</v>
      </c>
      <c r="V375">
        <v>1</v>
      </c>
      <c r="W375">
        <v>0</v>
      </c>
      <c r="X375">
        <v>0</v>
      </c>
      <c r="Y375">
        <v>1</v>
      </c>
      <c r="Z375">
        <v>0</v>
      </c>
      <c r="AA375">
        <v>0</v>
      </c>
      <c r="AB375">
        <v>0</v>
      </c>
      <c r="AC375">
        <v>0</v>
      </c>
      <c r="AD375">
        <v>0</v>
      </c>
      <c r="AE375">
        <v>0</v>
      </c>
      <c r="AF375">
        <v>0</v>
      </c>
      <c r="AG375" s="28">
        <v>0</v>
      </c>
      <c r="AH375" s="28">
        <v>0</v>
      </c>
      <c r="AI375" s="28">
        <v>0</v>
      </c>
      <c r="AJ375" s="28">
        <v>0</v>
      </c>
      <c r="AK375" s="29">
        <f t="shared" si="80"/>
        <v>0</v>
      </c>
      <c r="AL375" s="30">
        <f t="shared" si="81"/>
        <v>0</v>
      </c>
      <c r="AM375" s="27">
        <v>0</v>
      </c>
      <c r="AN375" s="27">
        <v>0</v>
      </c>
      <c r="AO375" s="27">
        <v>1</v>
      </c>
      <c r="AP375" s="27">
        <v>0</v>
      </c>
      <c r="AQ375" s="27">
        <v>0</v>
      </c>
      <c r="AR375" s="27">
        <v>0</v>
      </c>
      <c r="AS375" s="31">
        <f t="shared" si="82"/>
        <v>1</v>
      </c>
      <c r="AT375" s="32">
        <f t="shared" si="83"/>
        <v>1</v>
      </c>
      <c r="AU375" s="24">
        <v>0</v>
      </c>
      <c r="AV375" s="24">
        <v>0</v>
      </c>
      <c r="AW375" s="24">
        <v>0</v>
      </c>
      <c r="AX375" s="24">
        <v>0</v>
      </c>
      <c r="AY375" s="24">
        <v>0</v>
      </c>
      <c r="AZ375" s="25">
        <f t="shared" si="84"/>
        <v>0</v>
      </c>
      <c r="BA375" s="26">
        <f t="shared" si="85"/>
        <v>0</v>
      </c>
      <c r="BB375" s="23">
        <f t="shared" si="86"/>
        <v>1</v>
      </c>
      <c r="BC375" s="20">
        <f t="shared" si="87"/>
        <v>1</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c r="BW375">
        <v>0</v>
      </c>
      <c r="BX375">
        <v>0</v>
      </c>
      <c r="BY375">
        <v>0</v>
      </c>
      <c r="BZ375">
        <v>0</v>
      </c>
      <c r="CA375">
        <v>0</v>
      </c>
      <c r="CB375">
        <v>0</v>
      </c>
      <c r="CC375">
        <v>0</v>
      </c>
      <c r="CD375">
        <v>0</v>
      </c>
      <c r="CE375">
        <v>0</v>
      </c>
      <c r="CF375">
        <v>0</v>
      </c>
      <c r="CG375">
        <v>0</v>
      </c>
      <c r="CH375">
        <v>0</v>
      </c>
      <c r="CI375">
        <v>0</v>
      </c>
      <c r="CJ375">
        <v>0</v>
      </c>
      <c r="CK375">
        <v>0</v>
      </c>
      <c r="CL375">
        <v>0</v>
      </c>
      <c r="CM375">
        <v>0</v>
      </c>
      <c r="CN375">
        <v>0</v>
      </c>
      <c r="CO375">
        <v>0</v>
      </c>
      <c r="CP375">
        <v>0</v>
      </c>
      <c r="CQ375" s="21">
        <v>0</v>
      </c>
      <c r="CR375" s="22">
        <v>0</v>
      </c>
      <c r="CS375" s="20">
        <v>0</v>
      </c>
      <c r="CT375" s="22">
        <v>0</v>
      </c>
      <c r="CU375" s="22">
        <v>0</v>
      </c>
      <c r="CV375" s="22">
        <v>0</v>
      </c>
      <c r="CW375" s="21">
        <v>0</v>
      </c>
      <c r="CX375" s="22">
        <v>0</v>
      </c>
      <c r="CY375" s="22">
        <v>0</v>
      </c>
      <c r="CZ375" s="21">
        <v>0</v>
      </c>
      <c r="DA375" s="22">
        <v>0</v>
      </c>
      <c r="DB375" s="22">
        <v>0</v>
      </c>
      <c r="DC375" s="21">
        <v>0</v>
      </c>
      <c r="DD375" s="22">
        <v>0</v>
      </c>
      <c r="DE375" s="22">
        <v>0</v>
      </c>
      <c r="DF375" s="22">
        <v>0</v>
      </c>
      <c r="DG375" s="21">
        <v>0</v>
      </c>
      <c r="DH375" s="21">
        <v>1</v>
      </c>
      <c r="DI375" s="21">
        <v>0</v>
      </c>
      <c r="DJ375" s="22">
        <v>0</v>
      </c>
      <c r="DK375" s="22">
        <v>0</v>
      </c>
      <c r="DL375" s="22">
        <v>0</v>
      </c>
      <c r="DM375" s="21">
        <v>0</v>
      </c>
      <c r="DN375" s="22">
        <v>0</v>
      </c>
      <c r="DO375" s="22">
        <v>0</v>
      </c>
      <c r="DP375" s="22">
        <v>0</v>
      </c>
      <c r="DQ375" s="21">
        <v>0</v>
      </c>
      <c r="DR375" s="19">
        <f t="shared" si="88"/>
        <v>0</v>
      </c>
      <c r="DS375" s="19">
        <f t="shared" si="89"/>
        <v>0</v>
      </c>
      <c r="DT375" s="20">
        <f t="shared" si="90"/>
        <v>0</v>
      </c>
      <c r="DU375" s="19">
        <f t="shared" si="91"/>
        <v>0</v>
      </c>
      <c r="DV375" s="19">
        <f t="shared" si="92"/>
        <v>0</v>
      </c>
      <c r="DW375" s="19">
        <f t="shared" si="93"/>
        <v>1</v>
      </c>
      <c r="DX375" s="19">
        <f t="shared" si="94"/>
        <v>0</v>
      </c>
      <c r="DY375" s="19">
        <f t="shared" si="95"/>
        <v>0</v>
      </c>
    </row>
    <row r="376" spans="1:129" ht="14.5" customHeight="1" x14ac:dyDescent="0.35">
      <c r="A376">
        <v>2515</v>
      </c>
      <c r="B376" t="s">
        <v>1572</v>
      </c>
      <c r="C376" t="s">
        <v>1573</v>
      </c>
      <c r="D376" t="s">
        <v>1574</v>
      </c>
      <c r="E376" t="s">
        <v>1575</v>
      </c>
      <c r="F376" t="s">
        <v>1576</v>
      </c>
      <c r="G376" t="s">
        <v>1577</v>
      </c>
      <c r="H376" t="s">
        <v>1335</v>
      </c>
      <c r="I376">
        <v>2021</v>
      </c>
      <c r="J376" t="s">
        <v>1578</v>
      </c>
      <c r="K376" t="s">
        <v>1579</v>
      </c>
      <c r="L376">
        <v>376</v>
      </c>
      <c r="M376">
        <v>1836</v>
      </c>
      <c r="N376">
        <v>20200244</v>
      </c>
      <c r="O376" t="s">
        <v>254</v>
      </c>
      <c r="P376" t="s">
        <v>123</v>
      </c>
      <c r="Q376" t="s">
        <v>1580</v>
      </c>
      <c r="R376" t="s">
        <v>140</v>
      </c>
      <c r="S376" t="s">
        <v>126</v>
      </c>
      <c r="T376" t="s">
        <v>127</v>
      </c>
      <c r="U376" t="s">
        <v>256</v>
      </c>
      <c r="V376">
        <v>0</v>
      </c>
      <c r="W376">
        <v>0</v>
      </c>
      <c r="X376">
        <v>0</v>
      </c>
      <c r="Y376">
        <v>0</v>
      </c>
      <c r="Z376">
        <v>0</v>
      </c>
      <c r="AA376">
        <v>0</v>
      </c>
      <c r="AB376">
        <v>0</v>
      </c>
      <c r="AC376">
        <v>0</v>
      </c>
      <c r="AD376">
        <v>0</v>
      </c>
      <c r="AE376">
        <v>0</v>
      </c>
      <c r="AF376">
        <v>0</v>
      </c>
      <c r="AG376" s="28">
        <v>0</v>
      </c>
      <c r="AH376" s="28">
        <v>0</v>
      </c>
      <c r="AI376" s="28">
        <v>0</v>
      </c>
      <c r="AJ376" s="28">
        <v>0</v>
      </c>
      <c r="AK376" s="29">
        <f t="shared" si="80"/>
        <v>0</v>
      </c>
      <c r="AL376" s="30">
        <f t="shared" si="81"/>
        <v>0</v>
      </c>
      <c r="AM376" s="27">
        <v>0</v>
      </c>
      <c r="AN376" s="27">
        <v>0</v>
      </c>
      <c r="AO376" s="27">
        <v>0</v>
      </c>
      <c r="AP376" s="27">
        <v>0</v>
      </c>
      <c r="AQ376" s="27">
        <v>0</v>
      </c>
      <c r="AR376" s="27">
        <v>0</v>
      </c>
      <c r="AS376" s="31">
        <f t="shared" si="82"/>
        <v>0</v>
      </c>
      <c r="AT376" s="32">
        <f t="shared" si="83"/>
        <v>0</v>
      </c>
      <c r="AU376" s="24">
        <v>0</v>
      </c>
      <c r="AV376" s="24">
        <v>0</v>
      </c>
      <c r="AW376" s="24">
        <v>0</v>
      </c>
      <c r="AX376" s="24">
        <v>1</v>
      </c>
      <c r="AY376" s="24">
        <v>0</v>
      </c>
      <c r="AZ376" s="25">
        <f t="shared" si="84"/>
        <v>1</v>
      </c>
      <c r="BA376" s="26">
        <f t="shared" si="85"/>
        <v>1</v>
      </c>
      <c r="BB376" s="23">
        <f t="shared" si="86"/>
        <v>1</v>
      </c>
      <c r="BC376" s="20">
        <f t="shared" si="87"/>
        <v>1</v>
      </c>
      <c r="BD376">
        <v>0</v>
      </c>
      <c r="BE376">
        <v>1</v>
      </c>
      <c r="BF376">
        <v>0</v>
      </c>
      <c r="BG376">
        <v>0</v>
      </c>
      <c r="BH376">
        <v>0</v>
      </c>
      <c r="BI376">
        <v>0</v>
      </c>
      <c r="BJ376">
        <v>0</v>
      </c>
      <c r="BK376">
        <v>0</v>
      </c>
      <c r="BL376">
        <v>0</v>
      </c>
      <c r="BM376">
        <v>0</v>
      </c>
      <c r="BN376">
        <v>0</v>
      </c>
      <c r="BO376">
        <v>0</v>
      </c>
      <c r="BP376">
        <v>0</v>
      </c>
      <c r="BQ376">
        <v>0</v>
      </c>
      <c r="BR376">
        <v>0</v>
      </c>
      <c r="BS376">
        <v>0</v>
      </c>
      <c r="BT376">
        <v>0</v>
      </c>
      <c r="BU376">
        <v>0</v>
      </c>
      <c r="BV376">
        <v>0</v>
      </c>
      <c r="BW376">
        <v>0</v>
      </c>
      <c r="BX376">
        <v>0</v>
      </c>
      <c r="BY376">
        <v>0</v>
      </c>
      <c r="BZ376">
        <v>0</v>
      </c>
      <c r="CA376">
        <v>0</v>
      </c>
      <c r="CB376">
        <v>0</v>
      </c>
      <c r="CC376">
        <v>0</v>
      </c>
      <c r="CD376">
        <v>0</v>
      </c>
      <c r="CE376">
        <v>0</v>
      </c>
      <c r="CF376">
        <v>0</v>
      </c>
      <c r="CG376">
        <v>0</v>
      </c>
      <c r="CH376">
        <v>0</v>
      </c>
      <c r="CI376">
        <v>0</v>
      </c>
      <c r="CJ376">
        <v>0</v>
      </c>
      <c r="CK376">
        <v>0</v>
      </c>
      <c r="CL376">
        <v>0</v>
      </c>
      <c r="CM376">
        <v>0</v>
      </c>
      <c r="CN376">
        <v>0</v>
      </c>
      <c r="CO376">
        <v>1</v>
      </c>
      <c r="CP376">
        <v>0</v>
      </c>
      <c r="CQ376" s="21">
        <v>1</v>
      </c>
      <c r="CR376" s="22">
        <v>0</v>
      </c>
      <c r="CS376" s="20">
        <v>1</v>
      </c>
      <c r="CT376" s="22">
        <v>0</v>
      </c>
      <c r="CU376" s="22">
        <v>0</v>
      </c>
      <c r="CV376" s="22">
        <v>0</v>
      </c>
      <c r="CW376" s="21">
        <v>0</v>
      </c>
      <c r="CX376" s="22">
        <v>0</v>
      </c>
      <c r="CY376" s="22">
        <v>0</v>
      </c>
      <c r="CZ376" s="21">
        <v>0</v>
      </c>
      <c r="DA376" s="22">
        <v>0</v>
      </c>
      <c r="DB376" s="22">
        <v>0</v>
      </c>
      <c r="DC376" s="21">
        <v>0</v>
      </c>
      <c r="DD376" s="22">
        <v>0</v>
      </c>
      <c r="DE376" s="22">
        <v>0</v>
      </c>
      <c r="DF376" s="22">
        <v>0</v>
      </c>
      <c r="DG376" s="21">
        <v>0</v>
      </c>
      <c r="DH376" s="21">
        <v>0</v>
      </c>
      <c r="DI376" s="21">
        <v>0</v>
      </c>
      <c r="DJ376" s="22">
        <v>0</v>
      </c>
      <c r="DK376" s="22">
        <v>0</v>
      </c>
      <c r="DL376" s="22">
        <v>0</v>
      </c>
      <c r="DM376" s="21">
        <v>0</v>
      </c>
      <c r="DN376" s="22">
        <v>0</v>
      </c>
      <c r="DO376" s="22">
        <v>0</v>
      </c>
      <c r="DP376" s="22">
        <v>0</v>
      </c>
      <c r="DQ376" s="21">
        <v>0</v>
      </c>
      <c r="DR376" s="19">
        <f t="shared" si="88"/>
        <v>0</v>
      </c>
      <c r="DS376" s="19">
        <f t="shared" si="89"/>
        <v>0</v>
      </c>
      <c r="DT376" s="20">
        <f t="shared" si="90"/>
        <v>1</v>
      </c>
      <c r="DU376" s="19">
        <f t="shared" si="91"/>
        <v>0</v>
      </c>
      <c r="DV376" s="19">
        <f t="shared" si="92"/>
        <v>0</v>
      </c>
      <c r="DW376" s="19">
        <f t="shared" si="93"/>
        <v>0</v>
      </c>
      <c r="DX376" s="19">
        <f t="shared" si="94"/>
        <v>0</v>
      </c>
      <c r="DY376" s="19">
        <f t="shared" si="95"/>
        <v>0</v>
      </c>
    </row>
    <row r="377" spans="1:129" ht="14.5" customHeight="1" x14ac:dyDescent="0.35">
      <c r="A377">
        <v>2414</v>
      </c>
      <c r="B377" t="s">
        <v>666</v>
      </c>
      <c r="C377" t="s">
        <v>667</v>
      </c>
      <c r="D377" t="s">
        <v>668</v>
      </c>
      <c r="E377" t="s">
        <v>669</v>
      </c>
      <c r="F377" t="s">
        <v>670</v>
      </c>
      <c r="H377" t="s">
        <v>671</v>
      </c>
      <c r="I377">
        <v>2021</v>
      </c>
      <c r="J377" t="s">
        <v>672</v>
      </c>
      <c r="K377" t="s">
        <v>673</v>
      </c>
      <c r="L377">
        <v>12</v>
      </c>
      <c r="M377">
        <v>3</v>
      </c>
      <c r="N377">
        <v>262</v>
      </c>
      <c r="P377" t="s">
        <v>123</v>
      </c>
      <c r="Q377" t="s">
        <v>674</v>
      </c>
      <c r="R377" t="s">
        <v>140</v>
      </c>
      <c r="S377" t="s">
        <v>126</v>
      </c>
      <c r="T377" t="s">
        <v>127</v>
      </c>
      <c r="U377" t="s">
        <v>570</v>
      </c>
      <c r="V377">
        <v>0</v>
      </c>
      <c r="W377">
        <v>0</v>
      </c>
      <c r="X377">
        <v>0</v>
      </c>
      <c r="Y377">
        <v>0</v>
      </c>
      <c r="Z377">
        <v>0</v>
      </c>
      <c r="AA377">
        <v>0</v>
      </c>
      <c r="AB377">
        <v>0</v>
      </c>
      <c r="AC377">
        <v>0</v>
      </c>
      <c r="AD377">
        <v>0</v>
      </c>
      <c r="AE377">
        <v>0</v>
      </c>
      <c r="AF377">
        <v>0</v>
      </c>
      <c r="AG377" s="28">
        <v>0</v>
      </c>
      <c r="AH377" s="28">
        <v>1</v>
      </c>
      <c r="AI377" s="28">
        <v>0</v>
      </c>
      <c r="AJ377" s="28">
        <v>0</v>
      </c>
      <c r="AK377" s="29">
        <f t="shared" si="80"/>
        <v>1</v>
      </c>
      <c r="AL377" s="30">
        <f t="shared" si="81"/>
        <v>1</v>
      </c>
      <c r="AM377" s="27">
        <v>0</v>
      </c>
      <c r="AN377" s="27">
        <v>0</v>
      </c>
      <c r="AO377" s="27">
        <v>0</v>
      </c>
      <c r="AP377" s="27">
        <v>0</v>
      </c>
      <c r="AQ377" s="27">
        <v>0</v>
      </c>
      <c r="AR377" s="27">
        <v>0</v>
      </c>
      <c r="AS377" s="31">
        <f t="shared" si="82"/>
        <v>0</v>
      </c>
      <c r="AT377" s="32">
        <f t="shared" si="83"/>
        <v>0</v>
      </c>
      <c r="AU377" s="24">
        <v>0</v>
      </c>
      <c r="AV377" s="24">
        <v>0</v>
      </c>
      <c r="AW377" s="24">
        <v>0</v>
      </c>
      <c r="AX377" s="24">
        <v>0</v>
      </c>
      <c r="AY377" s="24">
        <v>0</v>
      </c>
      <c r="AZ377" s="25">
        <f t="shared" si="84"/>
        <v>0</v>
      </c>
      <c r="BA377" s="26">
        <f t="shared" si="85"/>
        <v>0</v>
      </c>
      <c r="BB377" s="23">
        <f t="shared" si="86"/>
        <v>1</v>
      </c>
      <c r="BC377" s="20">
        <f t="shared" si="87"/>
        <v>1</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0</v>
      </c>
      <c r="CD377">
        <v>0</v>
      </c>
      <c r="CE377">
        <v>0</v>
      </c>
      <c r="CF377">
        <v>0</v>
      </c>
      <c r="CG377">
        <v>0</v>
      </c>
      <c r="CH377">
        <v>0</v>
      </c>
      <c r="CI377">
        <v>0</v>
      </c>
      <c r="CJ377">
        <v>0</v>
      </c>
      <c r="CK377">
        <v>0</v>
      </c>
      <c r="CL377">
        <v>0</v>
      </c>
      <c r="CM377">
        <v>0</v>
      </c>
      <c r="CN377">
        <v>0</v>
      </c>
      <c r="CO377">
        <v>0</v>
      </c>
      <c r="CP377">
        <v>0</v>
      </c>
      <c r="CQ377" s="21">
        <v>1</v>
      </c>
      <c r="CR377" s="22">
        <v>0</v>
      </c>
      <c r="CS377" s="20">
        <v>1</v>
      </c>
      <c r="CT377" s="22">
        <v>0</v>
      </c>
      <c r="CU377" s="22">
        <v>0</v>
      </c>
      <c r="CV377" s="22">
        <v>0</v>
      </c>
      <c r="CW377" s="21">
        <v>0</v>
      </c>
      <c r="CX377" s="22">
        <v>0</v>
      </c>
      <c r="CY377" s="22">
        <v>0</v>
      </c>
      <c r="CZ377" s="21">
        <v>0</v>
      </c>
      <c r="DA377" s="22">
        <v>0</v>
      </c>
      <c r="DB377" s="22">
        <v>0</v>
      </c>
      <c r="DC377" s="21">
        <v>0</v>
      </c>
      <c r="DD377" s="22">
        <v>0</v>
      </c>
      <c r="DE377" s="22">
        <v>0</v>
      </c>
      <c r="DF377" s="22">
        <v>0</v>
      </c>
      <c r="DG377" s="21">
        <v>0</v>
      </c>
      <c r="DH377" s="21">
        <v>0</v>
      </c>
      <c r="DI377" s="21">
        <v>0</v>
      </c>
      <c r="DJ377" s="22">
        <v>0</v>
      </c>
      <c r="DK377" s="22">
        <v>0</v>
      </c>
      <c r="DL377" s="22">
        <v>0</v>
      </c>
      <c r="DM377" s="21">
        <v>0</v>
      </c>
      <c r="DN377" s="22">
        <v>0</v>
      </c>
      <c r="DO377" s="22">
        <v>0</v>
      </c>
      <c r="DP377" s="22">
        <v>0</v>
      </c>
      <c r="DQ377" s="21">
        <v>0</v>
      </c>
      <c r="DR377" s="19">
        <f t="shared" si="88"/>
        <v>0</v>
      </c>
      <c r="DS377" s="19">
        <f t="shared" si="89"/>
        <v>0</v>
      </c>
      <c r="DT377" s="20">
        <f t="shared" si="90"/>
        <v>1</v>
      </c>
      <c r="DU377" s="19">
        <f t="shared" si="91"/>
        <v>0</v>
      </c>
      <c r="DV377" s="19">
        <f t="shared" si="92"/>
        <v>0</v>
      </c>
      <c r="DW377" s="19">
        <f t="shared" si="93"/>
        <v>0</v>
      </c>
      <c r="DX377" s="19">
        <f t="shared" si="94"/>
        <v>0</v>
      </c>
      <c r="DY377" s="19">
        <f t="shared" si="95"/>
        <v>0</v>
      </c>
    </row>
    <row r="378" spans="1:129" ht="14.5" customHeight="1" x14ac:dyDescent="0.35">
      <c r="A378">
        <v>2795</v>
      </c>
      <c r="B378" t="s">
        <v>185</v>
      </c>
      <c r="C378" t="s">
        <v>3580</v>
      </c>
      <c r="D378" t="s">
        <v>3581</v>
      </c>
      <c r="E378" t="s">
        <v>3582</v>
      </c>
      <c r="F378" t="s">
        <v>3551</v>
      </c>
      <c r="G378" t="s">
        <v>3583</v>
      </c>
      <c r="H378" t="s">
        <v>1541</v>
      </c>
      <c r="I378">
        <v>2021</v>
      </c>
      <c r="J378" t="s">
        <v>3584</v>
      </c>
      <c r="K378" t="s">
        <v>3585</v>
      </c>
      <c r="N378" t="s">
        <v>3586</v>
      </c>
      <c r="O378" t="s">
        <v>3587</v>
      </c>
      <c r="P378" t="s">
        <v>123</v>
      </c>
      <c r="Q378" t="s">
        <v>3588</v>
      </c>
      <c r="R378" t="s">
        <v>125</v>
      </c>
      <c r="S378" t="s">
        <v>126</v>
      </c>
      <c r="T378" t="s">
        <v>161</v>
      </c>
      <c r="U378" t="s">
        <v>3538</v>
      </c>
      <c r="V378">
        <v>0</v>
      </c>
      <c r="W378">
        <v>0</v>
      </c>
      <c r="X378">
        <v>0</v>
      </c>
      <c r="Y378">
        <v>0</v>
      </c>
      <c r="Z378">
        <v>0</v>
      </c>
      <c r="AA378">
        <v>0</v>
      </c>
      <c r="AB378">
        <v>0</v>
      </c>
      <c r="AC378">
        <v>0</v>
      </c>
      <c r="AD378">
        <v>0</v>
      </c>
      <c r="AE378">
        <v>0</v>
      </c>
      <c r="AF378">
        <v>0</v>
      </c>
      <c r="AG378" s="28">
        <v>0</v>
      </c>
      <c r="AH378" s="28">
        <v>0</v>
      </c>
      <c r="AI378" s="28">
        <v>0</v>
      </c>
      <c r="AJ378" s="28">
        <v>1</v>
      </c>
      <c r="AK378" s="29">
        <f t="shared" si="80"/>
        <v>1</v>
      </c>
      <c r="AL378" s="30">
        <f t="shared" si="81"/>
        <v>1</v>
      </c>
      <c r="AM378" s="27">
        <v>0</v>
      </c>
      <c r="AN378" s="27">
        <v>0</v>
      </c>
      <c r="AO378" s="27">
        <v>0</v>
      </c>
      <c r="AP378" s="27">
        <v>0</v>
      </c>
      <c r="AQ378" s="27">
        <v>0</v>
      </c>
      <c r="AR378" s="27">
        <v>0</v>
      </c>
      <c r="AS378" s="31">
        <f t="shared" si="82"/>
        <v>0</v>
      </c>
      <c r="AT378" s="32">
        <f t="shared" si="83"/>
        <v>0</v>
      </c>
      <c r="AU378" s="24">
        <v>0</v>
      </c>
      <c r="AV378" s="24">
        <v>0</v>
      </c>
      <c r="AW378" s="24">
        <v>0</v>
      </c>
      <c r="AX378" s="24">
        <v>0</v>
      </c>
      <c r="AY378" s="24">
        <v>0</v>
      </c>
      <c r="AZ378" s="25">
        <f t="shared" si="84"/>
        <v>0</v>
      </c>
      <c r="BA378" s="26">
        <f t="shared" si="85"/>
        <v>0</v>
      </c>
      <c r="BB378" s="23">
        <f t="shared" si="86"/>
        <v>1</v>
      </c>
      <c r="BC378" s="20">
        <f t="shared" si="87"/>
        <v>1</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A378">
        <v>0</v>
      </c>
      <c r="CB378">
        <v>0</v>
      </c>
      <c r="CC378">
        <v>0</v>
      </c>
      <c r="CD378">
        <v>0</v>
      </c>
      <c r="CE378">
        <v>0</v>
      </c>
      <c r="CF378">
        <v>0</v>
      </c>
      <c r="CG378">
        <v>0</v>
      </c>
      <c r="CH378">
        <v>0</v>
      </c>
      <c r="CI378">
        <v>0</v>
      </c>
      <c r="CJ378">
        <v>0</v>
      </c>
      <c r="CK378">
        <v>0</v>
      </c>
      <c r="CL378">
        <v>0</v>
      </c>
      <c r="CM378">
        <v>0</v>
      </c>
      <c r="CN378">
        <v>0</v>
      </c>
      <c r="CO378">
        <v>0</v>
      </c>
      <c r="CP378">
        <v>0</v>
      </c>
      <c r="CQ378" s="21">
        <v>1</v>
      </c>
      <c r="CR378" s="22">
        <v>0</v>
      </c>
      <c r="CS378" s="20">
        <v>0</v>
      </c>
      <c r="CT378" s="22">
        <v>1</v>
      </c>
      <c r="CU378" s="22">
        <v>0</v>
      </c>
      <c r="CV378" s="22">
        <v>0</v>
      </c>
      <c r="CW378" s="21">
        <v>0</v>
      </c>
      <c r="CX378" s="22">
        <v>0</v>
      </c>
      <c r="CY378" s="22">
        <v>0</v>
      </c>
      <c r="CZ378" s="21">
        <v>0</v>
      </c>
      <c r="DA378" s="22">
        <v>0</v>
      </c>
      <c r="DB378" s="22">
        <v>0</v>
      </c>
      <c r="DC378" s="21">
        <v>0</v>
      </c>
      <c r="DD378" s="22">
        <v>0</v>
      </c>
      <c r="DE378" s="22">
        <v>0</v>
      </c>
      <c r="DF378" s="22">
        <v>0</v>
      </c>
      <c r="DG378" s="21">
        <v>0</v>
      </c>
      <c r="DH378" s="21">
        <v>0</v>
      </c>
      <c r="DI378" s="21">
        <v>0</v>
      </c>
      <c r="DJ378" s="22">
        <v>0</v>
      </c>
      <c r="DK378" s="22">
        <v>0</v>
      </c>
      <c r="DL378" s="22">
        <v>0</v>
      </c>
      <c r="DM378" s="21">
        <v>0</v>
      </c>
      <c r="DN378" s="22">
        <v>0</v>
      </c>
      <c r="DO378" s="22">
        <v>0</v>
      </c>
      <c r="DP378" s="22">
        <v>0</v>
      </c>
      <c r="DQ378" s="21">
        <v>0</v>
      </c>
      <c r="DR378" s="19">
        <f t="shared" si="88"/>
        <v>0</v>
      </c>
      <c r="DS378" s="19">
        <f t="shared" si="89"/>
        <v>0</v>
      </c>
      <c r="DT378" s="20">
        <f t="shared" si="90"/>
        <v>0</v>
      </c>
      <c r="DU378" s="19">
        <f t="shared" si="91"/>
        <v>1</v>
      </c>
      <c r="DV378" s="19">
        <f t="shared" si="92"/>
        <v>0</v>
      </c>
      <c r="DW378" s="19">
        <f t="shared" si="93"/>
        <v>0</v>
      </c>
      <c r="DX378" s="19">
        <f t="shared" si="94"/>
        <v>0</v>
      </c>
      <c r="DY378" s="19">
        <f t="shared" si="95"/>
        <v>0</v>
      </c>
    </row>
    <row r="379" spans="1:129" ht="14.5" customHeight="1" x14ac:dyDescent="0.35">
      <c r="A379">
        <v>2746</v>
      </c>
      <c r="B379" t="s">
        <v>185</v>
      </c>
      <c r="C379" t="s">
        <v>3278</v>
      </c>
      <c r="D379" t="s">
        <v>3279</v>
      </c>
      <c r="E379" t="s">
        <v>3280</v>
      </c>
      <c r="F379" t="s">
        <v>3281</v>
      </c>
      <c r="G379" t="s">
        <v>3282</v>
      </c>
      <c r="H379" t="s">
        <v>3283</v>
      </c>
      <c r="I379">
        <v>2021</v>
      </c>
      <c r="J379" t="s">
        <v>3284</v>
      </c>
      <c r="O379" t="s">
        <v>3285</v>
      </c>
      <c r="P379" t="s">
        <v>123</v>
      </c>
      <c r="Q379" t="s">
        <v>3286</v>
      </c>
      <c r="R379" t="s">
        <v>140</v>
      </c>
      <c r="S379" t="s">
        <v>194</v>
      </c>
      <c r="T379" t="s">
        <v>3287</v>
      </c>
      <c r="U379" t="s">
        <v>570</v>
      </c>
      <c r="V379">
        <v>0</v>
      </c>
      <c r="W379">
        <v>0</v>
      </c>
      <c r="X379">
        <v>0</v>
      </c>
      <c r="Y379">
        <v>0</v>
      </c>
      <c r="Z379">
        <v>0</v>
      </c>
      <c r="AA379">
        <v>0</v>
      </c>
      <c r="AB379">
        <v>0</v>
      </c>
      <c r="AC379">
        <v>0</v>
      </c>
      <c r="AD379">
        <v>0</v>
      </c>
      <c r="AE379">
        <v>0</v>
      </c>
      <c r="AF379">
        <v>0</v>
      </c>
      <c r="AG379" s="28">
        <v>0</v>
      </c>
      <c r="AH379" s="28">
        <v>1</v>
      </c>
      <c r="AI379" s="28">
        <v>0</v>
      </c>
      <c r="AJ379" s="28">
        <v>0</v>
      </c>
      <c r="AK379" s="29">
        <f t="shared" si="80"/>
        <v>1</v>
      </c>
      <c r="AL379" s="30">
        <f t="shared" si="81"/>
        <v>1</v>
      </c>
      <c r="AM379" s="27">
        <v>0</v>
      </c>
      <c r="AN379" s="27">
        <v>0</v>
      </c>
      <c r="AO379" s="27">
        <v>0</v>
      </c>
      <c r="AP379" s="27">
        <v>0</v>
      </c>
      <c r="AQ379" s="27">
        <v>0</v>
      </c>
      <c r="AR379" s="27">
        <v>0</v>
      </c>
      <c r="AS379" s="31">
        <f t="shared" si="82"/>
        <v>0</v>
      </c>
      <c r="AT379" s="32">
        <f t="shared" si="83"/>
        <v>0</v>
      </c>
      <c r="AU379" s="24">
        <v>0</v>
      </c>
      <c r="AV379" s="24">
        <v>0</v>
      </c>
      <c r="AW379" s="24">
        <v>0</v>
      </c>
      <c r="AX379" s="24">
        <v>0</v>
      </c>
      <c r="AY379" s="24">
        <v>0</v>
      </c>
      <c r="AZ379" s="25">
        <f t="shared" si="84"/>
        <v>0</v>
      </c>
      <c r="BA379" s="26">
        <f t="shared" si="85"/>
        <v>0</v>
      </c>
      <c r="BB379" s="23">
        <f t="shared" si="86"/>
        <v>1</v>
      </c>
      <c r="BC379" s="20">
        <f t="shared" si="87"/>
        <v>1</v>
      </c>
      <c r="BD379">
        <v>0</v>
      </c>
      <c r="BE379">
        <v>0</v>
      </c>
      <c r="BF379">
        <v>0</v>
      </c>
      <c r="BG379">
        <v>0</v>
      </c>
      <c r="BH379">
        <v>0</v>
      </c>
      <c r="BI379">
        <v>0</v>
      </c>
      <c r="BJ379">
        <v>0</v>
      </c>
      <c r="BK379">
        <v>0</v>
      </c>
      <c r="BL379">
        <v>0</v>
      </c>
      <c r="BM379">
        <v>0</v>
      </c>
      <c r="BN379">
        <v>0</v>
      </c>
      <c r="BO379">
        <v>0</v>
      </c>
      <c r="BP379">
        <v>0</v>
      </c>
      <c r="BQ379">
        <v>0</v>
      </c>
      <c r="BR379">
        <v>0</v>
      </c>
      <c r="BS379">
        <v>0</v>
      </c>
      <c r="BT379">
        <v>0</v>
      </c>
      <c r="BU379">
        <v>0</v>
      </c>
      <c r="BV379">
        <v>0</v>
      </c>
      <c r="BW379">
        <v>0</v>
      </c>
      <c r="BX379">
        <v>0</v>
      </c>
      <c r="BY379">
        <v>0</v>
      </c>
      <c r="BZ379">
        <v>0</v>
      </c>
      <c r="CA379">
        <v>0</v>
      </c>
      <c r="CB379">
        <v>0</v>
      </c>
      <c r="CC379">
        <v>0</v>
      </c>
      <c r="CD379">
        <v>0</v>
      </c>
      <c r="CE379">
        <v>0</v>
      </c>
      <c r="CF379">
        <v>0</v>
      </c>
      <c r="CG379">
        <v>0</v>
      </c>
      <c r="CH379">
        <v>0</v>
      </c>
      <c r="CI379">
        <v>0</v>
      </c>
      <c r="CJ379">
        <v>0</v>
      </c>
      <c r="CK379">
        <v>0</v>
      </c>
      <c r="CL379">
        <v>0</v>
      </c>
      <c r="CM379">
        <v>0</v>
      </c>
      <c r="CN379">
        <v>0</v>
      </c>
      <c r="CO379">
        <v>0</v>
      </c>
      <c r="CP379">
        <v>0</v>
      </c>
      <c r="CQ379" s="21">
        <v>0</v>
      </c>
      <c r="CR379" s="22">
        <v>0</v>
      </c>
      <c r="CS379" s="20">
        <v>0</v>
      </c>
      <c r="CT379" s="22">
        <v>0</v>
      </c>
      <c r="CU379" s="22">
        <v>0</v>
      </c>
      <c r="CV379" s="22">
        <v>0</v>
      </c>
      <c r="CW379" s="21">
        <v>0</v>
      </c>
      <c r="CX379" s="22">
        <v>0</v>
      </c>
      <c r="CY379" s="22">
        <v>0</v>
      </c>
      <c r="CZ379" s="21">
        <v>0</v>
      </c>
      <c r="DA379" s="22">
        <v>0</v>
      </c>
      <c r="DB379" s="22">
        <v>0</v>
      </c>
      <c r="DC379" s="21">
        <v>0</v>
      </c>
      <c r="DD379" s="22">
        <v>0</v>
      </c>
      <c r="DE379" s="22">
        <v>0</v>
      </c>
      <c r="DF379" s="22">
        <v>0</v>
      </c>
      <c r="DG379" s="21">
        <v>0</v>
      </c>
      <c r="DH379" s="21">
        <v>0</v>
      </c>
      <c r="DI379" s="21">
        <v>0</v>
      </c>
      <c r="DJ379" s="22">
        <v>0</v>
      </c>
      <c r="DK379" s="22">
        <v>0</v>
      </c>
      <c r="DL379" s="22">
        <v>0</v>
      </c>
      <c r="DM379" s="21">
        <v>1</v>
      </c>
      <c r="DN379" s="22">
        <v>1</v>
      </c>
      <c r="DO379" s="22">
        <v>0</v>
      </c>
      <c r="DP379" s="22">
        <v>0</v>
      </c>
      <c r="DQ379" s="21">
        <v>0</v>
      </c>
      <c r="DR379" s="19">
        <f t="shared" si="88"/>
        <v>0</v>
      </c>
      <c r="DS379" s="19">
        <f t="shared" si="89"/>
        <v>0</v>
      </c>
      <c r="DT379" s="20">
        <f t="shared" si="90"/>
        <v>0</v>
      </c>
      <c r="DU379" s="19">
        <f t="shared" si="91"/>
        <v>0</v>
      </c>
      <c r="DV379" s="19">
        <f t="shared" si="92"/>
        <v>0</v>
      </c>
      <c r="DW379" s="19">
        <f t="shared" si="93"/>
        <v>0</v>
      </c>
      <c r="DX379" s="19">
        <f t="shared" si="94"/>
        <v>0</v>
      </c>
      <c r="DY379" s="19">
        <f t="shared" si="95"/>
        <v>1</v>
      </c>
    </row>
    <row r="380" spans="1:129" ht="14.5" customHeight="1" x14ac:dyDescent="0.35">
      <c r="A380">
        <v>2685</v>
      </c>
      <c r="B380" t="s">
        <v>276</v>
      </c>
      <c r="C380" t="s">
        <v>2988</v>
      </c>
      <c r="D380" t="s">
        <v>2989</v>
      </c>
      <c r="E380" t="s">
        <v>2990</v>
      </c>
      <c r="F380" t="s">
        <v>2990</v>
      </c>
      <c r="H380" t="s">
        <v>696</v>
      </c>
      <c r="I380">
        <v>2021</v>
      </c>
      <c r="J380" t="s">
        <v>2991</v>
      </c>
      <c r="P380" t="s">
        <v>192</v>
      </c>
      <c r="Q380" t="s">
        <v>2992</v>
      </c>
      <c r="R380" t="s">
        <v>125</v>
      </c>
      <c r="S380" t="s">
        <v>377</v>
      </c>
      <c r="T380" t="s">
        <v>378</v>
      </c>
      <c r="U380" t="s">
        <v>570</v>
      </c>
      <c r="V380">
        <v>0</v>
      </c>
      <c r="W380">
        <v>0</v>
      </c>
      <c r="X380">
        <v>0</v>
      </c>
      <c r="Y380">
        <v>0</v>
      </c>
      <c r="Z380">
        <v>0</v>
      </c>
      <c r="AA380">
        <v>0</v>
      </c>
      <c r="AB380">
        <v>0</v>
      </c>
      <c r="AC380">
        <v>0</v>
      </c>
      <c r="AD380">
        <v>0</v>
      </c>
      <c r="AE380">
        <v>0</v>
      </c>
      <c r="AF380">
        <v>0</v>
      </c>
      <c r="AG380" s="28">
        <v>0</v>
      </c>
      <c r="AH380" s="28">
        <v>1</v>
      </c>
      <c r="AI380" s="28">
        <v>0</v>
      </c>
      <c r="AJ380" s="28">
        <v>0</v>
      </c>
      <c r="AK380" s="29">
        <f t="shared" si="80"/>
        <v>1</v>
      </c>
      <c r="AL380" s="30">
        <f t="shared" si="81"/>
        <v>1</v>
      </c>
      <c r="AM380" s="27">
        <v>0</v>
      </c>
      <c r="AN380" s="27">
        <v>0</v>
      </c>
      <c r="AO380" s="27">
        <v>0</v>
      </c>
      <c r="AP380" s="27">
        <v>0</v>
      </c>
      <c r="AQ380" s="27">
        <v>0</v>
      </c>
      <c r="AR380" s="27">
        <v>0</v>
      </c>
      <c r="AS380" s="31">
        <f t="shared" si="82"/>
        <v>0</v>
      </c>
      <c r="AT380" s="32">
        <f t="shared" si="83"/>
        <v>0</v>
      </c>
      <c r="AU380" s="24">
        <v>0</v>
      </c>
      <c r="AV380" s="24">
        <v>0</v>
      </c>
      <c r="AW380" s="24">
        <v>0</v>
      </c>
      <c r="AX380" s="24">
        <v>0</v>
      </c>
      <c r="AY380" s="24">
        <v>0</v>
      </c>
      <c r="AZ380" s="25">
        <f t="shared" si="84"/>
        <v>0</v>
      </c>
      <c r="BA380" s="26">
        <f t="shared" si="85"/>
        <v>0</v>
      </c>
      <c r="BB380" s="23">
        <f t="shared" si="86"/>
        <v>1</v>
      </c>
      <c r="BC380" s="20">
        <f t="shared" si="87"/>
        <v>1</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c r="BW380">
        <v>0</v>
      </c>
      <c r="BX380">
        <v>0</v>
      </c>
      <c r="BY380">
        <v>0</v>
      </c>
      <c r="BZ380">
        <v>0</v>
      </c>
      <c r="CA380">
        <v>0</v>
      </c>
      <c r="CB380">
        <v>0</v>
      </c>
      <c r="CC380">
        <v>0</v>
      </c>
      <c r="CD380">
        <v>0</v>
      </c>
      <c r="CE380">
        <v>0</v>
      </c>
      <c r="CF380">
        <v>0</v>
      </c>
      <c r="CG380">
        <v>0</v>
      </c>
      <c r="CH380">
        <v>0</v>
      </c>
      <c r="CI380">
        <v>0</v>
      </c>
      <c r="CJ380">
        <v>0</v>
      </c>
      <c r="CK380">
        <v>0</v>
      </c>
      <c r="CL380">
        <v>0</v>
      </c>
      <c r="CM380">
        <v>0</v>
      </c>
      <c r="CN380">
        <v>0</v>
      </c>
      <c r="CO380">
        <v>0</v>
      </c>
      <c r="CP380">
        <v>0</v>
      </c>
      <c r="CQ380" s="21">
        <v>0</v>
      </c>
      <c r="CR380" s="22">
        <v>0</v>
      </c>
      <c r="CS380" s="20">
        <v>0</v>
      </c>
      <c r="CT380" s="22">
        <v>0</v>
      </c>
      <c r="CU380" s="22">
        <v>0</v>
      </c>
      <c r="CV380" s="22">
        <v>0</v>
      </c>
      <c r="CW380" s="21">
        <v>0</v>
      </c>
      <c r="CX380" s="22">
        <v>0</v>
      </c>
      <c r="CY380" s="22">
        <v>0</v>
      </c>
      <c r="CZ380" s="21">
        <v>0</v>
      </c>
      <c r="DA380" s="22">
        <v>0</v>
      </c>
      <c r="DB380" s="22">
        <v>0</v>
      </c>
      <c r="DC380" s="21">
        <v>1</v>
      </c>
      <c r="DD380" s="22">
        <v>0</v>
      </c>
      <c r="DE380" s="22">
        <v>0</v>
      </c>
      <c r="DF380" s="22">
        <v>1</v>
      </c>
      <c r="DG380" s="21">
        <v>0</v>
      </c>
      <c r="DH380" s="21">
        <v>0</v>
      </c>
      <c r="DI380" s="21">
        <v>0</v>
      </c>
      <c r="DJ380" s="22">
        <v>0</v>
      </c>
      <c r="DK380" s="22">
        <v>0</v>
      </c>
      <c r="DL380" s="22">
        <v>0</v>
      </c>
      <c r="DM380" s="21">
        <v>0</v>
      </c>
      <c r="DN380" s="22">
        <v>0</v>
      </c>
      <c r="DO380" s="22">
        <v>0</v>
      </c>
      <c r="DP380" s="22">
        <v>0</v>
      </c>
      <c r="DQ380" s="21">
        <v>0</v>
      </c>
      <c r="DR380" s="19">
        <f t="shared" si="88"/>
        <v>0</v>
      </c>
      <c r="DS380" s="19">
        <f t="shared" si="89"/>
        <v>0</v>
      </c>
      <c r="DT380" s="20">
        <f t="shared" si="90"/>
        <v>0</v>
      </c>
      <c r="DU380" s="19">
        <f t="shared" si="91"/>
        <v>0</v>
      </c>
      <c r="DV380" s="19">
        <f t="shared" si="92"/>
        <v>0</v>
      </c>
      <c r="DW380" s="19">
        <f t="shared" si="93"/>
        <v>0</v>
      </c>
      <c r="DX380" s="19">
        <f t="shared" si="94"/>
        <v>0</v>
      </c>
      <c r="DY380" s="19">
        <f t="shared" si="95"/>
        <v>0</v>
      </c>
    </row>
    <row r="381" spans="1:129" ht="14.5" customHeight="1" x14ac:dyDescent="0.35">
      <c r="A381">
        <v>2419</v>
      </c>
      <c r="B381" t="s">
        <v>244</v>
      </c>
      <c r="C381" t="s">
        <v>712</v>
      </c>
      <c r="D381" t="s">
        <v>713</v>
      </c>
      <c r="E381" t="s">
        <v>714</v>
      </c>
      <c r="F381" t="s">
        <v>393</v>
      </c>
      <c r="G381" t="s">
        <v>715</v>
      </c>
      <c r="H381" t="s">
        <v>237</v>
      </c>
      <c r="I381">
        <v>2021</v>
      </c>
      <c r="J381" t="s">
        <v>716</v>
      </c>
      <c r="K381" t="s">
        <v>717</v>
      </c>
      <c r="N381" t="s">
        <v>718</v>
      </c>
      <c r="O381" t="s">
        <v>159</v>
      </c>
      <c r="P381" t="s">
        <v>123</v>
      </c>
      <c r="Q381" t="s">
        <v>719</v>
      </c>
      <c r="R381" t="s">
        <v>140</v>
      </c>
      <c r="S381" t="s">
        <v>126</v>
      </c>
      <c r="T381" t="s">
        <v>161</v>
      </c>
      <c r="U381" t="s">
        <v>367</v>
      </c>
      <c r="V381">
        <v>0</v>
      </c>
      <c r="W381">
        <v>0</v>
      </c>
      <c r="X381">
        <v>0</v>
      </c>
      <c r="Y381">
        <v>0</v>
      </c>
      <c r="Z381">
        <v>0</v>
      </c>
      <c r="AA381">
        <v>0</v>
      </c>
      <c r="AB381">
        <v>0</v>
      </c>
      <c r="AC381">
        <v>0</v>
      </c>
      <c r="AD381">
        <v>0</v>
      </c>
      <c r="AE381">
        <v>0</v>
      </c>
      <c r="AF381">
        <v>0</v>
      </c>
      <c r="AG381" s="28">
        <v>0</v>
      </c>
      <c r="AH381" s="28">
        <v>1</v>
      </c>
      <c r="AI381" s="28">
        <v>0</v>
      </c>
      <c r="AJ381" s="28">
        <v>0</v>
      </c>
      <c r="AK381" s="29">
        <f t="shared" si="80"/>
        <v>1</v>
      </c>
      <c r="AL381" s="30">
        <f t="shared" si="81"/>
        <v>1</v>
      </c>
      <c r="AM381" s="27">
        <v>0</v>
      </c>
      <c r="AN381" s="27">
        <v>0</v>
      </c>
      <c r="AO381" s="27">
        <v>0</v>
      </c>
      <c r="AP381" s="27">
        <v>0</v>
      </c>
      <c r="AQ381" s="27">
        <v>0</v>
      </c>
      <c r="AR381" s="27">
        <v>0</v>
      </c>
      <c r="AS381" s="31">
        <f t="shared" si="82"/>
        <v>0</v>
      </c>
      <c r="AT381" s="32">
        <f t="shared" si="83"/>
        <v>0</v>
      </c>
      <c r="AU381" s="24">
        <v>0</v>
      </c>
      <c r="AV381" s="24">
        <v>0</v>
      </c>
      <c r="AW381" s="24">
        <v>0</v>
      </c>
      <c r="AX381" s="24">
        <v>0</v>
      </c>
      <c r="AY381" s="24">
        <v>0</v>
      </c>
      <c r="AZ381" s="25">
        <f t="shared" si="84"/>
        <v>0</v>
      </c>
      <c r="BA381" s="26">
        <f t="shared" si="85"/>
        <v>0</v>
      </c>
      <c r="BB381" s="23">
        <f t="shared" si="86"/>
        <v>1</v>
      </c>
      <c r="BC381" s="20">
        <f t="shared" si="87"/>
        <v>1</v>
      </c>
      <c r="BD381">
        <v>0</v>
      </c>
      <c r="BE381">
        <v>0</v>
      </c>
      <c r="BF381">
        <v>0</v>
      </c>
      <c r="BG381">
        <v>0</v>
      </c>
      <c r="BH381">
        <v>0</v>
      </c>
      <c r="BI381">
        <v>0</v>
      </c>
      <c r="BJ381">
        <v>0</v>
      </c>
      <c r="BK381">
        <v>0</v>
      </c>
      <c r="BL381">
        <v>0</v>
      </c>
      <c r="BM381">
        <v>0</v>
      </c>
      <c r="BN381">
        <v>0</v>
      </c>
      <c r="BO381">
        <v>0</v>
      </c>
      <c r="BP381">
        <v>0</v>
      </c>
      <c r="BQ381">
        <v>0</v>
      </c>
      <c r="BR381">
        <v>0</v>
      </c>
      <c r="BS381">
        <v>0</v>
      </c>
      <c r="BT381">
        <v>0</v>
      </c>
      <c r="BU381">
        <v>0</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c r="CO381">
        <v>0</v>
      </c>
      <c r="CP381">
        <v>0</v>
      </c>
      <c r="CQ381" s="21">
        <v>1</v>
      </c>
      <c r="CR381" s="22">
        <v>0</v>
      </c>
      <c r="CS381" s="20">
        <v>0</v>
      </c>
      <c r="CT381" s="22">
        <v>1</v>
      </c>
      <c r="CU381" s="22">
        <v>0</v>
      </c>
      <c r="CV381" s="22">
        <v>0</v>
      </c>
      <c r="CW381" s="21">
        <v>0</v>
      </c>
      <c r="CX381" s="22">
        <v>0</v>
      </c>
      <c r="CY381" s="22">
        <v>0</v>
      </c>
      <c r="CZ381" s="21">
        <v>0</v>
      </c>
      <c r="DA381" s="22">
        <v>0</v>
      </c>
      <c r="DB381" s="22">
        <v>0</v>
      </c>
      <c r="DC381" s="21">
        <v>0</v>
      </c>
      <c r="DD381" s="22">
        <v>0</v>
      </c>
      <c r="DE381" s="22">
        <v>0</v>
      </c>
      <c r="DF381" s="22">
        <v>0</v>
      </c>
      <c r="DG381" s="21">
        <v>0</v>
      </c>
      <c r="DH381" s="21">
        <v>0</v>
      </c>
      <c r="DI381" s="21">
        <v>0</v>
      </c>
      <c r="DJ381" s="22">
        <v>0</v>
      </c>
      <c r="DK381" s="22">
        <v>0</v>
      </c>
      <c r="DL381" s="22">
        <v>0</v>
      </c>
      <c r="DM381" s="21">
        <v>0</v>
      </c>
      <c r="DN381" s="22">
        <v>0</v>
      </c>
      <c r="DO381" s="22">
        <v>0</v>
      </c>
      <c r="DP381" s="22">
        <v>0</v>
      </c>
      <c r="DQ381" s="21">
        <v>0</v>
      </c>
      <c r="DR381" s="19">
        <f t="shared" si="88"/>
        <v>0</v>
      </c>
      <c r="DS381" s="19">
        <f t="shared" si="89"/>
        <v>0</v>
      </c>
      <c r="DT381" s="20">
        <f t="shared" si="90"/>
        <v>0</v>
      </c>
      <c r="DU381" s="19">
        <f t="shared" si="91"/>
        <v>1</v>
      </c>
      <c r="DV381" s="19">
        <f t="shared" si="92"/>
        <v>0</v>
      </c>
      <c r="DW381" s="19">
        <f t="shared" si="93"/>
        <v>0</v>
      </c>
      <c r="DX381" s="19">
        <f t="shared" si="94"/>
        <v>0</v>
      </c>
      <c r="DY381" s="19">
        <f t="shared" si="95"/>
        <v>0</v>
      </c>
    </row>
    <row r="382" spans="1:129" ht="14.5" customHeight="1" x14ac:dyDescent="0.35">
      <c r="A382">
        <v>2583</v>
      </c>
      <c r="B382" t="s">
        <v>2172</v>
      </c>
      <c r="C382" t="s">
        <v>2173</v>
      </c>
      <c r="D382" t="s">
        <v>2174</v>
      </c>
      <c r="E382" t="s">
        <v>2175</v>
      </c>
      <c r="F382" t="s">
        <v>2176</v>
      </c>
      <c r="G382" t="s">
        <v>2177</v>
      </c>
      <c r="H382" t="s">
        <v>2178</v>
      </c>
      <c r="I382">
        <v>2021</v>
      </c>
      <c r="J382" t="s">
        <v>2179</v>
      </c>
      <c r="K382" t="s">
        <v>2180</v>
      </c>
      <c r="P382" t="s">
        <v>123</v>
      </c>
      <c r="Q382" t="s">
        <v>2181</v>
      </c>
      <c r="R382" s="53" t="s">
        <v>140</v>
      </c>
      <c r="S382" t="s">
        <v>126</v>
      </c>
      <c r="T382" t="s">
        <v>127</v>
      </c>
      <c r="U382" t="s">
        <v>637</v>
      </c>
      <c r="V382">
        <v>0</v>
      </c>
      <c r="W382">
        <v>0</v>
      </c>
      <c r="X382">
        <v>0</v>
      </c>
      <c r="Y382">
        <v>0</v>
      </c>
      <c r="Z382">
        <v>0</v>
      </c>
      <c r="AA382">
        <v>0</v>
      </c>
      <c r="AB382">
        <v>0</v>
      </c>
      <c r="AC382">
        <v>0</v>
      </c>
      <c r="AD382">
        <v>0</v>
      </c>
      <c r="AE382">
        <v>0</v>
      </c>
      <c r="AF382">
        <v>0</v>
      </c>
      <c r="AG382" s="28">
        <v>0</v>
      </c>
      <c r="AH382" s="28">
        <v>0</v>
      </c>
      <c r="AI382" s="28">
        <v>0</v>
      </c>
      <c r="AJ382" s="28">
        <v>0</v>
      </c>
      <c r="AK382" s="29">
        <f t="shared" si="80"/>
        <v>0</v>
      </c>
      <c r="AL382" s="30">
        <f t="shared" si="81"/>
        <v>0</v>
      </c>
      <c r="AM382" s="27">
        <v>0</v>
      </c>
      <c r="AN382" s="27">
        <v>0</v>
      </c>
      <c r="AO382" s="27">
        <v>0</v>
      </c>
      <c r="AP382" s="27">
        <v>0</v>
      </c>
      <c r="AQ382" s="27">
        <v>0</v>
      </c>
      <c r="AR382" s="27">
        <v>0</v>
      </c>
      <c r="AS382" s="31">
        <f t="shared" si="82"/>
        <v>0</v>
      </c>
      <c r="AT382" s="32">
        <f t="shared" si="83"/>
        <v>0</v>
      </c>
      <c r="AU382" s="24">
        <v>0</v>
      </c>
      <c r="AV382" s="24">
        <v>0</v>
      </c>
      <c r="AW382" s="24">
        <v>1</v>
      </c>
      <c r="AX382" s="24">
        <v>0</v>
      </c>
      <c r="AY382" s="24">
        <v>0</v>
      </c>
      <c r="AZ382" s="25">
        <f t="shared" si="84"/>
        <v>1</v>
      </c>
      <c r="BA382" s="26">
        <f t="shared" si="85"/>
        <v>1</v>
      </c>
      <c r="BB382" s="23">
        <f t="shared" si="86"/>
        <v>1</v>
      </c>
      <c r="BC382" s="20">
        <f t="shared" si="87"/>
        <v>1</v>
      </c>
      <c r="BD382">
        <v>0</v>
      </c>
      <c r="BE382">
        <v>0</v>
      </c>
      <c r="BF382">
        <v>0</v>
      </c>
      <c r="BG382">
        <v>0</v>
      </c>
      <c r="BH382">
        <v>0</v>
      </c>
      <c r="BI382">
        <v>0</v>
      </c>
      <c r="BJ382">
        <v>0</v>
      </c>
      <c r="BK382">
        <v>0</v>
      </c>
      <c r="BL382">
        <v>0</v>
      </c>
      <c r="BM382">
        <v>0</v>
      </c>
      <c r="BN382">
        <v>0</v>
      </c>
      <c r="BO382">
        <v>0</v>
      </c>
      <c r="BP382">
        <v>0</v>
      </c>
      <c r="BQ382">
        <v>0</v>
      </c>
      <c r="BR382">
        <v>0</v>
      </c>
      <c r="BS382">
        <v>0</v>
      </c>
      <c r="BT382">
        <v>0</v>
      </c>
      <c r="BU382">
        <v>0</v>
      </c>
      <c r="BV382">
        <v>0</v>
      </c>
      <c r="BW382">
        <v>0</v>
      </c>
      <c r="BX382">
        <v>0</v>
      </c>
      <c r="BY382">
        <v>0</v>
      </c>
      <c r="BZ382">
        <v>0</v>
      </c>
      <c r="CA382">
        <v>0</v>
      </c>
      <c r="CB382">
        <v>0</v>
      </c>
      <c r="CC382">
        <v>0</v>
      </c>
      <c r="CD382">
        <v>0</v>
      </c>
      <c r="CE382">
        <v>0</v>
      </c>
      <c r="CF382">
        <v>0</v>
      </c>
      <c r="CG382">
        <v>0</v>
      </c>
      <c r="CH382">
        <v>0</v>
      </c>
      <c r="CI382">
        <v>0</v>
      </c>
      <c r="CJ382">
        <v>0</v>
      </c>
      <c r="CK382">
        <v>0</v>
      </c>
      <c r="CL382">
        <v>0</v>
      </c>
      <c r="CM382">
        <v>0</v>
      </c>
      <c r="CN382">
        <v>0</v>
      </c>
      <c r="CO382">
        <v>0</v>
      </c>
      <c r="CP382">
        <v>0</v>
      </c>
      <c r="CQ382" s="21">
        <v>1</v>
      </c>
      <c r="CR382" s="22">
        <v>0</v>
      </c>
      <c r="CS382" s="20">
        <v>1</v>
      </c>
      <c r="CT382" s="22">
        <v>0</v>
      </c>
      <c r="CU382" s="22">
        <v>0</v>
      </c>
      <c r="CV382" s="22">
        <v>0</v>
      </c>
      <c r="CW382" s="21">
        <v>0</v>
      </c>
      <c r="CX382" s="22">
        <v>0</v>
      </c>
      <c r="CY382" s="22">
        <v>0</v>
      </c>
      <c r="CZ382" s="21">
        <v>0</v>
      </c>
      <c r="DA382" s="22">
        <v>0</v>
      </c>
      <c r="DB382" s="22">
        <v>0</v>
      </c>
      <c r="DC382" s="21">
        <v>0</v>
      </c>
      <c r="DD382" s="22">
        <v>0</v>
      </c>
      <c r="DE382" s="22">
        <v>0</v>
      </c>
      <c r="DF382" s="22">
        <v>0</v>
      </c>
      <c r="DG382" s="21">
        <v>0</v>
      </c>
      <c r="DH382" s="21">
        <v>0</v>
      </c>
      <c r="DI382" s="21">
        <v>0</v>
      </c>
      <c r="DJ382" s="22">
        <v>0</v>
      </c>
      <c r="DK382" s="22">
        <v>0</v>
      </c>
      <c r="DL382" s="22">
        <v>0</v>
      </c>
      <c r="DM382" s="21">
        <v>0</v>
      </c>
      <c r="DN382" s="22">
        <v>0</v>
      </c>
      <c r="DO382" s="22">
        <v>0</v>
      </c>
      <c r="DP382" s="22">
        <v>0</v>
      </c>
      <c r="DQ382" s="21">
        <v>0</v>
      </c>
      <c r="DR382" s="19">
        <f t="shared" si="88"/>
        <v>0</v>
      </c>
      <c r="DS382" s="19">
        <f t="shared" si="89"/>
        <v>0</v>
      </c>
      <c r="DT382" s="20">
        <f t="shared" si="90"/>
        <v>1</v>
      </c>
      <c r="DU382" s="19">
        <f t="shared" si="91"/>
        <v>0</v>
      </c>
      <c r="DV382" s="19">
        <f t="shared" si="92"/>
        <v>0</v>
      </c>
      <c r="DW382" s="19">
        <f t="shared" si="93"/>
        <v>0</v>
      </c>
      <c r="DX382" s="19">
        <f t="shared" si="94"/>
        <v>0</v>
      </c>
      <c r="DY382" s="19">
        <f t="shared" si="95"/>
        <v>0</v>
      </c>
    </row>
    <row r="383" spans="1:129" ht="14.5" customHeight="1" x14ac:dyDescent="0.35">
      <c r="A383">
        <v>2802</v>
      </c>
      <c r="B383" t="s">
        <v>185</v>
      </c>
      <c r="C383" t="s">
        <v>3609</v>
      </c>
      <c r="D383" t="s">
        <v>3610</v>
      </c>
      <c r="E383" t="s">
        <v>3611</v>
      </c>
      <c r="F383" t="s">
        <v>2997</v>
      </c>
      <c r="G383" t="s">
        <v>3612</v>
      </c>
      <c r="H383" t="s">
        <v>2753</v>
      </c>
      <c r="I383">
        <v>2021</v>
      </c>
      <c r="J383" t="s">
        <v>3613</v>
      </c>
      <c r="K383" t="s">
        <v>3614</v>
      </c>
      <c r="N383" t="s">
        <v>3615</v>
      </c>
      <c r="O383" t="s">
        <v>3616</v>
      </c>
      <c r="P383" t="s">
        <v>123</v>
      </c>
      <c r="Q383" t="s">
        <v>3617</v>
      </c>
      <c r="R383" t="s">
        <v>125</v>
      </c>
      <c r="S383" t="s">
        <v>126</v>
      </c>
      <c r="T383" t="s">
        <v>161</v>
      </c>
      <c r="U383" t="s">
        <v>570</v>
      </c>
      <c r="V383">
        <v>0</v>
      </c>
      <c r="W383">
        <v>0</v>
      </c>
      <c r="X383">
        <v>0</v>
      </c>
      <c r="Y383">
        <v>0</v>
      </c>
      <c r="Z383">
        <v>0</v>
      </c>
      <c r="AA383">
        <v>0</v>
      </c>
      <c r="AB383">
        <v>0</v>
      </c>
      <c r="AC383">
        <v>0</v>
      </c>
      <c r="AD383">
        <v>0</v>
      </c>
      <c r="AE383">
        <v>0</v>
      </c>
      <c r="AF383">
        <v>0</v>
      </c>
      <c r="AG383" s="28">
        <v>0</v>
      </c>
      <c r="AH383" s="28">
        <v>1</v>
      </c>
      <c r="AI383" s="28">
        <v>0</v>
      </c>
      <c r="AJ383" s="28">
        <v>0</v>
      </c>
      <c r="AK383" s="29">
        <f t="shared" si="80"/>
        <v>1</v>
      </c>
      <c r="AL383" s="30">
        <f t="shared" si="81"/>
        <v>1</v>
      </c>
      <c r="AM383" s="27">
        <v>0</v>
      </c>
      <c r="AN383" s="27">
        <v>0</v>
      </c>
      <c r="AO383" s="27">
        <v>0</v>
      </c>
      <c r="AP383" s="27">
        <v>0</v>
      </c>
      <c r="AQ383" s="27">
        <v>0</v>
      </c>
      <c r="AR383" s="27">
        <v>0</v>
      </c>
      <c r="AS383" s="31">
        <f t="shared" si="82"/>
        <v>0</v>
      </c>
      <c r="AT383" s="32">
        <f t="shared" si="83"/>
        <v>0</v>
      </c>
      <c r="AU383" s="24">
        <v>0</v>
      </c>
      <c r="AV383" s="24">
        <v>0</v>
      </c>
      <c r="AW383" s="24">
        <v>0</v>
      </c>
      <c r="AX383" s="24">
        <v>0</v>
      </c>
      <c r="AY383" s="24">
        <v>0</v>
      </c>
      <c r="AZ383" s="25">
        <f t="shared" si="84"/>
        <v>0</v>
      </c>
      <c r="BA383" s="26">
        <f t="shared" si="85"/>
        <v>0</v>
      </c>
      <c r="BB383" s="23">
        <f t="shared" si="86"/>
        <v>1</v>
      </c>
      <c r="BC383" s="20">
        <f t="shared" si="87"/>
        <v>1</v>
      </c>
      <c r="BD383">
        <v>0</v>
      </c>
      <c r="BE383">
        <v>0</v>
      </c>
      <c r="BF383">
        <v>0</v>
      </c>
      <c r="BG383">
        <v>0</v>
      </c>
      <c r="BH383">
        <v>0</v>
      </c>
      <c r="BI383">
        <v>0</v>
      </c>
      <c r="BJ383">
        <v>0</v>
      </c>
      <c r="BK383">
        <v>0</v>
      </c>
      <c r="BL383">
        <v>0</v>
      </c>
      <c r="BM383">
        <v>0</v>
      </c>
      <c r="BN383">
        <v>0</v>
      </c>
      <c r="BO383">
        <v>0</v>
      </c>
      <c r="BP383">
        <v>0</v>
      </c>
      <c r="BQ383">
        <v>0</v>
      </c>
      <c r="BR383">
        <v>0</v>
      </c>
      <c r="BS383">
        <v>0</v>
      </c>
      <c r="BT383">
        <v>0</v>
      </c>
      <c r="BU383">
        <v>0</v>
      </c>
      <c r="BV383">
        <v>0</v>
      </c>
      <c r="BW383">
        <v>0</v>
      </c>
      <c r="BX383">
        <v>0</v>
      </c>
      <c r="BY383">
        <v>0</v>
      </c>
      <c r="BZ383">
        <v>0</v>
      </c>
      <c r="CA383">
        <v>0</v>
      </c>
      <c r="CB383">
        <v>0</v>
      </c>
      <c r="CC383">
        <v>0</v>
      </c>
      <c r="CD383">
        <v>0</v>
      </c>
      <c r="CE383">
        <v>0</v>
      </c>
      <c r="CF383">
        <v>0</v>
      </c>
      <c r="CG383">
        <v>0</v>
      </c>
      <c r="CH383">
        <v>0</v>
      </c>
      <c r="CI383">
        <v>0</v>
      </c>
      <c r="CJ383">
        <v>0</v>
      </c>
      <c r="CK383">
        <v>0</v>
      </c>
      <c r="CL383">
        <v>0</v>
      </c>
      <c r="CM383">
        <v>0</v>
      </c>
      <c r="CN383">
        <v>0</v>
      </c>
      <c r="CO383">
        <v>0</v>
      </c>
      <c r="CP383">
        <v>0</v>
      </c>
      <c r="CQ383" s="21">
        <v>1</v>
      </c>
      <c r="CR383" s="22">
        <v>0</v>
      </c>
      <c r="CS383" s="20">
        <v>0</v>
      </c>
      <c r="CT383" s="22">
        <v>1</v>
      </c>
      <c r="CU383" s="22">
        <v>0</v>
      </c>
      <c r="CV383" s="22">
        <v>0</v>
      </c>
      <c r="CW383" s="21">
        <v>0</v>
      </c>
      <c r="CX383" s="22">
        <v>0</v>
      </c>
      <c r="CY383" s="22">
        <v>0</v>
      </c>
      <c r="CZ383" s="21">
        <v>0</v>
      </c>
      <c r="DA383" s="22">
        <v>0</v>
      </c>
      <c r="DB383" s="22">
        <v>0</v>
      </c>
      <c r="DC383" s="21">
        <v>0</v>
      </c>
      <c r="DD383" s="22">
        <v>0</v>
      </c>
      <c r="DE383" s="22">
        <v>0</v>
      </c>
      <c r="DF383" s="22">
        <v>0</v>
      </c>
      <c r="DG383" s="21">
        <v>0</v>
      </c>
      <c r="DH383" s="21">
        <v>0</v>
      </c>
      <c r="DI383" s="21">
        <v>0</v>
      </c>
      <c r="DJ383" s="22">
        <v>0</v>
      </c>
      <c r="DK383" s="22">
        <v>0</v>
      </c>
      <c r="DL383" s="22">
        <v>0</v>
      </c>
      <c r="DM383" s="21">
        <v>0</v>
      </c>
      <c r="DN383" s="22">
        <v>0</v>
      </c>
      <c r="DO383" s="22">
        <v>0</v>
      </c>
      <c r="DP383" s="22">
        <v>0</v>
      </c>
      <c r="DQ383" s="21">
        <v>0</v>
      </c>
      <c r="DR383" s="19">
        <f t="shared" si="88"/>
        <v>0</v>
      </c>
      <c r="DS383" s="19">
        <f t="shared" si="89"/>
        <v>0</v>
      </c>
      <c r="DT383" s="20">
        <f t="shared" si="90"/>
        <v>0</v>
      </c>
      <c r="DU383" s="19">
        <f t="shared" si="91"/>
        <v>1</v>
      </c>
      <c r="DV383" s="19">
        <f t="shared" si="92"/>
        <v>0</v>
      </c>
      <c r="DW383" s="19">
        <f t="shared" si="93"/>
        <v>0</v>
      </c>
      <c r="DX383" s="19">
        <f t="shared" si="94"/>
        <v>0</v>
      </c>
      <c r="DY383" s="19">
        <f t="shared" si="95"/>
        <v>0</v>
      </c>
    </row>
    <row r="384" spans="1:129" ht="14.5" customHeight="1" x14ac:dyDescent="0.35">
      <c r="A384">
        <v>2751</v>
      </c>
      <c r="B384" t="s">
        <v>244</v>
      </c>
      <c r="C384" t="s">
        <v>3303</v>
      </c>
      <c r="D384" t="s">
        <v>3304</v>
      </c>
      <c r="E384" t="s">
        <v>3305</v>
      </c>
      <c r="F384" t="s">
        <v>3305</v>
      </c>
      <c r="H384" t="s">
        <v>272</v>
      </c>
      <c r="I384">
        <v>2021</v>
      </c>
      <c r="J384" t="s">
        <v>3306</v>
      </c>
      <c r="L384">
        <v>66</v>
      </c>
      <c r="N384" t="s">
        <v>3307</v>
      </c>
      <c r="O384" t="s">
        <v>3308</v>
      </c>
      <c r="P384" t="s">
        <v>192</v>
      </c>
      <c r="Q384" t="s">
        <v>3309</v>
      </c>
      <c r="R384" t="s">
        <v>125</v>
      </c>
      <c r="S384" t="s">
        <v>2041</v>
      </c>
      <c r="T384" t="s">
        <v>2042</v>
      </c>
      <c r="U384" t="s">
        <v>243</v>
      </c>
      <c r="V384">
        <v>0</v>
      </c>
      <c r="W384">
        <v>0</v>
      </c>
      <c r="X384">
        <v>0</v>
      </c>
      <c r="Y384">
        <v>0</v>
      </c>
      <c r="Z384">
        <v>0</v>
      </c>
      <c r="AA384">
        <v>0</v>
      </c>
      <c r="AB384">
        <v>0</v>
      </c>
      <c r="AC384">
        <v>0</v>
      </c>
      <c r="AD384">
        <v>0</v>
      </c>
      <c r="AE384">
        <v>0</v>
      </c>
      <c r="AF384">
        <v>0</v>
      </c>
      <c r="AG384" s="28">
        <v>0</v>
      </c>
      <c r="AH384" s="28">
        <v>0</v>
      </c>
      <c r="AI384" s="28">
        <v>0</v>
      </c>
      <c r="AJ384" s="28">
        <v>0</v>
      </c>
      <c r="AK384" s="29">
        <f t="shared" ref="AK384:AK389" si="96">SUM(AG384:AJ384)</f>
        <v>0</v>
      </c>
      <c r="AL384" s="30">
        <f t="shared" ref="AL384:AL389" si="97">IF((SUM(AG384:AJ384)&gt;=1),1,0)</f>
        <v>0</v>
      </c>
      <c r="AM384" s="27">
        <v>0</v>
      </c>
      <c r="AN384" s="27">
        <v>0</v>
      </c>
      <c r="AO384" s="27">
        <v>1</v>
      </c>
      <c r="AP384" s="27">
        <v>0</v>
      </c>
      <c r="AQ384" s="27">
        <v>0</v>
      </c>
      <c r="AR384" s="27">
        <v>0</v>
      </c>
      <c r="AS384" s="31">
        <f t="shared" ref="AS384:AS389" si="98">SUM(AM384:AR384)</f>
        <v>1</v>
      </c>
      <c r="AT384" s="32">
        <f t="shared" ref="AT384:AT389" si="99">IF((SUM(AM384:AR384)&gt;=1),1,0)</f>
        <v>1</v>
      </c>
      <c r="AU384" s="24">
        <v>0</v>
      </c>
      <c r="AV384" s="24">
        <v>0</v>
      </c>
      <c r="AW384" s="24">
        <v>0</v>
      </c>
      <c r="AX384" s="24">
        <v>0</v>
      </c>
      <c r="AY384" s="24">
        <v>0</v>
      </c>
      <c r="AZ384" s="25">
        <f t="shared" ref="AZ384:AZ389" si="100">SUM(AU384:AY384)</f>
        <v>0</v>
      </c>
      <c r="BA384" s="26">
        <f t="shared" ref="BA384:BA389" si="101">IF((SUM(AU384:AY384)&gt;=1),1,0)</f>
        <v>0</v>
      </c>
      <c r="BB384" s="23">
        <f t="shared" ref="BB384:BB389" si="102">SUM(AG384:AJ384,AM384:AR384,AU384:AY384)</f>
        <v>1</v>
      </c>
      <c r="BC384" s="20">
        <f t="shared" ref="BC384:BC389" si="103">IF((SUM(AG384:AJ384,AM384:AR384,AU384:AY384)&gt;=1),1,0)</f>
        <v>1</v>
      </c>
      <c r="BD384">
        <v>0</v>
      </c>
      <c r="BE384">
        <v>0</v>
      </c>
      <c r="BF384">
        <v>0</v>
      </c>
      <c r="BG384">
        <v>0</v>
      </c>
      <c r="BH384">
        <v>0</v>
      </c>
      <c r="BI384">
        <v>0</v>
      </c>
      <c r="BJ384">
        <v>0</v>
      </c>
      <c r="BK384">
        <v>0</v>
      </c>
      <c r="BL384">
        <v>0</v>
      </c>
      <c r="BM384">
        <v>0</v>
      </c>
      <c r="BN384">
        <v>0</v>
      </c>
      <c r="BO384">
        <v>0</v>
      </c>
      <c r="BP384">
        <v>0</v>
      </c>
      <c r="BQ384">
        <v>0</v>
      </c>
      <c r="BR384">
        <v>0</v>
      </c>
      <c r="BS384">
        <v>0</v>
      </c>
      <c r="BT384">
        <v>0</v>
      </c>
      <c r="BU384">
        <v>0</v>
      </c>
      <c r="BV384">
        <v>0</v>
      </c>
      <c r="BW384">
        <v>0</v>
      </c>
      <c r="BX384">
        <v>0</v>
      </c>
      <c r="BY384">
        <v>0</v>
      </c>
      <c r="BZ384">
        <v>0</v>
      </c>
      <c r="CA384">
        <v>0</v>
      </c>
      <c r="CB384">
        <v>0</v>
      </c>
      <c r="CC384">
        <v>0</v>
      </c>
      <c r="CD384">
        <v>0</v>
      </c>
      <c r="CE384">
        <v>0</v>
      </c>
      <c r="CF384">
        <v>0</v>
      </c>
      <c r="CG384">
        <v>0</v>
      </c>
      <c r="CH384">
        <v>0</v>
      </c>
      <c r="CI384">
        <v>0</v>
      </c>
      <c r="CJ384">
        <v>0</v>
      </c>
      <c r="CK384">
        <v>0</v>
      </c>
      <c r="CL384">
        <v>0</v>
      </c>
      <c r="CM384">
        <v>0</v>
      </c>
      <c r="CN384">
        <v>0</v>
      </c>
      <c r="CO384">
        <v>0</v>
      </c>
      <c r="CP384">
        <v>0</v>
      </c>
      <c r="CQ384" s="21">
        <v>0</v>
      </c>
      <c r="CR384" s="22">
        <v>0</v>
      </c>
      <c r="CS384" s="20">
        <v>0</v>
      </c>
      <c r="CT384" s="22">
        <v>0</v>
      </c>
      <c r="CU384" s="22">
        <v>0</v>
      </c>
      <c r="CV384" s="22">
        <v>0</v>
      </c>
      <c r="CW384" s="21">
        <v>1</v>
      </c>
      <c r="CX384" s="22">
        <v>0</v>
      </c>
      <c r="CY384" s="22">
        <v>1</v>
      </c>
      <c r="CZ384" s="21">
        <v>0</v>
      </c>
      <c r="DA384" s="22">
        <v>0</v>
      </c>
      <c r="DB384" s="22">
        <v>0</v>
      </c>
      <c r="DC384" s="21">
        <v>0</v>
      </c>
      <c r="DD384" s="22">
        <v>0</v>
      </c>
      <c r="DE384" s="22">
        <v>0</v>
      </c>
      <c r="DF384" s="22">
        <v>0</v>
      </c>
      <c r="DG384" s="21">
        <v>0</v>
      </c>
      <c r="DH384" s="21">
        <v>0</v>
      </c>
      <c r="DI384" s="21">
        <v>0</v>
      </c>
      <c r="DJ384" s="22">
        <v>0</v>
      </c>
      <c r="DK384" s="22">
        <v>0</v>
      </c>
      <c r="DL384" s="22">
        <v>0</v>
      </c>
      <c r="DM384" s="21">
        <v>0</v>
      </c>
      <c r="DN384" s="22">
        <v>0</v>
      </c>
      <c r="DO384" s="22">
        <v>0</v>
      </c>
      <c r="DP384" s="22">
        <v>0</v>
      </c>
      <c r="DQ384" s="21">
        <v>0</v>
      </c>
      <c r="DR384" s="19">
        <f t="shared" ref="DR384:DR389" si="104">IF(OR(CR384&gt;0,CX384&gt;0),1,0)</f>
        <v>0</v>
      </c>
      <c r="DS384" s="19">
        <f t="shared" ref="DS384:DS389" si="105">CV384</f>
        <v>0</v>
      </c>
      <c r="DT384" s="20">
        <f t="shared" ref="DT384:DT389" si="106">CS384</f>
        <v>0</v>
      </c>
      <c r="DU384" s="19">
        <f t="shared" ref="DU384:DU389" si="107">CT384</f>
        <v>0</v>
      </c>
      <c r="DV384" s="19">
        <f t="shared" ref="DV384:DV389" si="108">CY384</f>
        <v>1</v>
      </c>
      <c r="DW384" s="19">
        <f t="shared" ref="DW384:DW389" si="109">IF(OR(DA384&gt;0,DE384&gt;0,DH384&gt;0), 1,0)</f>
        <v>0</v>
      </c>
      <c r="DX384" s="19">
        <f t="shared" ref="DX384:DX389" si="110">IF(OR(DK384&gt;0,DL384&gt;0), 1,0)</f>
        <v>0</v>
      </c>
      <c r="DY384" s="19">
        <f t="shared" ref="DY384:DY389" si="111">IF(OR(DN384&gt;0,DP384&gt;0),1,0)</f>
        <v>0</v>
      </c>
    </row>
    <row r="385" spans="1:129" ht="14.5" customHeight="1" x14ac:dyDescent="0.35">
      <c r="A385">
        <v>2691</v>
      </c>
      <c r="B385" t="s">
        <v>276</v>
      </c>
      <c r="C385" t="s">
        <v>3026</v>
      </c>
      <c r="D385" t="s">
        <v>3027</v>
      </c>
      <c r="E385" t="s">
        <v>3028</v>
      </c>
      <c r="F385" t="s">
        <v>2997</v>
      </c>
      <c r="G385" t="s">
        <v>3029</v>
      </c>
      <c r="H385" t="s">
        <v>3030</v>
      </c>
      <c r="I385">
        <v>2021</v>
      </c>
      <c r="J385" t="s">
        <v>3031</v>
      </c>
      <c r="N385" t="s">
        <v>3032</v>
      </c>
      <c r="P385" t="s">
        <v>192</v>
      </c>
      <c r="Q385" t="s">
        <v>3033</v>
      </c>
      <c r="R385" t="s">
        <v>140</v>
      </c>
      <c r="S385" t="s">
        <v>377</v>
      </c>
      <c r="T385" t="s">
        <v>378</v>
      </c>
      <c r="U385" t="s">
        <v>570</v>
      </c>
      <c r="V385">
        <v>0</v>
      </c>
      <c r="W385">
        <v>0</v>
      </c>
      <c r="X385">
        <v>0</v>
      </c>
      <c r="Y385">
        <v>0</v>
      </c>
      <c r="Z385">
        <v>0</v>
      </c>
      <c r="AA385">
        <v>0</v>
      </c>
      <c r="AB385">
        <v>0</v>
      </c>
      <c r="AC385">
        <v>0</v>
      </c>
      <c r="AD385">
        <v>0</v>
      </c>
      <c r="AE385">
        <v>0</v>
      </c>
      <c r="AF385">
        <v>0</v>
      </c>
      <c r="AG385" s="28">
        <v>0</v>
      </c>
      <c r="AH385" s="28">
        <v>1</v>
      </c>
      <c r="AI385" s="28">
        <v>0</v>
      </c>
      <c r="AJ385" s="28">
        <v>0</v>
      </c>
      <c r="AK385" s="29">
        <f t="shared" si="96"/>
        <v>1</v>
      </c>
      <c r="AL385" s="30">
        <f t="shared" si="97"/>
        <v>1</v>
      </c>
      <c r="AM385" s="27">
        <v>0</v>
      </c>
      <c r="AN385" s="27">
        <v>0</v>
      </c>
      <c r="AO385" s="27">
        <v>0</v>
      </c>
      <c r="AP385" s="27">
        <v>0</v>
      </c>
      <c r="AQ385" s="27">
        <v>0</v>
      </c>
      <c r="AR385" s="27">
        <v>0</v>
      </c>
      <c r="AS385" s="31">
        <f t="shared" si="98"/>
        <v>0</v>
      </c>
      <c r="AT385" s="32">
        <f t="shared" si="99"/>
        <v>0</v>
      </c>
      <c r="AU385" s="24">
        <v>0</v>
      </c>
      <c r="AV385" s="24">
        <v>0</v>
      </c>
      <c r="AW385" s="24">
        <v>0</v>
      </c>
      <c r="AX385" s="24">
        <v>0</v>
      </c>
      <c r="AY385" s="24">
        <v>0</v>
      </c>
      <c r="AZ385" s="25">
        <f t="shared" si="100"/>
        <v>0</v>
      </c>
      <c r="BA385" s="26">
        <f t="shared" si="101"/>
        <v>0</v>
      </c>
      <c r="BB385" s="23">
        <f t="shared" si="102"/>
        <v>1</v>
      </c>
      <c r="BC385" s="20">
        <f t="shared" si="103"/>
        <v>1</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0</v>
      </c>
      <c r="CM385">
        <v>0</v>
      </c>
      <c r="CN385">
        <v>0</v>
      </c>
      <c r="CO385">
        <v>0</v>
      </c>
      <c r="CP385">
        <v>0</v>
      </c>
      <c r="CQ385" s="21">
        <v>0</v>
      </c>
      <c r="CR385" s="22">
        <v>0</v>
      </c>
      <c r="CS385" s="20">
        <v>0</v>
      </c>
      <c r="CT385" s="22">
        <v>0</v>
      </c>
      <c r="CU385" s="22">
        <v>0</v>
      </c>
      <c r="CV385" s="22">
        <v>0</v>
      </c>
      <c r="CW385" s="21">
        <v>0</v>
      </c>
      <c r="CX385" s="22">
        <v>0</v>
      </c>
      <c r="CY385" s="22">
        <v>0</v>
      </c>
      <c r="CZ385" s="21">
        <v>0</v>
      </c>
      <c r="DA385" s="22">
        <v>0</v>
      </c>
      <c r="DB385" s="22">
        <v>0</v>
      </c>
      <c r="DC385" s="21">
        <v>1</v>
      </c>
      <c r="DD385" s="22">
        <v>0</v>
      </c>
      <c r="DE385" s="22">
        <v>0</v>
      </c>
      <c r="DF385" s="22">
        <v>1</v>
      </c>
      <c r="DG385" s="21">
        <v>0</v>
      </c>
      <c r="DH385" s="21">
        <v>0</v>
      </c>
      <c r="DI385" s="21">
        <v>0</v>
      </c>
      <c r="DJ385" s="22">
        <v>0</v>
      </c>
      <c r="DK385" s="22">
        <v>0</v>
      </c>
      <c r="DL385" s="22">
        <v>0</v>
      </c>
      <c r="DM385" s="21">
        <v>0</v>
      </c>
      <c r="DN385" s="22">
        <v>0</v>
      </c>
      <c r="DO385" s="22">
        <v>0</v>
      </c>
      <c r="DP385" s="22">
        <v>0</v>
      </c>
      <c r="DQ385" s="21">
        <v>0</v>
      </c>
      <c r="DR385" s="19">
        <f t="shared" si="104"/>
        <v>0</v>
      </c>
      <c r="DS385" s="19">
        <f t="shared" si="105"/>
        <v>0</v>
      </c>
      <c r="DT385" s="20">
        <f t="shared" si="106"/>
        <v>0</v>
      </c>
      <c r="DU385" s="19">
        <f t="shared" si="107"/>
        <v>0</v>
      </c>
      <c r="DV385" s="19">
        <f t="shared" si="108"/>
        <v>0</v>
      </c>
      <c r="DW385" s="19">
        <f t="shared" si="109"/>
        <v>0</v>
      </c>
      <c r="DX385" s="19">
        <f t="shared" si="110"/>
        <v>0</v>
      </c>
      <c r="DY385" s="19">
        <f t="shared" si="111"/>
        <v>0</v>
      </c>
    </row>
    <row r="386" spans="1:129" ht="14.5" customHeight="1" x14ac:dyDescent="0.35">
      <c r="A386">
        <v>2554</v>
      </c>
      <c r="B386" t="s">
        <v>1921</v>
      </c>
      <c r="C386" t="s">
        <v>1922</v>
      </c>
      <c r="D386" t="s">
        <v>1923</v>
      </c>
      <c r="E386" t="s">
        <v>982</v>
      </c>
      <c r="F386" t="s">
        <v>982</v>
      </c>
      <c r="H386" t="s">
        <v>1924</v>
      </c>
      <c r="I386">
        <v>2021</v>
      </c>
      <c r="J386" t="s">
        <v>1925</v>
      </c>
      <c r="K386" t="s">
        <v>1926</v>
      </c>
      <c r="P386" t="s">
        <v>192</v>
      </c>
      <c r="Q386" t="s">
        <v>1927</v>
      </c>
      <c r="R386" t="s">
        <v>140</v>
      </c>
      <c r="S386" t="s">
        <v>126</v>
      </c>
      <c r="T386" t="s">
        <v>1928</v>
      </c>
      <c r="U386" t="s">
        <v>1929</v>
      </c>
      <c r="V386">
        <v>0</v>
      </c>
      <c r="W386">
        <v>0</v>
      </c>
      <c r="X386">
        <v>0</v>
      </c>
      <c r="Y386">
        <v>0</v>
      </c>
      <c r="Z386">
        <v>0</v>
      </c>
      <c r="AA386">
        <v>0</v>
      </c>
      <c r="AB386">
        <v>0</v>
      </c>
      <c r="AC386">
        <v>0</v>
      </c>
      <c r="AD386">
        <v>0</v>
      </c>
      <c r="AE386">
        <v>0</v>
      </c>
      <c r="AF386">
        <v>0</v>
      </c>
      <c r="AG386" s="28">
        <v>0</v>
      </c>
      <c r="AH386" s="28">
        <v>0</v>
      </c>
      <c r="AI386" s="28">
        <v>0</v>
      </c>
      <c r="AJ386" s="28">
        <v>0</v>
      </c>
      <c r="AK386" s="29">
        <f t="shared" si="96"/>
        <v>0</v>
      </c>
      <c r="AL386" s="30">
        <f t="shared" si="97"/>
        <v>0</v>
      </c>
      <c r="AM386" s="27">
        <v>0</v>
      </c>
      <c r="AN386" s="27">
        <v>0</v>
      </c>
      <c r="AO386" s="27">
        <v>0</v>
      </c>
      <c r="AP386" s="27">
        <v>1</v>
      </c>
      <c r="AQ386" s="27">
        <v>0</v>
      </c>
      <c r="AR386" s="27">
        <v>0</v>
      </c>
      <c r="AS386" s="31">
        <f t="shared" si="98"/>
        <v>1</v>
      </c>
      <c r="AT386" s="32">
        <f t="shared" si="99"/>
        <v>1</v>
      </c>
      <c r="AU386" s="24">
        <v>0</v>
      </c>
      <c r="AV386" s="24">
        <v>0</v>
      </c>
      <c r="AW386" s="24">
        <v>0</v>
      </c>
      <c r="AX386" s="24">
        <v>0</v>
      </c>
      <c r="AY386" s="24">
        <v>0</v>
      </c>
      <c r="AZ386" s="25">
        <f t="shared" si="100"/>
        <v>0</v>
      </c>
      <c r="BA386" s="26">
        <f t="shared" si="101"/>
        <v>0</v>
      </c>
      <c r="BB386" s="23">
        <f t="shared" si="102"/>
        <v>1</v>
      </c>
      <c r="BC386" s="20">
        <f t="shared" si="103"/>
        <v>1</v>
      </c>
      <c r="BD386">
        <v>0</v>
      </c>
      <c r="BE386">
        <v>0</v>
      </c>
      <c r="BF386">
        <v>0</v>
      </c>
      <c r="BG386">
        <v>0</v>
      </c>
      <c r="BH386">
        <v>0</v>
      </c>
      <c r="BI386">
        <v>0</v>
      </c>
      <c r="BJ386">
        <v>1</v>
      </c>
      <c r="BK386">
        <v>0</v>
      </c>
      <c r="BL386">
        <v>0</v>
      </c>
      <c r="BM386">
        <v>0</v>
      </c>
      <c r="BN386">
        <v>0</v>
      </c>
      <c r="BO386">
        <v>0</v>
      </c>
      <c r="BP386">
        <v>0</v>
      </c>
      <c r="BQ386">
        <v>0</v>
      </c>
      <c r="BR386">
        <v>0</v>
      </c>
      <c r="BS386">
        <v>0</v>
      </c>
      <c r="BT386">
        <v>0</v>
      </c>
      <c r="BU386">
        <v>0</v>
      </c>
      <c r="BV386">
        <v>0</v>
      </c>
      <c r="BW386">
        <v>0</v>
      </c>
      <c r="BX386">
        <v>0</v>
      </c>
      <c r="BY386">
        <v>0</v>
      </c>
      <c r="BZ386">
        <v>0</v>
      </c>
      <c r="CA386">
        <v>0</v>
      </c>
      <c r="CB386">
        <v>0</v>
      </c>
      <c r="CC386">
        <v>0</v>
      </c>
      <c r="CD386">
        <v>0</v>
      </c>
      <c r="CE386">
        <v>0</v>
      </c>
      <c r="CF386">
        <v>0</v>
      </c>
      <c r="CG386">
        <v>0</v>
      </c>
      <c r="CH386">
        <v>0</v>
      </c>
      <c r="CI386">
        <v>0</v>
      </c>
      <c r="CJ386">
        <v>0</v>
      </c>
      <c r="CK386">
        <v>0</v>
      </c>
      <c r="CL386">
        <v>0</v>
      </c>
      <c r="CM386">
        <v>0</v>
      </c>
      <c r="CN386">
        <v>0</v>
      </c>
      <c r="CO386">
        <v>0</v>
      </c>
      <c r="CP386">
        <v>0</v>
      </c>
      <c r="CQ386" s="21">
        <v>1</v>
      </c>
      <c r="CR386" s="22">
        <v>1</v>
      </c>
      <c r="CS386" s="20">
        <v>0</v>
      </c>
      <c r="CT386" s="22">
        <v>0</v>
      </c>
      <c r="CU386" s="22">
        <v>0</v>
      </c>
      <c r="CV386" s="22">
        <v>0</v>
      </c>
      <c r="CW386" s="21">
        <v>0</v>
      </c>
      <c r="CX386" s="22">
        <v>0</v>
      </c>
      <c r="CY386" s="22">
        <v>0</v>
      </c>
      <c r="CZ386" s="21">
        <v>0</v>
      </c>
      <c r="DA386" s="22">
        <v>0</v>
      </c>
      <c r="DB386" s="22">
        <v>0</v>
      </c>
      <c r="DC386" s="21">
        <v>0</v>
      </c>
      <c r="DD386" s="22">
        <v>0</v>
      </c>
      <c r="DE386" s="22">
        <v>0</v>
      </c>
      <c r="DF386" s="22">
        <v>0</v>
      </c>
      <c r="DG386" s="21">
        <v>0</v>
      </c>
      <c r="DH386" s="21">
        <v>0</v>
      </c>
      <c r="DI386" s="21">
        <v>0</v>
      </c>
      <c r="DJ386" s="22">
        <v>0</v>
      </c>
      <c r="DK386" s="22">
        <v>0</v>
      </c>
      <c r="DL386" s="22">
        <v>0</v>
      </c>
      <c r="DM386" s="21">
        <v>0</v>
      </c>
      <c r="DN386" s="22">
        <v>0</v>
      </c>
      <c r="DO386" s="22">
        <v>0</v>
      </c>
      <c r="DP386" s="22">
        <v>0</v>
      </c>
      <c r="DQ386" s="21">
        <v>0</v>
      </c>
      <c r="DR386" s="19">
        <f t="shared" si="104"/>
        <v>1</v>
      </c>
      <c r="DS386" s="19">
        <f t="shared" si="105"/>
        <v>0</v>
      </c>
      <c r="DT386" s="20">
        <f t="shared" si="106"/>
        <v>0</v>
      </c>
      <c r="DU386" s="19">
        <f t="shared" si="107"/>
        <v>0</v>
      </c>
      <c r="DV386" s="19">
        <f t="shared" si="108"/>
        <v>0</v>
      </c>
      <c r="DW386" s="19">
        <f t="shared" si="109"/>
        <v>0</v>
      </c>
      <c r="DX386" s="19">
        <f t="shared" si="110"/>
        <v>0</v>
      </c>
      <c r="DY386" s="19">
        <f t="shared" si="111"/>
        <v>0</v>
      </c>
    </row>
    <row r="387" spans="1:129" ht="14.5" customHeight="1" x14ac:dyDescent="0.35">
      <c r="A387">
        <v>2688</v>
      </c>
      <c r="B387" t="s">
        <v>276</v>
      </c>
      <c r="C387" t="s">
        <v>3008</v>
      </c>
      <c r="D387" t="s">
        <v>3009</v>
      </c>
      <c r="E387" t="s">
        <v>3010</v>
      </c>
      <c r="F387" t="s">
        <v>2997</v>
      </c>
      <c r="G387" t="s">
        <v>3011</v>
      </c>
      <c r="H387" t="s">
        <v>1364</v>
      </c>
      <c r="I387">
        <v>2021</v>
      </c>
      <c r="J387" t="s">
        <v>3012</v>
      </c>
      <c r="N387">
        <v>19</v>
      </c>
      <c r="P387" t="s">
        <v>192</v>
      </c>
      <c r="Q387" t="s">
        <v>3013</v>
      </c>
      <c r="R387" t="s">
        <v>125</v>
      </c>
      <c r="S387" t="s">
        <v>377</v>
      </c>
      <c r="T387" t="s">
        <v>378</v>
      </c>
      <c r="U387" t="s">
        <v>570</v>
      </c>
      <c r="V387">
        <v>0</v>
      </c>
      <c r="W387">
        <v>0</v>
      </c>
      <c r="X387">
        <v>0</v>
      </c>
      <c r="Y387">
        <v>0</v>
      </c>
      <c r="Z387">
        <v>0</v>
      </c>
      <c r="AA387">
        <v>0</v>
      </c>
      <c r="AB387">
        <v>0</v>
      </c>
      <c r="AC387">
        <v>0</v>
      </c>
      <c r="AD387">
        <v>0</v>
      </c>
      <c r="AE387">
        <v>0</v>
      </c>
      <c r="AF387">
        <v>0</v>
      </c>
      <c r="AG387" s="28">
        <v>0</v>
      </c>
      <c r="AH387" s="28">
        <v>1</v>
      </c>
      <c r="AI387" s="28">
        <v>0</v>
      </c>
      <c r="AJ387" s="28">
        <v>0</v>
      </c>
      <c r="AK387" s="29">
        <f t="shared" si="96"/>
        <v>1</v>
      </c>
      <c r="AL387" s="30">
        <f t="shared" si="97"/>
        <v>1</v>
      </c>
      <c r="AM387" s="27">
        <v>0</v>
      </c>
      <c r="AN387" s="27">
        <v>0</v>
      </c>
      <c r="AO387" s="27">
        <v>0</v>
      </c>
      <c r="AP387" s="27">
        <v>0</v>
      </c>
      <c r="AQ387" s="27">
        <v>0</v>
      </c>
      <c r="AR387" s="27">
        <v>0</v>
      </c>
      <c r="AS387" s="31">
        <f t="shared" si="98"/>
        <v>0</v>
      </c>
      <c r="AT387" s="32">
        <f t="shared" si="99"/>
        <v>0</v>
      </c>
      <c r="AU387" s="24">
        <v>0</v>
      </c>
      <c r="AV387" s="24">
        <v>0</v>
      </c>
      <c r="AW387" s="24">
        <v>0</v>
      </c>
      <c r="AX387" s="24">
        <v>0</v>
      </c>
      <c r="AY387" s="24">
        <v>0</v>
      </c>
      <c r="AZ387" s="25">
        <f t="shared" si="100"/>
        <v>0</v>
      </c>
      <c r="BA387" s="26">
        <f t="shared" si="101"/>
        <v>0</v>
      </c>
      <c r="BB387" s="23">
        <f t="shared" si="102"/>
        <v>1</v>
      </c>
      <c r="BC387" s="20">
        <f t="shared" si="103"/>
        <v>1</v>
      </c>
      <c r="BD387">
        <v>0</v>
      </c>
      <c r="BE387">
        <v>0</v>
      </c>
      <c r="BF387">
        <v>0</v>
      </c>
      <c r="BG387">
        <v>0</v>
      </c>
      <c r="BH387">
        <v>0</v>
      </c>
      <c r="BI387">
        <v>0</v>
      </c>
      <c r="BJ387">
        <v>0</v>
      </c>
      <c r="BK387">
        <v>0</v>
      </c>
      <c r="BL387">
        <v>0</v>
      </c>
      <c r="BM387">
        <v>0</v>
      </c>
      <c r="BN387">
        <v>0</v>
      </c>
      <c r="BO387">
        <v>0</v>
      </c>
      <c r="BP387">
        <v>0</v>
      </c>
      <c r="BQ387">
        <v>0</v>
      </c>
      <c r="BR387">
        <v>0</v>
      </c>
      <c r="BS387">
        <v>0</v>
      </c>
      <c r="BT387">
        <v>0</v>
      </c>
      <c r="BU387">
        <v>0</v>
      </c>
      <c r="BV387">
        <v>0</v>
      </c>
      <c r="BW387">
        <v>0</v>
      </c>
      <c r="BX387">
        <v>0</v>
      </c>
      <c r="BY387">
        <v>0</v>
      </c>
      <c r="BZ387">
        <v>0</v>
      </c>
      <c r="CA387">
        <v>0</v>
      </c>
      <c r="CB387">
        <v>0</v>
      </c>
      <c r="CC387">
        <v>0</v>
      </c>
      <c r="CD387">
        <v>0</v>
      </c>
      <c r="CE387">
        <v>0</v>
      </c>
      <c r="CF387">
        <v>0</v>
      </c>
      <c r="CG387">
        <v>0</v>
      </c>
      <c r="CH387">
        <v>0</v>
      </c>
      <c r="CI387">
        <v>0</v>
      </c>
      <c r="CJ387">
        <v>0</v>
      </c>
      <c r="CK387">
        <v>0</v>
      </c>
      <c r="CL387">
        <v>0</v>
      </c>
      <c r="CM387">
        <v>0</v>
      </c>
      <c r="CN387">
        <v>0</v>
      </c>
      <c r="CO387">
        <v>0</v>
      </c>
      <c r="CP387">
        <v>0</v>
      </c>
      <c r="CQ387" s="21">
        <v>0</v>
      </c>
      <c r="CR387" s="22">
        <v>0</v>
      </c>
      <c r="CS387" s="20">
        <v>0</v>
      </c>
      <c r="CT387" s="22">
        <v>0</v>
      </c>
      <c r="CU387" s="22">
        <v>0</v>
      </c>
      <c r="CV387" s="22">
        <v>0</v>
      </c>
      <c r="CW387" s="21">
        <v>0</v>
      </c>
      <c r="CX387" s="22">
        <v>0</v>
      </c>
      <c r="CY387" s="22">
        <v>0</v>
      </c>
      <c r="CZ387" s="21">
        <v>0</v>
      </c>
      <c r="DA387" s="22">
        <v>0</v>
      </c>
      <c r="DB387" s="22">
        <v>0</v>
      </c>
      <c r="DC387" s="21">
        <v>1</v>
      </c>
      <c r="DD387" s="22">
        <v>0</v>
      </c>
      <c r="DE387" s="22">
        <v>0</v>
      </c>
      <c r="DF387" s="22">
        <v>1</v>
      </c>
      <c r="DG387" s="21">
        <v>0</v>
      </c>
      <c r="DH387" s="21">
        <v>0</v>
      </c>
      <c r="DI387" s="21">
        <v>0</v>
      </c>
      <c r="DJ387" s="22">
        <v>0</v>
      </c>
      <c r="DK387" s="22">
        <v>0</v>
      </c>
      <c r="DL387" s="22">
        <v>0</v>
      </c>
      <c r="DM387" s="21">
        <v>0</v>
      </c>
      <c r="DN387" s="22">
        <v>0</v>
      </c>
      <c r="DO387" s="22">
        <v>0</v>
      </c>
      <c r="DP387" s="22">
        <v>0</v>
      </c>
      <c r="DQ387" s="21">
        <v>0</v>
      </c>
      <c r="DR387" s="19">
        <f t="shared" si="104"/>
        <v>0</v>
      </c>
      <c r="DS387" s="19">
        <f t="shared" si="105"/>
        <v>0</v>
      </c>
      <c r="DT387" s="20">
        <f t="shared" si="106"/>
        <v>0</v>
      </c>
      <c r="DU387" s="19">
        <f t="shared" si="107"/>
        <v>0</v>
      </c>
      <c r="DV387" s="19">
        <f t="shared" si="108"/>
        <v>0</v>
      </c>
      <c r="DW387" s="19">
        <f t="shared" si="109"/>
        <v>0</v>
      </c>
      <c r="DX387" s="19">
        <f t="shared" si="110"/>
        <v>0</v>
      </c>
      <c r="DY387" s="19">
        <f t="shared" si="111"/>
        <v>0</v>
      </c>
    </row>
    <row r="388" spans="1:129" ht="14.5" customHeight="1" x14ac:dyDescent="0.35">
      <c r="A388">
        <v>2662</v>
      </c>
      <c r="B388" t="s">
        <v>244</v>
      </c>
      <c r="C388" t="s">
        <v>2825</v>
      </c>
      <c r="D388" t="s">
        <v>2826</v>
      </c>
      <c r="E388" t="s">
        <v>2827</v>
      </c>
      <c r="F388" t="s">
        <v>479</v>
      </c>
      <c r="G388" t="s">
        <v>1163</v>
      </c>
      <c r="H388" t="s">
        <v>1037</v>
      </c>
      <c r="I388">
        <v>2021</v>
      </c>
      <c r="J388" t="s">
        <v>2828</v>
      </c>
      <c r="O388" t="s">
        <v>2829</v>
      </c>
      <c r="P388" t="s">
        <v>192</v>
      </c>
      <c r="Q388" t="s">
        <v>2830</v>
      </c>
      <c r="R388" t="s">
        <v>140</v>
      </c>
      <c r="S388" t="s">
        <v>126</v>
      </c>
      <c r="T388" t="s">
        <v>389</v>
      </c>
      <c r="U388" t="s">
        <v>2810</v>
      </c>
      <c r="V388">
        <v>0</v>
      </c>
      <c r="W388">
        <v>0</v>
      </c>
      <c r="X388">
        <v>0</v>
      </c>
      <c r="Y388">
        <v>0</v>
      </c>
      <c r="Z388">
        <v>0</v>
      </c>
      <c r="AA388">
        <v>0</v>
      </c>
      <c r="AB388">
        <v>0</v>
      </c>
      <c r="AC388">
        <v>0</v>
      </c>
      <c r="AD388">
        <v>0</v>
      </c>
      <c r="AE388">
        <v>0</v>
      </c>
      <c r="AF388">
        <v>1</v>
      </c>
      <c r="AG388" s="28">
        <v>0</v>
      </c>
      <c r="AH388" s="28">
        <v>0</v>
      </c>
      <c r="AI388" s="28">
        <v>0</v>
      </c>
      <c r="AJ388" s="28">
        <v>0</v>
      </c>
      <c r="AK388" s="29">
        <f t="shared" si="96"/>
        <v>0</v>
      </c>
      <c r="AL388" s="30">
        <f t="shared" si="97"/>
        <v>0</v>
      </c>
      <c r="AM388" s="27">
        <v>0</v>
      </c>
      <c r="AN388" s="27">
        <v>0</v>
      </c>
      <c r="AO388" s="27">
        <v>0</v>
      </c>
      <c r="AP388" s="27">
        <v>0</v>
      </c>
      <c r="AQ388" s="27">
        <v>0</v>
      </c>
      <c r="AR388" s="27">
        <v>0</v>
      </c>
      <c r="AS388" s="31">
        <f t="shared" si="98"/>
        <v>0</v>
      </c>
      <c r="AT388" s="32">
        <f t="shared" si="99"/>
        <v>0</v>
      </c>
      <c r="AU388" s="24">
        <v>1</v>
      </c>
      <c r="AV388" s="24">
        <v>0</v>
      </c>
      <c r="AW388" s="24">
        <v>0</v>
      </c>
      <c r="AX388" s="24">
        <v>0</v>
      </c>
      <c r="AY388" s="24">
        <v>0</v>
      </c>
      <c r="AZ388" s="25">
        <f t="shared" si="100"/>
        <v>1</v>
      </c>
      <c r="BA388" s="26">
        <f t="shared" si="101"/>
        <v>1</v>
      </c>
      <c r="BB388" s="23">
        <f t="shared" si="102"/>
        <v>1</v>
      </c>
      <c r="BC388" s="20">
        <f t="shared" si="103"/>
        <v>1</v>
      </c>
      <c r="BD388">
        <v>0</v>
      </c>
      <c r="BE388">
        <v>0</v>
      </c>
      <c r="BF388">
        <v>0</v>
      </c>
      <c r="BG388">
        <v>0</v>
      </c>
      <c r="BH388">
        <v>0</v>
      </c>
      <c r="BI388">
        <v>0</v>
      </c>
      <c r="BJ388">
        <v>0</v>
      </c>
      <c r="BK388">
        <v>0</v>
      </c>
      <c r="BL388">
        <v>0</v>
      </c>
      <c r="BM388">
        <v>0</v>
      </c>
      <c r="BN388">
        <v>0</v>
      </c>
      <c r="BO388">
        <v>0</v>
      </c>
      <c r="BP388">
        <v>0</v>
      </c>
      <c r="BQ388">
        <v>0</v>
      </c>
      <c r="BR388">
        <v>0</v>
      </c>
      <c r="BS388">
        <v>0</v>
      </c>
      <c r="BT388">
        <v>0</v>
      </c>
      <c r="BU388">
        <v>0</v>
      </c>
      <c r="BV388">
        <v>0</v>
      </c>
      <c r="BW388">
        <v>0</v>
      </c>
      <c r="BX388">
        <v>0</v>
      </c>
      <c r="BY388">
        <v>0</v>
      </c>
      <c r="BZ388">
        <v>0</v>
      </c>
      <c r="CA388">
        <v>0</v>
      </c>
      <c r="CB388">
        <v>0</v>
      </c>
      <c r="CC388">
        <v>0</v>
      </c>
      <c r="CD388">
        <v>0</v>
      </c>
      <c r="CE388">
        <v>0</v>
      </c>
      <c r="CF388">
        <v>0</v>
      </c>
      <c r="CG388">
        <v>0</v>
      </c>
      <c r="CH388">
        <v>0</v>
      </c>
      <c r="CI388">
        <v>0</v>
      </c>
      <c r="CJ388">
        <v>0</v>
      </c>
      <c r="CK388">
        <v>0</v>
      </c>
      <c r="CL388">
        <v>0</v>
      </c>
      <c r="CM388">
        <v>0</v>
      </c>
      <c r="CN388">
        <v>0</v>
      </c>
      <c r="CO388">
        <v>0</v>
      </c>
      <c r="CP388">
        <v>0</v>
      </c>
      <c r="CQ388" s="21">
        <v>1</v>
      </c>
      <c r="CR388" s="22">
        <v>0</v>
      </c>
      <c r="CS388" s="20">
        <v>0</v>
      </c>
      <c r="CT388" s="22">
        <v>0</v>
      </c>
      <c r="CU388" s="22">
        <v>1</v>
      </c>
      <c r="CV388" s="22">
        <v>0</v>
      </c>
      <c r="CW388" s="21">
        <v>0</v>
      </c>
      <c r="CX388" s="22">
        <v>0</v>
      </c>
      <c r="CY388" s="22">
        <v>0</v>
      </c>
      <c r="CZ388" s="21">
        <v>0</v>
      </c>
      <c r="DA388" s="22">
        <v>0</v>
      </c>
      <c r="DB388" s="22">
        <v>0</v>
      </c>
      <c r="DC388" s="21">
        <v>0</v>
      </c>
      <c r="DD388" s="22">
        <v>0</v>
      </c>
      <c r="DE388" s="22">
        <v>0</v>
      </c>
      <c r="DF388" s="22">
        <v>0</v>
      </c>
      <c r="DG388" s="21">
        <v>0</v>
      </c>
      <c r="DH388" s="21">
        <v>0</v>
      </c>
      <c r="DI388" s="21">
        <v>0</v>
      </c>
      <c r="DJ388" s="22">
        <v>0</v>
      </c>
      <c r="DK388" s="22">
        <v>0</v>
      </c>
      <c r="DL388" s="22">
        <v>0</v>
      </c>
      <c r="DM388" s="21">
        <v>0</v>
      </c>
      <c r="DN388" s="22">
        <v>0</v>
      </c>
      <c r="DO388" s="22">
        <v>0</v>
      </c>
      <c r="DP388" s="22">
        <v>0</v>
      </c>
      <c r="DQ388" s="21">
        <v>0</v>
      </c>
      <c r="DR388" s="19">
        <f t="shared" si="104"/>
        <v>0</v>
      </c>
      <c r="DS388" s="19">
        <f t="shared" si="105"/>
        <v>0</v>
      </c>
      <c r="DT388" s="20">
        <f t="shared" si="106"/>
        <v>0</v>
      </c>
      <c r="DU388" s="19">
        <f t="shared" si="107"/>
        <v>0</v>
      </c>
      <c r="DV388" s="19">
        <f t="shared" si="108"/>
        <v>0</v>
      </c>
      <c r="DW388" s="19">
        <f t="shared" si="109"/>
        <v>0</v>
      </c>
      <c r="DX388" s="19">
        <f t="shared" si="110"/>
        <v>0</v>
      </c>
      <c r="DY388" s="19">
        <f t="shared" si="111"/>
        <v>0</v>
      </c>
    </row>
    <row r="389" spans="1:129" s="33" customFormat="1" ht="14.5" customHeight="1" x14ac:dyDescent="0.35">
      <c r="A389" s="35">
        <v>2663</v>
      </c>
      <c r="B389" s="35" t="s">
        <v>244</v>
      </c>
      <c r="C389" s="35" t="s">
        <v>2831</v>
      </c>
      <c r="D389" s="35" t="s">
        <v>2832</v>
      </c>
      <c r="E389" s="35" t="s">
        <v>2833</v>
      </c>
      <c r="F389" s="35" t="s">
        <v>607</v>
      </c>
      <c r="G389" s="35" t="s">
        <v>2834</v>
      </c>
      <c r="H389" s="35" t="s">
        <v>2835</v>
      </c>
      <c r="I389" s="35">
        <v>2021</v>
      </c>
      <c r="J389" s="35" t="s">
        <v>2836</v>
      </c>
      <c r="K389" s="35"/>
      <c r="L389" s="35"/>
      <c r="M389" s="35"/>
      <c r="N389" s="35"/>
      <c r="O389" s="35" t="s">
        <v>2829</v>
      </c>
      <c r="P389" s="35" t="s">
        <v>192</v>
      </c>
      <c r="Q389" s="35" t="s">
        <v>2837</v>
      </c>
      <c r="R389" s="35" t="s">
        <v>140</v>
      </c>
      <c r="S389" s="35" t="s">
        <v>126</v>
      </c>
      <c r="T389" s="35" t="s">
        <v>389</v>
      </c>
      <c r="U389" s="35" t="s">
        <v>2810</v>
      </c>
      <c r="V389" s="35">
        <v>0</v>
      </c>
      <c r="W389" s="35">
        <v>0</v>
      </c>
      <c r="X389" s="35">
        <v>0</v>
      </c>
      <c r="Y389" s="35">
        <v>0</v>
      </c>
      <c r="Z389" s="35">
        <v>0</v>
      </c>
      <c r="AA389" s="35">
        <v>0</v>
      </c>
      <c r="AB389" s="35">
        <v>0</v>
      </c>
      <c r="AC389" s="35">
        <v>0</v>
      </c>
      <c r="AD389" s="35">
        <v>0</v>
      </c>
      <c r="AE389" s="35">
        <v>0</v>
      </c>
      <c r="AF389" s="35">
        <v>1</v>
      </c>
      <c r="AG389" s="36">
        <v>0</v>
      </c>
      <c r="AH389" s="36">
        <v>0</v>
      </c>
      <c r="AI389" s="36">
        <v>0</v>
      </c>
      <c r="AJ389" s="36">
        <v>0</v>
      </c>
      <c r="AK389" s="37">
        <f t="shared" si="96"/>
        <v>0</v>
      </c>
      <c r="AL389" s="38">
        <f t="shared" si="97"/>
        <v>0</v>
      </c>
      <c r="AM389" s="39">
        <v>0</v>
      </c>
      <c r="AN389" s="39">
        <v>0</v>
      </c>
      <c r="AO389" s="39">
        <v>0</v>
      </c>
      <c r="AP389" s="39">
        <v>0</v>
      </c>
      <c r="AQ389" s="39">
        <v>0</v>
      </c>
      <c r="AR389" s="39">
        <v>0</v>
      </c>
      <c r="AS389" s="40">
        <f t="shared" si="98"/>
        <v>0</v>
      </c>
      <c r="AT389" s="41">
        <f t="shared" si="99"/>
        <v>0</v>
      </c>
      <c r="AU389" s="42">
        <v>1</v>
      </c>
      <c r="AV389" s="42">
        <v>0</v>
      </c>
      <c r="AW389" s="42">
        <v>0</v>
      </c>
      <c r="AX389" s="42">
        <v>0</v>
      </c>
      <c r="AY389" s="42">
        <v>0</v>
      </c>
      <c r="AZ389" s="43">
        <f t="shared" si="100"/>
        <v>1</v>
      </c>
      <c r="BA389" s="44">
        <f t="shared" si="101"/>
        <v>1</v>
      </c>
      <c r="BB389" s="45">
        <f t="shared" si="102"/>
        <v>1</v>
      </c>
      <c r="BC389" s="46">
        <f t="shared" si="103"/>
        <v>1</v>
      </c>
      <c r="BD389" s="35">
        <v>0</v>
      </c>
      <c r="BE389" s="35">
        <v>0</v>
      </c>
      <c r="BF389" s="35">
        <v>0</v>
      </c>
      <c r="BG389" s="35">
        <v>0</v>
      </c>
      <c r="BH389" s="35">
        <v>0</v>
      </c>
      <c r="BI389" s="35">
        <v>0</v>
      </c>
      <c r="BJ389" s="35">
        <v>0</v>
      </c>
      <c r="BK389" s="35">
        <v>0</v>
      </c>
      <c r="BL389" s="35">
        <v>0</v>
      </c>
      <c r="BM389" s="35">
        <v>0</v>
      </c>
      <c r="BN389" s="35">
        <v>0</v>
      </c>
      <c r="BO389" s="35">
        <v>0</v>
      </c>
      <c r="BP389" s="35">
        <v>0</v>
      </c>
      <c r="BQ389" s="35">
        <v>0</v>
      </c>
      <c r="BR389" s="35">
        <v>0</v>
      </c>
      <c r="BS389" s="35">
        <v>0</v>
      </c>
      <c r="BT389" s="35">
        <v>0</v>
      </c>
      <c r="BU389" s="35">
        <v>0</v>
      </c>
      <c r="BV389" s="35">
        <v>0</v>
      </c>
      <c r="BW389" s="35">
        <v>0</v>
      </c>
      <c r="BX389" s="35">
        <v>0</v>
      </c>
      <c r="BY389" s="35">
        <v>0</v>
      </c>
      <c r="BZ389" s="35">
        <v>0</v>
      </c>
      <c r="CA389" s="35">
        <v>0</v>
      </c>
      <c r="CB389" s="35">
        <v>0</v>
      </c>
      <c r="CC389" s="35">
        <v>0</v>
      </c>
      <c r="CD389" s="35">
        <v>0</v>
      </c>
      <c r="CE389" s="35">
        <v>0</v>
      </c>
      <c r="CF389" s="35">
        <v>0</v>
      </c>
      <c r="CG389" s="35">
        <v>0</v>
      </c>
      <c r="CH389" s="35">
        <v>0</v>
      </c>
      <c r="CI389" s="35">
        <v>0</v>
      </c>
      <c r="CJ389" s="35">
        <v>0</v>
      </c>
      <c r="CK389" s="35">
        <v>0</v>
      </c>
      <c r="CL389" s="35">
        <v>0</v>
      </c>
      <c r="CM389" s="35">
        <v>0</v>
      </c>
      <c r="CN389" s="35">
        <v>0</v>
      </c>
      <c r="CO389" s="35">
        <v>0</v>
      </c>
      <c r="CP389" s="35">
        <v>0</v>
      </c>
      <c r="CQ389" s="47">
        <v>1</v>
      </c>
      <c r="CR389" s="48">
        <v>0</v>
      </c>
      <c r="CS389" s="46">
        <v>0</v>
      </c>
      <c r="CT389" s="48">
        <v>0</v>
      </c>
      <c r="CU389" s="48">
        <v>1</v>
      </c>
      <c r="CV389" s="48">
        <v>0</v>
      </c>
      <c r="CW389" s="47">
        <v>0</v>
      </c>
      <c r="CX389" s="48">
        <v>0</v>
      </c>
      <c r="CY389" s="48">
        <v>0</v>
      </c>
      <c r="CZ389" s="47">
        <v>0</v>
      </c>
      <c r="DA389" s="48">
        <v>0</v>
      </c>
      <c r="DB389" s="48">
        <v>0</v>
      </c>
      <c r="DC389" s="47">
        <v>0</v>
      </c>
      <c r="DD389" s="48">
        <v>0</v>
      </c>
      <c r="DE389" s="48">
        <v>0</v>
      </c>
      <c r="DF389" s="48">
        <v>0</v>
      </c>
      <c r="DG389" s="47">
        <v>0</v>
      </c>
      <c r="DH389" s="47">
        <v>0</v>
      </c>
      <c r="DI389" s="47">
        <v>0</v>
      </c>
      <c r="DJ389" s="48">
        <v>0</v>
      </c>
      <c r="DK389" s="48">
        <v>0</v>
      </c>
      <c r="DL389" s="48">
        <v>0</v>
      </c>
      <c r="DM389" s="47">
        <v>0</v>
      </c>
      <c r="DN389" s="48">
        <v>0</v>
      </c>
      <c r="DO389" s="48">
        <v>0</v>
      </c>
      <c r="DP389" s="48">
        <v>0</v>
      </c>
      <c r="DQ389" s="47">
        <v>0</v>
      </c>
      <c r="DR389" s="49">
        <f t="shared" si="104"/>
        <v>0</v>
      </c>
      <c r="DS389" s="49">
        <f t="shared" si="105"/>
        <v>0</v>
      </c>
      <c r="DT389" s="46">
        <f t="shared" si="106"/>
        <v>0</v>
      </c>
      <c r="DU389" s="49">
        <f t="shared" si="107"/>
        <v>0</v>
      </c>
      <c r="DV389" s="49">
        <f t="shared" si="108"/>
        <v>0</v>
      </c>
      <c r="DW389" s="49">
        <f t="shared" si="109"/>
        <v>0</v>
      </c>
      <c r="DX389" s="49">
        <f t="shared" si="110"/>
        <v>0</v>
      </c>
      <c r="DY389" s="49">
        <f t="shared" si="111"/>
        <v>0</v>
      </c>
    </row>
    <row r="390" spans="1:129" ht="14.5" customHeight="1" x14ac:dyDescent="0.35">
      <c r="A390" s="34"/>
      <c r="B390" s="34"/>
      <c r="C390" s="34"/>
      <c r="D390" s="34"/>
      <c r="E390" s="34"/>
      <c r="F390" s="34"/>
      <c r="G390" s="34"/>
      <c r="H390" s="34"/>
      <c r="I390" s="34"/>
      <c r="J390" s="34" t="s">
        <v>3793</v>
      </c>
      <c r="K390" s="34"/>
      <c r="L390" s="34"/>
      <c r="M390" s="34"/>
      <c r="N390" s="34"/>
      <c r="O390" s="34"/>
      <c r="P390" s="34"/>
      <c r="Q390" s="34"/>
      <c r="R390" s="34"/>
      <c r="S390" s="34"/>
      <c r="T390" s="34"/>
      <c r="U390" s="34"/>
      <c r="V390" s="34">
        <f t="shared" ref="V390:BA390" si="112">SUM(V1:V389)</f>
        <v>37</v>
      </c>
      <c r="W390" s="34">
        <f t="shared" si="112"/>
        <v>20</v>
      </c>
      <c r="X390" s="34">
        <f t="shared" si="112"/>
        <v>29</v>
      </c>
      <c r="Y390" s="34">
        <f t="shared" si="112"/>
        <v>3</v>
      </c>
      <c r="Z390" s="34">
        <f t="shared" si="112"/>
        <v>1</v>
      </c>
      <c r="AA390" s="34">
        <f t="shared" si="112"/>
        <v>3</v>
      </c>
      <c r="AB390" s="34">
        <f t="shared" si="112"/>
        <v>3</v>
      </c>
      <c r="AC390" s="34">
        <f t="shared" si="112"/>
        <v>0</v>
      </c>
      <c r="AD390" s="34">
        <f t="shared" si="112"/>
        <v>1</v>
      </c>
      <c r="AE390" s="34">
        <f t="shared" si="112"/>
        <v>5</v>
      </c>
      <c r="AF390" s="34">
        <f t="shared" si="112"/>
        <v>22</v>
      </c>
      <c r="AG390" s="34">
        <f t="shared" si="112"/>
        <v>0</v>
      </c>
      <c r="AH390" s="34">
        <f t="shared" si="112"/>
        <v>40</v>
      </c>
      <c r="AI390" s="34">
        <f t="shared" si="112"/>
        <v>2</v>
      </c>
      <c r="AJ390" s="34">
        <f t="shared" si="112"/>
        <v>11</v>
      </c>
      <c r="AK390" s="34">
        <f t="shared" si="112"/>
        <v>53</v>
      </c>
      <c r="AL390" s="34">
        <f t="shared" si="112"/>
        <v>53</v>
      </c>
      <c r="AM390" s="34">
        <f t="shared" si="112"/>
        <v>9</v>
      </c>
      <c r="AN390" s="34">
        <f t="shared" si="112"/>
        <v>10</v>
      </c>
      <c r="AO390" s="34">
        <f t="shared" si="112"/>
        <v>18</v>
      </c>
      <c r="AP390" s="34">
        <f t="shared" si="112"/>
        <v>13</v>
      </c>
      <c r="AQ390" s="34">
        <f t="shared" si="112"/>
        <v>1</v>
      </c>
      <c r="AR390" s="34">
        <f t="shared" si="112"/>
        <v>12</v>
      </c>
      <c r="AS390" s="34">
        <f t="shared" si="112"/>
        <v>63</v>
      </c>
      <c r="AT390" s="34">
        <f t="shared" si="112"/>
        <v>51</v>
      </c>
      <c r="AU390" s="34">
        <f t="shared" si="112"/>
        <v>56</v>
      </c>
      <c r="AV390" s="34">
        <f t="shared" si="112"/>
        <v>83</v>
      </c>
      <c r="AW390" s="34">
        <f t="shared" si="112"/>
        <v>47</v>
      </c>
      <c r="AX390" s="34">
        <f t="shared" si="112"/>
        <v>25</v>
      </c>
      <c r="AY390" s="34">
        <f t="shared" si="112"/>
        <v>76</v>
      </c>
      <c r="AZ390" s="34">
        <f t="shared" si="112"/>
        <v>287</v>
      </c>
      <c r="BA390" s="34">
        <f t="shared" si="112"/>
        <v>286</v>
      </c>
      <c r="BB390" s="34">
        <f t="shared" ref="BB390:CG390" si="113">SUM(BB1:BB389)</f>
        <v>403</v>
      </c>
      <c r="BC390" s="34">
        <f t="shared" si="113"/>
        <v>386</v>
      </c>
      <c r="BD390" s="34">
        <f t="shared" si="113"/>
        <v>0</v>
      </c>
      <c r="BE390" s="34">
        <f t="shared" si="113"/>
        <v>6</v>
      </c>
      <c r="BF390" s="34">
        <f t="shared" si="113"/>
        <v>21</v>
      </c>
      <c r="BG390" s="34">
        <f t="shared" si="113"/>
        <v>0</v>
      </c>
      <c r="BH390" s="34">
        <f t="shared" si="113"/>
        <v>0</v>
      </c>
      <c r="BI390" s="34">
        <f t="shared" si="113"/>
        <v>0</v>
      </c>
      <c r="BJ390" s="34">
        <f t="shared" si="113"/>
        <v>4</v>
      </c>
      <c r="BK390" s="34">
        <f t="shared" si="113"/>
        <v>0</v>
      </c>
      <c r="BL390" s="34">
        <f t="shared" si="113"/>
        <v>2</v>
      </c>
      <c r="BM390" s="34">
        <f t="shared" si="113"/>
        <v>0</v>
      </c>
      <c r="BN390" s="34">
        <f t="shared" si="113"/>
        <v>0</v>
      </c>
      <c r="BO390" s="34">
        <f t="shared" si="113"/>
        <v>4</v>
      </c>
      <c r="BP390" s="34">
        <f t="shared" si="113"/>
        <v>1</v>
      </c>
      <c r="BQ390" s="34">
        <f t="shared" si="113"/>
        <v>2</v>
      </c>
      <c r="BR390" s="34">
        <f t="shared" si="113"/>
        <v>3</v>
      </c>
      <c r="BS390" s="34">
        <f t="shared" si="113"/>
        <v>0</v>
      </c>
      <c r="BT390" s="34">
        <f t="shared" si="113"/>
        <v>1</v>
      </c>
      <c r="BU390" s="34">
        <f t="shared" si="113"/>
        <v>1</v>
      </c>
      <c r="BV390" s="34">
        <f t="shared" si="113"/>
        <v>0</v>
      </c>
      <c r="BW390" s="34">
        <f t="shared" si="113"/>
        <v>10</v>
      </c>
      <c r="BX390" s="34">
        <f t="shared" si="113"/>
        <v>1</v>
      </c>
      <c r="BY390" s="34">
        <f t="shared" si="113"/>
        <v>0</v>
      </c>
      <c r="BZ390" s="34">
        <f t="shared" si="113"/>
        <v>1</v>
      </c>
      <c r="CA390" s="34">
        <f t="shared" si="113"/>
        <v>1</v>
      </c>
      <c r="CB390" s="34">
        <f t="shared" si="113"/>
        <v>0</v>
      </c>
      <c r="CC390" s="34">
        <f t="shared" si="113"/>
        <v>2</v>
      </c>
      <c r="CD390" s="34">
        <f t="shared" si="113"/>
        <v>2</v>
      </c>
      <c r="CE390" s="34">
        <f t="shared" si="113"/>
        <v>8</v>
      </c>
      <c r="CF390" s="34">
        <f t="shared" si="113"/>
        <v>1</v>
      </c>
      <c r="CG390" s="34">
        <f t="shared" si="113"/>
        <v>0</v>
      </c>
      <c r="CH390" s="34">
        <f t="shared" ref="CH390:DM390" si="114">SUM(CH1:CH389)</f>
        <v>8</v>
      </c>
      <c r="CI390" s="34">
        <f t="shared" si="114"/>
        <v>8</v>
      </c>
      <c r="CJ390" s="34">
        <f t="shared" si="114"/>
        <v>0</v>
      </c>
      <c r="CK390" s="34">
        <f t="shared" si="114"/>
        <v>19</v>
      </c>
      <c r="CL390" s="34">
        <f t="shared" si="114"/>
        <v>1</v>
      </c>
      <c r="CM390" s="34">
        <f t="shared" si="114"/>
        <v>3</v>
      </c>
      <c r="CN390" s="34">
        <f t="shared" si="114"/>
        <v>14</v>
      </c>
      <c r="CO390" s="34">
        <f t="shared" si="114"/>
        <v>7</v>
      </c>
      <c r="CP390" s="34">
        <f t="shared" si="114"/>
        <v>1</v>
      </c>
      <c r="CQ390" s="34">
        <f t="shared" si="114"/>
        <v>317</v>
      </c>
      <c r="CR390" s="34">
        <f t="shared" si="114"/>
        <v>4</v>
      </c>
      <c r="CS390" s="34">
        <f t="shared" si="114"/>
        <v>244</v>
      </c>
      <c r="CT390" s="34">
        <f t="shared" si="114"/>
        <v>28</v>
      </c>
      <c r="CU390" s="34">
        <f t="shared" si="114"/>
        <v>11</v>
      </c>
      <c r="CV390" s="34">
        <f t="shared" si="114"/>
        <v>20</v>
      </c>
      <c r="CW390" s="34">
        <f t="shared" si="114"/>
        <v>7</v>
      </c>
      <c r="CX390" s="34">
        <f t="shared" si="114"/>
        <v>2</v>
      </c>
      <c r="CY390" s="34">
        <f t="shared" si="114"/>
        <v>5</v>
      </c>
      <c r="CZ390" s="34">
        <f t="shared" si="114"/>
        <v>0</v>
      </c>
      <c r="DA390" s="34">
        <f t="shared" si="114"/>
        <v>0</v>
      </c>
      <c r="DB390" s="34">
        <f t="shared" si="114"/>
        <v>0</v>
      </c>
      <c r="DC390" s="34">
        <f t="shared" si="114"/>
        <v>39</v>
      </c>
      <c r="DD390" s="34">
        <f t="shared" si="114"/>
        <v>5</v>
      </c>
      <c r="DE390" s="34">
        <f t="shared" si="114"/>
        <v>3</v>
      </c>
      <c r="DF390" s="34">
        <f t="shared" si="114"/>
        <v>31</v>
      </c>
      <c r="DG390" s="34">
        <f t="shared" si="114"/>
        <v>4</v>
      </c>
      <c r="DH390" s="34">
        <f t="shared" si="114"/>
        <v>6</v>
      </c>
      <c r="DI390" s="34">
        <f t="shared" si="114"/>
        <v>2</v>
      </c>
      <c r="DJ390" s="34">
        <f t="shared" si="114"/>
        <v>1</v>
      </c>
      <c r="DK390" s="34">
        <f t="shared" si="114"/>
        <v>1</v>
      </c>
      <c r="DL390" s="34">
        <f t="shared" si="114"/>
        <v>0</v>
      </c>
      <c r="DM390" s="34">
        <f t="shared" si="114"/>
        <v>11</v>
      </c>
      <c r="DN390" s="34">
        <f t="shared" ref="DN390:DY390" si="115">SUM(DN1:DN389)</f>
        <v>1</v>
      </c>
      <c r="DO390" s="34">
        <f t="shared" si="115"/>
        <v>7</v>
      </c>
      <c r="DP390" s="34">
        <f t="shared" si="115"/>
        <v>0</v>
      </c>
      <c r="DQ390" s="34">
        <f t="shared" si="115"/>
        <v>1</v>
      </c>
      <c r="DR390" s="34">
        <f t="shared" si="115"/>
        <v>6</v>
      </c>
      <c r="DS390" s="34">
        <f t="shared" si="115"/>
        <v>20</v>
      </c>
      <c r="DT390" s="34">
        <f t="shared" si="115"/>
        <v>244</v>
      </c>
      <c r="DU390" s="34">
        <f t="shared" si="115"/>
        <v>28</v>
      </c>
      <c r="DV390" s="34">
        <f t="shared" si="115"/>
        <v>5</v>
      </c>
      <c r="DW390" s="34">
        <f t="shared" si="115"/>
        <v>9</v>
      </c>
      <c r="DX390" s="34">
        <f t="shared" si="115"/>
        <v>1</v>
      </c>
      <c r="DY390" s="34">
        <f t="shared" si="115"/>
        <v>1</v>
      </c>
    </row>
    <row r="391" spans="1:129" x14ac:dyDescent="0.35">
      <c r="BB391" s="291">
        <f>COUNTIF(BB2:BB389,"2")</f>
        <v>7</v>
      </c>
    </row>
  </sheetData>
  <autoFilter ref="A1:DY391">
    <sortState ref="A2:DY418">
      <sortCondition ref="J1"/>
    </sortState>
  </autoFilter>
  <conditionalFormatting sqref="J390 J2:J388">
    <cfRule type="duplicateValues" dxfId="27"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E17"/>
  <sheetViews>
    <sheetView tabSelected="1" topLeftCell="O4" workbookViewId="0">
      <selection activeCell="Y8" sqref="Y8"/>
    </sheetView>
  </sheetViews>
  <sheetFormatPr baseColWidth="10" defaultRowHeight="14.5" x14ac:dyDescent="0.35"/>
  <cols>
    <col min="2" max="2" width="29.54296875" customWidth="1"/>
    <col min="3" max="3" width="20" customWidth="1"/>
    <col min="10" max="10" width="12.81640625" bestFit="1" customWidth="1"/>
    <col min="13" max="13" width="12.81640625" bestFit="1" customWidth="1"/>
    <col min="18" max="18" width="11.1796875" bestFit="1" customWidth="1"/>
    <col min="25" max="26" width="12.81640625" customWidth="1"/>
  </cols>
  <sheetData>
    <row r="2" spans="1:31" x14ac:dyDescent="0.35">
      <c r="A2" s="54" t="s">
        <v>3800</v>
      </c>
    </row>
    <row r="4" spans="1:31" ht="15" thickBot="1" x14ac:dyDescent="0.4"/>
    <row r="5" spans="1:31" ht="15" thickBot="1" x14ac:dyDescent="0.4">
      <c r="A5" s="56"/>
      <c r="B5" s="57"/>
      <c r="C5" s="58"/>
      <c r="D5" s="59"/>
      <c r="E5" s="60" t="s">
        <v>3801</v>
      </c>
      <c r="F5" s="61" t="s">
        <v>3801</v>
      </c>
      <c r="G5" s="263" t="s">
        <v>3802</v>
      </c>
      <c r="H5" s="264"/>
      <c r="I5" s="264"/>
      <c r="J5" s="264"/>
      <c r="K5" s="265"/>
      <c r="L5" s="234"/>
      <c r="M5" s="62" t="s">
        <v>3803</v>
      </c>
      <c r="N5" s="63" t="s">
        <v>3803</v>
      </c>
      <c r="O5" s="266" t="s">
        <v>3804</v>
      </c>
      <c r="P5" s="267"/>
      <c r="Q5" s="267"/>
      <c r="R5" s="267"/>
      <c r="S5" s="268"/>
      <c r="T5" s="64"/>
      <c r="U5" s="269" t="s">
        <v>3826</v>
      </c>
      <c r="V5" s="270"/>
      <c r="W5" s="281"/>
      <c r="X5" s="65"/>
      <c r="Y5" s="216"/>
      <c r="Z5" s="216"/>
    </row>
    <row r="6" spans="1:31" ht="41" thickBot="1" x14ac:dyDescent="0.4">
      <c r="A6" s="66" t="s">
        <v>3805</v>
      </c>
      <c r="B6" s="67" t="s">
        <v>3806</v>
      </c>
      <c r="C6" s="68"/>
      <c r="D6" s="271" t="s">
        <v>3807</v>
      </c>
      <c r="E6" s="69"/>
      <c r="F6" s="70"/>
      <c r="G6" s="273" t="s">
        <v>3808</v>
      </c>
      <c r="H6" s="274"/>
      <c r="I6" s="253" t="s">
        <v>3850</v>
      </c>
      <c r="J6" s="275" t="s">
        <v>3809</v>
      </c>
      <c r="K6" s="276"/>
      <c r="L6" s="253" t="s">
        <v>3851</v>
      </c>
      <c r="M6" s="71"/>
      <c r="N6" s="72"/>
      <c r="O6" s="277" t="s">
        <v>3810</v>
      </c>
      <c r="P6" s="278"/>
      <c r="Q6" s="258" t="s">
        <v>3852</v>
      </c>
      <c r="R6" s="279"/>
      <c r="S6" s="280"/>
      <c r="T6" s="73" t="s">
        <v>3811</v>
      </c>
      <c r="U6" s="269" t="s">
        <v>3812</v>
      </c>
      <c r="V6" s="270"/>
      <c r="W6" s="262" t="s">
        <v>3853</v>
      </c>
      <c r="X6" s="297" t="s">
        <v>3854</v>
      </c>
      <c r="Y6" s="298" t="s">
        <v>3839</v>
      </c>
      <c r="Z6" s="299"/>
    </row>
    <row r="7" spans="1:31" ht="35.5" customHeight="1" thickBot="1" x14ac:dyDescent="0.4">
      <c r="A7" s="74"/>
      <c r="B7" s="75"/>
      <c r="C7" s="76" t="s">
        <v>3813</v>
      </c>
      <c r="D7" s="272"/>
      <c r="E7" s="77" t="s">
        <v>3814</v>
      </c>
      <c r="F7" s="78" t="s">
        <v>3815</v>
      </c>
      <c r="G7" s="79"/>
      <c r="H7" s="80" t="s">
        <v>3816</v>
      </c>
      <c r="I7" s="244"/>
      <c r="J7" s="81"/>
      <c r="K7" s="82" t="s">
        <v>3816</v>
      </c>
      <c r="L7" s="244"/>
      <c r="M7" s="83" t="s">
        <v>3817</v>
      </c>
      <c r="N7" s="84" t="s">
        <v>3818</v>
      </c>
      <c r="O7" s="85"/>
      <c r="P7" s="86" t="s">
        <v>3816</v>
      </c>
      <c r="Q7" s="244"/>
      <c r="R7" s="221"/>
      <c r="S7" s="222" t="s">
        <v>3816</v>
      </c>
      <c r="T7" s="87" t="s">
        <v>3816</v>
      </c>
      <c r="U7" s="88"/>
      <c r="V7" s="89" t="s">
        <v>3816</v>
      </c>
      <c r="W7" s="282"/>
      <c r="X7" s="300">
        <f>SUM(X8,X12)</f>
        <v>354</v>
      </c>
      <c r="Y7" s="301">
        <f>SUM(Y8,Y14,Y15,Y13)</f>
        <v>210</v>
      </c>
      <c r="Z7" s="302">
        <f>Y7/X7</f>
        <v>0.59322033898305082</v>
      </c>
      <c r="AA7" s="219" t="s">
        <v>3840</v>
      </c>
      <c r="AB7" s="198"/>
      <c r="AC7" s="199" t="s">
        <v>3832</v>
      </c>
      <c r="AD7" s="198"/>
      <c r="AE7" s="200"/>
    </row>
    <row r="8" spans="1:31" ht="15" thickBot="1" x14ac:dyDescent="0.4">
      <c r="A8" s="90" t="s">
        <v>3819</v>
      </c>
      <c r="B8" s="91" t="s">
        <v>3827</v>
      </c>
      <c r="C8" s="92" t="s">
        <v>3820</v>
      </c>
      <c r="D8" s="93" t="s">
        <v>3821</v>
      </c>
      <c r="E8" s="94">
        <v>180</v>
      </c>
      <c r="F8" s="95">
        <f>SUM(F9:F11)</f>
        <v>276</v>
      </c>
      <c r="G8" s="96"/>
      <c r="H8" s="97">
        <f>SUM(H9:H11)</f>
        <v>247</v>
      </c>
      <c r="I8" s="245"/>
      <c r="J8" s="98"/>
      <c r="K8" s="99">
        <f>SUM(K9:K11)</f>
        <v>30</v>
      </c>
      <c r="L8" s="254"/>
      <c r="M8" s="100">
        <v>30</v>
      </c>
      <c r="N8" s="101">
        <f>SUM(N9:N11)</f>
        <v>38</v>
      </c>
      <c r="O8" s="102"/>
      <c r="P8" s="103">
        <f>SUM(P9:P11)</f>
        <v>38</v>
      </c>
      <c r="Q8" s="245"/>
      <c r="R8" s="223"/>
      <c r="S8" s="224">
        <f>SUM(S9:S11)</f>
        <v>0</v>
      </c>
      <c r="T8" s="235">
        <f>SUM(F8+N8)</f>
        <v>314</v>
      </c>
      <c r="U8" s="104"/>
      <c r="V8" s="105">
        <f>SUM(V9:V11)</f>
        <v>2</v>
      </c>
      <c r="W8" s="105"/>
      <c r="X8" s="106">
        <f>SUM(X9:X11)</f>
        <v>313</v>
      </c>
      <c r="Y8" s="217">
        <f>SUM(Y9:Y11)</f>
        <v>200</v>
      </c>
      <c r="Z8" s="287">
        <f>Y8/X8</f>
        <v>0.63897763578274758</v>
      </c>
      <c r="AA8" s="201"/>
      <c r="AB8" s="202"/>
      <c r="AC8" s="203"/>
      <c r="AD8" s="203"/>
      <c r="AE8" s="204"/>
    </row>
    <row r="9" spans="1:31" ht="15" thickBot="1" x14ac:dyDescent="0.4">
      <c r="A9" s="107"/>
      <c r="B9" s="108" t="s">
        <v>3822</v>
      </c>
      <c r="C9" s="109"/>
      <c r="D9" s="110" t="s">
        <v>3821</v>
      </c>
      <c r="E9" s="111"/>
      <c r="F9" s="112">
        <v>231</v>
      </c>
      <c r="G9" s="113"/>
      <c r="H9" s="114">
        <f>COUNTIFS(Rohdaten!DT2:DT389,1,Rohdaten!BA2:BA389,1)</f>
        <v>218</v>
      </c>
      <c r="I9" s="246">
        <f>COUNTIFS(Rohdaten!DT2:DT389,1,Rohdaten!BA2:BA389,1,Rohdaten!R2:R389,"open_access")</f>
        <v>134</v>
      </c>
      <c r="J9" s="259">
        <f>I9/H9</f>
        <v>0.61467889908256879</v>
      </c>
      <c r="K9" s="115">
        <f>COUNTIFS(Rohdaten!CS2:CS389,"1",Rohdaten!AT2:AT389,"1")</f>
        <v>14</v>
      </c>
      <c r="L9" s="255">
        <f>COUNTIFS(Rohdaten!CS2:CS389,"1",Rohdaten!AT2:AT389,"1",Rohdaten!R2:R389,"open_access")</f>
        <v>9</v>
      </c>
      <c r="M9" s="260">
        <f>L9/K9</f>
        <v>0.6428571428571429</v>
      </c>
      <c r="N9" s="116">
        <f>SUM(P9)</f>
        <v>14</v>
      </c>
      <c r="O9" s="117"/>
      <c r="P9" s="118">
        <f>COUNTIFS(Rohdaten!CS2:CS389,"1",Rohdaten!AL2:AL389,"1")</f>
        <v>14</v>
      </c>
      <c r="Q9" s="255">
        <f>COUNTIFS(Rohdaten!CS2:CS389,"1",Rohdaten!AL2:AL389,"1",Rohdaten!R2:R389,"open_access")</f>
        <v>13</v>
      </c>
      <c r="R9" s="261">
        <f>Q9/P9</f>
        <v>0.9285714285714286</v>
      </c>
      <c r="S9" s="225">
        <v>0</v>
      </c>
      <c r="T9" s="236">
        <f>SUM(F9+N9)</f>
        <v>245</v>
      </c>
      <c r="U9" s="121"/>
      <c r="V9" s="119">
        <v>0</v>
      </c>
      <c r="W9" s="119"/>
      <c r="X9" s="241">
        <f>SUM(T9:V9)-1</f>
        <v>244</v>
      </c>
      <c r="Y9" s="288">
        <f>SUM(Q9,L9,I9)</f>
        <v>156</v>
      </c>
      <c r="Z9" s="289">
        <f t="shared" ref="Z9:Z11" si="0">Y9/X9</f>
        <v>0.63934426229508201</v>
      </c>
      <c r="AA9" s="205" t="s">
        <v>3833</v>
      </c>
      <c r="AB9" s="206"/>
      <c r="AC9" s="207" t="s">
        <v>3834</v>
      </c>
      <c r="AD9" s="207"/>
      <c r="AE9" s="208"/>
    </row>
    <row r="10" spans="1:31" ht="15" thickBot="1" x14ac:dyDescent="0.4">
      <c r="A10" s="122"/>
      <c r="B10" s="123" t="s">
        <v>3823</v>
      </c>
      <c r="C10" s="124"/>
      <c r="D10" s="125" t="s">
        <v>3821</v>
      </c>
      <c r="E10" s="126"/>
      <c r="F10" s="127">
        <f>SUM(H10,K10)</f>
        <v>2</v>
      </c>
      <c r="G10" s="128"/>
      <c r="H10" s="129">
        <f>COUNTIFS(Rohdaten!DR2:DR389,1,Rohdaten!BA2:BA389,1)</f>
        <v>0</v>
      </c>
      <c r="I10" s="247">
        <v>0</v>
      </c>
      <c r="J10" s="259">
        <v>0</v>
      </c>
      <c r="K10" s="130">
        <f>COUNTIFS(Rohdaten!CR2:CR389,1,Rohdaten!AT2:AT389,1)</f>
        <v>2</v>
      </c>
      <c r="L10" s="256">
        <f>COUNTIFS(Rohdaten!CR2:CR389,1,Rohdaten!AT2:AT389,1,Rohdaten!R2:R389,"open_access")</f>
        <v>2</v>
      </c>
      <c r="M10" s="260">
        <f t="shared" ref="M10:M11" si="1">L10/K10</f>
        <v>1</v>
      </c>
      <c r="N10" s="131">
        <f>SUM(P10)</f>
        <v>2</v>
      </c>
      <c r="O10" s="132"/>
      <c r="P10" s="133">
        <f>COUNTIFS(Rohdaten!CR2:CR389,1,Rohdaten!AL2:AL389,1)</f>
        <v>2</v>
      </c>
      <c r="Q10" s="256">
        <f>COUNTIFS(Rohdaten!CR2:CR389,1,Rohdaten!AL2:AL389,1,Rohdaten!R2:R389,"open_access")</f>
        <v>0</v>
      </c>
      <c r="R10" s="261">
        <f t="shared" ref="R10:R11" si="2">Q10/P10</f>
        <v>0</v>
      </c>
      <c r="S10" s="226">
        <v>0</v>
      </c>
      <c r="T10" s="237"/>
      <c r="U10" s="136"/>
      <c r="V10" s="134">
        <v>0</v>
      </c>
      <c r="W10" s="134"/>
      <c r="X10" s="242">
        <f>SUM(V10,N10,F10)</f>
        <v>4</v>
      </c>
      <c r="Y10" s="288">
        <f t="shared" ref="Y10:Y15" si="3">SUM(Q10,L10,I10)</f>
        <v>2</v>
      </c>
      <c r="Z10" s="289">
        <f t="shared" si="0"/>
        <v>0.5</v>
      </c>
      <c r="AA10" s="205" t="s">
        <v>3835</v>
      </c>
      <c r="AB10" s="206"/>
      <c r="AC10" s="207" t="s">
        <v>3836</v>
      </c>
      <c r="AD10" s="207"/>
      <c r="AE10" s="208"/>
    </row>
    <row r="11" spans="1:31" ht="15" thickBot="1" x14ac:dyDescent="0.4">
      <c r="A11" s="137"/>
      <c r="B11" s="138" t="s">
        <v>3824</v>
      </c>
      <c r="C11" s="139"/>
      <c r="D11" s="140" t="s">
        <v>3821</v>
      </c>
      <c r="E11" s="141"/>
      <c r="F11" s="142">
        <f>SUM(H11,K11)</f>
        <v>43</v>
      </c>
      <c r="G11" s="143"/>
      <c r="H11" s="144">
        <f>COUNTIFS(Rohdaten!BA2:BA389,1,Rohdaten!CV2:CV389,1)+COUNTIFS(Rohdaten!BA2:BA389,1,Rohdaten!DF2:DF389,1)+COUNTIFS(Rohdaten!BA2:BA389,1,Rohdaten!DI2:DI389,1)+COUNTIFS(Rohdaten!BA2:BA389,1,Rohdaten!DM2:DM389,1)+COUNTIFS(Rohdaten!BA2:BA389,1,Rohdaten!DQ2:DQ389,1)</f>
        <v>29</v>
      </c>
      <c r="I11" s="248">
        <f>COUNTIFS(Rohdaten!BA2:BA389,1,Rohdaten!CV2:CV389,1,Rohdaten!R2:R389,"open_access")+COUNTIFS(Rohdaten!BA2:BA389,1,Rohdaten!DF2:DF389,1,Rohdaten!R2:R389,"open_access")+COUNTIFS(Rohdaten!BA2:BA389,1,Rohdaten!DI2:DI389,1,Rohdaten!R2:R389,"open_access")+COUNTIFS(Rohdaten!BA2:BA389,1,Rohdaten!DM2:DM389,1,Rohdaten!R2:R389,"open_access")+COUNTIFS(Rohdaten!BA2:BA389,1,Rohdaten!DQ2:DQ389,1,Rohdaten!R2:R389,"open_access")</f>
        <v>20</v>
      </c>
      <c r="J11" s="259">
        <f t="shared" ref="J11" si="4">I11/H11</f>
        <v>0.68965517241379315</v>
      </c>
      <c r="K11" s="145">
        <f>COUNTIFS(Rohdaten!AT2:AT389,1,Rohdaten!CV2:CV389,1)+COUNTIFS(Rohdaten!AT2:AT389,1,Rohdaten!DF2:DF389,1)+COUNTIFS(Rohdaten!AT2:AT389,1,Rohdaten!DI2:DI389,1)+COUNTIFS(Rohdaten!AT2:AT389,1,Rohdaten!DM2:DM389,1)+COUNTIFS(Rohdaten!AT2:AT389,1,Rohdaten!DQ2:DQ389,1)</f>
        <v>14</v>
      </c>
      <c r="L11" s="257">
        <f>COUNTIFS(Rohdaten!AT2:AT389,1,Rohdaten!CV2:CV389,1,Rohdaten!R2:R389,"open_access")+COUNTIFS(Rohdaten!AT2:AT389,1,Rohdaten!DF2:DF389,1,Rohdaten!R2:R389,"open_access")+COUNTIFS(Rohdaten!AT2:AT389,1,Rohdaten!DI2:DI389,1,Rohdaten!R2:R389,"open_access")+COUNTIFS(Rohdaten!AT2:AT389,1,Rohdaten!DM2:DM389,1,Rohdaten!R2:R389,"open_access")+COUNTIFS(Rohdaten!AT2:AT389,1,Rohdaten!DQ2:DQ389,1,Rohdaten!R2:R389,"open_access")</f>
        <v>10</v>
      </c>
      <c r="M11" s="260">
        <f t="shared" si="1"/>
        <v>0.7142857142857143</v>
      </c>
      <c r="N11" s="239">
        <f>SUM(P11)</f>
        <v>22</v>
      </c>
      <c r="O11" s="146"/>
      <c r="P11" s="147">
        <f>COUNTIFS(Rohdaten!AL2:AL389,1,Rohdaten!CV2:CV389,1)+COUNTIFS(Rohdaten!AL2:AL389,1,Rohdaten!DF2:DF389,1)+COUNTIFS(Rohdaten!AL2:AL389,1,Rohdaten!DI2:DI389,1)+COUNTIFS(Rohdaten!AL2:AL389,1,Rohdaten!DM2:DM389,1)+COUNTIFS(Rohdaten!AL2:AL389,1,Rohdaten!DQ2:DQ389,1)</f>
        <v>22</v>
      </c>
      <c r="Q11" s="257">
        <f>COUNTIFS(Rohdaten!AL2:AL389,1,Rohdaten!CV2:CV389,1,Rohdaten!R2:R389,"open_access")+COUNTIFS(Rohdaten!AL2:AL389,1,Rohdaten!DF2:DF389,1,Rohdaten!R2:R389,"open_access")+COUNTIFS(Rohdaten!AL2:AL389,1,Rohdaten!DI2:DI389,1,Rohdaten!R2:R389,"open_access")+COUNTIFS(Rohdaten!AL2:AL389,1,Rohdaten!DM2:DM389,1,Rohdaten!R2:R389,"open_access")+COUNTIFS(Rohdaten!AL2:AL389,1,Rohdaten!DQ2:DQ389,1,Rohdaten!R2:R389,"open_access")</f>
        <v>12</v>
      </c>
      <c r="R11" s="261">
        <f t="shared" si="2"/>
        <v>0.54545454545454541</v>
      </c>
      <c r="S11" s="227">
        <v>0</v>
      </c>
      <c r="T11" s="238"/>
      <c r="U11" s="149"/>
      <c r="V11" s="148">
        <v>2</v>
      </c>
      <c r="W11" s="285">
        <v>1</v>
      </c>
      <c r="X11" s="243">
        <f>SUM(V11,N11,F11)-2</f>
        <v>65</v>
      </c>
      <c r="Y11" s="290">
        <f t="shared" si="3"/>
        <v>42</v>
      </c>
      <c r="Z11" s="289">
        <f t="shared" si="0"/>
        <v>0.64615384615384619</v>
      </c>
      <c r="AA11" s="205" t="s">
        <v>3837</v>
      </c>
      <c r="AB11" s="206"/>
      <c r="AC11" s="240" t="s">
        <v>3846</v>
      </c>
      <c r="AD11" s="207"/>
      <c r="AE11" s="208"/>
    </row>
    <row r="12" spans="1:31" ht="15" thickBot="1" x14ac:dyDescent="0.4">
      <c r="A12" s="150" t="s">
        <v>3825</v>
      </c>
      <c r="B12" s="151" t="s">
        <v>3828</v>
      </c>
      <c r="C12" s="92" t="s">
        <v>3820</v>
      </c>
      <c r="D12" s="152" t="s">
        <v>3821</v>
      </c>
      <c r="E12" s="153">
        <v>3</v>
      </c>
      <c r="F12" s="154">
        <f>SUM(H12:K12)</f>
        <v>30</v>
      </c>
      <c r="G12" s="155"/>
      <c r="H12" s="156">
        <f>SUM(H13:H15)</f>
        <v>17</v>
      </c>
      <c r="I12" s="249"/>
      <c r="J12" s="157"/>
      <c r="K12" s="158">
        <f>SUM(K13:K15)</f>
        <v>13</v>
      </c>
      <c r="L12" s="249"/>
      <c r="M12" s="159">
        <v>2</v>
      </c>
      <c r="N12" s="160">
        <f>SUM(P12:S12)</f>
        <v>11</v>
      </c>
      <c r="O12" s="161"/>
      <c r="P12" s="162">
        <f>SUM(P13:P15)</f>
        <v>11</v>
      </c>
      <c r="Q12" s="249"/>
      <c r="R12" s="228"/>
      <c r="S12" s="229">
        <f>SUM(S13:S15)</f>
        <v>0</v>
      </c>
      <c r="T12" s="163">
        <f>SUM(F12+N12)</f>
        <v>41</v>
      </c>
      <c r="U12" s="164"/>
      <c r="V12" s="165">
        <f>SUM(V13:V15)</f>
        <v>0</v>
      </c>
      <c r="W12" s="165"/>
      <c r="X12" s="166">
        <f>SUM(T12+V12)</f>
        <v>41</v>
      </c>
      <c r="Y12" s="218"/>
      <c r="Z12" s="218"/>
      <c r="AA12" s="197" t="s">
        <v>3838</v>
      </c>
      <c r="AB12" s="209"/>
      <c r="AC12" s="210"/>
      <c r="AD12" s="210"/>
      <c r="AE12" s="211"/>
    </row>
    <row r="13" spans="1:31" ht="15" thickBot="1" x14ac:dyDescent="0.4">
      <c r="A13" s="167"/>
      <c r="B13" s="168" t="s">
        <v>3829</v>
      </c>
      <c r="C13" s="169"/>
      <c r="D13" s="110" t="s">
        <v>3821</v>
      </c>
      <c r="E13" s="111"/>
      <c r="F13" s="112">
        <f>SUM(H13,K13)</f>
        <v>4</v>
      </c>
      <c r="G13" s="170"/>
      <c r="H13" s="171">
        <f>COUNTIFS(Rohdaten!CW2:CW389,1,Rohdaten!BA2:BA389,1)</f>
        <v>1</v>
      </c>
      <c r="I13" s="250">
        <f>COUNTIFS(Rohdaten!CW2:CW389,1,Rohdaten!BA2:BA389,1,Rohdaten!R2:R389,"open_access")</f>
        <v>0</v>
      </c>
      <c r="J13" s="293">
        <f>I13/H13</f>
        <v>0</v>
      </c>
      <c r="K13" s="172">
        <f>COUNTIFS(Rohdaten!CW2:CW389,1,Rohdaten!AT2:AT389,1)</f>
        <v>3</v>
      </c>
      <c r="L13" s="250">
        <f>COUNTIFS(Rohdaten!CW2:CW389,1,Rohdaten!AT2:AT389,1,Rohdaten!R2:R389,"open_access")</f>
        <v>0</v>
      </c>
      <c r="M13" s="295">
        <f>L13/K13</f>
        <v>0</v>
      </c>
      <c r="N13" s="116">
        <f>SUM(P13:S13)</f>
        <v>3</v>
      </c>
      <c r="O13" s="173"/>
      <c r="P13" s="174">
        <f>COUNTIFS(Rohdaten!CW2:CW389,1,Rohdaten!AT2:AT389,1)</f>
        <v>3</v>
      </c>
      <c r="Q13" s="250">
        <f>COUNTIFS(Rohdaten!CW2:CW389,1,Rohdaten!AT2:AT389,1,Rohdaten!R2:R389,"open_access")</f>
        <v>0</v>
      </c>
      <c r="R13" s="294">
        <f>Q13/P13</f>
        <v>0</v>
      </c>
      <c r="S13" s="230">
        <v>0</v>
      </c>
      <c r="T13" s="120"/>
      <c r="U13" s="175"/>
      <c r="V13" s="174">
        <v>0</v>
      </c>
      <c r="W13" s="174"/>
      <c r="X13" s="241">
        <f>SUM(F13,N13)</f>
        <v>7</v>
      </c>
      <c r="Y13" s="296">
        <f t="shared" si="3"/>
        <v>0</v>
      </c>
      <c r="Z13" s="286">
        <f>Y13/X13</f>
        <v>0</v>
      </c>
      <c r="AA13" s="205" t="s">
        <v>3848</v>
      </c>
      <c r="AB13" s="206"/>
      <c r="AC13" s="207" t="s">
        <v>3847</v>
      </c>
      <c r="AD13" s="207"/>
      <c r="AE13" s="208"/>
    </row>
    <row r="14" spans="1:31" ht="15" thickBot="1" x14ac:dyDescent="0.4">
      <c r="A14" s="176"/>
      <c r="B14" s="177" t="s">
        <v>3830</v>
      </c>
      <c r="C14" s="178"/>
      <c r="D14" s="125" t="s">
        <v>3821</v>
      </c>
      <c r="E14" s="126"/>
      <c r="F14" s="112">
        <f>SUM(H14,K14)</f>
        <v>21</v>
      </c>
      <c r="G14" s="179"/>
      <c r="H14" s="180">
        <f>COUNTIFS(Rohdaten!CT2:CT389,1,Rohdaten!BA2:BA389,1)</f>
        <v>14</v>
      </c>
      <c r="I14" s="251">
        <f>COUNTIFS(Rohdaten!CT2:CT389,1,Rohdaten!BA2:BA389,1,Rohdaten!R2:R389,"open_access")</f>
        <v>5</v>
      </c>
      <c r="J14" s="293">
        <f t="shared" ref="J14:J15" si="5">I14/H14</f>
        <v>0.35714285714285715</v>
      </c>
      <c r="K14" s="181">
        <f>COUNTIFS(Rohdaten!CT2:CT389,1,Rohdaten!AT2:AT389,1)</f>
        <v>7</v>
      </c>
      <c r="L14" s="251">
        <f>COUNTIFS(Rohdaten!CT2:CT389,1,Rohdaten!AT2:AT389,1,Rohdaten!R2:R389,"open_access")</f>
        <v>1</v>
      </c>
      <c r="M14" s="295">
        <f t="shared" ref="M14:M15" si="6">L14/K14</f>
        <v>0.14285714285714285</v>
      </c>
      <c r="N14" s="131">
        <f>SUM(P14,S14)</f>
        <v>7</v>
      </c>
      <c r="O14" s="182"/>
      <c r="P14" s="183">
        <f>COUNTIFS(Rohdaten!CT2:CT389,1,Rohdaten!AL2:AL389,1)</f>
        <v>7</v>
      </c>
      <c r="Q14" s="251">
        <f>COUNTIFS(Rohdaten!CT2:CT389,1,Rohdaten!AL2:AL389,1,Rohdaten!R2:R389,"open_access")</f>
        <v>3</v>
      </c>
      <c r="R14" s="294">
        <f t="shared" ref="R14:R15" si="7">Q14/P14</f>
        <v>0.42857142857142855</v>
      </c>
      <c r="S14" s="231">
        <v>0</v>
      </c>
      <c r="T14" s="135"/>
      <c r="U14" s="184"/>
      <c r="V14" s="183">
        <v>0</v>
      </c>
      <c r="W14" s="283"/>
      <c r="X14" s="241">
        <f>SUM(F14,N14)</f>
        <v>28</v>
      </c>
      <c r="Y14" s="296">
        <f>SUM(Q14,L14,I14)</f>
        <v>9</v>
      </c>
      <c r="Z14" s="286">
        <f t="shared" ref="Z14:Z15" si="8">Y14/X14</f>
        <v>0.32142857142857145</v>
      </c>
      <c r="AA14" s="205" t="s">
        <v>3844</v>
      </c>
      <c r="AB14" s="206"/>
      <c r="AC14" s="207" t="s">
        <v>3845</v>
      </c>
      <c r="AD14" s="207"/>
      <c r="AE14" s="208"/>
    </row>
    <row r="15" spans="1:31" ht="27.5" thickBot="1" x14ac:dyDescent="0.4">
      <c r="A15" s="185"/>
      <c r="B15" s="186" t="s">
        <v>3831</v>
      </c>
      <c r="C15" s="187"/>
      <c r="D15" s="140" t="s">
        <v>3821</v>
      </c>
      <c r="E15" s="188"/>
      <c r="F15" s="112">
        <f>SUM(H15,K15)</f>
        <v>5</v>
      </c>
      <c r="G15" s="189"/>
      <c r="H15" s="190">
        <f>COUNTIFS(Rohdaten!DH2:DH389,1,Rohdaten!BA2:BA389,1)</f>
        <v>2</v>
      </c>
      <c r="I15" s="252">
        <f>COUNTIFS(Rohdaten!DH2:DH389,1,Rohdaten!BA2:BA389,1,Rohdaten!R2:R389,"open_access")</f>
        <v>0</v>
      </c>
      <c r="J15" s="293">
        <f t="shared" si="5"/>
        <v>0</v>
      </c>
      <c r="K15" s="191">
        <f>COUNTIFS(Rohdaten!DH2:DH389,1,Rohdaten!AT2:AT389,1)</f>
        <v>3</v>
      </c>
      <c r="L15" s="252">
        <f>COUNTIFS(Rohdaten!DH2:DH389,1,Rohdaten!AT2:AT389,1,Rohdaten!R2:R389,"open_access")</f>
        <v>1</v>
      </c>
      <c r="M15" s="295">
        <f t="shared" si="6"/>
        <v>0.33333333333333331</v>
      </c>
      <c r="N15" s="192">
        <f t="shared" ref="N14:N15" si="9">SUM(P15:S15)</f>
        <v>1</v>
      </c>
      <c r="O15" s="193"/>
      <c r="P15" s="194">
        <f>COUNTIFS(Rohdaten!DH2:DH389,1,Rohdaten!AL2:AL389,1)</f>
        <v>1</v>
      </c>
      <c r="Q15" s="252">
        <f>COUNTIFS(Rohdaten!DH2:DH389,1,Rohdaten!AL2:AL389,1,Rohdaten!R2:R389,"open_access")</f>
        <v>0</v>
      </c>
      <c r="R15" s="294">
        <f t="shared" si="7"/>
        <v>0</v>
      </c>
      <c r="S15" s="232">
        <v>0</v>
      </c>
      <c r="T15" s="195"/>
      <c r="U15" s="196"/>
      <c r="V15" s="194">
        <v>0</v>
      </c>
      <c r="W15" s="284"/>
      <c r="X15" s="241">
        <f>SUM(F15,N15)</f>
        <v>6</v>
      </c>
      <c r="Y15" s="296">
        <f t="shared" si="3"/>
        <v>1</v>
      </c>
      <c r="Z15" s="286">
        <f t="shared" si="8"/>
        <v>0.16666666666666666</v>
      </c>
      <c r="AA15" s="212" t="s">
        <v>3842</v>
      </c>
      <c r="AB15" s="213"/>
      <c r="AC15" s="214" t="s">
        <v>3843</v>
      </c>
      <c r="AD15" s="214"/>
      <c r="AE15" s="215"/>
    </row>
    <row r="17" spans="2:27" x14ac:dyDescent="0.35">
      <c r="B17" s="233" t="s">
        <v>3849</v>
      </c>
      <c r="C17" s="31"/>
      <c r="D17" s="31"/>
      <c r="E17" s="31"/>
      <c r="F17" s="31"/>
      <c r="G17" s="31"/>
      <c r="H17" s="31">
        <f>COUNTIFS(Rohdaten!DD2:DD389,1,Rohdaten!BA2:BA389,1)</f>
        <v>5</v>
      </c>
      <c r="I17" s="31">
        <f>COUNTIFS(Rohdaten!DD2:DD389,1,Rohdaten!BA2:BA389,1,Rohdaten!R2:R389,"open_access")</f>
        <v>3</v>
      </c>
      <c r="J17" s="292">
        <f>I17/H17</f>
        <v>0.6</v>
      </c>
      <c r="K17" s="31">
        <f>COUNTIFS(Rohdaten!DD2:DD389,1,Rohdaten!AT2:AT389,1)</f>
        <v>0</v>
      </c>
      <c r="L17" s="31"/>
      <c r="M17" s="31"/>
      <c r="N17" s="31">
        <f>COUNTIFS(Rohdaten!DD2:DD389,1,Rohdaten!AL2:AL389,1)</f>
        <v>0</v>
      </c>
      <c r="O17" s="31"/>
      <c r="P17" s="31"/>
      <c r="Q17" s="31"/>
      <c r="R17" s="31"/>
      <c r="S17" s="31"/>
      <c r="T17" s="31"/>
      <c r="U17" s="31"/>
      <c r="V17" s="31"/>
      <c r="W17" s="31"/>
      <c r="X17" s="31">
        <v>5</v>
      </c>
      <c r="Y17" s="31"/>
      <c r="Z17" s="31"/>
      <c r="AA17" s="206"/>
    </row>
  </sheetData>
  <mergeCells count="10">
    <mergeCell ref="Y6:Z6"/>
    <mergeCell ref="G5:K5"/>
    <mergeCell ref="O5:S5"/>
    <mergeCell ref="U5:V5"/>
    <mergeCell ref="D6:D7"/>
    <mergeCell ref="G6:H6"/>
    <mergeCell ref="J6:K6"/>
    <mergeCell ref="O6:P6"/>
    <mergeCell ref="R6:S6"/>
    <mergeCell ref="U6:V6"/>
  </mergeCells>
  <pageMargins left="0.7" right="0.7" top="0.78740157499999996" bottom="0.78740157499999996" header="0.3" footer="0.3"/>
  <pageSetup paperSize="9"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topLeftCell="C1" zoomScale="70" zoomScaleNormal="70" workbookViewId="0">
      <selection activeCell="F12" sqref="F12"/>
    </sheetView>
  </sheetViews>
  <sheetFormatPr baseColWidth="10" defaultRowHeight="14.5" x14ac:dyDescent="0.35"/>
  <cols>
    <col min="5" max="5" width="51.54296875" customWidth="1"/>
    <col min="6" max="6" width="26.90625" customWidth="1"/>
  </cols>
  <sheetData>
    <row r="1" spans="1:129" ht="116"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9" t="s">
        <v>32</v>
      </c>
      <c r="AH1" s="9" t="s">
        <v>33</v>
      </c>
      <c r="AI1" s="9" t="s">
        <v>34</v>
      </c>
      <c r="AJ1" s="9" t="s">
        <v>35</v>
      </c>
      <c r="AK1" s="10" t="s">
        <v>3783</v>
      </c>
      <c r="AL1" s="11" t="s">
        <v>3784</v>
      </c>
      <c r="AM1" s="6" t="s">
        <v>36</v>
      </c>
      <c r="AN1" s="6" t="s">
        <v>37</v>
      </c>
      <c r="AO1" s="6" t="s">
        <v>38</v>
      </c>
      <c r="AP1" s="6" t="s">
        <v>39</v>
      </c>
      <c r="AQ1" s="6" t="s">
        <v>40</v>
      </c>
      <c r="AR1" s="6" t="s">
        <v>41</v>
      </c>
      <c r="AS1" s="7" t="s">
        <v>3781</v>
      </c>
      <c r="AT1" s="8" t="s">
        <v>3782</v>
      </c>
      <c r="AU1" s="3" t="s">
        <v>42</v>
      </c>
      <c r="AV1" s="3" t="s">
        <v>43</v>
      </c>
      <c r="AW1" s="3" t="s">
        <v>44</v>
      </c>
      <c r="AX1" s="3" t="s">
        <v>45</v>
      </c>
      <c r="AY1" s="3" t="s">
        <v>46</v>
      </c>
      <c r="AZ1" s="4" t="s">
        <v>3777</v>
      </c>
      <c r="BA1" s="5" t="s">
        <v>3778</v>
      </c>
      <c r="BB1" s="12" t="s">
        <v>3779</v>
      </c>
      <c r="BC1" s="13" t="s">
        <v>3780</v>
      </c>
      <c r="BD1" s="14" t="s">
        <v>47</v>
      </c>
      <c r="BE1" s="14" t="s">
        <v>48</v>
      </c>
      <c r="BF1" s="14" t="s">
        <v>49</v>
      </c>
      <c r="BG1" s="14" t="s">
        <v>50</v>
      </c>
      <c r="BH1" s="14" t="s">
        <v>51</v>
      </c>
      <c r="BI1" s="14" t="s">
        <v>52</v>
      </c>
      <c r="BJ1" s="14" t="s">
        <v>53</v>
      </c>
      <c r="BK1" s="14" t="s">
        <v>54</v>
      </c>
      <c r="BL1" s="14" t="s">
        <v>55</v>
      </c>
      <c r="BM1" s="14" t="s">
        <v>56</v>
      </c>
      <c r="BN1" s="14" t="s">
        <v>57</v>
      </c>
      <c r="BO1" s="14" t="s">
        <v>58</v>
      </c>
      <c r="BP1" s="14" t="s">
        <v>59</v>
      </c>
      <c r="BQ1" s="14" t="s">
        <v>60</v>
      </c>
      <c r="BR1" s="14" t="s">
        <v>61</v>
      </c>
      <c r="BS1" s="14" t="s">
        <v>62</v>
      </c>
      <c r="BT1" s="14" t="s">
        <v>63</v>
      </c>
      <c r="BU1" s="14" t="s">
        <v>64</v>
      </c>
      <c r="BV1" s="14" t="s">
        <v>65</v>
      </c>
      <c r="BW1" s="14" t="s">
        <v>66</v>
      </c>
      <c r="BX1" s="14" t="s">
        <v>67</v>
      </c>
      <c r="BY1" s="14" t="s">
        <v>68</v>
      </c>
      <c r="BZ1" s="14" t="s">
        <v>69</v>
      </c>
      <c r="CA1" s="14" t="s">
        <v>70</v>
      </c>
      <c r="CB1" s="14" t="s">
        <v>71</v>
      </c>
      <c r="CC1" s="14" t="s">
        <v>72</v>
      </c>
      <c r="CD1" s="14" t="s">
        <v>73</v>
      </c>
      <c r="CE1" s="14" t="s">
        <v>74</v>
      </c>
      <c r="CF1" s="14" t="s">
        <v>75</v>
      </c>
      <c r="CG1" s="14" t="s">
        <v>76</v>
      </c>
      <c r="CH1" s="14" t="s">
        <v>77</v>
      </c>
      <c r="CI1" s="14" t="s">
        <v>78</v>
      </c>
      <c r="CJ1" s="14" t="s">
        <v>79</v>
      </c>
      <c r="CK1" s="14" t="s">
        <v>80</v>
      </c>
      <c r="CL1" s="14" t="s">
        <v>81</v>
      </c>
      <c r="CM1" s="14" t="s">
        <v>82</v>
      </c>
      <c r="CN1" s="14" t="s">
        <v>83</v>
      </c>
      <c r="CO1" s="14" t="s">
        <v>84</v>
      </c>
      <c r="CP1" s="14" t="s">
        <v>85</v>
      </c>
      <c r="CQ1" s="15" t="s">
        <v>86</v>
      </c>
      <c r="CR1" s="16" t="s">
        <v>87</v>
      </c>
      <c r="CS1" s="17" t="s">
        <v>88</v>
      </c>
      <c r="CT1" s="16" t="s">
        <v>89</v>
      </c>
      <c r="CU1" s="16" t="s">
        <v>90</v>
      </c>
      <c r="CV1" s="16" t="s">
        <v>91</v>
      </c>
      <c r="CW1" s="15" t="s">
        <v>92</v>
      </c>
      <c r="CX1" s="16" t="s">
        <v>93</v>
      </c>
      <c r="CY1" s="16" t="s">
        <v>94</v>
      </c>
      <c r="CZ1" s="15" t="s">
        <v>95</v>
      </c>
      <c r="DA1" s="16" t="s">
        <v>96</v>
      </c>
      <c r="DB1" s="16" t="s">
        <v>97</v>
      </c>
      <c r="DC1" s="15" t="s">
        <v>98</v>
      </c>
      <c r="DD1" s="16" t="s">
        <v>99</v>
      </c>
      <c r="DE1" s="16" t="s">
        <v>100</v>
      </c>
      <c r="DF1" s="16" t="s">
        <v>101</v>
      </c>
      <c r="DG1" s="15" t="s">
        <v>102</v>
      </c>
      <c r="DH1" s="15" t="s">
        <v>103</v>
      </c>
      <c r="DI1" s="15" t="s">
        <v>104</v>
      </c>
      <c r="DJ1" s="16" t="s">
        <v>105</v>
      </c>
      <c r="DK1" s="16" t="s">
        <v>106</v>
      </c>
      <c r="DL1" s="16" t="s">
        <v>107</v>
      </c>
      <c r="DM1" s="15" t="s">
        <v>108</v>
      </c>
      <c r="DN1" s="16" t="s">
        <v>109</v>
      </c>
      <c r="DO1" s="16" t="s">
        <v>110</v>
      </c>
      <c r="DP1" s="16" t="s">
        <v>111</v>
      </c>
      <c r="DQ1" s="15" t="s">
        <v>112</v>
      </c>
      <c r="DR1" s="18" t="s">
        <v>3785</v>
      </c>
      <c r="DS1" s="18" t="s">
        <v>3786</v>
      </c>
      <c r="DT1" s="17" t="s">
        <v>3787</v>
      </c>
      <c r="DU1" s="18" t="s">
        <v>3788</v>
      </c>
      <c r="DV1" s="18" t="s">
        <v>3789</v>
      </c>
      <c r="DW1" s="18" t="s">
        <v>3790</v>
      </c>
      <c r="DX1" s="18" t="s">
        <v>3791</v>
      </c>
      <c r="DY1" s="18" t="s">
        <v>3792</v>
      </c>
    </row>
    <row r="2" spans="1:129" x14ac:dyDescent="0.35">
      <c r="A2">
        <v>2670</v>
      </c>
      <c r="B2" t="s">
        <v>244</v>
      </c>
      <c r="C2" t="s">
        <v>2876</v>
      </c>
      <c r="D2" t="s">
        <v>2877</v>
      </c>
      <c r="E2" t="s">
        <v>2878</v>
      </c>
      <c r="F2" t="s">
        <v>2879</v>
      </c>
      <c r="G2" t="s">
        <v>2880</v>
      </c>
      <c r="H2" t="s">
        <v>2881</v>
      </c>
      <c r="I2">
        <v>2021</v>
      </c>
      <c r="J2" t="s">
        <v>2882</v>
      </c>
      <c r="K2" t="s">
        <v>432</v>
      </c>
      <c r="L2">
        <v>5060</v>
      </c>
      <c r="M2">
        <v>4</v>
      </c>
      <c r="N2" t="s">
        <v>2883</v>
      </c>
      <c r="O2" t="s">
        <v>434</v>
      </c>
      <c r="P2" t="s">
        <v>123</v>
      </c>
      <c r="Q2" t="s">
        <v>2884</v>
      </c>
      <c r="R2" t="s">
        <v>125</v>
      </c>
      <c r="S2" t="s">
        <v>126</v>
      </c>
      <c r="T2" t="s">
        <v>127</v>
      </c>
      <c r="U2" s="19" t="s">
        <v>2885</v>
      </c>
      <c r="V2">
        <v>1</v>
      </c>
      <c r="W2">
        <v>0</v>
      </c>
      <c r="X2">
        <v>0</v>
      </c>
      <c r="Y2">
        <v>0</v>
      </c>
      <c r="Z2">
        <v>0</v>
      </c>
      <c r="AA2">
        <v>0</v>
      </c>
      <c r="AB2">
        <v>0</v>
      </c>
      <c r="AC2">
        <v>0</v>
      </c>
      <c r="AD2">
        <v>0</v>
      </c>
      <c r="AE2">
        <v>0</v>
      </c>
      <c r="AF2">
        <v>0</v>
      </c>
      <c r="AG2" s="28">
        <v>0</v>
      </c>
      <c r="AH2" s="28">
        <v>0</v>
      </c>
      <c r="AI2" s="28">
        <v>0</v>
      </c>
      <c r="AJ2" s="28">
        <v>0</v>
      </c>
      <c r="AK2" s="29">
        <f t="shared" ref="AK2:AK18" si="0">SUM(AG2:AJ2)</f>
        <v>0</v>
      </c>
      <c r="AL2" s="30">
        <f t="shared" ref="AL2:AL18" si="1">IF((SUM(AG2:AJ2)&gt;=1),1,0)</f>
        <v>0</v>
      </c>
      <c r="AM2" s="27">
        <v>0</v>
      </c>
      <c r="AN2" s="27">
        <v>0</v>
      </c>
      <c r="AO2" s="27">
        <v>0</v>
      </c>
      <c r="AP2" s="27">
        <v>0</v>
      </c>
      <c r="AQ2" s="27">
        <v>0</v>
      </c>
      <c r="AR2" s="27">
        <v>0</v>
      </c>
      <c r="AS2" s="31">
        <f t="shared" ref="AS2:AS18" si="2">SUM(AM2:AR2)</f>
        <v>0</v>
      </c>
      <c r="AT2" s="32">
        <f t="shared" ref="AT2:AT18" si="3">IF((SUM(AM2:AR2)&gt;=1),1,0)</f>
        <v>0</v>
      </c>
      <c r="AU2" s="24">
        <v>0</v>
      </c>
      <c r="AV2" s="24">
        <v>0</v>
      </c>
      <c r="AW2" s="24">
        <v>0</v>
      </c>
      <c r="AX2" s="24">
        <v>0</v>
      </c>
      <c r="AY2" s="24">
        <v>0</v>
      </c>
      <c r="AZ2" s="25">
        <f t="shared" ref="AZ2:AZ18" si="4">SUM(AU2:AY2)</f>
        <v>0</v>
      </c>
      <c r="BA2" s="26">
        <f t="shared" ref="BA2:BA18" si="5">IF((SUM(AU2:AY2)&gt;=1),1,0)</f>
        <v>0</v>
      </c>
      <c r="BB2" s="23">
        <f t="shared" ref="BB2:BB18" si="6">SUM(AG2:AJ2,AM2:AR2,AU2:AY2)</f>
        <v>0</v>
      </c>
      <c r="BC2" s="20">
        <f t="shared" ref="BC2:BC18" si="7">IF((SUM(AG2:AJ2,AM2:AR2,AU2:AY2)&gt;=1),1,0)</f>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s="21">
        <v>1</v>
      </c>
      <c r="CR2" s="22">
        <v>0</v>
      </c>
      <c r="CS2" s="20">
        <v>1</v>
      </c>
      <c r="CT2" s="22">
        <v>0</v>
      </c>
      <c r="CU2" s="22">
        <v>0</v>
      </c>
      <c r="CV2" s="22">
        <v>0</v>
      </c>
      <c r="CW2" s="21">
        <v>0</v>
      </c>
      <c r="CX2" s="22">
        <v>0</v>
      </c>
      <c r="CY2" s="22">
        <v>0</v>
      </c>
      <c r="CZ2" s="21">
        <v>0</v>
      </c>
      <c r="DA2" s="22">
        <v>0</v>
      </c>
      <c r="DB2" s="22">
        <v>0</v>
      </c>
      <c r="DC2" s="21">
        <v>0</v>
      </c>
      <c r="DD2" s="22">
        <v>0</v>
      </c>
      <c r="DE2" s="22">
        <v>0</v>
      </c>
      <c r="DF2" s="22">
        <v>0</v>
      </c>
      <c r="DG2" s="21">
        <v>0</v>
      </c>
      <c r="DH2" s="21">
        <v>0</v>
      </c>
      <c r="DI2" s="21">
        <v>0</v>
      </c>
      <c r="DJ2" s="22">
        <v>0</v>
      </c>
      <c r="DK2" s="22">
        <v>0</v>
      </c>
      <c r="DL2" s="22">
        <v>0</v>
      </c>
      <c r="DM2" s="21">
        <v>0</v>
      </c>
      <c r="DN2" s="22">
        <v>0</v>
      </c>
      <c r="DO2" s="22">
        <v>0</v>
      </c>
      <c r="DP2" s="22">
        <v>0</v>
      </c>
      <c r="DQ2" s="21">
        <v>0</v>
      </c>
      <c r="DR2" s="19">
        <f t="shared" ref="DR2:DR18" si="8">IF(OR(CR2&gt;0,CX2&gt;0),1,0)</f>
        <v>0</v>
      </c>
      <c r="DS2" s="19">
        <f t="shared" ref="DS2:DS18" si="9">CV2</f>
        <v>0</v>
      </c>
      <c r="DT2" s="20">
        <f t="shared" ref="DT2:DT18" si="10">CS2</f>
        <v>1</v>
      </c>
      <c r="DU2" s="19">
        <f t="shared" ref="DU2:DU18" si="11">CT2</f>
        <v>0</v>
      </c>
      <c r="DV2" s="19">
        <f t="shared" ref="DV2:DV18" si="12">CY2</f>
        <v>0</v>
      </c>
      <c r="DW2" s="19">
        <f t="shared" ref="DW2:DW18" si="13">IF(OR(DA2&gt;0,DE2&gt;0,DH2&gt;0), 1,0)</f>
        <v>0</v>
      </c>
      <c r="DX2" s="19">
        <f t="shared" ref="DX2:DX18" si="14">IF(OR(DK2&gt;0,DL2&gt;0), 1,0)</f>
        <v>0</v>
      </c>
      <c r="DY2" s="19">
        <f t="shared" ref="DY2:DY18" si="15">IF(OR(DN2&gt;0,DP2&gt;0),1,0)</f>
        <v>0</v>
      </c>
    </row>
    <row r="3" spans="1:129" x14ac:dyDescent="0.35">
      <c r="A3">
        <v>2509</v>
      </c>
      <c r="B3" t="s">
        <v>244</v>
      </c>
      <c r="C3" t="s">
        <v>1516</v>
      </c>
      <c r="D3" t="s">
        <v>1517</v>
      </c>
      <c r="E3" t="s">
        <v>1518</v>
      </c>
      <c r="F3" t="s">
        <v>1519</v>
      </c>
      <c r="G3" t="s">
        <v>1520</v>
      </c>
      <c r="H3" t="s">
        <v>1420</v>
      </c>
      <c r="I3">
        <v>2021</v>
      </c>
      <c r="J3" t="s">
        <v>1521</v>
      </c>
      <c r="K3" t="s">
        <v>1522</v>
      </c>
      <c r="L3">
        <v>295</v>
      </c>
      <c r="N3">
        <v>113082</v>
      </c>
      <c r="O3" t="s">
        <v>182</v>
      </c>
      <c r="P3" t="s">
        <v>123</v>
      </c>
      <c r="Q3" t="s">
        <v>1523</v>
      </c>
      <c r="R3" t="s">
        <v>140</v>
      </c>
      <c r="S3" t="s">
        <v>126</v>
      </c>
      <c r="T3" t="s">
        <v>127</v>
      </c>
      <c r="U3" s="19" t="s">
        <v>1524</v>
      </c>
      <c r="V3">
        <v>0</v>
      </c>
      <c r="W3">
        <v>0</v>
      </c>
      <c r="X3">
        <v>0</v>
      </c>
      <c r="Y3">
        <v>0</v>
      </c>
      <c r="Z3">
        <v>0</v>
      </c>
      <c r="AA3">
        <v>0</v>
      </c>
      <c r="AB3">
        <v>0</v>
      </c>
      <c r="AC3">
        <v>0</v>
      </c>
      <c r="AD3">
        <v>0</v>
      </c>
      <c r="AE3">
        <v>0</v>
      </c>
      <c r="AF3">
        <v>0</v>
      </c>
      <c r="AG3" s="28">
        <v>0</v>
      </c>
      <c r="AH3" s="28">
        <v>0</v>
      </c>
      <c r="AI3" s="28">
        <v>0</v>
      </c>
      <c r="AJ3" s="28">
        <v>0</v>
      </c>
      <c r="AK3" s="29">
        <f t="shared" si="0"/>
        <v>0</v>
      </c>
      <c r="AL3" s="30">
        <f t="shared" si="1"/>
        <v>0</v>
      </c>
      <c r="AM3" s="27">
        <v>0</v>
      </c>
      <c r="AN3" s="27">
        <v>0</v>
      </c>
      <c r="AO3" s="27">
        <v>0</v>
      </c>
      <c r="AP3" s="27">
        <v>0</v>
      </c>
      <c r="AQ3" s="27">
        <v>0</v>
      </c>
      <c r="AR3" s="27">
        <v>0</v>
      </c>
      <c r="AS3" s="31">
        <f t="shared" si="2"/>
        <v>0</v>
      </c>
      <c r="AT3" s="32">
        <f t="shared" si="3"/>
        <v>0</v>
      </c>
      <c r="AU3" s="24">
        <v>0</v>
      </c>
      <c r="AV3" s="24">
        <v>0</v>
      </c>
      <c r="AW3" s="24">
        <v>0</v>
      </c>
      <c r="AX3" s="24">
        <v>0</v>
      </c>
      <c r="AY3" s="24">
        <v>0</v>
      </c>
      <c r="AZ3" s="25">
        <f t="shared" si="4"/>
        <v>0</v>
      </c>
      <c r="BA3" s="26">
        <f t="shared" si="5"/>
        <v>0</v>
      </c>
      <c r="BB3" s="23">
        <f t="shared" si="6"/>
        <v>0</v>
      </c>
      <c r="BC3" s="20">
        <f t="shared" si="7"/>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s="21">
        <v>1</v>
      </c>
      <c r="CR3" s="22">
        <v>0</v>
      </c>
      <c r="CS3" s="20">
        <v>1</v>
      </c>
      <c r="CT3" s="22">
        <v>0</v>
      </c>
      <c r="CU3" s="22">
        <v>0</v>
      </c>
      <c r="CV3" s="22">
        <v>0</v>
      </c>
      <c r="CW3" s="21">
        <v>0</v>
      </c>
      <c r="CX3" s="22">
        <v>0</v>
      </c>
      <c r="CY3" s="22">
        <v>0</v>
      </c>
      <c r="CZ3" s="21">
        <v>0</v>
      </c>
      <c r="DA3" s="22">
        <v>0</v>
      </c>
      <c r="DB3" s="22">
        <v>0</v>
      </c>
      <c r="DC3" s="21">
        <v>0</v>
      </c>
      <c r="DD3" s="22">
        <v>0</v>
      </c>
      <c r="DE3" s="22">
        <v>0</v>
      </c>
      <c r="DF3" s="22">
        <v>0</v>
      </c>
      <c r="DG3" s="21">
        <v>0</v>
      </c>
      <c r="DH3" s="21">
        <v>0</v>
      </c>
      <c r="DI3" s="21">
        <v>0</v>
      </c>
      <c r="DJ3" s="22">
        <v>0</v>
      </c>
      <c r="DK3" s="22">
        <v>0</v>
      </c>
      <c r="DL3" s="22">
        <v>0</v>
      </c>
      <c r="DM3" s="21">
        <v>0</v>
      </c>
      <c r="DN3" s="22">
        <v>0</v>
      </c>
      <c r="DO3" s="22">
        <v>0</v>
      </c>
      <c r="DP3" s="22">
        <v>0</v>
      </c>
      <c r="DQ3" s="21">
        <v>0</v>
      </c>
      <c r="DR3" s="19">
        <f t="shared" si="8"/>
        <v>0</v>
      </c>
      <c r="DS3" s="19">
        <f t="shared" si="9"/>
        <v>0</v>
      </c>
      <c r="DT3" s="20">
        <f t="shared" si="10"/>
        <v>1</v>
      </c>
      <c r="DU3" s="19">
        <f t="shared" si="11"/>
        <v>0</v>
      </c>
      <c r="DV3" s="19">
        <f t="shared" si="12"/>
        <v>0</v>
      </c>
      <c r="DW3" s="19">
        <f t="shared" si="13"/>
        <v>0</v>
      </c>
      <c r="DX3" s="19">
        <f t="shared" si="14"/>
        <v>0</v>
      </c>
      <c r="DY3" s="19">
        <f t="shared" si="15"/>
        <v>0</v>
      </c>
    </row>
    <row r="4" spans="1:129" x14ac:dyDescent="0.35">
      <c r="A4">
        <v>2572</v>
      </c>
      <c r="B4" t="s">
        <v>244</v>
      </c>
      <c r="C4" t="s">
        <v>2079</v>
      </c>
      <c r="D4" t="s">
        <v>2080</v>
      </c>
      <c r="E4" t="s">
        <v>2081</v>
      </c>
      <c r="F4" t="s">
        <v>430</v>
      </c>
      <c r="G4" t="s">
        <v>2082</v>
      </c>
      <c r="H4" t="s">
        <v>2083</v>
      </c>
      <c r="I4">
        <v>2021</v>
      </c>
      <c r="J4" t="s">
        <v>2084</v>
      </c>
      <c r="K4" t="s">
        <v>736</v>
      </c>
      <c r="L4">
        <v>71</v>
      </c>
      <c r="N4" t="s">
        <v>2085</v>
      </c>
      <c r="O4" t="s">
        <v>207</v>
      </c>
      <c r="P4" t="s">
        <v>123</v>
      </c>
      <c r="Q4" t="s">
        <v>2086</v>
      </c>
      <c r="R4" t="s">
        <v>140</v>
      </c>
      <c r="S4" t="s">
        <v>126</v>
      </c>
      <c r="T4" t="s">
        <v>127</v>
      </c>
      <c r="U4" s="19" t="s">
        <v>2087</v>
      </c>
      <c r="V4">
        <v>0</v>
      </c>
      <c r="W4">
        <v>0</v>
      </c>
      <c r="X4">
        <v>0</v>
      </c>
      <c r="Y4">
        <v>0</v>
      </c>
      <c r="Z4">
        <v>0</v>
      </c>
      <c r="AA4">
        <v>0</v>
      </c>
      <c r="AB4">
        <v>0</v>
      </c>
      <c r="AC4">
        <v>0</v>
      </c>
      <c r="AD4">
        <v>0</v>
      </c>
      <c r="AE4">
        <v>0</v>
      </c>
      <c r="AF4">
        <v>0</v>
      </c>
      <c r="AG4" s="28">
        <v>0</v>
      </c>
      <c r="AH4" s="28">
        <v>0</v>
      </c>
      <c r="AI4" s="28">
        <v>0</v>
      </c>
      <c r="AJ4" s="28">
        <v>0</v>
      </c>
      <c r="AK4" s="29">
        <f t="shared" si="0"/>
        <v>0</v>
      </c>
      <c r="AL4" s="30">
        <f t="shared" si="1"/>
        <v>0</v>
      </c>
      <c r="AM4" s="27">
        <v>0</v>
      </c>
      <c r="AN4" s="27">
        <v>0</v>
      </c>
      <c r="AO4" s="27">
        <v>0</v>
      </c>
      <c r="AP4" s="27">
        <v>0</v>
      </c>
      <c r="AQ4" s="27">
        <v>0</v>
      </c>
      <c r="AR4" s="27">
        <v>0</v>
      </c>
      <c r="AS4" s="31">
        <f t="shared" si="2"/>
        <v>0</v>
      </c>
      <c r="AT4" s="32">
        <f t="shared" si="3"/>
        <v>0</v>
      </c>
      <c r="AU4" s="24">
        <v>0</v>
      </c>
      <c r="AV4" s="24">
        <v>0</v>
      </c>
      <c r="AW4" s="24">
        <v>0</v>
      </c>
      <c r="AX4" s="24">
        <v>0</v>
      </c>
      <c r="AY4" s="24">
        <v>0</v>
      </c>
      <c r="AZ4" s="25">
        <f t="shared" si="4"/>
        <v>0</v>
      </c>
      <c r="BA4" s="26">
        <f t="shared" si="5"/>
        <v>0</v>
      </c>
      <c r="BB4" s="23">
        <f t="shared" si="6"/>
        <v>0</v>
      </c>
      <c r="BC4" s="20">
        <f t="shared" si="7"/>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s="21">
        <v>1</v>
      </c>
      <c r="CR4" s="22">
        <v>0</v>
      </c>
      <c r="CS4" s="20">
        <v>1</v>
      </c>
      <c r="CT4" s="22">
        <v>0</v>
      </c>
      <c r="CU4" s="22">
        <v>0</v>
      </c>
      <c r="CV4" s="22">
        <v>0</v>
      </c>
      <c r="CW4" s="21">
        <v>0</v>
      </c>
      <c r="CX4" s="22">
        <v>0</v>
      </c>
      <c r="CY4" s="22">
        <v>0</v>
      </c>
      <c r="CZ4" s="21">
        <v>0</v>
      </c>
      <c r="DA4" s="22">
        <v>0</v>
      </c>
      <c r="DB4" s="22">
        <v>0</v>
      </c>
      <c r="DC4" s="21">
        <v>0</v>
      </c>
      <c r="DD4" s="22">
        <v>0</v>
      </c>
      <c r="DE4" s="22">
        <v>0</v>
      </c>
      <c r="DF4" s="22">
        <v>0</v>
      </c>
      <c r="DG4" s="21">
        <v>0</v>
      </c>
      <c r="DH4" s="21">
        <v>0</v>
      </c>
      <c r="DI4" s="21">
        <v>0</v>
      </c>
      <c r="DJ4" s="22">
        <v>0</v>
      </c>
      <c r="DK4" s="22">
        <v>0</v>
      </c>
      <c r="DL4" s="22">
        <v>0</v>
      </c>
      <c r="DM4" s="21">
        <v>0</v>
      </c>
      <c r="DN4" s="22">
        <v>0</v>
      </c>
      <c r="DO4" s="22">
        <v>0</v>
      </c>
      <c r="DP4" s="22">
        <v>0</v>
      </c>
      <c r="DQ4" s="21">
        <v>0</v>
      </c>
      <c r="DR4" s="19">
        <f t="shared" si="8"/>
        <v>0</v>
      </c>
      <c r="DS4" s="19">
        <f t="shared" si="9"/>
        <v>0</v>
      </c>
      <c r="DT4" s="20">
        <f t="shared" si="10"/>
        <v>1</v>
      </c>
      <c r="DU4" s="19">
        <f t="shared" si="11"/>
        <v>0</v>
      </c>
      <c r="DV4" s="19">
        <f t="shared" si="12"/>
        <v>0</v>
      </c>
      <c r="DW4" s="19">
        <f t="shared" si="13"/>
        <v>0</v>
      </c>
      <c r="DX4" s="19">
        <f t="shared" si="14"/>
        <v>0</v>
      </c>
      <c r="DY4" s="19">
        <f t="shared" si="15"/>
        <v>0</v>
      </c>
    </row>
    <row r="5" spans="1:129" x14ac:dyDescent="0.35">
      <c r="A5">
        <v>2628</v>
      </c>
      <c r="B5" t="s">
        <v>185</v>
      </c>
      <c r="C5" t="s">
        <v>2539</v>
      </c>
      <c r="D5" t="s">
        <v>2540</v>
      </c>
      <c r="E5" t="s">
        <v>2541</v>
      </c>
      <c r="F5" t="s">
        <v>1683</v>
      </c>
      <c r="G5" t="s">
        <v>2542</v>
      </c>
      <c r="H5" t="s">
        <v>2519</v>
      </c>
      <c r="I5">
        <v>2021</v>
      </c>
      <c r="J5" t="s">
        <v>2543</v>
      </c>
      <c r="K5" t="s">
        <v>2544</v>
      </c>
      <c r="L5" t="s">
        <v>2545</v>
      </c>
      <c r="N5" t="s">
        <v>2546</v>
      </c>
      <c r="O5" t="s">
        <v>2547</v>
      </c>
      <c r="P5" t="s">
        <v>192</v>
      </c>
      <c r="Q5" t="s">
        <v>2548</v>
      </c>
      <c r="R5" t="s">
        <v>125</v>
      </c>
      <c r="S5" t="s">
        <v>126</v>
      </c>
      <c r="T5" t="s">
        <v>1928</v>
      </c>
      <c r="U5" s="19" t="s">
        <v>2549</v>
      </c>
      <c r="V5">
        <v>0</v>
      </c>
      <c r="W5">
        <v>0</v>
      </c>
      <c r="X5">
        <v>0</v>
      </c>
      <c r="Y5">
        <v>0</v>
      </c>
      <c r="Z5">
        <v>0</v>
      </c>
      <c r="AA5">
        <v>0</v>
      </c>
      <c r="AB5">
        <v>0</v>
      </c>
      <c r="AC5">
        <v>0</v>
      </c>
      <c r="AD5">
        <v>0</v>
      </c>
      <c r="AE5">
        <v>0</v>
      </c>
      <c r="AF5">
        <v>0</v>
      </c>
      <c r="AG5" s="28">
        <v>0</v>
      </c>
      <c r="AH5" s="28">
        <v>0</v>
      </c>
      <c r="AI5" s="28">
        <v>0</v>
      </c>
      <c r="AJ5" s="28">
        <v>0</v>
      </c>
      <c r="AK5" s="29">
        <f t="shared" si="0"/>
        <v>0</v>
      </c>
      <c r="AL5" s="30">
        <f t="shared" si="1"/>
        <v>0</v>
      </c>
      <c r="AM5" s="27">
        <v>0</v>
      </c>
      <c r="AN5" s="27">
        <v>0</v>
      </c>
      <c r="AO5" s="27">
        <v>0</v>
      </c>
      <c r="AP5" s="27">
        <v>0</v>
      </c>
      <c r="AQ5" s="27">
        <v>0</v>
      </c>
      <c r="AR5" s="27">
        <v>0</v>
      </c>
      <c r="AS5" s="31">
        <f t="shared" si="2"/>
        <v>0</v>
      </c>
      <c r="AT5" s="32">
        <f t="shared" si="3"/>
        <v>0</v>
      </c>
      <c r="AU5" s="24">
        <v>0</v>
      </c>
      <c r="AV5" s="24">
        <v>0</v>
      </c>
      <c r="AW5" s="24">
        <v>0</v>
      </c>
      <c r="AX5" s="24">
        <v>0</v>
      </c>
      <c r="AY5" s="24">
        <v>0</v>
      </c>
      <c r="AZ5" s="25">
        <f t="shared" si="4"/>
        <v>0</v>
      </c>
      <c r="BA5" s="26">
        <f t="shared" si="5"/>
        <v>0</v>
      </c>
      <c r="BB5" s="23">
        <f t="shared" si="6"/>
        <v>0</v>
      </c>
      <c r="BC5" s="20">
        <f t="shared" si="7"/>
        <v>0</v>
      </c>
      <c r="BD5">
        <v>0</v>
      </c>
      <c r="BE5">
        <v>0</v>
      </c>
      <c r="BF5">
        <v>1</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s="21">
        <v>1</v>
      </c>
      <c r="CR5" s="22">
        <v>1</v>
      </c>
      <c r="CS5" s="20">
        <v>0</v>
      </c>
      <c r="CT5" s="22">
        <v>0</v>
      </c>
      <c r="CU5" s="22">
        <v>0</v>
      </c>
      <c r="CV5" s="22">
        <v>0</v>
      </c>
      <c r="CW5" s="21">
        <v>0</v>
      </c>
      <c r="CX5" s="22">
        <v>0</v>
      </c>
      <c r="CY5" s="22">
        <v>0</v>
      </c>
      <c r="CZ5" s="21">
        <v>0</v>
      </c>
      <c r="DA5" s="22">
        <v>0</v>
      </c>
      <c r="DB5" s="22">
        <v>0</v>
      </c>
      <c r="DC5" s="21">
        <v>0</v>
      </c>
      <c r="DD5" s="22">
        <v>0</v>
      </c>
      <c r="DE5" s="22">
        <v>0</v>
      </c>
      <c r="DF5" s="22">
        <v>0</v>
      </c>
      <c r="DG5" s="21">
        <v>0</v>
      </c>
      <c r="DH5" s="21">
        <v>0</v>
      </c>
      <c r="DI5" s="21">
        <v>0</v>
      </c>
      <c r="DJ5" s="22">
        <v>0</v>
      </c>
      <c r="DK5" s="22">
        <v>0</v>
      </c>
      <c r="DL5" s="22">
        <v>0</v>
      </c>
      <c r="DM5" s="21">
        <v>0</v>
      </c>
      <c r="DN5" s="22">
        <v>0</v>
      </c>
      <c r="DO5" s="22">
        <v>0</v>
      </c>
      <c r="DP5" s="22">
        <v>0</v>
      </c>
      <c r="DQ5" s="21">
        <v>0</v>
      </c>
      <c r="DR5" s="19">
        <f t="shared" si="8"/>
        <v>1</v>
      </c>
      <c r="DS5" s="19">
        <f t="shared" si="9"/>
        <v>0</v>
      </c>
      <c r="DT5" s="20">
        <f t="shared" si="10"/>
        <v>0</v>
      </c>
      <c r="DU5" s="19">
        <f t="shared" si="11"/>
        <v>0</v>
      </c>
      <c r="DV5" s="19">
        <f t="shared" si="12"/>
        <v>0</v>
      </c>
      <c r="DW5" s="19">
        <f t="shared" si="13"/>
        <v>0</v>
      </c>
      <c r="DX5" s="19">
        <f t="shared" si="14"/>
        <v>0</v>
      </c>
      <c r="DY5" s="19">
        <f t="shared" si="15"/>
        <v>0</v>
      </c>
    </row>
    <row r="6" spans="1:129" x14ac:dyDescent="0.35">
      <c r="A6">
        <v>2780</v>
      </c>
      <c r="B6" t="s">
        <v>185</v>
      </c>
      <c r="C6" t="s">
        <v>3467</v>
      </c>
      <c r="D6" t="s">
        <v>3468</v>
      </c>
      <c r="E6" t="s">
        <v>3469</v>
      </c>
      <c r="F6" t="s">
        <v>2920</v>
      </c>
      <c r="G6" t="s">
        <v>3470</v>
      </c>
      <c r="H6" t="s">
        <v>2753</v>
      </c>
      <c r="I6">
        <v>2021</v>
      </c>
      <c r="J6" t="s">
        <v>3471</v>
      </c>
      <c r="N6" t="s">
        <v>2231</v>
      </c>
      <c r="O6" t="s">
        <v>3472</v>
      </c>
      <c r="P6" t="s">
        <v>123</v>
      </c>
      <c r="Q6" t="s">
        <v>3473</v>
      </c>
      <c r="R6" t="s">
        <v>140</v>
      </c>
      <c r="S6" t="s">
        <v>194</v>
      </c>
      <c r="T6" t="s">
        <v>195</v>
      </c>
      <c r="U6" s="19" t="s">
        <v>3474</v>
      </c>
      <c r="V6">
        <v>1</v>
      </c>
      <c r="W6">
        <v>0</v>
      </c>
      <c r="X6">
        <v>0</v>
      </c>
      <c r="Y6">
        <v>0</v>
      </c>
      <c r="Z6">
        <v>0</v>
      </c>
      <c r="AA6">
        <v>0</v>
      </c>
      <c r="AB6">
        <v>0</v>
      </c>
      <c r="AC6">
        <v>0</v>
      </c>
      <c r="AD6">
        <v>0</v>
      </c>
      <c r="AE6">
        <v>0</v>
      </c>
      <c r="AF6">
        <v>0</v>
      </c>
      <c r="AG6" s="28">
        <v>0</v>
      </c>
      <c r="AH6" s="28">
        <v>0</v>
      </c>
      <c r="AI6" s="28">
        <v>0</v>
      </c>
      <c r="AJ6" s="28">
        <v>0</v>
      </c>
      <c r="AK6" s="29">
        <f t="shared" si="0"/>
        <v>0</v>
      </c>
      <c r="AL6" s="30">
        <f t="shared" si="1"/>
        <v>0</v>
      </c>
      <c r="AM6" s="27">
        <v>0</v>
      </c>
      <c r="AN6" s="27">
        <v>0</v>
      </c>
      <c r="AO6" s="27">
        <v>0</v>
      </c>
      <c r="AP6" s="27">
        <v>0</v>
      </c>
      <c r="AQ6" s="27">
        <v>0</v>
      </c>
      <c r="AR6" s="27">
        <v>0</v>
      </c>
      <c r="AS6" s="31">
        <f t="shared" si="2"/>
        <v>0</v>
      </c>
      <c r="AT6" s="32">
        <f t="shared" si="3"/>
        <v>0</v>
      </c>
      <c r="AU6" s="24">
        <v>0</v>
      </c>
      <c r="AV6" s="24">
        <v>0</v>
      </c>
      <c r="AW6" s="24">
        <v>0</v>
      </c>
      <c r="AX6" s="24">
        <v>0</v>
      </c>
      <c r="AY6" s="24">
        <v>0</v>
      </c>
      <c r="AZ6" s="25">
        <f t="shared" si="4"/>
        <v>0</v>
      </c>
      <c r="BA6" s="26">
        <f t="shared" si="5"/>
        <v>0</v>
      </c>
      <c r="BB6" s="23">
        <f t="shared" si="6"/>
        <v>0</v>
      </c>
      <c r="BC6" s="20">
        <f t="shared" si="7"/>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s="21">
        <v>0</v>
      </c>
      <c r="CR6" s="22">
        <v>0</v>
      </c>
      <c r="CS6" s="20">
        <v>0</v>
      </c>
      <c r="CT6" s="22">
        <v>0</v>
      </c>
      <c r="CU6" s="22">
        <v>0</v>
      </c>
      <c r="CV6" s="22">
        <v>0</v>
      </c>
      <c r="CW6" s="21">
        <v>0</v>
      </c>
      <c r="CX6" s="22">
        <v>0</v>
      </c>
      <c r="CY6" s="22">
        <v>0</v>
      </c>
      <c r="CZ6" s="21">
        <v>0</v>
      </c>
      <c r="DA6" s="22">
        <v>0</v>
      </c>
      <c r="DB6" s="22">
        <v>0</v>
      </c>
      <c r="DC6" s="21">
        <v>0</v>
      </c>
      <c r="DD6" s="22">
        <v>0</v>
      </c>
      <c r="DE6" s="22">
        <v>0</v>
      </c>
      <c r="DF6" s="22">
        <v>0</v>
      </c>
      <c r="DG6" s="21">
        <v>0</v>
      </c>
      <c r="DH6" s="21">
        <v>0</v>
      </c>
      <c r="DI6" s="21">
        <v>0</v>
      </c>
      <c r="DJ6" s="22">
        <v>0</v>
      </c>
      <c r="DK6" s="22">
        <v>0</v>
      </c>
      <c r="DL6" s="22">
        <v>0</v>
      </c>
      <c r="DM6" s="21">
        <v>1</v>
      </c>
      <c r="DN6" s="22">
        <v>0</v>
      </c>
      <c r="DO6" s="22">
        <v>1</v>
      </c>
      <c r="DP6" s="22">
        <v>0</v>
      </c>
      <c r="DQ6" s="21">
        <v>0</v>
      </c>
      <c r="DR6" s="19">
        <f t="shared" si="8"/>
        <v>0</v>
      </c>
      <c r="DS6" s="19">
        <f t="shared" si="9"/>
        <v>0</v>
      </c>
      <c r="DT6" s="20">
        <f t="shared" si="10"/>
        <v>0</v>
      </c>
      <c r="DU6" s="19">
        <f t="shared" si="11"/>
        <v>0</v>
      </c>
      <c r="DV6" s="19">
        <f t="shared" si="12"/>
        <v>0</v>
      </c>
      <c r="DW6" s="19">
        <f t="shared" si="13"/>
        <v>0</v>
      </c>
      <c r="DX6" s="19">
        <f t="shared" si="14"/>
        <v>0</v>
      </c>
      <c r="DY6" s="19">
        <f t="shared" si="15"/>
        <v>0</v>
      </c>
    </row>
    <row r="7" spans="1:129" x14ac:dyDescent="0.35">
      <c r="A7">
        <v>2465</v>
      </c>
      <c r="B7" t="s">
        <v>1127</v>
      </c>
      <c r="C7" t="s">
        <v>1128</v>
      </c>
      <c r="D7" t="s">
        <v>1129</v>
      </c>
      <c r="E7" t="s">
        <v>1130</v>
      </c>
      <c r="F7" t="s">
        <v>1131</v>
      </c>
      <c r="G7" t="s">
        <v>1132</v>
      </c>
      <c r="H7" t="s">
        <v>1133</v>
      </c>
      <c r="I7">
        <v>2021</v>
      </c>
      <c r="J7" t="s">
        <v>1134</v>
      </c>
      <c r="K7" t="s">
        <v>1135</v>
      </c>
      <c r="L7">
        <v>80</v>
      </c>
      <c r="M7">
        <v>11</v>
      </c>
      <c r="O7" t="s">
        <v>122</v>
      </c>
      <c r="P7" t="s">
        <v>123</v>
      </c>
      <c r="Q7" t="s">
        <v>1136</v>
      </c>
      <c r="R7" t="s">
        <v>140</v>
      </c>
      <c r="S7" t="s">
        <v>126</v>
      </c>
      <c r="T7" t="s">
        <v>127</v>
      </c>
      <c r="U7" s="19" t="s">
        <v>1137</v>
      </c>
      <c r="V7">
        <v>0</v>
      </c>
      <c r="W7">
        <v>0</v>
      </c>
      <c r="X7">
        <v>0</v>
      </c>
      <c r="Y7">
        <v>0</v>
      </c>
      <c r="Z7">
        <v>0</v>
      </c>
      <c r="AA7">
        <v>0</v>
      </c>
      <c r="AB7">
        <v>0</v>
      </c>
      <c r="AC7">
        <v>0</v>
      </c>
      <c r="AD7">
        <v>0</v>
      </c>
      <c r="AE7">
        <v>0</v>
      </c>
      <c r="AF7">
        <v>0</v>
      </c>
      <c r="AG7" s="28">
        <v>0</v>
      </c>
      <c r="AH7" s="28">
        <v>0</v>
      </c>
      <c r="AI7" s="28">
        <v>0</v>
      </c>
      <c r="AJ7" s="28">
        <v>0</v>
      </c>
      <c r="AK7" s="29">
        <f t="shared" si="0"/>
        <v>0</v>
      </c>
      <c r="AL7" s="30">
        <f t="shared" si="1"/>
        <v>0</v>
      </c>
      <c r="AM7" s="27">
        <v>0</v>
      </c>
      <c r="AN7" s="27">
        <v>0</v>
      </c>
      <c r="AO7" s="27">
        <v>0</v>
      </c>
      <c r="AP7" s="27">
        <v>0</v>
      </c>
      <c r="AQ7" s="27">
        <v>0</v>
      </c>
      <c r="AR7" s="27">
        <v>0</v>
      </c>
      <c r="AS7" s="31">
        <f t="shared" si="2"/>
        <v>0</v>
      </c>
      <c r="AT7" s="32">
        <f t="shared" si="3"/>
        <v>0</v>
      </c>
      <c r="AU7" s="24">
        <v>0</v>
      </c>
      <c r="AV7" s="24">
        <v>0</v>
      </c>
      <c r="AW7" s="24">
        <v>0</v>
      </c>
      <c r="AX7" s="24">
        <v>0</v>
      </c>
      <c r="AY7" s="24">
        <v>0</v>
      </c>
      <c r="AZ7" s="25">
        <f t="shared" si="4"/>
        <v>0</v>
      </c>
      <c r="BA7" s="26">
        <f t="shared" si="5"/>
        <v>0</v>
      </c>
      <c r="BB7" s="23">
        <f t="shared" si="6"/>
        <v>0</v>
      </c>
      <c r="BC7" s="20">
        <f t="shared" si="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1</v>
      </c>
      <c r="CJ7">
        <v>0</v>
      </c>
      <c r="CK7">
        <v>0</v>
      </c>
      <c r="CL7">
        <v>0</v>
      </c>
      <c r="CM7">
        <v>0</v>
      </c>
      <c r="CN7">
        <v>0</v>
      </c>
      <c r="CO7">
        <v>0</v>
      </c>
      <c r="CP7">
        <v>0</v>
      </c>
      <c r="CQ7" s="21">
        <v>1</v>
      </c>
      <c r="CR7" s="22">
        <v>0</v>
      </c>
      <c r="CS7" s="20">
        <v>1</v>
      </c>
      <c r="CT7" s="22">
        <v>0</v>
      </c>
      <c r="CU7" s="22">
        <v>0</v>
      </c>
      <c r="CV7" s="22">
        <v>0</v>
      </c>
      <c r="CW7" s="21">
        <v>0</v>
      </c>
      <c r="CX7" s="22">
        <v>0</v>
      </c>
      <c r="CY7" s="22">
        <v>0</v>
      </c>
      <c r="CZ7" s="21">
        <v>0</v>
      </c>
      <c r="DA7" s="22">
        <v>0</v>
      </c>
      <c r="DB7" s="22">
        <v>0</v>
      </c>
      <c r="DC7" s="21">
        <v>0</v>
      </c>
      <c r="DD7" s="22">
        <v>0</v>
      </c>
      <c r="DE7" s="22">
        <v>0</v>
      </c>
      <c r="DF7" s="22">
        <v>0</v>
      </c>
      <c r="DG7" s="21">
        <v>0</v>
      </c>
      <c r="DH7" s="21">
        <v>0</v>
      </c>
      <c r="DI7" s="21">
        <v>0</v>
      </c>
      <c r="DJ7" s="22">
        <v>0</v>
      </c>
      <c r="DK7" s="22">
        <v>0</v>
      </c>
      <c r="DL7" s="22">
        <v>0</v>
      </c>
      <c r="DM7" s="21">
        <v>0</v>
      </c>
      <c r="DN7" s="22">
        <v>0</v>
      </c>
      <c r="DO7" s="22">
        <v>0</v>
      </c>
      <c r="DP7" s="22">
        <v>0</v>
      </c>
      <c r="DQ7" s="21">
        <v>0</v>
      </c>
      <c r="DR7" s="19">
        <f t="shared" si="8"/>
        <v>0</v>
      </c>
      <c r="DS7" s="19">
        <f t="shared" si="9"/>
        <v>0</v>
      </c>
      <c r="DT7" s="20">
        <f t="shared" si="10"/>
        <v>1</v>
      </c>
      <c r="DU7" s="19">
        <f t="shared" si="11"/>
        <v>0</v>
      </c>
      <c r="DV7" s="19">
        <f t="shared" si="12"/>
        <v>0</v>
      </c>
      <c r="DW7" s="19">
        <f t="shared" si="13"/>
        <v>0</v>
      </c>
      <c r="DX7" s="19">
        <f t="shared" si="14"/>
        <v>0</v>
      </c>
      <c r="DY7" s="19">
        <f t="shared" si="15"/>
        <v>0</v>
      </c>
    </row>
    <row r="8" spans="1:129" x14ac:dyDescent="0.35">
      <c r="A8">
        <v>2474</v>
      </c>
      <c r="B8" t="s">
        <v>1127</v>
      </c>
      <c r="C8" t="s">
        <v>1216</v>
      </c>
      <c r="D8" t="s">
        <v>1217</v>
      </c>
      <c r="E8" t="s">
        <v>1218</v>
      </c>
      <c r="F8" t="s">
        <v>1131</v>
      </c>
      <c r="G8" t="s">
        <v>1219</v>
      </c>
      <c r="H8" t="s">
        <v>1220</v>
      </c>
      <c r="I8">
        <v>2021</v>
      </c>
      <c r="J8" t="s">
        <v>1221</v>
      </c>
      <c r="K8" t="s">
        <v>1222</v>
      </c>
      <c r="L8">
        <v>29</v>
      </c>
      <c r="M8">
        <v>6</v>
      </c>
      <c r="N8" t="s">
        <v>1223</v>
      </c>
      <c r="O8" t="s">
        <v>122</v>
      </c>
      <c r="P8" t="s">
        <v>123</v>
      </c>
      <c r="Q8" t="s">
        <v>1224</v>
      </c>
      <c r="R8" t="s">
        <v>140</v>
      </c>
      <c r="S8" t="s">
        <v>126</v>
      </c>
      <c r="T8" t="s">
        <v>127</v>
      </c>
      <c r="U8" s="19" t="s">
        <v>1225</v>
      </c>
      <c r="V8">
        <v>0</v>
      </c>
      <c r="W8">
        <v>0</v>
      </c>
      <c r="X8">
        <v>0</v>
      </c>
      <c r="Y8">
        <v>0</v>
      </c>
      <c r="Z8">
        <v>0</v>
      </c>
      <c r="AA8">
        <v>0</v>
      </c>
      <c r="AB8">
        <v>0</v>
      </c>
      <c r="AC8">
        <v>0</v>
      </c>
      <c r="AD8">
        <v>0</v>
      </c>
      <c r="AE8">
        <v>0</v>
      </c>
      <c r="AF8">
        <v>0</v>
      </c>
      <c r="AG8" s="28">
        <v>0</v>
      </c>
      <c r="AH8" s="28">
        <v>0</v>
      </c>
      <c r="AI8" s="28">
        <v>0</v>
      </c>
      <c r="AJ8" s="28">
        <v>0</v>
      </c>
      <c r="AK8" s="29">
        <f t="shared" si="0"/>
        <v>0</v>
      </c>
      <c r="AL8" s="30">
        <f t="shared" si="1"/>
        <v>0</v>
      </c>
      <c r="AM8" s="27">
        <v>0</v>
      </c>
      <c r="AN8" s="27">
        <v>0</v>
      </c>
      <c r="AO8" s="27">
        <v>0</v>
      </c>
      <c r="AP8" s="27">
        <v>0</v>
      </c>
      <c r="AQ8" s="27">
        <v>0</v>
      </c>
      <c r="AR8" s="27">
        <v>0</v>
      </c>
      <c r="AS8" s="31">
        <f t="shared" si="2"/>
        <v>0</v>
      </c>
      <c r="AT8" s="32">
        <f t="shared" si="3"/>
        <v>0</v>
      </c>
      <c r="AU8" s="24">
        <v>0</v>
      </c>
      <c r="AV8" s="24">
        <v>0</v>
      </c>
      <c r="AW8" s="24">
        <v>0</v>
      </c>
      <c r="AX8" s="24">
        <v>0</v>
      </c>
      <c r="AY8" s="24">
        <v>0</v>
      </c>
      <c r="AZ8" s="25">
        <f t="shared" si="4"/>
        <v>0</v>
      </c>
      <c r="BA8" s="26">
        <f t="shared" si="5"/>
        <v>0</v>
      </c>
      <c r="BB8" s="23">
        <f t="shared" si="6"/>
        <v>0</v>
      </c>
      <c r="BC8" s="20">
        <f t="shared" si="7"/>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1</v>
      </c>
      <c r="CJ8">
        <v>0</v>
      </c>
      <c r="CK8">
        <v>0</v>
      </c>
      <c r="CL8">
        <v>0</v>
      </c>
      <c r="CM8">
        <v>0</v>
      </c>
      <c r="CN8">
        <v>0</v>
      </c>
      <c r="CO8">
        <v>0</v>
      </c>
      <c r="CP8">
        <v>0</v>
      </c>
      <c r="CQ8" s="21">
        <v>1</v>
      </c>
      <c r="CR8" s="22">
        <v>0</v>
      </c>
      <c r="CS8" s="20">
        <v>1</v>
      </c>
      <c r="CT8" s="22">
        <v>0</v>
      </c>
      <c r="CU8" s="22">
        <v>0</v>
      </c>
      <c r="CV8" s="22">
        <v>0</v>
      </c>
      <c r="CW8" s="21">
        <v>0</v>
      </c>
      <c r="CX8" s="22">
        <v>0</v>
      </c>
      <c r="CY8" s="22">
        <v>0</v>
      </c>
      <c r="CZ8" s="21">
        <v>0</v>
      </c>
      <c r="DA8" s="22">
        <v>0</v>
      </c>
      <c r="DB8" s="22">
        <v>0</v>
      </c>
      <c r="DC8" s="21">
        <v>0</v>
      </c>
      <c r="DD8" s="22">
        <v>0</v>
      </c>
      <c r="DE8" s="22">
        <v>0</v>
      </c>
      <c r="DF8" s="22">
        <v>0</v>
      </c>
      <c r="DG8" s="21">
        <v>0</v>
      </c>
      <c r="DH8" s="21">
        <v>0</v>
      </c>
      <c r="DI8" s="21">
        <v>0</v>
      </c>
      <c r="DJ8" s="22">
        <v>0</v>
      </c>
      <c r="DK8" s="22">
        <v>0</v>
      </c>
      <c r="DL8" s="22">
        <v>0</v>
      </c>
      <c r="DM8" s="21">
        <v>0</v>
      </c>
      <c r="DN8" s="22">
        <v>0</v>
      </c>
      <c r="DO8" s="22">
        <v>0</v>
      </c>
      <c r="DP8" s="22">
        <v>0</v>
      </c>
      <c r="DQ8" s="21">
        <v>0</v>
      </c>
      <c r="DR8" s="19">
        <f t="shared" si="8"/>
        <v>0</v>
      </c>
      <c r="DS8" s="19">
        <f t="shared" si="9"/>
        <v>0</v>
      </c>
      <c r="DT8" s="20">
        <f t="shared" si="10"/>
        <v>1</v>
      </c>
      <c r="DU8" s="19">
        <f t="shared" si="11"/>
        <v>0</v>
      </c>
      <c r="DV8" s="19">
        <f t="shared" si="12"/>
        <v>0</v>
      </c>
      <c r="DW8" s="19">
        <f t="shared" si="13"/>
        <v>0</v>
      </c>
      <c r="DX8" s="19">
        <f t="shared" si="14"/>
        <v>0</v>
      </c>
      <c r="DY8" s="19">
        <f t="shared" si="15"/>
        <v>0</v>
      </c>
    </row>
    <row r="9" spans="1:129" x14ac:dyDescent="0.35">
      <c r="A9">
        <v>2638</v>
      </c>
      <c r="B9" t="s">
        <v>244</v>
      </c>
      <c r="C9" t="s">
        <v>2626</v>
      </c>
      <c r="D9" t="s">
        <v>2627</v>
      </c>
      <c r="E9" t="s">
        <v>2628</v>
      </c>
      <c r="G9" t="s">
        <v>2629</v>
      </c>
      <c r="H9" t="s">
        <v>2065</v>
      </c>
      <c r="I9">
        <v>2021</v>
      </c>
      <c r="J9" t="s">
        <v>2630</v>
      </c>
      <c r="K9" t="s">
        <v>2631</v>
      </c>
      <c r="L9">
        <v>9</v>
      </c>
      <c r="M9">
        <v>10</v>
      </c>
      <c r="N9">
        <v>1188</v>
      </c>
      <c r="O9" t="s">
        <v>568</v>
      </c>
      <c r="P9" t="s">
        <v>123</v>
      </c>
      <c r="Q9" t="s">
        <v>2632</v>
      </c>
      <c r="R9" t="s">
        <v>140</v>
      </c>
      <c r="S9" t="s">
        <v>126</v>
      </c>
      <c r="T9" t="s">
        <v>127</v>
      </c>
      <c r="U9" s="19" t="s">
        <v>2633</v>
      </c>
      <c r="V9">
        <v>0</v>
      </c>
      <c r="W9">
        <v>0</v>
      </c>
      <c r="X9">
        <v>0</v>
      </c>
      <c r="Y9">
        <v>0</v>
      </c>
      <c r="Z9">
        <v>0</v>
      </c>
      <c r="AA9">
        <v>0</v>
      </c>
      <c r="AB9">
        <v>0</v>
      </c>
      <c r="AC9">
        <v>0</v>
      </c>
      <c r="AD9">
        <v>0</v>
      </c>
      <c r="AE9">
        <v>0</v>
      </c>
      <c r="AF9">
        <v>0</v>
      </c>
      <c r="AG9" s="28">
        <v>0</v>
      </c>
      <c r="AH9" s="28">
        <v>0</v>
      </c>
      <c r="AI9" s="28">
        <v>0</v>
      </c>
      <c r="AJ9" s="28">
        <v>0</v>
      </c>
      <c r="AK9" s="29">
        <f t="shared" si="0"/>
        <v>0</v>
      </c>
      <c r="AL9" s="30">
        <f t="shared" si="1"/>
        <v>0</v>
      </c>
      <c r="AM9" s="27">
        <v>0</v>
      </c>
      <c r="AN9" s="27">
        <v>0</v>
      </c>
      <c r="AO9" s="27">
        <v>0</v>
      </c>
      <c r="AP9" s="27">
        <v>0</v>
      </c>
      <c r="AQ9" s="27">
        <v>0</v>
      </c>
      <c r="AR9" s="27">
        <v>0</v>
      </c>
      <c r="AS9" s="31">
        <f t="shared" si="2"/>
        <v>0</v>
      </c>
      <c r="AT9" s="32">
        <f t="shared" si="3"/>
        <v>0</v>
      </c>
      <c r="AU9" s="24">
        <v>0</v>
      </c>
      <c r="AV9" s="24">
        <v>0</v>
      </c>
      <c r="AW9" s="24">
        <v>0</v>
      </c>
      <c r="AX9" s="24">
        <v>0</v>
      </c>
      <c r="AY9" s="24">
        <v>0</v>
      </c>
      <c r="AZ9" s="25">
        <f t="shared" si="4"/>
        <v>0</v>
      </c>
      <c r="BA9" s="26">
        <f t="shared" si="5"/>
        <v>0</v>
      </c>
      <c r="BB9" s="23">
        <f t="shared" si="6"/>
        <v>0</v>
      </c>
      <c r="BC9" s="20">
        <f t="shared" si="7"/>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s="21">
        <v>1</v>
      </c>
      <c r="CR9" s="22">
        <v>0</v>
      </c>
      <c r="CS9" s="20">
        <v>1</v>
      </c>
      <c r="CT9" s="22">
        <v>0</v>
      </c>
      <c r="CU9" s="22">
        <v>0</v>
      </c>
      <c r="CV9" s="22">
        <v>0</v>
      </c>
      <c r="CW9" s="21">
        <v>0</v>
      </c>
      <c r="CX9" s="22">
        <v>0</v>
      </c>
      <c r="CY9" s="22">
        <v>0</v>
      </c>
      <c r="CZ9" s="21">
        <v>0</v>
      </c>
      <c r="DA9" s="22">
        <v>0</v>
      </c>
      <c r="DB9" s="22">
        <v>0</v>
      </c>
      <c r="DC9" s="21">
        <v>0</v>
      </c>
      <c r="DD9" s="22">
        <v>0</v>
      </c>
      <c r="DE9" s="22">
        <v>0</v>
      </c>
      <c r="DF9" s="22">
        <v>0</v>
      </c>
      <c r="DG9" s="21">
        <v>0</v>
      </c>
      <c r="DH9" s="21">
        <v>0</v>
      </c>
      <c r="DI9" s="21">
        <v>0</v>
      </c>
      <c r="DJ9" s="22">
        <v>0</v>
      </c>
      <c r="DK9" s="22">
        <v>0</v>
      </c>
      <c r="DL9" s="22">
        <v>0</v>
      </c>
      <c r="DM9" s="21">
        <v>0</v>
      </c>
      <c r="DN9" s="22">
        <v>0</v>
      </c>
      <c r="DO9" s="22">
        <v>0</v>
      </c>
      <c r="DP9" s="22">
        <v>0</v>
      </c>
      <c r="DQ9" s="21">
        <v>0</v>
      </c>
      <c r="DR9" s="19">
        <f t="shared" si="8"/>
        <v>0</v>
      </c>
      <c r="DS9" s="19">
        <f t="shared" si="9"/>
        <v>0</v>
      </c>
      <c r="DT9" s="20">
        <f t="shared" si="10"/>
        <v>1</v>
      </c>
      <c r="DU9" s="19">
        <f t="shared" si="11"/>
        <v>0</v>
      </c>
      <c r="DV9" s="19">
        <f t="shared" si="12"/>
        <v>0</v>
      </c>
      <c r="DW9" s="19">
        <f t="shared" si="13"/>
        <v>0</v>
      </c>
      <c r="DX9" s="19">
        <f t="shared" si="14"/>
        <v>0</v>
      </c>
      <c r="DY9" s="19">
        <f t="shared" si="15"/>
        <v>0</v>
      </c>
    </row>
    <row r="10" spans="1:129" x14ac:dyDescent="0.35">
      <c r="A10">
        <v>2847</v>
      </c>
      <c r="B10" t="s">
        <v>244</v>
      </c>
      <c r="C10" t="s">
        <v>3758</v>
      </c>
      <c r="D10" t="s">
        <v>3759</v>
      </c>
      <c r="E10" t="s">
        <v>3760</v>
      </c>
      <c r="F10" t="s">
        <v>3761</v>
      </c>
      <c r="G10" t="s">
        <v>3762</v>
      </c>
      <c r="H10" t="s">
        <v>2863</v>
      </c>
      <c r="I10">
        <v>2021</v>
      </c>
      <c r="J10" t="s">
        <v>3763</v>
      </c>
      <c r="K10" t="s">
        <v>3764</v>
      </c>
      <c r="L10">
        <v>69</v>
      </c>
      <c r="M10">
        <v>1</v>
      </c>
      <c r="N10" t="s">
        <v>3765</v>
      </c>
      <c r="O10" t="s">
        <v>3764</v>
      </c>
      <c r="P10" t="s">
        <v>123</v>
      </c>
      <c r="Q10" t="s">
        <v>3766</v>
      </c>
      <c r="R10" t="s">
        <v>140</v>
      </c>
      <c r="S10" t="s">
        <v>126</v>
      </c>
      <c r="T10" t="s">
        <v>127</v>
      </c>
      <c r="U10" s="19" t="s">
        <v>3767</v>
      </c>
      <c r="V10">
        <v>0</v>
      </c>
      <c r="W10">
        <v>0</v>
      </c>
      <c r="X10">
        <v>0</v>
      </c>
      <c r="Y10">
        <v>0</v>
      </c>
      <c r="Z10">
        <v>0</v>
      </c>
      <c r="AA10">
        <v>0</v>
      </c>
      <c r="AB10">
        <v>0</v>
      </c>
      <c r="AC10">
        <v>0</v>
      </c>
      <c r="AD10">
        <v>0</v>
      </c>
      <c r="AE10">
        <v>0</v>
      </c>
      <c r="AF10">
        <v>0</v>
      </c>
      <c r="AG10" s="28">
        <v>0</v>
      </c>
      <c r="AH10" s="28">
        <v>0</v>
      </c>
      <c r="AI10" s="28">
        <v>0</v>
      </c>
      <c r="AJ10" s="28">
        <v>0</v>
      </c>
      <c r="AK10" s="29">
        <f t="shared" si="0"/>
        <v>0</v>
      </c>
      <c r="AL10" s="30">
        <f t="shared" si="1"/>
        <v>0</v>
      </c>
      <c r="AM10" s="27">
        <v>0</v>
      </c>
      <c r="AN10" s="27">
        <v>0</v>
      </c>
      <c r="AO10" s="27">
        <v>0</v>
      </c>
      <c r="AP10" s="27">
        <v>0</v>
      </c>
      <c r="AQ10" s="27">
        <v>0</v>
      </c>
      <c r="AR10" s="27">
        <v>0</v>
      </c>
      <c r="AS10" s="31">
        <f t="shared" si="2"/>
        <v>0</v>
      </c>
      <c r="AT10" s="32">
        <f t="shared" si="3"/>
        <v>0</v>
      </c>
      <c r="AU10" s="24">
        <v>0</v>
      </c>
      <c r="AV10" s="24">
        <v>0</v>
      </c>
      <c r="AW10" s="24">
        <v>0</v>
      </c>
      <c r="AX10" s="24">
        <v>0</v>
      </c>
      <c r="AY10" s="24">
        <v>0</v>
      </c>
      <c r="AZ10" s="25">
        <f t="shared" si="4"/>
        <v>0</v>
      </c>
      <c r="BA10" s="26">
        <f t="shared" si="5"/>
        <v>0</v>
      </c>
      <c r="BB10" s="23">
        <f t="shared" si="6"/>
        <v>0</v>
      </c>
      <c r="BC10" s="20">
        <f t="shared" si="7"/>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s="21">
        <v>1</v>
      </c>
      <c r="CR10" s="22">
        <v>0</v>
      </c>
      <c r="CS10" s="20">
        <v>1</v>
      </c>
      <c r="CT10" s="22">
        <v>0</v>
      </c>
      <c r="CU10" s="22">
        <v>0</v>
      </c>
      <c r="CV10" s="22">
        <v>0</v>
      </c>
      <c r="CW10" s="21">
        <v>0</v>
      </c>
      <c r="CX10" s="22">
        <v>0</v>
      </c>
      <c r="CY10" s="22">
        <v>0</v>
      </c>
      <c r="CZ10" s="21">
        <v>0</v>
      </c>
      <c r="DA10" s="22">
        <v>0</v>
      </c>
      <c r="DB10" s="22">
        <v>0</v>
      </c>
      <c r="DC10" s="21">
        <v>0</v>
      </c>
      <c r="DD10" s="22">
        <v>0</v>
      </c>
      <c r="DE10" s="22">
        <v>0</v>
      </c>
      <c r="DF10" s="22">
        <v>0</v>
      </c>
      <c r="DG10" s="21">
        <v>0</v>
      </c>
      <c r="DH10" s="21">
        <v>0</v>
      </c>
      <c r="DI10" s="21">
        <v>0</v>
      </c>
      <c r="DJ10" s="22">
        <v>0</v>
      </c>
      <c r="DK10" s="22">
        <v>0</v>
      </c>
      <c r="DL10" s="22">
        <v>0</v>
      </c>
      <c r="DM10" s="21">
        <v>0</v>
      </c>
      <c r="DN10" s="22">
        <v>0</v>
      </c>
      <c r="DO10" s="22">
        <v>0</v>
      </c>
      <c r="DP10" s="22">
        <v>0</v>
      </c>
      <c r="DQ10" s="21">
        <v>0</v>
      </c>
      <c r="DR10" s="19">
        <f t="shared" si="8"/>
        <v>0</v>
      </c>
      <c r="DS10" s="19">
        <f t="shared" si="9"/>
        <v>0</v>
      </c>
      <c r="DT10" s="20">
        <f t="shared" si="10"/>
        <v>1</v>
      </c>
      <c r="DU10" s="19">
        <f t="shared" si="11"/>
        <v>0</v>
      </c>
      <c r="DV10" s="19">
        <f t="shared" si="12"/>
        <v>0</v>
      </c>
      <c r="DW10" s="19">
        <f t="shared" si="13"/>
        <v>0</v>
      </c>
      <c r="DX10" s="19">
        <f t="shared" si="14"/>
        <v>0</v>
      </c>
      <c r="DY10" s="19">
        <f t="shared" si="15"/>
        <v>0</v>
      </c>
    </row>
    <row r="11" spans="1:129" x14ac:dyDescent="0.35">
      <c r="A11">
        <v>2777</v>
      </c>
      <c r="B11" t="s">
        <v>185</v>
      </c>
      <c r="C11" t="s">
        <v>3462</v>
      </c>
      <c r="D11" t="s">
        <v>3463</v>
      </c>
      <c r="E11" t="s">
        <v>3464</v>
      </c>
      <c r="F11" t="s">
        <v>1109</v>
      </c>
      <c r="G11" t="s">
        <v>3403</v>
      </c>
      <c r="H11" t="s">
        <v>524</v>
      </c>
      <c r="I11">
        <v>2021</v>
      </c>
      <c r="J11" t="s">
        <v>3465</v>
      </c>
      <c r="P11" t="s">
        <v>123</v>
      </c>
      <c r="Q11" t="s">
        <v>3466</v>
      </c>
      <c r="R11" t="s">
        <v>140</v>
      </c>
      <c r="S11" t="s">
        <v>126</v>
      </c>
      <c r="T11" t="s">
        <v>161</v>
      </c>
      <c r="U11" s="19" t="s">
        <v>3406</v>
      </c>
      <c r="V11">
        <v>0</v>
      </c>
      <c r="W11">
        <v>1</v>
      </c>
      <c r="X11">
        <v>0</v>
      </c>
      <c r="Y11">
        <v>0</v>
      </c>
      <c r="Z11">
        <v>0</v>
      </c>
      <c r="AA11">
        <v>0</v>
      </c>
      <c r="AB11">
        <v>0</v>
      </c>
      <c r="AC11">
        <v>0</v>
      </c>
      <c r="AD11">
        <v>0</v>
      </c>
      <c r="AE11">
        <v>0</v>
      </c>
      <c r="AF11">
        <v>0</v>
      </c>
      <c r="AG11" s="28">
        <v>0</v>
      </c>
      <c r="AH11" s="28">
        <v>0</v>
      </c>
      <c r="AI11" s="28">
        <v>0</v>
      </c>
      <c r="AJ11" s="28">
        <v>0</v>
      </c>
      <c r="AK11" s="29">
        <f t="shared" si="0"/>
        <v>0</v>
      </c>
      <c r="AL11" s="30">
        <f t="shared" si="1"/>
        <v>0</v>
      </c>
      <c r="AM11" s="27">
        <v>0</v>
      </c>
      <c r="AN11" s="27">
        <v>0</v>
      </c>
      <c r="AO11" s="27">
        <v>0</v>
      </c>
      <c r="AP11" s="27">
        <v>0</v>
      </c>
      <c r="AQ11" s="27">
        <v>0</v>
      </c>
      <c r="AR11" s="27">
        <v>0</v>
      </c>
      <c r="AS11" s="31">
        <f t="shared" si="2"/>
        <v>0</v>
      </c>
      <c r="AT11" s="32">
        <f t="shared" si="3"/>
        <v>0</v>
      </c>
      <c r="AU11" s="24">
        <v>0</v>
      </c>
      <c r="AV11" s="24">
        <v>0</v>
      </c>
      <c r="AW11" s="24">
        <v>0</v>
      </c>
      <c r="AX11" s="24">
        <v>0</v>
      </c>
      <c r="AY11" s="24">
        <v>0</v>
      </c>
      <c r="AZ11" s="25">
        <f t="shared" si="4"/>
        <v>0</v>
      </c>
      <c r="BA11" s="26">
        <f t="shared" si="5"/>
        <v>0</v>
      </c>
      <c r="BB11" s="23">
        <f t="shared" si="6"/>
        <v>0</v>
      </c>
      <c r="BC11" s="20">
        <f t="shared" si="7"/>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s="21">
        <v>1</v>
      </c>
      <c r="CR11" s="22">
        <v>0</v>
      </c>
      <c r="CS11" s="20">
        <v>0</v>
      </c>
      <c r="CT11" s="22">
        <v>1</v>
      </c>
      <c r="CU11" s="22">
        <v>0</v>
      </c>
      <c r="CV11" s="22">
        <v>0</v>
      </c>
      <c r="CW11" s="21">
        <v>0</v>
      </c>
      <c r="CX11" s="22">
        <v>0</v>
      </c>
      <c r="CY11" s="22">
        <v>0</v>
      </c>
      <c r="CZ11" s="21">
        <v>0</v>
      </c>
      <c r="DA11" s="22">
        <v>0</v>
      </c>
      <c r="DB11" s="22">
        <v>0</v>
      </c>
      <c r="DC11" s="21">
        <v>0</v>
      </c>
      <c r="DD11" s="22">
        <v>0</v>
      </c>
      <c r="DE11" s="22">
        <v>0</v>
      </c>
      <c r="DF11" s="22">
        <v>0</v>
      </c>
      <c r="DG11" s="21">
        <v>0</v>
      </c>
      <c r="DH11" s="21">
        <v>0</v>
      </c>
      <c r="DI11" s="21">
        <v>0</v>
      </c>
      <c r="DJ11" s="22">
        <v>0</v>
      </c>
      <c r="DK11" s="22">
        <v>0</v>
      </c>
      <c r="DL11" s="22">
        <v>0</v>
      </c>
      <c r="DM11" s="21">
        <v>0</v>
      </c>
      <c r="DN11" s="22">
        <v>0</v>
      </c>
      <c r="DO11" s="22">
        <v>0</v>
      </c>
      <c r="DP11" s="22">
        <v>0</v>
      </c>
      <c r="DQ11" s="21">
        <v>0</v>
      </c>
      <c r="DR11" s="19">
        <f t="shared" si="8"/>
        <v>0</v>
      </c>
      <c r="DS11" s="19">
        <f t="shared" si="9"/>
        <v>0</v>
      </c>
      <c r="DT11" s="20">
        <f t="shared" si="10"/>
        <v>0</v>
      </c>
      <c r="DU11" s="19">
        <f t="shared" si="11"/>
        <v>1</v>
      </c>
      <c r="DV11" s="19">
        <f t="shared" si="12"/>
        <v>0</v>
      </c>
      <c r="DW11" s="19">
        <f t="shared" si="13"/>
        <v>0</v>
      </c>
      <c r="DX11" s="19">
        <f t="shared" si="14"/>
        <v>0</v>
      </c>
      <c r="DY11" s="19">
        <f t="shared" si="15"/>
        <v>0</v>
      </c>
    </row>
    <row r="12" spans="1:129" x14ac:dyDescent="0.35">
      <c r="A12">
        <v>2769</v>
      </c>
      <c r="B12" t="s">
        <v>3399</v>
      </c>
      <c r="C12" t="s">
        <v>3417</v>
      </c>
      <c r="D12" t="s">
        <v>3418</v>
      </c>
      <c r="E12" t="s">
        <v>3419</v>
      </c>
      <c r="F12" t="s">
        <v>1109</v>
      </c>
      <c r="G12" t="s">
        <v>3420</v>
      </c>
      <c r="H12" t="s">
        <v>119</v>
      </c>
      <c r="I12">
        <v>2021</v>
      </c>
      <c r="J12" t="s">
        <v>3421</v>
      </c>
      <c r="K12" t="s">
        <v>3089</v>
      </c>
      <c r="P12" t="s">
        <v>192</v>
      </c>
      <c r="Q12" t="s">
        <v>3422</v>
      </c>
      <c r="S12" t="s">
        <v>126</v>
      </c>
      <c r="T12" t="s">
        <v>172</v>
      </c>
      <c r="U12" s="19" t="s">
        <v>3406</v>
      </c>
      <c r="V12">
        <v>0</v>
      </c>
      <c r="W12">
        <v>1</v>
      </c>
      <c r="X12">
        <v>0</v>
      </c>
      <c r="Y12">
        <v>0</v>
      </c>
      <c r="Z12">
        <v>0</v>
      </c>
      <c r="AA12">
        <v>0</v>
      </c>
      <c r="AB12">
        <v>0</v>
      </c>
      <c r="AC12">
        <v>0</v>
      </c>
      <c r="AD12">
        <v>0</v>
      </c>
      <c r="AE12">
        <v>0</v>
      </c>
      <c r="AF12">
        <v>0</v>
      </c>
      <c r="AG12" s="28">
        <v>0</v>
      </c>
      <c r="AH12" s="28">
        <v>0</v>
      </c>
      <c r="AI12" s="28">
        <v>0</v>
      </c>
      <c r="AJ12" s="28">
        <v>0</v>
      </c>
      <c r="AK12" s="29">
        <f t="shared" si="0"/>
        <v>0</v>
      </c>
      <c r="AL12" s="30">
        <f t="shared" si="1"/>
        <v>0</v>
      </c>
      <c r="AM12" s="27">
        <v>0</v>
      </c>
      <c r="AN12" s="27">
        <v>0</v>
      </c>
      <c r="AO12" s="27">
        <v>0</v>
      </c>
      <c r="AP12" s="27">
        <v>0</v>
      </c>
      <c r="AQ12" s="27">
        <v>0</v>
      </c>
      <c r="AR12" s="27">
        <v>0</v>
      </c>
      <c r="AS12" s="31">
        <f t="shared" si="2"/>
        <v>0</v>
      </c>
      <c r="AT12" s="32">
        <f t="shared" si="3"/>
        <v>0</v>
      </c>
      <c r="AU12" s="24">
        <v>0</v>
      </c>
      <c r="AV12" s="24">
        <v>0</v>
      </c>
      <c r="AW12" s="24">
        <v>0</v>
      </c>
      <c r="AX12" s="24">
        <v>0</v>
      </c>
      <c r="AY12" s="24">
        <v>0</v>
      </c>
      <c r="AZ12" s="25">
        <f t="shared" si="4"/>
        <v>0</v>
      </c>
      <c r="BA12" s="26">
        <f t="shared" si="5"/>
        <v>0</v>
      </c>
      <c r="BB12" s="23">
        <f t="shared" si="6"/>
        <v>0</v>
      </c>
      <c r="BC12" s="20">
        <f t="shared" si="7"/>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s="21">
        <v>1</v>
      </c>
      <c r="CR12" s="22">
        <v>0</v>
      </c>
      <c r="CS12" s="20">
        <v>0</v>
      </c>
      <c r="CT12" s="22">
        <v>0</v>
      </c>
      <c r="CU12" s="22">
        <v>0</v>
      </c>
      <c r="CV12" s="22">
        <v>1</v>
      </c>
      <c r="CW12" s="21">
        <v>0</v>
      </c>
      <c r="CX12" s="22">
        <v>0</v>
      </c>
      <c r="CY12" s="22">
        <v>0</v>
      </c>
      <c r="CZ12" s="21">
        <v>0</v>
      </c>
      <c r="DA12" s="22">
        <v>0</v>
      </c>
      <c r="DB12" s="22">
        <v>0</v>
      </c>
      <c r="DC12" s="21">
        <v>0</v>
      </c>
      <c r="DD12" s="22">
        <v>0</v>
      </c>
      <c r="DE12" s="22">
        <v>0</v>
      </c>
      <c r="DF12" s="22">
        <v>0</v>
      </c>
      <c r="DG12" s="21">
        <v>0</v>
      </c>
      <c r="DH12" s="21">
        <v>0</v>
      </c>
      <c r="DI12" s="21">
        <v>0</v>
      </c>
      <c r="DJ12" s="22">
        <v>0</v>
      </c>
      <c r="DK12" s="22">
        <v>0</v>
      </c>
      <c r="DL12" s="22">
        <v>0</v>
      </c>
      <c r="DM12" s="21">
        <v>0</v>
      </c>
      <c r="DN12" s="22">
        <v>0</v>
      </c>
      <c r="DO12" s="22">
        <v>0</v>
      </c>
      <c r="DP12" s="22">
        <v>0</v>
      </c>
      <c r="DQ12" s="21">
        <v>0</v>
      </c>
      <c r="DR12" s="19">
        <f t="shared" si="8"/>
        <v>0</v>
      </c>
      <c r="DS12" s="19">
        <f t="shared" si="9"/>
        <v>1</v>
      </c>
      <c r="DT12" s="20">
        <f t="shared" si="10"/>
        <v>0</v>
      </c>
      <c r="DU12" s="19">
        <f t="shared" si="11"/>
        <v>0</v>
      </c>
      <c r="DV12" s="19">
        <f t="shared" si="12"/>
        <v>0</v>
      </c>
      <c r="DW12" s="19">
        <f t="shared" si="13"/>
        <v>0</v>
      </c>
      <c r="DX12" s="19">
        <f t="shared" si="14"/>
        <v>0</v>
      </c>
      <c r="DY12" s="19">
        <f t="shared" si="15"/>
        <v>0</v>
      </c>
    </row>
    <row r="13" spans="1:129" x14ac:dyDescent="0.35">
      <c r="A13">
        <v>2453</v>
      </c>
      <c r="B13" t="s">
        <v>244</v>
      </c>
      <c r="C13" t="s">
        <v>1016</v>
      </c>
      <c r="D13" t="s">
        <v>1017</v>
      </c>
      <c r="E13" t="s">
        <v>1018</v>
      </c>
      <c r="G13" t="s">
        <v>1019</v>
      </c>
      <c r="H13" t="s">
        <v>922</v>
      </c>
      <c r="I13">
        <v>2021</v>
      </c>
      <c r="J13" t="s">
        <v>1020</v>
      </c>
      <c r="K13" t="s">
        <v>1021</v>
      </c>
      <c r="L13">
        <v>7</v>
      </c>
      <c r="M13">
        <v>5</v>
      </c>
      <c r="N13" t="s">
        <v>1022</v>
      </c>
      <c r="O13" t="s">
        <v>122</v>
      </c>
      <c r="P13" t="s">
        <v>123</v>
      </c>
      <c r="Q13" t="s">
        <v>1023</v>
      </c>
      <c r="R13" t="s">
        <v>140</v>
      </c>
      <c r="S13" t="s">
        <v>126</v>
      </c>
      <c r="T13" t="s">
        <v>127</v>
      </c>
      <c r="U13" s="19" t="s">
        <v>1024</v>
      </c>
      <c r="V13">
        <v>0</v>
      </c>
      <c r="W13">
        <v>0</v>
      </c>
      <c r="X13">
        <v>0</v>
      </c>
      <c r="Y13">
        <v>0</v>
      </c>
      <c r="Z13">
        <v>0</v>
      </c>
      <c r="AA13">
        <v>0</v>
      </c>
      <c r="AB13">
        <v>0</v>
      </c>
      <c r="AC13">
        <v>0</v>
      </c>
      <c r="AD13">
        <v>0</v>
      </c>
      <c r="AE13">
        <v>0</v>
      </c>
      <c r="AF13">
        <v>0</v>
      </c>
      <c r="AG13" s="28">
        <v>0</v>
      </c>
      <c r="AH13" s="28">
        <v>0</v>
      </c>
      <c r="AI13" s="28">
        <v>0</v>
      </c>
      <c r="AJ13" s="28">
        <v>0</v>
      </c>
      <c r="AK13" s="29">
        <f t="shared" si="0"/>
        <v>0</v>
      </c>
      <c r="AL13" s="30">
        <f t="shared" si="1"/>
        <v>0</v>
      </c>
      <c r="AM13" s="27">
        <v>0</v>
      </c>
      <c r="AN13" s="27">
        <v>0</v>
      </c>
      <c r="AO13" s="27">
        <v>0</v>
      </c>
      <c r="AP13" s="27">
        <v>0</v>
      </c>
      <c r="AQ13" s="27">
        <v>0</v>
      </c>
      <c r="AR13" s="27">
        <v>0</v>
      </c>
      <c r="AS13" s="31">
        <f t="shared" si="2"/>
        <v>0</v>
      </c>
      <c r="AT13" s="32">
        <f t="shared" si="3"/>
        <v>0</v>
      </c>
      <c r="AU13" s="24">
        <v>0</v>
      </c>
      <c r="AV13" s="24">
        <v>0</v>
      </c>
      <c r="AW13" s="24">
        <v>0</v>
      </c>
      <c r="AX13" s="24">
        <v>0</v>
      </c>
      <c r="AY13" s="24">
        <v>0</v>
      </c>
      <c r="AZ13" s="25">
        <f t="shared" si="4"/>
        <v>0</v>
      </c>
      <c r="BA13" s="26">
        <f t="shared" si="5"/>
        <v>0</v>
      </c>
      <c r="BB13" s="23">
        <f t="shared" si="6"/>
        <v>0</v>
      </c>
      <c r="BC13" s="20">
        <f t="shared" si="7"/>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s="21">
        <v>1</v>
      </c>
      <c r="CR13" s="22">
        <v>0</v>
      </c>
      <c r="CS13" s="20">
        <v>1</v>
      </c>
      <c r="CT13" s="22">
        <v>0</v>
      </c>
      <c r="CU13" s="22">
        <v>0</v>
      </c>
      <c r="CV13" s="22">
        <v>0</v>
      </c>
      <c r="CW13" s="21">
        <v>0</v>
      </c>
      <c r="CX13" s="22">
        <v>0</v>
      </c>
      <c r="CY13" s="22">
        <v>0</v>
      </c>
      <c r="CZ13" s="21">
        <v>0</v>
      </c>
      <c r="DA13" s="22">
        <v>0</v>
      </c>
      <c r="DB13" s="22">
        <v>0</v>
      </c>
      <c r="DC13" s="21">
        <v>0</v>
      </c>
      <c r="DD13" s="22">
        <v>0</v>
      </c>
      <c r="DE13" s="22">
        <v>0</v>
      </c>
      <c r="DF13" s="22">
        <v>0</v>
      </c>
      <c r="DG13" s="21">
        <v>0</v>
      </c>
      <c r="DH13" s="21">
        <v>0</v>
      </c>
      <c r="DI13" s="21">
        <v>0</v>
      </c>
      <c r="DJ13" s="22">
        <v>0</v>
      </c>
      <c r="DK13" s="22">
        <v>0</v>
      </c>
      <c r="DL13" s="22">
        <v>0</v>
      </c>
      <c r="DM13" s="21">
        <v>0</v>
      </c>
      <c r="DN13" s="22">
        <v>0</v>
      </c>
      <c r="DO13" s="22">
        <v>0</v>
      </c>
      <c r="DP13" s="22">
        <v>0</v>
      </c>
      <c r="DQ13" s="21">
        <v>0</v>
      </c>
      <c r="DR13" s="19">
        <f t="shared" si="8"/>
        <v>0</v>
      </c>
      <c r="DS13" s="19">
        <f t="shared" si="9"/>
        <v>0</v>
      </c>
      <c r="DT13" s="20">
        <f t="shared" si="10"/>
        <v>1</v>
      </c>
      <c r="DU13" s="19">
        <f t="shared" si="11"/>
        <v>0</v>
      </c>
      <c r="DV13" s="19">
        <f t="shared" si="12"/>
        <v>0</v>
      </c>
      <c r="DW13" s="19">
        <f t="shared" si="13"/>
        <v>0</v>
      </c>
      <c r="DX13" s="19">
        <f t="shared" si="14"/>
        <v>0</v>
      </c>
      <c r="DY13" s="19">
        <f t="shared" si="15"/>
        <v>0</v>
      </c>
    </row>
    <row r="14" spans="1:129" x14ac:dyDescent="0.35">
      <c r="A14">
        <v>2642</v>
      </c>
      <c r="B14" t="s">
        <v>244</v>
      </c>
      <c r="C14" t="s">
        <v>2661</v>
      </c>
      <c r="D14" t="s">
        <v>2662</v>
      </c>
      <c r="E14" t="s">
        <v>2663</v>
      </c>
      <c r="G14" t="s">
        <v>2664</v>
      </c>
      <c r="H14" t="s">
        <v>2010</v>
      </c>
      <c r="I14">
        <v>2021</v>
      </c>
      <c r="J14" t="s">
        <v>2665</v>
      </c>
      <c r="K14" t="s">
        <v>2666</v>
      </c>
      <c r="L14">
        <v>80</v>
      </c>
      <c r="M14">
        <v>3</v>
      </c>
      <c r="O14" t="s">
        <v>2667</v>
      </c>
      <c r="P14" t="s">
        <v>123</v>
      </c>
      <c r="Q14" t="s">
        <v>2668</v>
      </c>
      <c r="R14" t="s">
        <v>140</v>
      </c>
      <c r="S14" t="s">
        <v>126</v>
      </c>
      <c r="T14" t="s">
        <v>127</v>
      </c>
      <c r="U14" s="19" t="s">
        <v>2669</v>
      </c>
      <c r="V14">
        <v>0</v>
      </c>
      <c r="W14">
        <v>0</v>
      </c>
      <c r="X14">
        <v>0</v>
      </c>
      <c r="Y14">
        <v>0</v>
      </c>
      <c r="Z14">
        <v>0</v>
      </c>
      <c r="AA14">
        <v>0</v>
      </c>
      <c r="AB14">
        <v>0</v>
      </c>
      <c r="AC14">
        <v>0</v>
      </c>
      <c r="AD14">
        <v>0</v>
      </c>
      <c r="AE14">
        <v>0</v>
      </c>
      <c r="AF14">
        <v>0</v>
      </c>
      <c r="AG14" s="28">
        <v>0</v>
      </c>
      <c r="AH14" s="28">
        <v>0</v>
      </c>
      <c r="AI14" s="28">
        <v>0</v>
      </c>
      <c r="AJ14" s="28">
        <v>0</v>
      </c>
      <c r="AK14" s="29">
        <f t="shared" si="0"/>
        <v>0</v>
      </c>
      <c r="AL14" s="30">
        <f t="shared" si="1"/>
        <v>0</v>
      </c>
      <c r="AM14" s="27">
        <v>0</v>
      </c>
      <c r="AN14" s="27">
        <v>0</v>
      </c>
      <c r="AO14" s="27">
        <v>0</v>
      </c>
      <c r="AP14" s="27">
        <v>0</v>
      </c>
      <c r="AQ14" s="27">
        <v>0</v>
      </c>
      <c r="AR14" s="27">
        <v>0</v>
      </c>
      <c r="AS14" s="31">
        <f t="shared" si="2"/>
        <v>0</v>
      </c>
      <c r="AT14" s="32">
        <f t="shared" si="3"/>
        <v>0</v>
      </c>
      <c r="AU14" s="24">
        <v>0</v>
      </c>
      <c r="AV14" s="24">
        <v>0</v>
      </c>
      <c r="AW14" s="24">
        <v>0</v>
      </c>
      <c r="AX14" s="24">
        <v>0</v>
      </c>
      <c r="AY14" s="24">
        <v>0</v>
      </c>
      <c r="AZ14" s="25">
        <f t="shared" si="4"/>
        <v>0</v>
      </c>
      <c r="BA14" s="26">
        <f t="shared" si="5"/>
        <v>0</v>
      </c>
      <c r="BB14" s="23">
        <f t="shared" si="6"/>
        <v>0</v>
      </c>
      <c r="BC14" s="20">
        <f t="shared" si="7"/>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s="21">
        <v>1</v>
      </c>
      <c r="CR14" s="22">
        <v>0</v>
      </c>
      <c r="CS14" s="20">
        <v>1</v>
      </c>
      <c r="CT14" s="22">
        <v>0</v>
      </c>
      <c r="CU14" s="22">
        <v>0</v>
      </c>
      <c r="CV14" s="22">
        <v>0</v>
      </c>
      <c r="CW14" s="21">
        <v>0</v>
      </c>
      <c r="CX14" s="22">
        <v>0</v>
      </c>
      <c r="CY14" s="22">
        <v>0</v>
      </c>
      <c r="CZ14" s="21">
        <v>0</v>
      </c>
      <c r="DA14" s="22">
        <v>0</v>
      </c>
      <c r="DB14" s="22">
        <v>0</v>
      </c>
      <c r="DC14" s="21">
        <v>0</v>
      </c>
      <c r="DD14" s="22">
        <v>0</v>
      </c>
      <c r="DE14" s="22">
        <v>0</v>
      </c>
      <c r="DF14" s="22">
        <v>0</v>
      </c>
      <c r="DG14" s="21">
        <v>0</v>
      </c>
      <c r="DH14" s="21">
        <v>0</v>
      </c>
      <c r="DI14" s="21">
        <v>0</v>
      </c>
      <c r="DJ14" s="22">
        <v>0</v>
      </c>
      <c r="DK14" s="22">
        <v>0</v>
      </c>
      <c r="DL14" s="22">
        <v>0</v>
      </c>
      <c r="DM14" s="21">
        <v>0</v>
      </c>
      <c r="DN14" s="22">
        <v>0</v>
      </c>
      <c r="DO14" s="22">
        <v>0</v>
      </c>
      <c r="DP14" s="22">
        <v>0</v>
      </c>
      <c r="DQ14" s="21">
        <v>0</v>
      </c>
      <c r="DR14" s="19">
        <f t="shared" si="8"/>
        <v>0</v>
      </c>
      <c r="DS14" s="19">
        <f t="shared" si="9"/>
        <v>0</v>
      </c>
      <c r="DT14" s="20">
        <f t="shared" si="10"/>
        <v>1</v>
      </c>
      <c r="DU14" s="19">
        <f t="shared" si="11"/>
        <v>0</v>
      </c>
      <c r="DV14" s="19">
        <f t="shared" si="12"/>
        <v>0</v>
      </c>
      <c r="DW14" s="19">
        <f t="shared" si="13"/>
        <v>0</v>
      </c>
      <c r="DX14" s="19">
        <f t="shared" si="14"/>
        <v>0</v>
      </c>
      <c r="DY14" s="19">
        <f t="shared" si="15"/>
        <v>0</v>
      </c>
    </row>
    <row r="15" spans="1:129" x14ac:dyDescent="0.35">
      <c r="A15">
        <v>2840</v>
      </c>
      <c r="B15" t="s">
        <v>244</v>
      </c>
      <c r="C15" t="s">
        <v>3750</v>
      </c>
      <c r="D15" t="s">
        <v>3751</v>
      </c>
      <c r="E15" t="s">
        <v>3752</v>
      </c>
      <c r="F15" t="s">
        <v>1210</v>
      </c>
      <c r="G15" t="s">
        <v>3753</v>
      </c>
      <c r="H15" t="s">
        <v>1899</v>
      </c>
      <c r="I15">
        <v>2021</v>
      </c>
      <c r="J15" t="s">
        <v>3754</v>
      </c>
      <c r="K15" t="s">
        <v>3755</v>
      </c>
      <c r="O15" t="s">
        <v>846</v>
      </c>
      <c r="P15" t="s">
        <v>123</v>
      </c>
      <c r="Q15" t="s">
        <v>3756</v>
      </c>
      <c r="R15" t="s">
        <v>125</v>
      </c>
      <c r="S15" t="s">
        <v>126</v>
      </c>
      <c r="T15" t="s">
        <v>127</v>
      </c>
      <c r="U15" s="19" t="s">
        <v>3757</v>
      </c>
      <c r="V15">
        <v>0</v>
      </c>
      <c r="W15">
        <v>0</v>
      </c>
      <c r="X15">
        <v>0</v>
      </c>
      <c r="Y15">
        <v>0</v>
      </c>
      <c r="Z15">
        <v>0</v>
      </c>
      <c r="AA15">
        <v>0</v>
      </c>
      <c r="AB15">
        <v>0</v>
      </c>
      <c r="AC15">
        <v>0</v>
      </c>
      <c r="AD15">
        <v>0</v>
      </c>
      <c r="AE15">
        <v>0</v>
      </c>
      <c r="AF15">
        <v>0</v>
      </c>
      <c r="AG15" s="28">
        <v>0</v>
      </c>
      <c r="AH15" s="28">
        <v>0</v>
      </c>
      <c r="AI15" s="28">
        <v>0</v>
      </c>
      <c r="AJ15" s="28">
        <v>0</v>
      </c>
      <c r="AK15" s="29">
        <f t="shared" si="0"/>
        <v>0</v>
      </c>
      <c r="AL15" s="30">
        <f t="shared" si="1"/>
        <v>0</v>
      </c>
      <c r="AM15" s="27">
        <v>0</v>
      </c>
      <c r="AN15" s="27">
        <v>0</v>
      </c>
      <c r="AO15" s="27">
        <v>0</v>
      </c>
      <c r="AP15" s="27">
        <v>0</v>
      </c>
      <c r="AQ15" s="27">
        <v>0</v>
      </c>
      <c r="AR15" s="27">
        <v>0</v>
      </c>
      <c r="AS15" s="31">
        <f t="shared" si="2"/>
        <v>0</v>
      </c>
      <c r="AT15" s="32">
        <f t="shared" si="3"/>
        <v>0</v>
      </c>
      <c r="AU15" s="24">
        <v>0</v>
      </c>
      <c r="AV15" s="24">
        <v>0</v>
      </c>
      <c r="AW15" s="24">
        <v>0</v>
      </c>
      <c r="AX15" s="24">
        <v>0</v>
      </c>
      <c r="AY15" s="24">
        <v>0</v>
      </c>
      <c r="AZ15" s="25">
        <f t="shared" si="4"/>
        <v>0</v>
      </c>
      <c r="BA15" s="26">
        <f t="shared" si="5"/>
        <v>0</v>
      </c>
      <c r="BB15" s="23">
        <f t="shared" si="6"/>
        <v>0</v>
      </c>
      <c r="BC15" s="20">
        <f t="shared" si="7"/>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s="21">
        <v>1</v>
      </c>
      <c r="CR15" s="22">
        <v>0</v>
      </c>
      <c r="CS15" s="20">
        <v>1</v>
      </c>
      <c r="CT15" s="22">
        <v>0</v>
      </c>
      <c r="CU15" s="22">
        <v>0</v>
      </c>
      <c r="CV15" s="22">
        <v>0</v>
      </c>
      <c r="CW15" s="21">
        <v>0</v>
      </c>
      <c r="CX15" s="22">
        <v>0</v>
      </c>
      <c r="CY15" s="22">
        <v>0</v>
      </c>
      <c r="CZ15" s="21">
        <v>0</v>
      </c>
      <c r="DA15" s="22">
        <v>0</v>
      </c>
      <c r="DB15" s="22">
        <v>0</v>
      </c>
      <c r="DC15" s="21">
        <v>0</v>
      </c>
      <c r="DD15" s="22">
        <v>0</v>
      </c>
      <c r="DE15" s="22">
        <v>0</v>
      </c>
      <c r="DF15" s="22">
        <v>0</v>
      </c>
      <c r="DG15" s="21">
        <v>0</v>
      </c>
      <c r="DH15" s="21">
        <v>0</v>
      </c>
      <c r="DI15" s="21">
        <v>0</v>
      </c>
      <c r="DJ15" s="22">
        <v>0</v>
      </c>
      <c r="DK15" s="22">
        <v>0</v>
      </c>
      <c r="DL15" s="22">
        <v>0</v>
      </c>
      <c r="DM15" s="21">
        <v>0</v>
      </c>
      <c r="DN15" s="22">
        <v>0</v>
      </c>
      <c r="DO15" s="22">
        <v>0</v>
      </c>
      <c r="DP15" s="22">
        <v>0</v>
      </c>
      <c r="DQ15" s="21">
        <v>0</v>
      </c>
      <c r="DR15" s="19">
        <f t="shared" si="8"/>
        <v>0</v>
      </c>
      <c r="DS15" s="19">
        <f t="shared" si="9"/>
        <v>0</v>
      </c>
      <c r="DT15" s="20">
        <f t="shared" si="10"/>
        <v>1</v>
      </c>
      <c r="DU15" s="19">
        <f t="shared" si="11"/>
        <v>0</v>
      </c>
      <c r="DV15" s="19">
        <f t="shared" si="12"/>
        <v>0</v>
      </c>
      <c r="DW15" s="19">
        <f t="shared" si="13"/>
        <v>0</v>
      </c>
      <c r="DX15" s="19">
        <f t="shared" si="14"/>
        <v>0</v>
      </c>
      <c r="DY15" s="19">
        <f t="shared" si="15"/>
        <v>0</v>
      </c>
    </row>
    <row r="16" spans="1:129" x14ac:dyDescent="0.35">
      <c r="A16">
        <v>2856</v>
      </c>
      <c r="B16" t="s">
        <v>244</v>
      </c>
      <c r="C16" t="s">
        <v>3768</v>
      </c>
      <c r="D16" t="s">
        <v>3769</v>
      </c>
      <c r="E16" t="s">
        <v>3770</v>
      </c>
      <c r="F16" t="s">
        <v>155</v>
      </c>
      <c r="G16" t="s">
        <v>3771</v>
      </c>
      <c r="H16" t="s">
        <v>3772</v>
      </c>
      <c r="I16">
        <v>2021</v>
      </c>
      <c r="J16" t="s">
        <v>3773</v>
      </c>
      <c r="K16" t="s">
        <v>2472</v>
      </c>
      <c r="L16">
        <v>194</v>
      </c>
      <c r="M16">
        <v>3</v>
      </c>
      <c r="N16" t="s">
        <v>3774</v>
      </c>
      <c r="O16" t="s">
        <v>846</v>
      </c>
      <c r="P16" t="s">
        <v>123</v>
      </c>
      <c r="Q16" t="s">
        <v>3775</v>
      </c>
      <c r="R16" t="s">
        <v>140</v>
      </c>
      <c r="S16" t="s">
        <v>126</v>
      </c>
      <c r="T16" t="s">
        <v>127</v>
      </c>
      <c r="U16" s="19" t="s">
        <v>3776</v>
      </c>
      <c r="V16">
        <v>0</v>
      </c>
      <c r="W16">
        <v>0</v>
      </c>
      <c r="X16">
        <v>0</v>
      </c>
      <c r="Y16">
        <v>0</v>
      </c>
      <c r="Z16">
        <v>0</v>
      </c>
      <c r="AA16">
        <v>0</v>
      </c>
      <c r="AB16">
        <v>0</v>
      </c>
      <c r="AC16">
        <v>0</v>
      </c>
      <c r="AD16">
        <v>0</v>
      </c>
      <c r="AE16">
        <v>0</v>
      </c>
      <c r="AF16">
        <v>0</v>
      </c>
      <c r="AG16" s="28">
        <v>0</v>
      </c>
      <c r="AH16" s="28">
        <v>0</v>
      </c>
      <c r="AI16" s="28">
        <v>0</v>
      </c>
      <c r="AJ16" s="28">
        <v>0</v>
      </c>
      <c r="AK16" s="29">
        <f t="shared" si="0"/>
        <v>0</v>
      </c>
      <c r="AL16" s="30">
        <f t="shared" si="1"/>
        <v>0</v>
      </c>
      <c r="AM16" s="27">
        <v>0</v>
      </c>
      <c r="AN16" s="27">
        <v>0</v>
      </c>
      <c r="AO16" s="27">
        <v>0</v>
      </c>
      <c r="AP16" s="27">
        <v>0</v>
      </c>
      <c r="AQ16" s="27">
        <v>0</v>
      </c>
      <c r="AR16" s="27">
        <v>0</v>
      </c>
      <c r="AS16" s="31">
        <f t="shared" si="2"/>
        <v>0</v>
      </c>
      <c r="AT16" s="32">
        <f t="shared" si="3"/>
        <v>0</v>
      </c>
      <c r="AU16" s="24">
        <v>0</v>
      </c>
      <c r="AV16" s="24">
        <v>0</v>
      </c>
      <c r="AW16" s="24">
        <v>0</v>
      </c>
      <c r="AX16" s="24">
        <v>0</v>
      </c>
      <c r="AY16" s="24">
        <v>0</v>
      </c>
      <c r="AZ16" s="25">
        <f t="shared" si="4"/>
        <v>0</v>
      </c>
      <c r="BA16" s="26">
        <f t="shared" si="5"/>
        <v>0</v>
      </c>
      <c r="BB16" s="23">
        <f t="shared" si="6"/>
        <v>0</v>
      </c>
      <c r="BC16" s="20">
        <f t="shared" si="7"/>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s="21">
        <v>1</v>
      </c>
      <c r="CR16" s="22">
        <v>0</v>
      </c>
      <c r="CS16" s="20">
        <v>1</v>
      </c>
      <c r="CT16" s="22">
        <v>0</v>
      </c>
      <c r="CU16" s="22">
        <v>0</v>
      </c>
      <c r="CV16" s="22">
        <v>0</v>
      </c>
      <c r="CW16" s="21">
        <v>0</v>
      </c>
      <c r="CX16" s="22">
        <v>0</v>
      </c>
      <c r="CY16" s="22">
        <v>0</v>
      </c>
      <c r="CZ16" s="21">
        <v>0</v>
      </c>
      <c r="DA16" s="22">
        <v>0</v>
      </c>
      <c r="DB16" s="22">
        <v>0</v>
      </c>
      <c r="DC16" s="21">
        <v>0</v>
      </c>
      <c r="DD16" s="22">
        <v>0</v>
      </c>
      <c r="DE16" s="22">
        <v>0</v>
      </c>
      <c r="DF16" s="22">
        <v>0</v>
      </c>
      <c r="DG16" s="21">
        <v>0</v>
      </c>
      <c r="DH16" s="21">
        <v>0</v>
      </c>
      <c r="DI16" s="21">
        <v>0</v>
      </c>
      <c r="DJ16" s="22">
        <v>0</v>
      </c>
      <c r="DK16" s="22">
        <v>0</v>
      </c>
      <c r="DL16" s="22">
        <v>0</v>
      </c>
      <c r="DM16" s="21">
        <v>0</v>
      </c>
      <c r="DN16" s="22">
        <v>0</v>
      </c>
      <c r="DO16" s="22">
        <v>0</v>
      </c>
      <c r="DP16" s="22">
        <v>0</v>
      </c>
      <c r="DQ16" s="21">
        <v>0</v>
      </c>
      <c r="DR16" s="19">
        <f t="shared" si="8"/>
        <v>0</v>
      </c>
      <c r="DS16" s="19">
        <f t="shared" si="9"/>
        <v>0</v>
      </c>
      <c r="DT16" s="20">
        <f t="shared" si="10"/>
        <v>1</v>
      </c>
      <c r="DU16" s="19">
        <f t="shared" si="11"/>
        <v>0</v>
      </c>
      <c r="DV16" s="19">
        <f t="shared" si="12"/>
        <v>0</v>
      </c>
      <c r="DW16" s="19">
        <f t="shared" si="13"/>
        <v>0</v>
      </c>
      <c r="DX16" s="19">
        <f t="shared" si="14"/>
        <v>0</v>
      </c>
      <c r="DY16" s="19">
        <f t="shared" si="15"/>
        <v>0</v>
      </c>
    </row>
    <row r="17" spans="1:130" x14ac:dyDescent="0.35">
      <c r="A17">
        <v>2829</v>
      </c>
      <c r="B17" t="s">
        <v>3689</v>
      </c>
      <c r="C17" t="s">
        <v>3690</v>
      </c>
      <c r="D17" t="s">
        <v>3691</v>
      </c>
      <c r="E17" t="s">
        <v>3692</v>
      </c>
      <c r="F17" t="s">
        <v>3693</v>
      </c>
      <c r="G17" t="s">
        <v>3694</v>
      </c>
      <c r="H17" t="s">
        <v>3176</v>
      </c>
      <c r="I17">
        <v>2021</v>
      </c>
      <c r="J17" t="s">
        <v>3695</v>
      </c>
      <c r="K17" t="s">
        <v>3696</v>
      </c>
      <c r="L17">
        <v>71</v>
      </c>
      <c r="M17">
        <v>2</v>
      </c>
      <c r="N17" t="s">
        <v>3697</v>
      </c>
      <c r="O17" t="s">
        <v>3698</v>
      </c>
      <c r="P17" t="s">
        <v>123</v>
      </c>
      <c r="Q17" t="s">
        <v>3699</v>
      </c>
      <c r="R17" t="s">
        <v>140</v>
      </c>
      <c r="S17" t="s">
        <v>126</v>
      </c>
      <c r="T17" t="s">
        <v>127</v>
      </c>
      <c r="U17" s="19" t="s">
        <v>3406</v>
      </c>
      <c r="V17">
        <v>0</v>
      </c>
      <c r="W17">
        <v>1</v>
      </c>
      <c r="X17">
        <v>0</v>
      </c>
      <c r="Y17">
        <v>0</v>
      </c>
      <c r="Z17">
        <v>0</v>
      </c>
      <c r="AA17">
        <v>0</v>
      </c>
      <c r="AB17">
        <v>0</v>
      </c>
      <c r="AC17">
        <v>0</v>
      </c>
      <c r="AD17">
        <v>0</v>
      </c>
      <c r="AE17">
        <v>0</v>
      </c>
      <c r="AF17">
        <v>0</v>
      </c>
      <c r="AG17" s="28">
        <v>0</v>
      </c>
      <c r="AH17" s="28">
        <v>0</v>
      </c>
      <c r="AI17" s="28">
        <v>0</v>
      </c>
      <c r="AJ17" s="28">
        <v>0</v>
      </c>
      <c r="AK17" s="29">
        <f t="shared" si="0"/>
        <v>0</v>
      </c>
      <c r="AL17" s="30">
        <f t="shared" si="1"/>
        <v>0</v>
      </c>
      <c r="AM17" s="27">
        <v>0</v>
      </c>
      <c r="AN17" s="27">
        <v>0</v>
      </c>
      <c r="AO17" s="27">
        <v>0</v>
      </c>
      <c r="AP17" s="27">
        <v>0</v>
      </c>
      <c r="AQ17" s="27">
        <v>0</v>
      </c>
      <c r="AR17" s="27">
        <v>0</v>
      </c>
      <c r="AS17" s="31">
        <f t="shared" si="2"/>
        <v>0</v>
      </c>
      <c r="AT17" s="32">
        <f t="shared" si="3"/>
        <v>0</v>
      </c>
      <c r="AU17" s="24">
        <v>0</v>
      </c>
      <c r="AV17" s="24">
        <v>0</v>
      </c>
      <c r="AW17" s="24">
        <v>0</v>
      </c>
      <c r="AX17" s="24">
        <v>0</v>
      </c>
      <c r="AY17" s="24">
        <v>0</v>
      </c>
      <c r="AZ17" s="25">
        <f t="shared" si="4"/>
        <v>0</v>
      </c>
      <c r="BA17" s="26">
        <f t="shared" si="5"/>
        <v>0</v>
      </c>
      <c r="BB17" s="23">
        <f t="shared" si="6"/>
        <v>0</v>
      </c>
      <c r="BC17" s="20">
        <f t="shared" si="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s="21">
        <v>1</v>
      </c>
      <c r="CR17" s="22">
        <v>0</v>
      </c>
      <c r="CS17" s="20">
        <v>1</v>
      </c>
      <c r="CT17" s="22">
        <v>0</v>
      </c>
      <c r="CU17" s="22">
        <v>0</v>
      </c>
      <c r="CV17" s="22">
        <v>0</v>
      </c>
      <c r="CW17" s="21">
        <v>0</v>
      </c>
      <c r="CX17" s="22">
        <v>0</v>
      </c>
      <c r="CY17" s="22">
        <v>0</v>
      </c>
      <c r="CZ17" s="21">
        <v>0</v>
      </c>
      <c r="DA17" s="22">
        <v>0</v>
      </c>
      <c r="DB17" s="22">
        <v>0</v>
      </c>
      <c r="DC17" s="21">
        <v>0</v>
      </c>
      <c r="DD17" s="22">
        <v>0</v>
      </c>
      <c r="DE17" s="22">
        <v>0</v>
      </c>
      <c r="DF17" s="22">
        <v>0</v>
      </c>
      <c r="DG17" s="21">
        <v>0</v>
      </c>
      <c r="DH17" s="21">
        <v>0</v>
      </c>
      <c r="DI17" s="21">
        <v>0</v>
      </c>
      <c r="DJ17" s="22">
        <v>0</v>
      </c>
      <c r="DK17" s="22">
        <v>0</v>
      </c>
      <c r="DL17" s="22">
        <v>0</v>
      </c>
      <c r="DM17" s="21">
        <v>0</v>
      </c>
      <c r="DN17" s="22">
        <v>0</v>
      </c>
      <c r="DO17" s="22">
        <v>0</v>
      </c>
      <c r="DP17" s="22">
        <v>0</v>
      </c>
      <c r="DQ17" s="21">
        <v>0</v>
      </c>
      <c r="DR17" s="19">
        <f t="shared" si="8"/>
        <v>0</v>
      </c>
      <c r="DS17" s="19">
        <f t="shared" si="9"/>
        <v>0</v>
      </c>
      <c r="DT17" s="20">
        <f t="shared" si="10"/>
        <v>1</v>
      </c>
      <c r="DU17" s="19">
        <f t="shared" si="11"/>
        <v>0</v>
      </c>
      <c r="DV17" s="19">
        <f t="shared" si="12"/>
        <v>0</v>
      </c>
      <c r="DW17" s="19">
        <f t="shared" si="13"/>
        <v>0</v>
      </c>
      <c r="DX17" s="19">
        <f t="shared" si="14"/>
        <v>0</v>
      </c>
      <c r="DY17" s="19">
        <f t="shared" si="15"/>
        <v>0</v>
      </c>
    </row>
    <row r="18" spans="1:130" x14ac:dyDescent="0.35">
      <c r="A18">
        <v>2768</v>
      </c>
      <c r="B18" t="s">
        <v>185</v>
      </c>
      <c r="C18" t="s">
        <v>3407</v>
      </c>
      <c r="D18" t="s">
        <v>3408</v>
      </c>
      <c r="E18" t="s">
        <v>3409</v>
      </c>
      <c r="F18" t="s">
        <v>1109</v>
      </c>
      <c r="G18" t="s">
        <v>3410</v>
      </c>
      <c r="H18" t="s">
        <v>3411</v>
      </c>
      <c r="I18">
        <v>2021</v>
      </c>
      <c r="J18" t="s">
        <v>3412</v>
      </c>
      <c r="K18" t="s">
        <v>3413</v>
      </c>
      <c r="L18">
        <v>36</v>
      </c>
      <c r="N18" t="s">
        <v>3414</v>
      </c>
      <c r="O18" t="s">
        <v>3415</v>
      </c>
      <c r="P18" t="s">
        <v>192</v>
      </c>
      <c r="Q18" t="s">
        <v>3416</v>
      </c>
      <c r="R18" t="s">
        <v>125</v>
      </c>
      <c r="S18" t="s">
        <v>126</v>
      </c>
      <c r="T18" t="s">
        <v>172</v>
      </c>
      <c r="U18" s="19" t="s">
        <v>3406</v>
      </c>
      <c r="V18">
        <v>0</v>
      </c>
      <c r="W18">
        <v>1</v>
      </c>
      <c r="X18">
        <v>0</v>
      </c>
      <c r="Y18">
        <v>0</v>
      </c>
      <c r="Z18">
        <v>0</v>
      </c>
      <c r="AA18">
        <v>0</v>
      </c>
      <c r="AB18">
        <v>0</v>
      </c>
      <c r="AC18">
        <v>0</v>
      </c>
      <c r="AD18">
        <v>0</v>
      </c>
      <c r="AE18">
        <v>0</v>
      </c>
      <c r="AF18">
        <v>0</v>
      </c>
      <c r="AG18" s="28">
        <v>0</v>
      </c>
      <c r="AH18" s="28">
        <v>0</v>
      </c>
      <c r="AI18" s="28">
        <v>0</v>
      </c>
      <c r="AJ18" s="28">
        <v>0</v>
      </c>
      <c r="AK18" s="29">
        <f t="shared" si="0"/>
        <v>0</v>
      </c>
      <c r="AL18" s="30">
        <f t="shared" si="1"/>
        <v>0</v>
      </c>
      <c r="AM18" s="27">
        <v>0</v>
      </c>
      <c r="AN18" s="27">
        <v>0</v>
      </c>
      <c r="AO18" s="27">
        <v>0</v>
      </c>
      <c r="AP18" s="27">
        <v>0</v>
      </c>
      <c r="AQ18" s="27">
        <v>0</v>
      </c>
      <c r="AR18" s="27">
        <v>0</v>
      </c>
      <c r="AS18" s="31">
        <f t="shared" si="2"/>
        <v>0</v>
      </c>
      <c r="AT18" s="32">
        <f t="shared" si="3"/>
        <v>0</v>
      </c>
      <c r="AU18" s="24">
        <v>0</v>
      </c>
      <c r="AV18" s="24">
        <v>0</v>
      </c>
      <c r="AW18" s="24">
        <v>0</v>
      </c>
      <c r="AX18" s="24">
        <v>0</v>
      </c>
      <c r="AY18" s="24">
        <v>0</v>
      </c>
      <c r="AZ18" s="25">
        <f t="shared" si="4"/>
        <v>0</v>
      </c>
      <c r="BA18" s="26">
        <f t="shared" si="5"/>
        <v>0</v>
      </c>
      <c r="BB18" s="23">
        <f t="shared" si="6"/>
        <v>0</v>
      </c>
      <c r="BC18" s="20">
        <f t="shared" si="7"/>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s="21">
        <v>1</v>
      </c>
      <c r="CR18" s="22">
        <v>0</v>
      </c>
      <c r="CS18" s="20">
        <v>0</v>
      </c>
      <c r="CT18" s="22">
        <v>0</v>
      </c>
      <c r="CU18" s="22">
        <v>0</v>
      </c>
      <c r="CV18" s="22">
        <v>1</v>
      </c>
      <c r="CW18" s="21">
        <v>0</v>
      </c>
      <c r="CX18" s="22">
        <v>0</v>
      </c>
      <c r="CY18" s="22">
        <v>0</v>
      </c>
      <c r="CZ18" s="21">
        <v>0</v>
      </c>
      <c r="DA18" s="22">
        <v>0</v>
      </c>
      <c r="DB18" s="22">
        <v>0</v>
      </c>
      <c r="DC18" s="21">
        <v>0</v>
      </c>
      <c r="DD18" s="22">
        <v>0</v>
      </c>
      <c r="DE18" s="22">
        <v>0</v>
      </c>
      <c r="DF18" s="22">
        <v>0</v>
      </c>
      <c r="DG18" s="21">
        <v>0</v>
      </c>
      <c r="DH18" s="21">
        <v>0</v>
      </c>
      <c r="DI18" s="21">
        <v>0</v>
      </c>
      <c r="DJ18" s="22">
        <v>0</v>
      </c>
      <c r="DK18" s="22">
        <v>0</v>
      </c>
      <c r="DL18" s="22">
        <v>0</v>
      </c>
      <c r="DM18" s="21">
        <v>0</v>
      </c>
      <c r="DN18" s="22">
        <v>0</v>
      </c>
      <c r="DO18" s="22">
        <v>0</v>
      </c>
      <c r="DP18" s="22">
        <v>0</v>
      </c>
      <c r="DQ18" s="21">
        <v>0</v>
      </c>
      <c r="DR18" s="19">
        <f t="shared" si="8"/>
        <v>0</v>
      </c>
      <c r="DS18" s="19">
        <f t="shared" si="9"/>
        <v>1</v>
      </c>
      <c r="DT18" s="20">
        <f t="shared" si="10"/>
        <v>0</v>
      </c>
      <c r="DU18" s="19">
        <f t="shared" si="11"/>
        <v>0</v>
      </c>
      <c r="DV18" s="19">
        <f t="shared" si="12"/>
        <v>0</v>
      </c>
      <c r="DW18" s="19">
        <f t="shared" si="13"/>
        <v>0</v>
      </c>
      <c r="DX18" s="19">
        <f t="shared" si="14"/>
        <v>0</v>
      </c>
      <c r="DY18" s="19">
        <f t="shared" si="15"/>
        <v>0</v>
      </c>
    </row>
    <row r="19" spans="1:130" x14ac:dyDescent="0.35">
      <c r="DQ19" s="50" t="s">
        <v>3797</v>
      </c>
      <c r="DR19" s="50">
        <f>SUM(DR2:DR18)</f>
        <v>1</v>
      </c>
      <c r="DS19" s="50">
        <f t="shared" ref="DS19:DY19" si="16">SUM(DS2:DS18)</f>
        <v>2</v>
      </c>
      <c r="DT19" s="50">
        <f t="shared" si="16"/>
        <v>12</v>
      </c>
      <c r="DU19" s="50">
        <f t="shared" si="16"/>
        <v>1</v>
      </c>
      <c r="DV19" s="50">
        <f t="shared" si="16"/>
        <v>0</v>
      </c>
      <c r="DW19" s="50">
        <f t="shared" si="16"/>
        <v>0</v>
      </c>
      <c r="DX19" s="50">
        <f t="shared" si="16"/>
        <v>0</v>
      </c>
      <c r="DY19" s="50">
        <f t="shared" si="16"/>
        <v>0</v>
      </c>
      <c r="DZ19" s="51">
        <f>SUM(DR19:DY19)</f>
        <v>16</v>
      </c>
    </row>
  </sheetData>
  <autoFilter ref="A1:DY1"/>
  <conditionalFormatting sqref="J2">
    <cfRule type="duplicateValues" dxfId="26" priority="17"/>
  </conditionalFormatting>
  <conditionalFormatting sqref="J3">
    <cfRule type="duplicateValues" dxfId="25" priority="16"/>
  </conditionalFormatting>
  <conditionalFormatting sqref="J4">
    <cfRule type="duplicateValues" dxfId="24" priority="15"/>
  </conditionalFormatting>
  <conditionalFormatting sqref="J5">
    <cfRule type="duplicateValues" dxfId="23" priority="14"/>
  </conditionalFormatting>
  <conditionalFormatting sqref="J6">
    <cfRule type="duplicateValues" dxfId="22" priority="13"/>
  </conditionalFormatting>
  <conditionalFormatting sqref="J7">
    <cfRule type="duplicateValues" dxfId="21" priority="12"/>
  </conditionalFormatting>
  <conditionalFormatting sqref="J8">
    <cfRule type="duplicateValues" dxfId="20" priority="11"/>
  </conditionalFormatting>
  <conditionalFormatting sqref="J9">
    <cfRule type="duplicateValues" dxfId="19" priority="10"/>
  </conditionalFormatting>
  <conditionalFormatting sqref="J10">
    <cfRule type="duplicateValues" dxfId="18" priority="9"/>
  </conditionalFormatting>
  <conditionalFormatting sqref="J11">
    <cfRule type="duplicateValues" dxfId="17" priority="8"/>
  </conditionalFormatting>
  <conditionalFormatting sqref="J12">
    <cfRule type="duplicateValues" dxfId="16" priority="7"/>
  </conditionalFormatting>
  <conditionalFormatting sqref="J13">
    <cfRule type="duplicateValues" dxfId="15" priority="6"/>
  </conditionalFormatting>
  <conditionalFormatting sqref="J14">
    <cfRule type="duplicateValues" dxfId="14" priority="5"/>
  </conditionalFormatting>
  <conditionalFormatting sqref="J15">
    <cfRule type="duplicateValues" dxfId="13" priority="4"/>
  </conditionalFormatting>
  <conditionalFormatting sqref="J16">
    <cfRule type="duplicateValues" dxfId="12" priority="3"/>
  </conditionalFormatting>
  <conditionalFormatting sqref="J17">
    <cfRule type="duplicateValues" dxfId="11" priority="2"/>
  </conditionalFormatting>
  <conditionalFormatting sqref="J18">
    <cfRule type="duplicateValues" dxfId="10" priority="1"/>
  </conditionalFormatting>
  <pageMargins left="0.7" right="0.7" top="0.78740157499999996" bottom="0.78740157499999996"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9"/>
  <sheetViews>
    <sheetView workbookViewId="0">
      <selection activeCell="J13" sqref="J13:M14"/>
    </sheetView>
  </sheetViews>
  <sheetFormatPr baseColWidth="10" defaultRowHeight="14.5" x14ac:dyDescent="0.35"/>
  <sheetData>
    <row r="1" spans="1:129" x14ac:dyDescent="0.35">
      <c r="A1" s="220" t="s">
        <v>3841</v>
      </c>
    </row>
    <row r="2" spans="1:129" x14ac:dyDescent="0.35">
      <c r="A2" s="54" t="s">
        <v>3796</v>
      </c>
    </row>
    <row r="4" spans="1:129" x14ac:dyDescent="0.35">
      <c r="A4">
        <v>2737</v>
      </c>
      <c r="B4" t="s">
        <v>276</v>
      </c>
      <c r="C4" t="s">
        <v>3219</v>
      </c>
      <c r="D4" t="s">
        <v>3220</v>
      </c>
      <c r="E4" t="s">
        <v>3216</v>
      </c>
      <c r="F4" t="s">
        <v>3216</v>
      </c>
      <c r="H4" t="s">
        <v>2569</v>
      </c>
      <c r="I4">
        <v>2021</v>
      </c>
      <c r="J4" t="s">
        <v>3217</v>
      </c>
      <c r="O4" t="s">
        <v>3212</v>
      </c>
      <c r="P4" t="s">
        <v>192</v>
      </c>
      <c r="Q4" t="s">
        <v>3221</v>
      </c>
      <c r="R4" t="s">
        <v>140</v>
      </c>
      <c r="S4" t="s">
        <v>126</v>
      </c>
      <c r="T4" t="s">
        <v>389</v>
      </c>
      <c r="U4" t="s">
        <v>1855</v>
      </c>
      <c r="V4">
        <v>0</v>
      </c>
      <c r="W4">
        <v>0</v>
      </c>
      <c r="X4">
        <v>0</v>
      </c>
      <c r="Y4">
        <v>0</v>
      </c>
      <c r="Z4">
        <v>0</v>
      </c>
      <c r="AA4">
        <v>0</v>
      </c>
      <c r="AB4">
        <v>0</v>
      </c>
      <c r="AC4">
        <v>0</v>
      </c>
      <c r="AD4">
        <v>0</v>
      </c>
      <c r="AE4">
        <v>0</v>
      </c>
      <c r="AF4">
        <v>0</v>
      </c>
      <c r="AG4" s="28">
        <v>0</v>
      </c>
      <c r="AH4" s="28">
        <v>0</v>
      </c>
      <c r="AI4" s="28">
        <v>0</v>
      </c>
      <c r="AJ4" s="28">
        <v>0</v>
      </c>
      <c r="AK4" s="29">
        <f>SUM(AG4:AJ4)</f>
        <v>0</v>
      </c>
      <c r="AL4" s="30">
        <f>IF((SUM(AG4:AJ4)&gt;=1),1,0)</f>
        <v>0</v>
      </c>
      <c r="AM4" s="27">
        <v>0</v>
      </c>
      <c r="AN4" s="27">
        <v>0</v>
      </c>
      <c r="AO4" s="27">
        <v>0</v>
      </c>
      <c r="AP4" s="27">
        <v>0</v>
      </c>
      <c r="AQ4" s="27">
        <v>0</v>
      </c>
      <c r="AR4" s="27">
        <v>1</v>
      </c>
      <c r="AS4" s="31">
        <f>SUM(AM4:AR4)</f>
        <v>1</v>
      </c>
      <c r="AT4" s="32">
        <f>IF((SUM(AM4:AR4)&gt;=1),1,0)</f>
        <v>1</v>
      </c>
      <c r="AU4" s="24">
        <v>0</v>
      </c>
      <c r="AV4" s="24">
        <v>0</v>
      </c>
      <c r="AW4" s="24">
        <v>0</v>
      </c>
      <c r="AX4" s="24">
        <v>0</v>
      </c>
      <c r="AY4" s="24">
        <v>0</v>
      </c>
      <c r="AZ4" s="25">
        <f>SUM(AU4:AY4)</f>
        <v>0</v>
      </c>
      <c r="BA4" s="26">
        <f>IF((SUM(AU4:AY4)&gt;=1),1,0)</f>
        <v>0</v>
      </c>
      <c r="BB4" s="23">
        <f>SUM(AG4:AJ4,AM4:AR4,AU4:AY4)</f>
        <v>1</v>
      </c>
      <c r="BC4" s="20">
        <f>IF((SUM(AG4:AJ4,AM4:AR4,AU4:AY4)&gt;=1),1,0)</f>
        <v>1</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s="21">
        <v>1</v>
      </c>
      <c r="CR4" s="22">
        <v>0</v>
      </c>
      <c r="CS4" s="20">
        <v>0</v>
      </c>
      <c r="CT4" s="22">
        <v>0</v>
      </c>
      <c r="CU4" s="22">
        <v>1</v>
      </c>
      <c r="CV4" s="22">
        <v>0</v>
      </c>
      <c r="CW4" s="21">
        <v>0</v>
      </c>
      <c r="CX4" s="22">
        <v>0</v>
      </c>
      <c r="CY4" s="22">
        <v>0</v>
      </c>
      <c r="CZ4" s="21">
        <v>0</v>
      </c>
      <c r="DA4" s="22">
        <v>0</v>
      </c>
      <c r="DB4" s="22">
        <v>0</v>
      </c>
      <c r="DC4" s="21">
        <v>0</v>
      </c>
      <c r="DD4" s="22">
        <v>0</v>
      </c>
      <c r="DE4" s="22">
        <v>0</v>
      </c>
      <c r="DF4" s="22">
        <v>0</v>
      </c>
      <c r="DG4" s="21">
        <v>0</v>
      </c>
      <c r="DH4" s="21">
        <v>0</v>
      </c>
      <c r="DI4" s="21">
        <v>0</v>
      </c>
      <c r="DJ4" s="22">
        <v>0</v>
      </c>
      <c r="DK4" s="22">
        <v>0</v>
      </c>
      <c r="DL4" s="22">
        <v>0</v>
      </c>
      <c r="DM4" s="21">
        <v>0</v>
      </c>
      <c r="DN4" s="22">
        <v>0</v>
      </c>
      <c r="DO4" s="22">
        <v>0</v>
      </c>
      <c r="DP4" s="22">
        <v>0</v>
      </c>
      <c r="DQ4" s="21">
        <v>0</v>
      </c>
      <c r="DR4" s="19">
        <f>IF(OR(CR4&gt;0,CX4&gt;0),1,0)</f>
        <v>0</v>
      </c>
      <c r="DS4" s="19">
        <f>CV4</f>
        <v>0</v>
      </c>
      <c r="DT4" s="20">
        <f t="shared" ref="DT4:DU6" si="0">CS4</f>
        <v>0</v>
      </c>
      <c r="DU4" s="19">
        <f t="shared" si="0"/>
        <v>0</v>
      </c>
      <c r="DV4" s="19">
        <f>CY4</f>
        <v>0</v>
      </c>
      <c r="DW4" s="19">
        <f>IF(OR(DA4&gt;0,DE4&gt;0,DH4&gt;0), 1,0)</f>
        <v>0</v>
      </c>
      <c r="DX4" s="19">
        <f>IF(OR(DK4&gt;0,DL4&gt;0), 1,0)</f>
        <v>0</v>
      </c>
      <c r="DY4" s="19">
        <f>IF(OR(DN4&gt;0,DP4&gt;0),1,0)</f>
        <v>0</v>
      </c>
    </row>
    <row r="5" spans="1:129" x14ac:dyDescent="0.35">
      <c r="A5">
        <v>2645</v>
      </c>
      <c r="B5" t="s">
        <v>2682</v>
      </c>
      <c r="C5" t="s">
        <v>2695</v>
      </c>
      <c r="D5" t="s">
        <v>2696</v>
      </c>
      <c r="E5" t="s">
        <v>2697</v>
      </c>
      <c r="F5" t="s">
        <v>2686</v>
      </c>
      <c r="G5" t="s">
        <v>2687</v>
      </c>
      <c r="H5" t="s">
        <v>2688</v>
      </c>
      <c r="I5">
        <v>2021</v>
      </c>
      <c r="J5" t="s">
        <v>2689</v>
      </c>
      <c r="K5" t="s">
        <v>2690</v>
      </c>
      <c r="N5" t="s">
        <v>2691</v>
      </c>
      <c r="O5" t="s">
        <v>2692</v>
      </c>
      <c r="P5" t="s">
        <v>123</v>
      </c>
      <c r="Q5" t="s">
        <v>2698</v>
      </c>
      <c r="S5" t="s">
        <v>377</v>
      </c>
      <c r="T5" t="s">
        <v>378</v>
      </c>
      <c r="U5" t="s">
        <v>2694</v>
      </c>
      <c r="V5">
        <v>0</v>
      </c>
      <c r="W5">
        <v>0</v>
      </c>
      <c r="X5">
        <v>0</v>
      </c>
      <c r="Y5">
        <v>0</v>
      </c>
      <c r="Z5">
        <v>0</v>
      </c>
      <c r="AA5">
        <v>0</v>
      </c>
      <c r="AB5">
        <v>0</v>
      </c>
      <c r="AC5">
        <v>0</v>
      </c>
      <c r="AD5">
        <v>0</v>
      </c>
      <c r="AE5">
        <v>0</v>
      </c>
      <c r="AF5">
        <v>1</v>
      </c>
      <c r="AG5" s="28">
        <v>0</v>
      </c>
      <c r="AH5" s="28">
        <v>0</v>
      </c>
      <c r="AI5" s="28">
        <v>0</v>
      </c>
      <c r="AJ5" s="28">
        <v>0</v>
      </c>
      <c r="AK5" s="29">
        <f>SUM(AG5:AJ5)</f>
        <v>0</v>
      </c>
      <c r="AL5" s="30">
        <f>IF((SUM(AG5:AJ5)&gt;=1),1,0)</f>
        <v>0</v>
      </c>
      <c r="AM5" s="27">
        <v>0</v>
      </c>
      <c r="AN5" s="27">
        <v>0</v>
      </c>
      <c r="AO5" s="27">
        <v>0</v>
      </c>
      <c r="AP5" s="27">
        <v>0</v>
      </c>
      <c r="AQ5" s="27">
        <v>0</v>
      </c>
      <c r="AR5" s="27">
        <v>0</v>
      </c>
      <c r="AS5" s="31">
        <f>SUM(AM5:AR5)</f>
        <v>0</v>
      </c>
      <c r="AT5" s="32">
        <f>IF((SUM(AM5:AR5)&gt;=1),1,0)</f>
        <v>0</v>
      </c>
      <c r="AU5" s="24">
        <v>1</v>
      </c>
      <c r="AV5" s="24">
        <v>0</v>
      </c>
      <c r="AW5" s="24">
        <v>0</v>
      </c>
      <c r="AX5" s="24">
        <v>0</v>
      </c>
      <c r="AY5" s="24">
        <v>0</v>
      </c>
      <c r="AZ5" s="25">
        <f>SUM(AU5:AY5)</f>
        <v>1</v>
      </c>
      <c r="BA5" s="26">
        <f>IF((SUM(AU5:AY5)&gt;=1),1,0)</f>
        <v>1</v>
      </c>
      <c r="BB5" s="23">
        <f>SUM(AG5:AJ5,AM5:AR5,AU5:AY5)</f>
        <v>1</v>
      </c>
      <c r="BC5" s="20">
        <f>IF((SUM(AG5:AJ5,AM5:AR5,AU5:AY5)&gt;=1),1,0)</f>
        <v>1</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1</v>
      </c>
      <c r="CO5">
        <v>0</v>
      </c>
      <c r="CP5">
        <v>0</v>
      </c>
      <c r="CQ5" s="21">
        <v>0</v>
      </c>
      <c r="CR5" s="22">
        <v>0</v>
      </c>
      <c r="CS5" s="20">
        <v>0</v>
      </c>
      <c r="CT5" s="22">
        <v>0</v>
      </c>
      <c r="CU5" s="22">
        <v>0</v>
      </c>
      <c r="CV5" s="22">
        <v>0</v>
      </c>
      <c r="CW5" s="21">
        <v>0</v>
      </c>
      <c r="CX5" s="22">
        <v>0</v>
      </c>
      <c r="CY5" s="22">
        <v>0</v>
      </c>
      <c r="CZ5" s="21">
        <v>0</v>
      </c>
      <c r="DA5" s="22">
        <v>0</v>
      </c>
      <c r="DB5" s="22">
        <v>0</v>
      </c>
      <c r="DC5" s="21">
        <v>1</v>
      </c>
      <c r="DD5" s="22">
        <v>0</v>
      </c>
      <c r="DE5" s="22">
        <v>0</v>
      </c>
      <c r="DF5" s="22">
        <v>1</v>
      </c>
      <c r="DG5" s="21">
        <v>0</v>
      </c>
      <c r="DH5" s="21">
        <v>0</v>
      </c>
      <c r="DI5" s="21">
        <v>0</v>
      </c>
      <c r="DJ5" s="22">
        <v>0</v>
      </c>
      <c r="DK5" s="22">
        <v>0</v>
      </c>
      <c r="DL5" s="22">
        <v>0</v>
      </c>
      <c r="DM5" s="21">
        <v>0</v>
      </c>
      <c r="DN5" s="22">
        <v>0</v>
      </c>
      <c r="DO5" s="22">
        <v>0</v>
      </c>
      <c r="DP5" s="22">
        <v>0</v>
      </c>
      <c r="DQ5" s="21">
        <v>0</v>
      </c>
      <c r="DR5" s="19">
        <f>IF(OR(CR5&gt;0,CX5&gt;0),1,0)</f>
        <v>0</v>
      </c>
      <c r="DS5" s="19">
        <f>CV5</f>
        <v>0</v>
      </c>
      <c r="DT5" s="20">
        <f t="shared" si="0"/>
        <v>0</v>
      </c>
      <c r="DU5" s="19">
        <f t="shared" si="0"/>
        <v>0</v>
      </c>
      <c r="DV5" s="19">
        <f>CY5</f>
        <v>0</v>
      </c>
      <c r="DW5" s="19">
        <f>IF(OR(DA5&gt;0,DE5&gt;0,DH5&gt;0), 1,0)</f>
        <v>0</v>
      </c>
      <c r="DX5" s="19">
        <f>IF(OR(DK5&gt;0,DL5&gt;0), 1,0)</f>
        <v>0</v>
      </c>
      <c r="DY5" s="19">
        <f>IF(OR(DN5&gt;0,DP5&gt;0),1,0)</f>
        <v>0</v>
      </c>
    </row>
    <row r="6" spans="1:129" x14ac:dyDescent="0.35">
      <c r="A6">
        <v>2767</v>
      </c>
      <c r="B6" t="s">
        <v>3399</v>
      </c>
      <c r="C6" t="s">
        <v>3400</v>
      </c>
      <c r="D6" t="s">
        <v>3401</v>
      </c>
      <c r="E6" t="s">
        <v>3402</v>
      </c>
      <c r="F6" t="s">
        <v>1109</v>
      </c>
      <c r="G6" t="s">
        <v>3403</v>
      </c>
      <c r="H6" t="s">
        <v>524</v>
      </c>
      <c r="I6">
        <v>2021</v>
      </c>
      <c r="J6" t="s">
        <v>3404</v>
      </c>
      <c r="P6" t="s">
        <v>123</v>
      </c>
      <c r="Q6" t="s">
        <v>3405</v>
      </c>
      <c r="S6" t="s">
        <v>2041</v>
      </c>
      <c r="T6" t="s">
        <v>2042</v>
      </c>
      <c r="U6" t="s">
        <v>3406</v>
      </c>
      <c r="V6">
        <v>0</v>
      </c>
      <c r="W6">
        <v>1</v>
      </c>
      <c r="X6">
        <v>0</v>
      </c>
      <c r="Y6">
        <v>0</v>
      </c>
      <c r="Z6">
        <v>0</v>
      </c>
      <c r="AA6">
        <v>0</v>
      </c>
      <c r="AB6">
        <v>0</v>
      </c>
      <c r="AC6">
        <v>0</v>
      </c>
      <c r="AD6">
        <v>0</v>
      </c>
      <c r="AE6">
        <v>0</v>
      </c>
      <c r="AF6">
        <v>0</v>
      </c>
      <c r="AG6" s="28">
        <v>0</v>
      </c>
      <c r="AH6" s="28">
        <v>0</v>
      </c>
      <c r="AI6" s="28">
        <v>0</v>
      </c>
      <c r="AJ6" s="28">
        <v>0</v>
      </c>
      <c r="AK6" s="29">
        <f>SUM(AG6:AJ6)</f>
        <v>0</v>
      </c>
      <c r="AL6" s="30">
        <f>IF((SUM(AG6:AJ6)&gt;=1),1,0)</f>
        <v>0</v>
      </c>
      <c r="AM6" s="27">
        <v>0</v>
      </c>
      <c r="AN6" s="27">
        <v>0</v>
      </c>
      <c r="AO6" s="27">
        <v>0</v>
      </c>
      <c r="AP6" s="27">
        <v>0</v>
      </c>
      <c r="AQ6" s="27">
        <v>0</v>
      </c>
      <c r="AR6" s="27">
        <v>0</v>
      </c>
      <c r="AS6" s="31">
        <f>SUM(AM6:AR6)</f>
        <v>0</v>
      </c>
      <c r="AT6" s="32">
        <f>IF((SUM(AM6:AR6)&gt;=1),1,0)</f>
        <v>0</v>
      </c>
      <c r="AU6" s="24">
        <v>0</v>
      </c>
      <c r="AV6" s="24">
        <v>0</v>
      </c>
      <c r="AW6" s="24">
        <v>0</v>
      </c>
      <c r="AX6" s="24">
        <v>0</v>
      </c>
      <c r="AY6" s="24">
        <v>0</v>
      </c>
      <c r="AZ6" s="25">
        <f>SUM(AU6:AY6)</f>
        <v>0</v>
      </c>
      <c r="BA6" s="26">
        <f>IF((SUM(AU6:AY6)&gt;=1),1,0)</f>
        <v>0</v>
      </c>
      <c r="BB6" s="23">
        <f>SUM(AG6:AJ6,AM6:AR6,AU6:AY6)</f>
        <v>0</v>
      </c>
      <c r="BC6" s="20">
        <f>IF((SUM(AG6:AJ6,AM6:AR6,AU6:AY6)&gt;=1),1,0)</f>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s="21">
        <v>0</v>
      </c>
      <c r="CR6" s="22">
        <v>0</v>
      </c>
      <c r="CS6" s="20">
        <v>0</v>
      </c>
      <c r="CT6" s="22">
        <v>0</v>
      </c>
      <c r="CU6" s="22">
        <v>0</v>
      </c>
      <c r="CV6" s="22">
        <v>0</v>
      </c>
      <c r="CW6" s="21">
        <v>1</v>
      </c>
      <c r="CX6" s="22">
        <v>0</v>
      </c>
      <c r="CY6" s="22">
        <v>1</v>
      </c>
      <c r="CZ6" s="21">
        <v>0</v>
      </c>
      <c r="DA6" s="22">
        <v>0</v>
      </c>
      <c r="DB6" s="22">
        <v>0</v>
      </c>
      <c r="DC6" s="21">
        <v>0</v>
      </c>
      <c r="DD6" s="22">
        <v>0</v>
      </c>
      <c r="DE6" s="22">
        <v>0</v>
      </c>
      <c r="DF6" s="22">
        <v>0</v>
      </c>
      <c r="DG6" s="21">
        <v>0</v>
      </c>
      <c r="DH6" s="21">
        <v>0</v>
      </c>
      <c r="DI6" s="21">
        <v>0</v>
      </c>
      <c r="DJ6" s="22">
        <v>0</v>
      </c>
      <c r="DK6" s="22">
        <v>0</v>
      </c>
      <c r="DL6" s="22">
        <v>0</v>
      </c>
      <c r="DM6" s="21">
        <v>0</v>
      </c>
      <c r="DN6" s="22">
        <v>0</v>
      </c>
      <c r="DO6" s="22">
        <v>0</v>
      </c>
      <c r="DP6" s="22">
        <v>0</v>
      </c>
      <c r="DQ6" s="21">
        <v>0</v>
      </c>
      <c r="DR6" s="19">
        <f>IF(OR(CR6&gt;0,CX6&gt;0),1,0)</f>
        <v>0</v>
      </c>
      <c r="DS6" s="19">
        <f>CV6</f>
        <v>0</v>
      </c>
      <c r="DT6" s="20">
        <f t="shared" si="0"/>
        <v>0</v>
      </c>
      <c r="DU6" s="19">
        <f t="shared" si="0"/>
        <v>0</v>
      </c>
      <c r="DV6" s="19">
        <f>CY6</f>
        <v>1</v>
      </c>
      <c r="DW6" s="19">
        <f>IF(OR(DA6&gt;0,DE6&gt;0,DH6&gt;0), 1,0)</f>
        <v>0</v>
      </c>
      <c r="DX6" s="19">
        <f>IF(OR(DK6&gt;0,DL6&gt;0), 1,0)</f>
        <v>0</v>
      </c>
      <c r="DY6" s="19">
        <f>IF(OR(DN6&gt;0,DP6&gt;0),1,0)</f>
        <v>0</v>
      </c>
    </row>
    <row r="10" spans="1:129" x14ac:dyDescent="0.35">
      <c r="A10" s="54" t="s">
        <v>3798</v>
      </c>
    </row>
    <row r="11" spans="1:129" x14ac:dyDescent="0.35">
      <c r="A11">
        <v>2732</v>
      </c>
      <c r="B11" t="s">
        <v>185</v>
      </c>
      <c r="C11" t="s">
        <v>3202</v>
      </c>
      <c r="D11" t="s">
        <v>3203</v>
      </c>
      <c r="E11" t="s">
        <v>3204</v>
      </c>
      <c r="F11" t="s">
        <v>2578</v>
      </c>
      <c r="G11" t="s">
        <v>3205</v>
      </c>
      <c r="H11" t="s">
        <v>2298</v>
      </c>
      <c r="I11">
        <v>2021</v>
      </c>
      <c r="J11" t="s">
        <v>3206</v>
      </c>
      <c r="K11" t="s">
        <v>3199</v>
      </c>
      <c r="L11">
        <v>53</v>
      </c>
      <c r="M11">
        <v>6</v>
      </c>
      <c r="O11" t="s">
        <v>965</v>
      </c>
      <c r="P11" t="s">
        <v>123</v>
      </c>
      <c r="Q11" t="s">
        <v>3207</v>
      </c>
      <c r="R11" s="53"/>
      <c r="S11" t="s">
        <v>377</v>
      </c>
      <c r="T11" t="s">
        <v>378</v>
      </c>
      <c r="U11" t="s">
        <v>330</v>
      </c>
      <c r="V11">
        <v>0</v>
      </c>
      <c r="W11">
        <v>0</v>
      </c>
      <c r="X11">
        <v>0</v>
      </c>
      <c r="Y11">
        <v>0</v>
      </c>
      <c r="Z11">
        <v>0</v>
      </c>
      <c r="AA11">
        <v>0</v>
      </c>
      <c r="AB11">
        <v>0</v>
      </c>
      <c r="AC11">
        <v>0</v>
      </c>
      <c r="AD11">
        <v>0</v>
      </c>
      <c r="AE11">
        <v>0</v>
      </c>
      <c r="AF11">
        <v>0</v>
      </c>
      <c r="AG11" s="28">
        <v>0</v>
      </c>
      <c r="AH11" s="28">
        <v>0</v>
      </c>
      <c r="AI11" s="28">
        <v>0</v>
      </c>
      <c r="AJ11" s="28">
        <v>0</v>
      </c>
      <c r="AK11" s="29">
        <f>SUM(AG11:AJ11)</f>
        <v>0</v>
      </c>
      <c r="AL11" s="30">
        <f>IF((SUM(AG11:AJ11)&gt;=1),1,0)</f>
        <v>0</v>
      </c>
      <c r="AM11" s="27">
        <v>0</v>
      </c>
      <c r="AN11" s="27">
        <v>0</v>
      </c>
      <c r="AO11" s="27">
        <v>0</v>
      </c>
      <c r="AP11" s="27">
        <v>0</v>
      </c>
      <c r="AQ11" s="27">
        <v>0</v>
      </c>
      <c r="AR11" s="27">
        <v>0</v>
      </c>
      <c r="AS11" s="31">
        <f>SUM(AM11:AR11)</f>
        <v>0</v>
      </c>
      <c r="AT11" s="32">
        <f>IF((SUM(AM11:AR11)&gt;=1),1,0)</f>
        <v>0</v>
      </c>
      <c r="AU11" s="24">
        <v>0</v>
      </c>
      <c r="AV11" s="24">
        <v>1</v>
      </c>
      <c r="AW11" s="24">
        <v>0</v>
      </c>
      <c r="AX11" s="24">
        <v>0</v>
      </c>
      <c r="AY11" s="24">
        <v>0</v>
      </c>
      <c r="AZ11" s="25">
        <f>SUM(AU11:AY11)</f>
        <v>1</v>
      </c>
      <c r="BA11" s="26">
        <f>IF((SUM(AU11:AY11)&gt;=1),1,0)</f>
        <v>1</v>
      </c>
      <c r="BB11" s="23">
        <f>SUM(AG11:AJ11,AM11:AR11,AU11:AY11)</f>
        <v>1</v>
      </c>
      <c r="BC11" s="20">
        <f>IF((SUM(AG11:AJ11,AM11:AR11,AU11:AY11)&gt;=1),1,0)</f>
        <v>1</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s="21">
        <v>0</v>
      </c>
      <c r="CR11" s="22">
        <v>0</v>
      </c>
      <c r="CS11" s="20">
        <v>0</v>
      </c>
      <c r="CT11" s="22">
        <v>0</v>
      </c>
      <c r="CU11" s="22">
        <v>0</v>
      </c>
      <c r="CV11" s="22">
        <v>0</v>
      </c>
      <c r="CW11" s="21">
        <v>0</v>
      </c>
      <c r="CX11" s="22">
        <v>0</v>
      </c>
      <c r="CY11" s="22">
        <v>0</v>
      </c>
      <c r="CZ11" s="21">
        <v>0</v>
      </c>
      <c r="DA11" s="22">
        <v>0</v>
      </c>
      <c r="DB11" s="22">
        <v>0</v>
      </c>
      <c r="DC11" s="21">
        <v>1</v>
      </c>
      <c r="DD11" s="22">
        <v>0</v>
      </c>
      <c r="DE11" s="22">
        <v>0</v>
      </c>
      <c r="DF11" s="22">
        <v>1</v>
      </c>
      <c r="DG11" s="21">
        <v>0</v>
      </c>
      <c r="DH11" s="21">
        <v>0</v>
      </c>
      <c r="DI11" s="21">
        <v>0</v>
      </c>
      <c r="DJ11" s="22">
        <v>0</v>
      </c>
      <c r="DK11" s="22">
        <v>0</v>
      </c>
      <c r="DL11" s="22">
        <v>0</v>
      </c>
      <c r="DM11" s="21">
        <v>0</v>
      </c>
      <c r="DN11" s="22">
        <v>0</v>
      </c>
      <c r="DO11" s="22">
        <v>0</v>
      </c>
      <c r="DP11" s="22">
        <v>0</v>
      </c>
      <c r="DQ11" s="21">
        <v>0</v>
      </c>
      <c r="DR11" s="19">
        <f>IF(OR(CR11&gt;0,CX11&gt;0),1,0)</f>
        <v>0</v>
      </c>
      <c r="DS11" s="19">
        <f>CV11</f>
        <v>0</v>
      </c>
      <c r="DT11" s="20">
        <f t="shared" ref="DT11:DU14" si="1">CS11</f>
        <v>0</v>
      </c>
      <c r="DU11" s="19">
        <f t="shared" si="1"/>
        <v>0</v>
      </c>
      <c r="DV11" s="19">
        <f>CY11</f>
        <v>0</v>
      </c>
      <c r="DW11" s="19">
        <f>IF(OR(DA11&gt;0,DE11&gt;0,DH11&gt;0), 1,0)</f>
        <v>0</v>
      </c>
      <c r="DX11" s="19">
        <f>IF(OR(DK11&gt;0,DL11&gt;0), 1,0)</f>
        <v>0</v>
      </c>
      <c r="DY11" s="19">
        <f>IF(OR(DN11&gt;0,DP11&gt;0),1,0)</f>
        <v>0</v>
      </c>
    </row>
    <row r="12" spans="1:129" x14ac:dyDescent="0.35">
      <c r="A12">
        <v>2731</v>
      </c>
      <c r="B12" t="s">
        <v>185</v>
      </c>
      <c r="C12" t="s">
        <v>3194</v>
      </c>
      <c r="D12" t="s">
        <v>3195</v>
      </c>
      <c r="E12" t="s">
        <v>3196</v>
      </c>
      <c r="F12" t="s">
        <v>2578</v>
      </c>
      <c r="G12" t="s">
        <v>3197</v>
      </c>
      <c r="H12" t="s">
        <v>2298</v>
      </c>
      <c r="I12">
        <v>2021</v>
      </c>
      <c r="J12" t="s">
        <v>3198</v>
      </c>
      <c r="K12" t="s">
        <v>3199</v>
      </c>
      <c r="L12">
        <v>53</v>
      </c>
      <c r="M12">
        <v>6</v>
      </c>
      <c r="O12" t="s">
        <v>965</v>
      </c>
      <c r="P12" t="s">
        <v>123</v>
      </c>
      <c r="Q12" t="s">
        <v>3200</v>
      </c>
      <c r="R12" s="53"/>
      <c r="S12" t="s">
        <v>377</v>
      </c>
      <c r="T12" t="s">
        <v>2809</v>
      </c>
      <c r="U12" t="s">
        <v>3201</v>
      </c>
      <c r="V12">
        <v>0</v>
      </c>
      <c r="W12">
        <v>0</v>
      </c>
      <c r="X12">
        <v>0</v>
      </c>
      <c r="Y12">
        <v>0</v>
      </c>
      <c r="Z12">
        <v>0</v>
      </c>
      <c r="AA12">
        <v>0</v>
      </c>
      <c r="AB12">
        <v>0</v>
      </c>
      <c r="AC12">
        <v>0</v>
      </c>
      <c r="AD12">
        <v>0</v>
      </c>
      <c r="AE12">
        <v>0</v>
      </c>
      <c r="AF12">
        <v>0</v>
      </c>
      <c r="AG12" s="28">
        <v>0</v>
      </c>
      <c r="AH12" s="28">
        <v>0</v>
      </c>
      <c r="AI12" s="28">
        <v>0</v>
      </c>
      <c r="AJ12" s="28">
        <v>0</v>
      </c>
      <c r="AK12" s="29">
        <f>SUM(AG12:AJ12)</f>
        <v>0</v>
      </c>
      <c r="AL12" s="30">
        <f>IF((SUM(AG12:AJ12)&gt;=1),1,0)</f>
        <v>0</v>
      </c>
      <c r="AM12" s="27">
        <v>0</v>
      </c>
      <c r="AN12" s="27">
        <v>0</v>
      </c>
      <c r="AO12" s="27">
        <v>0</v>
      </c>
      <c r="AP12" s="27">
        <v>0</v>
      </c>
      <c r="AQ12" s="27">
        <v>0</v>
      </c>
      <c r="AR12" s="27">
        <v>0</v>
      </c>
      <c r="AS12" s="31">
        <f>SUM(AM12:AR12)</f>
        <v>0</v>
      </c>
      <c r="AT12" s="32">
        <f>IF((SUM(AM12:AR12)&gt;=1),1,0)</f>
        <v>0</v>
      </c>
      <c r="AU12" s="24">
        <v>0</v>
      </c>
      <c r="AV12" s="24">
        <v>1</v>
      </c>
      <c r="AW12" s="24">
        <v>0</v>
      </c>
      <c r="AX12" s="24">
        <v>0</v>
      </c>
      <c r="AY12" s="24">
        <v>0</v>
      </c>
      <c r="AZ12" s="25">
        <f>SUM(AU12:AY12)</f>
        <v>1</v>
      </c>
      <c r="BA12" s="26">
        <f>IF((SUM(AU12:AY12)&gt;=1),1,0)</f>
        <v>1</v>
      </c>
      <c r="BB12" s="23">
        <f>SUM(AG12:AJ12,AM12:AR12,AU12:AY12)</f>
        <v>1</v>
      </c>
      <c r="BC12" s="20">
        <f>IF((SUM(AG12:AJ12,AM12:AR12,AU12:AY12)&gt;=1),1,0)</f>
        <v>1</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1</v>
      </c>
      <c r="BY12">
        <v>0</v>
      </c>
      <c r="BZ12">
        <v>0</v>
      </c>
      <c r="CA12">
        <v>0</v>
      </c>
      <c r="CB12">
        <v>0</v>
      </c>
      <c r="CC12">
        <v>0</v>
      </c>
      <c r="CD12">
        <v>0</v>
      </c>
      <c r="CE12">
        <v>0</v>
      </c>
      <c r="CF12">
        <v>0</v>
      </c>
      <c r="CG12">
        <v>0</v>
      </c>
      <c r="CH12">
        <v>1</v>
      </c>
      <c r="CI12">
        <v>0</v>
      </c>
      <c r="CJ12">
        <v>0</v>
      </c>
      <c r="CK12">
        <v>0</v>
      </c>
      <c r="CL12">
        <v>0</v>
      </c>
      <c r="CM12">
        <v>0</v>
      </c>
      <c r="CN12">
        <v>0</v>
      </c>
      <c r="CO12">
        <v>0</v>
      </c>
      <c r="CP12">
        <v>0</v>
      </c>
      <c r="CQ12" s="21">
        <v>0</v>
      </c>
      <c r="CR12" s="22">
        <v>0</v>
      </c>
      <c r="CS12" s="20">
        <v>0</v>
      </c>
      <c r="CT12" s="22">
        <v>0</v>
      </c>
      <c r="CU12" s="22">
        <v>0</v>
      </c>
      <c r="CV12" s="22">
        <v>0</v>
      </c>
      <c r="CW12" s="21">
        <v>0</v>
      </c>
      <c r="CX12" s="22">
        <v>0</v>
      </c>
      <c r="CY12" s="22">
        <v>0</v>
      </c>
      <c r="CZ12" s="21">
        <v>0</v>
      </c>
      <c r="DA12" s="22">
        <v>0</v>
      </c>
      <c r="DB12" s="22">
        <v>0</v>
      </c>
      <c r="DC12" s="21">
        <v>1</v>
      </c>
      <c r="DD12" s="22">
        <v>1</v>
      </c>
      <c r="DE12" s="22">
        <v>0</v>
      </c>
      <c r="DF12" s="22">
        <v>0</v>
      </c>
      <c r="DG12" s="21">
        <v>0</v>
      </c>
      <c r="DH12" s="21">
        <v>0</v>
      </c>
      <c r="DI12" s="21">
        <v>0</v>
      </c>
      <c r="DJ12" s="22">
        <v>0</v>
      </c>
      <c r="DK12" s="22">
        <v>0</v>
      </c>
      <c r="DL12" s="22">
        <v>0</v>
      </c>
      <c r="DM12" s="21">
        <v>0</v>
      </c>
      <c r="DN12" s="22">
        <v>0</v>
      </c>
      <c r="DO12" s="22">
        <v>0</v>
      </c>
      <c r="DP12" s="22">
        <v>0</v>
      </c>
      <c r="DQ12" s="21">
        <v>0</v>
      </c>
      <c r="DR12" s="19">
        <f>IF(OR(CR12&gt;0,CX12&gt;0),1,0)</f>
        <v>0</v>
      </c>
      <c r="DS12" s="19">
        <f>CV12</f>
        <v>0</v>
      </c>
      <c r="DT12" s="20">
        <f t="shared" si="1"/>
        <v>0</v>
      </c>
      <c r="DU12" s="19">
        <f t="shared" si="1"/>
        <v>0</v>
      </c>
      <c r="DV12" s="19">
        <f>CY12</f>
        <v>0</v>
      </c>
      <c r="DW12" s="19">
        <f>IF(OR(DA12&gt;0,DE12&gt;0,DH12&gt;0), 1,0)</f>
        <v>0</v>
      </c>
      <c r="DX12" s="19">
        <f>IF(OR(DK12&gt;0,DL12&gt;0), 1,0)</f>
        <v>0</v>
      </c>
      <c r="DY12" s="19">
        <f>IF(OR(DN12&gt;0,DP12&gt;0),1,0)</f>
        <v>0</v>
      </c>
    </row>
    <row r="13" spans="1:129" ht="14.5" customHeight="1" x14ac:dyDescent="0.35">
      <c r="A13">
        <v>2589</v>
      </c>
      <c r="B13" t="s">
        <v>276</v>
      </c>
      <c r="C13" t="s">
        <v>2217</v>
      </c>
      <c r="D13" t="s">
        <v>2218</v>
      </c>
      <c r="E13" t="s">
        <v>2219</v>
      </c>
      <c r="F13" t="s">
        <v>2220</v>
      </c>
      <c r="H13" t="s">
        <v>803</v>
      </c>
      <c r="I13">
        <v>2021</v>
      </c>
      <c r="J13" t="s">
        <v>2221</v>
      </c>
      <c r="N13" t="s">
        <v>1821</v>
      </c>
      <c r="O13" t="s">
        <v>2222</v>
      </c>
      <c r="P13" t="s">
        <v>123</v>
      </c>
      <c r="Q13" t="s">
        <v>2223</v>
      </c>
      <c r="R13" t="s">
        <v>140</v>
      </c>
      <c r="S13" t="s">
        <v>377</v>
      </c>
      <c r="T13" t="s">
        <v>378</v>
      </c>
      <c r="U13" t="s">
        <v>2224</v>
      </c>
      <c r="V13">
        <v>0</v>
      </c>
      <c r="W13">
        <v>0</v>
      </c>
      <c r="X13">
        <v>0</v>
      </c>
      <c r="Y13">
        <v>0</v>
      </c>
      <c r="Z13">
        <v>0</v>
      </c>
      <c r="AA13">
        <v>0</v>
      </c>
      <c r="AB13">
        <v>1</v>
      </c>
      <c r="AC13">
        <v>0</v>
      </c>
      <c r="AD13">
        <v>0</v>
      </c>
      <c r="AE13">
        <v>0</v>
      </c>
      <c r="AF13">
        <v>0</v>
      </c>
      <c r="AG13" s="28">
        <v>0</v>
      </c>
      <c r="AH13" s="28">
        <v>0</v>
      </c>
      <c r="AI13" s="28">
        <v>0</v>
      </c>
      <c r="AJ13" s="28">
        <v>0</v>
      </c>
      <c r="AK13" s="29">
        <f>SUM(AG13:AJ13)</f>
        <v>0</v>
      </c>
      <c r="AL13" s="30">
        <f>IF((SUM(AG13:AJ13)&gt;=1),1,0)</f>
        <v>0</v>
      </c>
      <c r="AM13" s="27">
        <v>0</v>
      </c>
      <c r="AN13" s="27">
        <v>1</v>
      </c>
      <c r="AO13" s="27">
        <v>0</v>
      </c>
      <c r="AP13" s="27">
        <v>0</v>
      </c>
      <c r="AQ13" s="27">
        <v>0</v>
      </c>
      <c r="AR13" s="27">
        <v>0</v>
      </c>
      <c r="AS13" s="31">
        <f>SUM(AM13:AR13)</f>
        <v>1</v>
      </c>
      <c r="AT13" s="32">
        <f>IF((SUM(AM13:AR13)&gt;=1),1,0)</f>
        <v>1</v>
      </c>
      <c r="AU13" s="24">
        <v>0</v>
      </c>
      <c r="AV13" s="24">
        <v>0</v>
      </c>
      <c r="AW13" s="24">
        <v>0</v>
      </c>
      <c r="AX13" s="24">
        <v>0</v>
      </c>
      <c r="AY13" s="24">
        <v>0</v>
      </c>
      <c r="AZ13" s="25">
        <f>SUM(AU13:AY13)</f>
        <v>0</v>
      </c>
      <c r="BA13" s="26">
        <f>IF((SUM(AU13:AY13)&gt;=1),1,0)</f>
        <v>0</v>
      </c>
      <c r="BB13" s="23">
        <f>SUM(AG13:AJ13,AM13:AR13,AU13:AY13)</f>
        <v>1</v>
      </c>
      <c r="BC13" s="20">
        <f>IF((SUM(AG13:AJ13,AM13:AR13,AU13:AY13)&gt;=1),1,0)</f>
        <v>1</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1</v>
      </c>
      <c r="CF13">
        <v>0</v>
      </c>
      <c r="CG13">
        <v>0</v>
      </c>
      <c r="CH13">
        <v>0</v>
      </c>
      <c r="CI13">
        <v>0</v>
      </c>
      <c r="CJ13">
        <v>0</v>
      </c>
      <c r="CK13">
        <v>0</v>
      </c>
      <c r="CL13">
        <v>0</v>
      </c>
      <c r="CM13">
        <v>0</v>
      </c>
      <c r="CN13">
        <v>0</v>
      </c>
      <c r="CO13">
        <v>0</v>
      </c>
      <c r="CP13">
        <v>0</v>
      </c>
      <c r="CQ13" s="21">
        <v>0</v>
      </c>
      <c r="CR13" s="22">
        <v>0</v>
      </c>
      <c r="CS13" s="20">
        <v>0</v>
      </c>
      <c r="CT13" s="22">
        <v>0</v>
      </c>
      <c r="CU13" s="22">
        <v>0</v>
      </c>
      <c r="CV13" s="22">
        <v>0</v>
      </c>
      <c r="CW13" s="21">
        <v>0</v>
      </c>
      <c r="CX13" s="22">
        <v>0</v>
      </c>
      <c r="CY13" s="22">
        <v>0</v>
      </c>
      <c r="CZ13" s="21">
        <v>0</v>
      </c>
      <c r="DA13" s="22">
        <v>0</v>
      </c>
      <c r="DB13" s="22">
        <v>0</v>
      </c>
      <c r="DC13" s="21">
        <v>1</v>
      </c>
      <c r="DD13" s="22">
        <v>0</v>
      </c>
      <c r="DE13" s="22">
        <v>0</v>
      </c>
      <c r="DF13" s="22">
        <v>1</v>
      </c>
      <c r="DG13" s="21">
        <v>0</v>
      </c>
      <c r="DH13" s="21">
        <v>0</v>
      </c>
      <c r="DI13" s="21">
        <v>0</v>
      </c>
      <c r="DJ13" s="22">
        <v>0</v>
      </c>
      <c r="DK13" s="22">
        <v>0</v>
      </c>
      <c r="DL13" s="22">
        <v>0</v>
      </c>
      <c r="DM13" s="21">
        <v>0</v>
      </c>
      <c r="DN13" s="22">
        <v>0</v>
      </c>
      <c r="DO13" s="22">
        <v>0</v>
      </c>
      <c r="DP13" s="22">
        <v>0</v>
      </c>
      <c r="DQ13" s="21">
        <v>0</v>
      </c>
      <c r="DR13" s="19">
        <f>IF(OR(CR13&gt;0,CX13&gt;0),1,0)</f>
        <v>0</v>
      </c>
      <c r="DS13" s="19">
        <f>CV13</f>
        <v>0</v>
      </c>
      <c r="DT13" s="20">
        <f t="shared" si="1"/>
        <v>0</v>
      </c>
      <c r="DU13" s="19">
        <f t="shared" si="1"/>
        <v>0</v>
      </c>
      <c r="DV13" s="19">
        <f>CY13</f>
        <v>0</v>
      </c>
      <c r="DW13" s="19">
        <f>IF(OR(DA13&gt;0,DE13&gt;0,DH13&gt;0), 1,0)</f>
        <v>0</v>
      </c>
      <c r="DX13" s="19">
        <f>IF(OR(DK13&gt;0,DL13&gt;0), 1,0)</f>
        <v>0</v>
      </c>
      <c r="DY13" s="19">
        <f>IF(OR(DN13&gt;0,DP13&gt;0),1,0)</f>
        <v>0</v>
      </c>
    </row>
    <row r="14" spans="1:129" ht="14.5" customHeight="1" x14ac:dyDescent="0.35">
      <c r="A14">
        <v>2590</v>
      </c>
      <c r="B14" t="s">
        <v>276</v>
      </c>
      <c r="C14" t="s">
        <v>2225</v>
      </c>
      <c r="D14" t="s">
        <v>2226</v>
      </c>
      <c r="E14" t="s">
        <v>2227</v>
      </c>
      <c r="F14" t="s">
        <v>2228</v>
      </c>
      <c r="G14" t="s">
        <v>2229</v>
      </c>
      <c r="H14" t="s">
        <v>1373</v>
      </c>
      <c r="I14">
        <v>2021</v>
      </c>
      <c r="J14" t="s">
        <v>2230</v>
      </c>
      <c r="N14" t="s">
        <v>2231</v>
      </c>
      <c r="O14" t="s">
        <v>2222</v>
      </c>
      <c r="P14" t="s">
        <v>123</v>
      </c>
      <c r="Q14" t="s">
        <v>2232</v>
      </c>
      <c r="R14" t="s">
        <v>140</v>
      </c>
      <c r="S14" t="s">
        <v>377</v>
      </c>
      <c r="T14" t="s">
        <v>378</v>
      </c>
      <c r="U14" t="s">
        <v>2224</v>
      </c>
      <c r="V14">
        <v>0</v>
      </c>
      <c r="W14">
        <v>0</v>
      </c>
      <c r="X14">
        <v>0</v>
      </c>
      <c r="Y14">
        <v>0</v>
      </c>
      <c r="Z14">
        <v>0</v>
      </c>
      <c r="AA14">
        <v>0</v>
      </c>
      <c r="AB14">
        <v>1</v>
      </c>
      <c r="AC14">
        <v>0</v>
      </c>
      <c r="AD14">
        <v>0</v>
      </c>
      <c r="AE14">
        <v>0</v>
      </c>
      <c r="AF14">
        <v>0</v>
      </c>
      <c r="AG14" s="28">
        <v>0</v>
      </c>
      <c r="AH14" s="28">
        <v>0</v>
      </c>
      <c r="AI14" s="28">
        <v>0</v>
      </c>
      <c r="AJ14" s="28">
        <v>0</v>
      </c>
      <c r="AK14" s="29">
        <f>SUM(AG14:AJ14)</f>
        <v>0</v>
      </c>
      <c r="AL14" s="30">
        <f>IF((SUM(AG14:AJ14)&gt;=1),1,0)</f>
        <v>0</v>
      </c>
      <c r="AM14" s="27">
        <v>0</v>
      </c>
      <c r="AN14" s="27">
        <v>1</v>
      </c>
      <c r="AO14" s="27">
        <v>0</v>
      </c>
      <c r="AP14" s="27">
        <v>0</v>
      </c>
      <c r="AQ14" s="27">
        <v>0</v>
      </c>
      <c r="AR14" s="27">
        <v>0</v>
      </c>
      <c r="AS14" s="31">
        <f>SUM(AM14:AR14)</f>
        <v>1</v>
      </c>
      <c r="AT14" s="32">
        <f>IF((SUM(AM14:AR14)&gt;=1),1,0)</f>
        <v>1</v>
      </c>
      <c r="AU14" s="24">
        <v>0</v>
      </c>
      <c r="AV14" s="24">
        <v>0</v>
      </c>
      <c r="AW14" s="24">
        <v>0</v>
      </c>
      <c r="AX14" s="24">
        <v>0</v>
      </c>
      <c r="AY14" s="24">
        <v>0</v>
      </c>
      <c r="AZ14" s="25">
        <f>SUM(AU14:AY14)</f>
        <v>0</v>
      </c>
      <c r="BA14" s="26">
        <f>IF((SUM(AU14:AY14)&gt;=1),1,0)</f>
        <v>0</v>
      </c>
      <c r="BB14" s="23">
        <f>SUM(AG14:AJ14,AM14:AR14,AU14:AY14)</f>
        <v>1</v>
      </c>
      <c r="BC14" s="20">
        <f>IF((SUM(AG14:AJ14,AM14:AR14,AU14:AY14)&gt;=1),1,0)</f>
        <v>1</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1</v>
      </c>
      <c r="CF14">
        <v>0</v>
      </c>
      <c r="CG14">
        <v>0</v>
      </c>
      <c r="CH14">
        <v>0</v>
      </c>
      <c r="CI14">
        <v>0</v>
      </c>
      <c r="CJ14">
        <v>0</v>
      </c>
      <c r="CK14">
        <v>0</v>
      </c>
      <c r="CL14">
        <v>0</v>
      </c>
      <c r="CM14">
        <v>0</v>
      </c>
      <c r="CN14">
        <v>0</v>
      </c>
      <c r="CO14">
        <v>0</v>
      </c>
      <c r="CP14">
        <v>0</v>
      </c>
      <c r="CQ14" s="21">
        <v>0</v>
      </c>
      <c r="CR14" s="22">
        <v>0</v>
      </c>
      <c r="CS14" s="20">
        <v>0</v>
      </c>
      <c r="CT14" s="22">
        <v>0</v>
      </c>
      <c r="CU14" s="22">
        <v>0</v>
      </c>
      <c r="CV14" s="22">
        <v>0</v>
      </c>
      <c r="CW14" s="21">
        <v>0</v>
      </c>
      <c r="CX14" s="22">
        <v>0</v>
      </c>
      <c r="CY14" s="22">
        <v>0</v>
      </c>
      <c r="CZ14" s="21">
        <v>0</v>
      </c>
      <c r="DA14" s="22">
        <v>0</v>
      </c>
      <c r="DB14" s="22">
        <v>0</v>
      </c>
      <c r="DC14" s="21">
        <v>1</v>
      </c>
      <c r="DD14" s="22">
        <v>0</v>
      </c>
      <c r="DE14" s="22">
        <v>0</v>
      </c>
      <c r="DF14" s="22">
        <v>1</v>
      </c>
      <c r="DG14" s="21">
        <v>0</v>
      </c>
      <c r="DH14" s="21">
        <v>0</v>
      </c>
      <c r="DI14" s="21">
        <v>0</v>
      </c>
      <c r="DJ14" s="22">
        <v>0</v>
      </c>
      <c r="DK14" s="22">
        <v>0</v>
      </c>
      <c r="DL14" s="22">
        <v>0</v>
      </c>
      <c r="DM14" s="21">
        <v>0</v>
      </c>
      <c r="DN14" s="22">
        <v>0</v>
      </c>
      <c r="DO14" s="22">
        <v>0</v>
      </c>
      <c r="DP14" s="22">
        <v>0</v>
      </c>
      <c r="DQ14" s="21">
        <v>0</v>
      </c>
      <c r="DR14" s="19">
        <f>IF(OR(CR14&gt;0,CX14&gt;0),1,0)</f>
        <v>0</v>
      </c>
      <c r="DS14" s="19">
        <f>CV14</f>
        <v>0</v>
      </c>
      <c r="DT14" s="20">
        <f t="shared" si="1"/>
        <v>0</v>
      </c>
      <c r="DU14" s="19">
        <f t="shared" si="1"/>
        <v>0</v>
      </c>
      <c r="DV14" s="19">
        <f>CY14</f>
        <v>0</v>
      </c>
      <c r="DW14" s="19">
        <f>IF(OR(DA14&gt;0,DE14&gt;0,DH14&gt;0), 1,0)</f>
        <v>0</v>
      </c>
      <c r="DX14" s="19">
        <f>IF(OR(DK14&gt;0,DL14&gt;0), 1,0)</f>
        <v>0</v>
      </c>
      <c r="DY14" s="19">
        <f>IF(OR(DN14&gt;0,DP14&gt;0),1,0)</f>
        <v>0</v>
      </c>
    </row>
    <row r="15" spans="1:129" x14ac:dyDescent="0.35">
      <c r="A15" s="54" t="s">
        <v>3799</v>
      </c>
    </row>
    <row r="16" spans="1:129" x14ac:dyDescent="0.35">
      <c r="A16">
        <v>2551</v>
      </c>
      <c r="B16" t="s">
        <v>549</v>
      </c>
      <c r="C16" t="s">
        <v>1894</v>
      </c>
      <c r="D16" t="s">
        <v>1895</v>
      </c>
      <c r="E16" t="s">
        <v>1896</v>
      </c>
      <c r="F16" t="s">
        <v>1897</v>
      </c>
      <c r="G16" t="s">
        <v>1898</v>
      </c>
      <c r="H16" t="s">
        <v>1899</v>
      </c>
      <c r="I16">
        <v>2021</v>
      </c>
      <c r="J16" t="s">
        <v>1900</v>
      </c>
      <c r="O16" t="s">
        <v>1892</v>
      </c>
      <c r="P16" t="s">
        <v>123</v>
      </c>
      <c r="Q16" t="s">
        <v>1901</v>
      </c>
      <c r="R16" s="53"/>
      <c r="S16" t="s">
        <v>126</v>
      </c>
      <c r="T16" t="s">
        <v>172</v>
      </c>
      <c r="U16" t="s">
        <v>358</v>
      </c>
      <c r="V16">
        <v>0</v>
      </c>
      <c r="W16">
        <v>0</v>
      </c>
      <c r="X16">
        <v>0</v>
      </c>
      <c r="Y16">
        <v>0</v>
      </c>
      <c r="Z16">
        <v>0</v>
      </c>
      <c r="AA16">
        <v>0</v>
      </c>
      <c r="AB16">
        <v>0</v>
      </c>
      <c r="AC16">
        <v>0</v>
      </c>
      <c r="AD16">
        <v>0</v>
      </c>
      <c r="AE16">
        <v>0</v>
      </c>
      <c r="AF16">
        <v>0</v>
      </c>
      <c r="AG16" s="28">
        <v>0</v>
      </c>
      <c r="AH16" s="28">
        <v>0</v>
      </c>
      <c r="AI16" s="28">
        <v>0</v>
      </c>
      <c r="AJ16" s="28">
        <v>0</v>
      </c>
      <c r="AK16" s="29">
        <f>SUM(AG16:AJ16)</f>
        <v>0</v>
      </c>
      <c r="AL16" s="30">
        <f>IF((SUM(AG16:AJ16)&gt;=1),1,0)</f>
        <v>0</v>
      </c>
      <c r="AM16" s="27">
        <v>0</v>
      </c>
      <c r="AN16" s="27">
        <v>0</v>
      </c>
      <c r="AO16" s="27">
        <v>0</v>
      </c>
      <c r="AP16" s="27">
        <v>0</v>
      </c>
      <c r="AQ16" s="27">
        <v>0</v>
      </c>
      <c r="AR16" s="27">
        <v>0</v>
      </c>
      <c r="AS16" s="31">
        <f>SUM(AM16:AR16)</f>
        <v>0</v>
      </c>
      <c r="AT16" s="32">
        <f>IF((SUM(AM16:AR16)&gt;=1),1,0)</f>
        <v>0</v>
      </c>
      <c r="AU16" s="24">
        <v>0</v>
      </c>
      <c r="AV16" s="24">
        <v>0</v>
      </c>
      <c r="AW16" s="24">
        <v>0</v>
      </c>
      <c r="AX16" s="24">
        <v>0</v>
      </c>
      <c r="AY16" s="24">
        <v>1</v>
      </c>
      <c r="AZ16" s="25">
        <f>SUM(AU16:AY16)</f>
        <v>1</v>
      </c>
      <c r="BA16" s="26">
        <f>IF((SUM(AU16:AY16)&gt;=1),1,0)</f>
        <v>1</v>
      </c>
      <c r="BB16" s="23">
        <f>SUM(AG16:AJ16,AM16:AR16,AU16:AY16)</f>
        <v>1</v>
      </c>
      <c r="BC16" s="20">
        <f>IF((SUM(AG16:AJ16,AM16:AR16,AU16:AY16)&gt;=1),1,0)</f>
        <v>1</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s="21">
        <v>1</v>
      </c>
      <c r="CR16" s="22">
        <v>0</v>
      </c>
      <c r="CS16" s="20">
        <v>0</v>
      </c>
      <c r="CT16" s="22">
        <v>0</v>
      </c>
      <c r="CU16" s="22">
        <v>0</v>
      </c>
      <c r="CV16" s="22">
        <v>1</v>
      </c>
      <c r="CW16" s="21">
        <v>0</v>
      </c>
      <c r="CX16" s="22">
        <v>0</v>
      </c>
      <c r="CY16" s="22">
        <v>0</v>
      </c>
      <c r="CZ16" s="21">
        <v>0</v>
      </c>
      <c r="DA16" s="22">
        <v>0</v>
      </c>
      <c r="DB16" s="22">
        <v>0</v>
      </c>
      <c r="DC16" s="21">
        <v>0</v>
      </c>
      <c r="DD16" s="22">
        <v>0</v>
      </c>
      <c r="DE16" s="22">
        <v>0</v>
      </c>
      <c r="DF16" s="22">
        <v>0</v>
      </c>
      <c r="DG16" s="21">
        <v>0</v>
      </c>
      <c r="DH16" s="21">
        <v>0</v>
      </c>
      <c r="DI16" s="21">
        <v>0</v>
      </c>
      <c r="DJ16" s="22">
        <v>0</v>
      </c>
      <c r="DK16" s="22">
        <v>0</v>
      </c>
      <c r="DL16" s="22">
        <v>0</v>
      </c>
      <c r="DM16" s="21">
        <v>0</v>
      </c>
      <c r="DN16" s="22">
        <v>0</v>
      </c>
      <c r="DO16" s="22">
        <v>0</v>
      </c>
      <c r="DP16" s="22">
        <v>0</v>
      </c>
      <c r="DQ16" s="21">
        <v>0</v>
      </c>
      <c r="DR16" s="19">
        <f>IF(OR(CR16&gt;0,CX16&gt;0),1,0)</f>
        <v>0</v>
      </c>
      <c r="DS16" s="19">
        <f>CV16</f>
        <v>1</v>
      </c>
      <c r="DT16" s="20">
        <f t="shared" ref="DT16:DU19" si="2">CS16</f>
        <v>0</v>
      </c>
      <c r="DU16" s="19">
        <f t="shared" si="2"/>
        <v>0</v>
      </c>
      <c r="DV16" s="19">
        <f>CY16</f>
        <v>0</v>
      </c>
      <c r="DW16" s="19">
        <f>IF(OR(DA16&gt;0,DE16&gt;0,DH16&gt;0), 1,0)</f>
        <v>0</v>
      </c>
      <c r="DX16" s="19">
        <f>IF(OR(DK16&gt;0,DL16&gt;0), 1,0)</f>
        <v>0</v>
      </c>
      <c r="DY16" s="19">
        <f>IF(OR(DN16&gt;0,DP16&gt;0),1,0)</f>
        <v>0</v>
      </c>
    </row>
    <row r="17" spans="1:129" x14ac:dyDescent="0.35">
      <c r="A17">
        <v>2562</v>
      </c>
      <c r="B17" t="s">
        <v>185</v>
      </c>
      <c r="C17" t="s">
        <v>1989</v>
      </c>
      <c r="D17" t="s">
        <v>1990</v>
      </c>
      <c r="E17" t="s">
        <v>1991</v>
      </c>
      <c r="F17" t="s">
        <v>1992</v>
      </c>
      <c r="G17" t="s">
        <v>1993</v>
      </c>
      <c r="H17" t="s">
        <v>1994</v>
      </c>
      <c r="I17">
        <v>2021</v>
      </c>
      <c r="J17" t="s">
        <v>1995</v>
      </c>
      <c r="O17" t="s">
        <v>1996</v>
      </c>
      <c r="P17" t="s">
        <v>123</v>
      </c>
      <c r="Q17" t="s">
        <v>1997</v>
      </c>
      <c r="R17" s="53"/>
      <c r="S17" t="s">
        <v>126</v>
      </c>
      <c r="U17" t="s">
        <v>1998</v>
      </c>
      <c r="V17">
        <v>0</v>
      </c>
      <c r="W17">
        <v>0</v>
      </c>
      <c r="X17">
        <v>0</v>
      </c>
      <c r="Y17">
        <v>0</v>
      </c>
      <c r="Z17">
        <v>0</v>
      </c>
      <c r="AA17">
        <v>0</v>
      </c>
      <c r="AB17">
        <v>0</v>
      </c>
      <c r="AC17">
        <v>0</v>
      </c>
      <c r="AD17">
        <v>0</v>
      </c>
      <c r="AE17">
        <v>0</v>
      </c>
      <c r="AF17">
        <v>0</v>
      </c>
      <c r="AG17" s="28">
        <v>0</v>
      </c>
      <c r="AH17" s="28">
        <v>0</v>
      </c>
      <c r="AI17" s="28">
        <v>0</v>
      </c>
      <c r="AJ17" s="28">
        <v>1</v>
      </c>
      <c r="AK17" s="29">
        <f>SUM(AG17:AJ17)</f>
        <v>1</v>
      </c>
      <c r="AL17" s="30">
        <f>IF((SUM(AG17:AJ17)&gt;=1),1,0)</f>
        <v>1</v>
      </c>
      <c r="AM17" s="27">
        <v>0</v>
      </c>
      <c r="AN17" s="27">
        <v>0</v>
      </c>
      <c r="AO17" s="27">
        <v>0</v>
      </c>
      <c r="AP17" s="27">
        <v>0</v>
      </c>
      <c r="AQ17" s="27">
        <v>0</v>
      </c>
      <c r="AR17" s="27">
        <v>0</v>
      </c>
      <c r="AS17" s="31">
        <f>SUM(AM17:AR17)</f>
        <v>0</v>
      </c>
      <c r="AT17" s="32">
        <f>IF((SUM(AM17:AR17)&gt;=1),1,0)</f>
        <v>0</v>
      </c>
      <c r="AU17" s="24">
        <v>0</v>
      </c>
      <c r="AV17" s="24">
        <v>0</v>
      </c>
      <c r="AW17" s="24">
        <v>0</v>
      </c>
      <c r="AX17" s="24">
        <v>0</v>
      </c>
      <c r="AY17" s="24">
        <v>1</v>
      </c>
      <c r="AZ17" s="25">
        <f>SUM(AU17:AY17)</f>
        <v>1</v>
      </c>
      <c r="BA17" s="26">
        <f>IF((SUM(AU17:AY17)&gt;=1),1,0)</f>
        <v>1</v>
      </c>
      <c r="BB17" s="23">
        <f>SUM(AG17:AJ17,AM17:AR17,AU17:AY17)</f>
        <v>2</v>
      </c>
      <c r="BC17" s="20">
        <f>IF((SUM(AG17:AJ17,AM17:AR17,AU17:AY17)&gt;=1),1,0)</f>
        <v>1</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s="21">
        <v>1</v>
      </c>
      <c r="CR17" s="22">
        <v>0</v>
      </c>
      <c r="CS17" s="20">
        <v>0</v>
      </c>
      <c r="CT17" s="22">
        <v>0</v>
      </c>
      <c r="CU17" s="22">
        <v>0</v>
      </c>
      <c r="CV17" s="22">
        <v>0</v>
      </c>
      <c r="CW17" s="21">
        <v>0</v>
      </c>
      <c r="CX17" s="22">
        <v>0</v>
      </c>
      <c r="CY17" s="22">
        <v>0</v>
      </c>
      <c r="CZ17" s="21">
        <v>0</v>
      </c>
      <c r="DA17" s="22">
        <v>0</v>
      </c>
      <c r="DB17" s="22">
        <v>0</v>
      </c>
      <c r="DC17" s="21">
        <v>0</v>
      </c>
      <c r="DD17" s="22">
        <v>0</v>
      </c>
      <c r="DE17" s="22">
        <v>0</v>
      </c>
      <c r="DF17" s="22">
        <v>0</v>
      </c>
      <c r="DG17" s="21">
        <v>0</v>
      </c>
      <c r="DH17" s="21">
        <v>0</v>
      </c>
      <c r="DI17" s="21">
        <v>0</v>
      </c>
      <c r="DJ17" s="22">
        <v>0</v>
      </c>
      <c r="DK17" s="22">
        <v>0</v>
      </c>
      <c r="DL17" s="22">
        <v>0</v>
      </c>
      <c r="DM17" s="21">
        <v>0</v>
      </c>
      <c r="DN17" s="22">
        <v>0</v>
      </c>
      <c r="DO17" s="22">
        <v>0</v>
      </c>
      <c r="DP17" s="22">
        <v>0</v>
      </c>
      <c r="DQ17" s="21">
        <v>0</v>
      </c>
      <c r="DR17" s="19">
        <f>IF(OR(CR17&gt;0,CX17&gt;0),1,0)</f>
        <v>0</v>
      </c>
      <c r="DS17" s="19">
        <f>CV17</f>
        <v>0</v>
      </c>
      <c r="DT17" s="20">
        <f t="shared" si="2"/>
        <v>0</v>
      </c>
      <c r="DU17" s="19">
        <f t="shared" si="2"/>
        <v>0</v>
      </c>
      <c r="DV17" s="19">
        <f>CY17</f>
        <v>0</v>
      </c>
      <c r="DW17" s="19">
        <f>IF(OR(DA17&gt;0,DE17&gt;0,DH17&gt;0), 1,0)</f>
        <v>0</v>
      </c>
      <c r="DX17" s="19">
        <f>IF(OR(DK17&gt;0,DL17&gt;0), 1,0)</f>
        <v>0</v>
      </c>
      <c r="DY17" s="19">
        <f>IF(OR(DN17&gt;0,DP17&gt;0),1,0)</f>
        <v>0</v>
      </c>
    </row>
    <row r="18" spans="1:129" x14ac:dyDescent="0.35">
      <c r="A18">
        <v>2794</v>
      </c>
      <c r="B18" t="s">
        <v>185</v>
      </c>
      <c r="C18" t="s">
        <v>3573</v>
      </c>
      <c r="D18" t="s">
        <v>3574</v>
      </c>
      <c r="E18" t="s">
        <v>3575</v>
      </c>
      <c r="G18" t="s">
        <v>3576</v>
      </c>
      <c r="H18" t="s">
        <v>1631</v>
      </c>
      <c r="I18">
        <v>2021</v>
      </c>
      <c r="J18" t="s">
        <v>3577</v>
      </c>
      <c r="K18" t="s">
        <v>3578</v>
      </c>
      <c r="O18" t="s">
        <v>1892</v>
      </c>
      <c r="P18" t="s">
        <v>123</v>
      </c>
      <c r="Q18" t="s">
        <v>3579</v>
      </c>
      <c r="R18" s="53"/>
      <c r="S18" t="s">
        <v>126</v>
      </c>
      <c r="T18" t="s">
        <v>172</v>
      </c>
      <c r="U18" t="s">
        <v>570</v>
      </c>
      <c r="V18">
        <v>0</v>
      </c>
      <c r="W18">
        <v>0</v>
      </c>
      <c r="X18">
        <v>0</v>
      </c>
      <c r="Y18">
        <v>0</v>
      </c>
      <c r="Z18">
        <v>0</v>
      </c>
      <c r="AA18">
        <v>0</v>
      </c>
      <c r="AB18">
        <v>0</v>
      </c>
      <c r="AC18">
        <v>0</v>
      </c>
      <c r="AD18">
        <v>0</v>
      </c>
      <c r="AE18">
        <v>0</v>
      </c>
      <c r="AF18">
        <v>0</v>
      </c>
      <c r="AG18" s="28">
        <v>0</v>
      </c>
      <c r="AH18" s="28">
        <v>1</v>
      </c>
      <c r="AI18" s="28">
        <v>0</v>
      </c>
      <c r="AJ18" s="28">
        <v>0</v>
      </c>
      <c r="AK18" s="29">
        <f>SUM(AG18:AJ18)</f>
        <v>1</v>
      </c>
      <c r="AL18" s="30">
        <f>IF((SUM(AG18:AJ18)&gt;=1),1,0)</f>
        <v>1</v>
      </c>
      <c r="AM18" s="27">
        <v>0</v>
      </c>
      <c r="AN18" s="27">
        <v>0</v>
      </c>
      <c r="AO18" s="27">
        <v>0</v>
      </c>
      <c r="AP18" s="27">
        <v>0</v>
      </c>
      <c r="AQ18" s="27">
        <v>0</v>
      </c>
      <c r="AR18" s="27">
        <v>0</v>
      </c>
      <c r="AS18" s="31">
        <f>SUM(AM18:AR18)</f>
        <v>0</v>
      </c>
      <c r="AT18" s="32">
        <f>IF((SUM(AM18:AR18)&gt;=1),1,0)</f>
        <v>0</v>
      </c>
      <c r="AU18" s="24">
        <v>0</v>
      </c>
      <c r="AV18" s="24">
        <v>0</v>
      </c>
      <c r="AW18" s="24">
        <v>0</v>
      </c>
      <c r="AX18" s="24">
        <v>0</v>
      </c>
      <c r="AY18" s="24">
        <v>0</v>
      </c>
      <c r="AZ18" s="25">
        <f>SUM(AU18:AY18)</f>
        <v>0</v>
      </c>
      <c r="BA18" s="26">
        <f>IF((SUM(AU18:AY18)&gt;=1),1,0)</f>
        <v>0</v>
      </c>
      <c r="BB18" s="23">
        <f>SUM(AG18:AJ18,AM18:AR18,AU18:AY18)</f>
        <v>1</v>
      </c>
      <c r="BC18" s="20">
        <f>IF((SUM(AG18:AJ18,AM18:AR18,AU18:AY18)&gt;=1),1,0)</f>
        <v>1</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s="21">
        <v>1</v>
      </c>
      <c r="CR18" s="22">
        <v>0</v>
      </c>
      <c r="CS18" s="20">
        <v>0</v>
      </c>
      <c r="CT18" s="22">
        <v>0</v>
      </c>
      <c r="CU18" s="22">
        <v>0</v>
      </c>
      <c r="CV18" s="22">
        <v>1</v>
      </c>
      <c r="CW18" s="21">
        <v>0</v>
      </c>
      <c r="CX18" s="22">
        <v>0</v>
      </c>
      <c r="CY18" s="22">
        <v>0</v>
      </c>
      <c r="CZ18" s="21">
        <v>0</v>
      </c>
      <c r="DA18" s="22">
        <v>0</v>
      </c>
      <c r="DB18" s="22">
        <v>0</v>
      </c>
      <c r="DC18" s="21">
        <v>0</v>
      </c>
      <c r="DD18" s="22">
        <v>0</v>
      </c>
      <c r="DE18" s="22">
        <v>0</v>
      </c>
      <c r="DF18" s="22">
        <v>0</v>
      </c>
      <c r="DG18" s="21">
        <v>0</v>
      </c>
      <c r="DH18" s="21">
        <v>0</v>
      </c>
      <c r="DI18" s="21">
        <v>0</v>
      </c>
      <c r="DJ18" s="22">
        <v>0</v>
      </c>
      <c r="DK18" s="22">
        <v>0</v>
      </c>
      <c r="DL18" s="22">
        <v>0</v>
      </c>
      <c r="DM18" s="21">
        <v>0</v>
      </c>
      <c r="DN18" s="22">
        <v>0</v>
      </c>
      <c r="DO18" s="22">
        <v>0</v>
      </c>
      <c r="DP18" s="22">
        <v>0</v>
      </c>
      <c r="DQ18" s="21">
        <v>0</v>
      </c>
      <c r="DR18" s="19">
        <f>IF(OR(CR18&gt;0,CX18&gt;0),1,0)</f>
        <v>0</v>
      </c>
      <c r="DS18" s="19">
        <f>CV18</f>
        <v>1</v>
      </c>
      <c r="DT18" s="20">
        <f t="shared" si="2"/>
        <v>0</v>
      </c>
      <c r="DU18" s="19">
        <f t="shared" si="2"/>
        <v>0</v>
      </c>
      <c r="DV18" s="19">
        <f>CY18</f>
        <v>0</v>
      </c>
      <c r="DW18" s="19">
        <f>IF(OR(DA18&gt;0,DE18&gt;0,DH18&gt;0), 1,0)</f>
        <v>0</v>
      </c>
      <c r="DX18" s="19">
        <f>IF(OR(DK18&gt;0,DL18&gt;0), 1,0)</f>
        <v>0</v>
      </c>
      <c r="DY18" s="19">
        <f>IF(OR(DN18&gt;0,DP18&gt;0),1,0)</f>
        <v>0</v>
      </c>
    </row>
    <row r="19" spans="1:129" x14ac:dyDescent="0.35">
      <c r="A19">
        <v>2550</v>
      </c>
      <c r="B19" t="s">
        <v>549</v>
      </c>
      <c r="C19" t="s">
        <v>1886</v>
      </c>
      <c r="D19" t="s">
        <v>1887</v>
      </c>
      <c r="E19" t="s">
        <v>1888</v>
      </c>
      <c r="F19" t="s">
        <v>1859</v>
      </c>
      <c r="G19" t="s">
        <v>1889</v>
      </c>
      <c r="H19" t="s">
        <v>1890</v>
      </c>
      <c r="I19">
        <v>2021</v>
      </c>
      <c r="J19" t="s">
        <v>1891</v>
      </c>
      <c r="O19" t="s">
        <v>1892</v>
      </c>
      <c r="P19" t="s">
        <v>123</v>
      </c>
      <c r="Q19" t="s">
        <v>1893</v>
      </c>
      <c r="R19" s="53"/>
      <c r="S19" t="s">
        <v>126</v>
      </c>
      <c r="T19" t="s">
        <v>172</v>
      </c>
      <c r="U19" t="s">
        <v>358</v>
      </c>
      <c r="V19">
        <v>0</v>
      </c>
      <c r="W19">
        <v>0</v>
      </c>
      <c r="X19">
        <v>0</v>
      </c>
      <c r="Y19">
        <v>0</v>
      </c>
      <c r="Z19">
        <v>0</v>
      </c>
      <c r="AA19">
        <v>0</v>
      </c>
      <c r="AB19">
        <v>0</v>
      </c>
      <c r="AC19">
        <v>0</v>
      </c>
      <c r="AD19">
        <v>0</v>
      </c>
      <c r="AE19">
        <v>0</v>
      </c>
      <c r="AF19">
        <v>0</v>
      </c>
      <c r="AG19" s="28">
        <v>0</v>
      </c>
      <c r="AH19" s="28">
        <v>0</v>
      </c>
      <c r="AI19" s="28">
        <v>0</v>
      </c>
      <c r="AJ19" s="28">
        <v>0</v>
      </c>
      <c r="AK19" s="29">
        <f>SUM(AG19:AJ19)</f>
        <v>0</v>
      </c>
      <c r="AL19" s="30">
        <f>IF((SUM(AG19:AJ19)&gt;=1),1,0)</f>
        <v>0</v>
      </c>
      <c r="AM19" s="27">
        <v>0</v>
      </c>
      <c r="AN19" s="27">
        <v>0</v>
      </c>
      <c r="AO19" s="27">
        <v>0</v>
      </c>
      <c r="AP19" s="27">
        <v>0</v>
      </c>
      <c r="AQ19" s="27">
        <v>0</v>
      </c>
      <c r="AR19" s="27">
        <v>0</v>
      </c>
      <c r="AS19" s="31">
        <f>SUM(AM19:AR19)</f>
        <v>0</v>
      </c>
      <c r="AT19" s="32">
        <f>IF((SUM(AM19:AR19)&gt;=1),1,0)</f>
        <v>0</v>
      </c>
      <c r="AU19" s="24">
        <v>0</v>
      </c>
      <c r="AV19" s="24">
        <v>0</v>
      </c>
      <c r="AW19" s="24">
        <v>0</v>
      </c>
      <c r="AX19" s="24">
        <v>0</v>
      </c>
      <c r="AY19" s="24">
        <v>1</v>
      </c>
      <c r="AZ19" s="25">
        <f>SUM(AU19:AY19)</f>
        <v>1</v>
      </c>
      <c r="BA19" s="26">
        <f>IF((SUM(AU19:AY19)&gt;=1),1,0)</f>
        <v>1</v>
      </c>
      <c r="BB19" s="23">
        <f>SUM(AG19:AJ19,AM19:AR19,AU19:AY19)</f>
        <v>1</v>
      </c>
      <c r="BC19" s="20">
        <f>IF((SUM(AG19:AJ19,AM19:AR19,AU19:AY19)&gt;=1),1,0)</f>
        <v>1</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s="21">
        <v>1</v>
      </c>
      <c r="CR19" s="22">
        <v>0</v>
      </c>
      <c r="CS19" s="20">
        <v>0</v>
      </c>
      <c r="CT19" s="22">
        <v>0</v>
      </c>
      <c r="CU19" s="22">
        <v>0</v>
      </c>
      <c r="CV19" s="22">
        <v>1</v>
      </c>
      <c r="CW19" s="21">
        <v>0</v>
      </c>
      <c r="CX19" s="22">
        <v>0</v>
      </c>
      <c r="CY19" s="22">
        <v>0</v>
      </c>
      <c r="CZ19" s="21">
        <v>0</v>
      </c>
      <c r="DA19" s="22">
        <v>0</v>
      </c>
      <c r="DB19" s="22">
        <v>0</v>
      </c>
      <c r="DC19" s="21">
        <v>0</v>
      </c>
      <c r="DD19" s="22">
        <v>0</v>
      </c>
      <c r="DE19" s="22">
        <v>0</v>
      </c>
      <c r="DF19" s="22">
        <v>0</v>
      </c>
      <c r="DG19" s="21">
        <v>0</v>
      </c>
      <c r="DH19" s="21">
        <v>0</v>
      </c>
      <c r="DI19" s="21">
        <v>0</v>
      </c>
      <c r="DJ19" s="22">
        <v>0</v>
      </c>
      <c r="DK19" s="22">
        <v>0</v>
      </c>
      <c r="DL19" s="22">
        <v>0</v>
      </c>
      <c r="DM19" s="21">
        <v>0</v>
      </c>
      <c r="DN19" s="22">
        <v>0</v>
      </c>
      <c r="DO19" s="22">
        <v>0</v>
      </c>
      <c r="DP19" s="22">
        <v>0</v>
      </c>
      <c r="DQ19" s="21">
        <v>0</v>
      </c>
      <c r="DR19" s="19">
        <f>IF(OR(CR19&gt;0,CX19&gt;0),1,0)</f>
        <v>0</v>
      </c>
      <c r="DS19" s="19">
        <f>CV19</f>
        <v>1</v>
      </c>
      <c r="DT19" s="20">
        <f t="shared" si="2"/>
        <v>0</v>
      </c>
      <c r="DU19" s="19">
        <f t="shared" si="2"/>
        <v>0</v>
      </c>
      <c r="DV19" s="19">
        <f>CY19</f>
        <v>0</v>
      </c>
      <c r="DW19" s="19">
        <f>IF(OR(DA19&gt;0,DE19&gt;0,DH19&gt;0), 1,0)</f>
        <v>0</v>
      </c>
      <c r="DX19" s="19">
        <f>IF(OR(DK19&gt;0,DL19&gt;0), 1,0)</f>
        <v>0</v>
      </c>
      <c r="DY19" s="19">
        <f>IF(OR(DN19&gt;0,DP19&gt;0),1,0)</f>
        <v>0</v>
      </c>
    </row>
  </sheetData>
  <conditionalFormatting sqref="J4">
    <cfRule type="duplicateValues" dxfId="9" priority="10"/>
  </conditionalFormatting>
  <conditionalFormatting sqref="J5">
    <cfRule type="duplicateValues" dxfId="8" priority="9"/>
  </conditionalFormatting>
  <conditionalFormatting sqref="J6">
    <cfRule type="duplicateValues" dxfId="7" priority="8"/>
  </conditionalFormatting>
  <conditionalFormatting sqref="J11">
    <cfRule type="duplicateValues" dxfId="6" priority="7"/>
  </conditionalFormatting>
  <conditionalFormatting sqref="J16">
    <cfRule type="duplicateValues" dxfId="5" priority="6"/>
  </conditionalFormatting>
  <conditionalFormatting sqref="J17">
    <cfRule type="duplicateValues" dxfId="4" priority="5"/>
  </conditionalFormatting>
  <conditionalFormatting sqref="J18">
    <cfRule type="duplicateValues" dxfId="3" priority="4"/>
  </conditionalFormatting>
  <conditionalFormatting sqref="J12">
    <cfRule type="duplicateValues" dxfId="2" priority="3"/>
  </conditionalFormatting>
  <conditionalFormatting sqref="J19">
    <cfRule type="duplicateValues" dxfId="1" priority="2"/>
  </conditionalFormatting>
  <conditionalFormatting sqref="J13:J14">
    <cfRule type="duplicateValues" dxfId="0" priority="1"/>
  </conditionalFormatting>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Rohdaten</vt:lpstr>
      <vt:lpstr>Auswertung</vt:lpstr>
      <vt:lpstr>Ohne Abteilungszuordnung</vt:lpstr>
      <vt:lpstr>Dubletten_Rausgenommene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Paß, Stefanie</cp:lastModifiedBy>
  <dcterms:created xsi:type="dcterms:W3CDTF">2022-04-07T20:54:05Z</dcterms:created>
  <dcterms:modified xsi:type="dcterms:W3CDTF">2022-04-12T08:01:32Z</dcterms:modified>
</cp:coreProperties>
</file>